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405" windowHeight="5220" tabRatio="7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CW102" i="11" l="1"/>
  <c r="DB102" i="11"/>
  <c r="DG102" i="11"/>
  <c r="DL102" i="11"/>
  <c r="DQ102" i="11"/>
  <c r="CR102" i="11"/>
  <c r="AA29" i="11" l="1"/>
  <c r="AA28" i="11"/>
  <c r="AA69" i="11"/>
  <c r="AA70" i="11"/>
  <c r="AA71" i="11"/>
  <c r="AA72" i="11"/>
  <c r="AA74" i="11"/>
  <c r="AA75" i="11"/>
  <c r="AA68" i="11"/>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U38" i="9"/>
  <c r="C38" i="9"/>
  <c r="BE37" i="9"/>
  <c r="AM37" i="9"/>
  <c r="C37" i="9"/>
  <c r="BE36" i="9"/>
  <c r="AM36" i="9"/>
  <c r="C36" i="9"/>
  <c r="BE35" i="9"/>
  <c r="C34" i="9"/>
  <c r="C35" i="9" s="1"/>
  <c r="U34" i="9" l="1"/>
  <c r="U35" i="9" s="1"/>
  <c r="U36" i="9" s="1"/>
  <c r="U37" i="9" s="1"/>
  <c r="AM34" i="9"/>
  <c r="AM35" i="9" s="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<sst xmlns="http://schemas.openxmlformats.org/spreadsheetml/2006/main" count="1106" uniqueCount="569">
  <si>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</si>
  <si>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</si>
  <si>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</si>
  <si>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</si>
  <si>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</si>
  <si>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</si>
  <si>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</si>
  <si>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</si>
  <si>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</si>
  <si>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</si>
  <si>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</si>
  <si>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</si>
  <si>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</si>
  <si>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</si>
  <si>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</si>
  <si>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</si>
  <si>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</si>
  <si>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</si>
  <si>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</si>
  <si>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</si>
  <si>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</si>
  <si>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</si>
  <si>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</si>
  <si>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</si>
  <si>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</si>
  <si>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</si>
  <si>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</si>
  <si>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</si>
  <si>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</si>
  <si>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</si>
  <si>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</si>
  <si>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</si>
  <si>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</si>
  <si>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</si>
  <si>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</si>
  <si>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</si>
  <si>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</si>
  <si>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</si>
  <si>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</si>
  <si>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</si>
  <si>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</si>
  <si>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</si>
  <si>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</si>
  <si>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</si>
  <si>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</si>
  <si>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</si>
  <si>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</si>
  <si>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</si>
  <si>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</si>
  <si>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</si>
  <si>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</si>
  <si>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</si>
  <si>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</si>
  <si>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</si>
  <si>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</si>
  <si>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</si>
  <si>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</si>
  <si>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</si>
  <si>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</si>
  <si>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</si>
  <si>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</si>
  <si>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</si>
  <si>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</si>
  <si>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</si>
  <si>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</si>
  <si>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</si>
  <si>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</si>
  <si>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</si>
  <si>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</si>
  <si>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</si>
  <si>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</si>
  <si>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</si>
  <si>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</si>
  <si>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</si>
  <si>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</si>
  <si>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</si>
  <si>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</si>
  <si>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</si>
  <si>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</si>
  <si>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</si>
  <si>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</si>
  <si>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</si>
  <si>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富士吉田市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</si>
  <si>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</si>
  <si>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</si>
  <si>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</si>
  <si>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</si>
  <si>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</si>
  <si>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</si>
  <si>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</si>
  <si>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</si>
  <si>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</si>
  <si>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</si>
  <si>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</si>
  <si>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</si>
  <si>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</si>
  <si>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</si>
  <si>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</si>
  <si>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</si>
  <si>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</si>
  <si>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</si>
  <si>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</si>
  <si>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</si>
  <si>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</si>
  <si>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</si>
  <si>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</si>
  <si>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</si>
  <si>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</si>
  <si>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</si>
  <si>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</si>
  <si>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</si>
  <si>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</si>
  <si>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</si>
  <si>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</si>
  <si>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</si>
  <si>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</si>
  <si>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</si>
  <si>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</si>
  <si>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</si>
  <si>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</si>
  <si>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</si>
  <si>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</si>
  <si>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</si>
  <si>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</si>
  <si>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</si>
  <si>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</si>
  <si>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</si>
  <si>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</si>
  <si>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</si>
  <si>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</si>
  <si>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</si>
  <si>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</si>
  <si>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</si>
  <si>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</si>
  <si>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</si>
  <si>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</si>
  <si>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</si>
  <si>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</si>
  <si>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</si>
  <si>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</si>
  <si>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</si>
  <si>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</si>
  <si>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</si>
  <si>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</si>
  <si>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</si>
  <si>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</si>
  <si>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</si>
  <si>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</si>
  <si>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</si>
  <si>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</si>
  <si>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</si>
  <si>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</si>
  <si>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</si>
  <si>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</si>
  <si>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</si>
  <si>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</si>
  <si>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</si>
  <si>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</si>
  <si>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</si>
  <si>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</si>
  <si>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</si>
  <si>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</si>
  <si>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</si>
  <si>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</si>
  <si>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</si>
  <si>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</si>
  <si>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</si>
  <si>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</si>
  <si>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</si>
  <si>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</si>
  <si>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</si>
  <si>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</si>
  <si>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</si>
  <si>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</si>
  <si>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</si>
  <si>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</si>
  <si>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</si>
  <si>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</si>
  <si>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</si>
  <si>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</si>
  <si>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</si>
  <si>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</si>
  <si>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</si>
  <si>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</si>
  <si>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</si>
  <si>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</si>
  <si>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</si>
  <si>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</si>
  <si>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</si>
  <si>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</si>
  <si>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</si>
  <si>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</si>
  <si>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</si>
  <si>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</si>
  <si>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</si>
  <si>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山梨県富士吉田市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</si>
  <si>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</si>
  <si>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</si>
  <si>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</si>
  <si>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</si>
  <si>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</si>
  <si>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</si>
  <si>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</si>
  <si>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</si>
  <si>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</si>
  <si>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</si>
  <si>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</si>
  <si>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</si>
  <si>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</si>
  <si>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</si>
  <si>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</si>
  <si>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</si>
  <si>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</si>
  <si>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</si>
  <si>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</si>
  <si>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</si>
  <si>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</si>
  <si>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</si>
  <si>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</si>
  <si>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</si>
  <si>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</si>
  <si>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</si>
  <si>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</si>
  <si>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</si>
  <si>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</si>
  <si>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</si>
  <si>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</si>
  <si>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</si>
  <si>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</si>
  <si>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</si>
  <si>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</si>
  <si>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</si>
  <si>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</si>
  <si>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</si>
  <si>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</si>
  <si>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</si>
  <si>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</si>
  <si>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</si>
  <si>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</si>
  <si>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</si>
  <si>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</si>
  <si>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</si>
  <si>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</si>
  <si>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</si>
  <si>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</si>
  <si>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</si>
  <si>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</si>
  <si>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</si>
  <si>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</si>
  <si>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</si>
  <si>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</si>
  <si>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</si>
  <si>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</si>
  <si>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</si>
  <si>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</si>
  <si>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</si>
  <si>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</si>
  <si>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</si>
  <si>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</si>
  <si>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</si>
  <si>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</si>
  <si>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</si>
  <si>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</si>
  <si>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</si>
  <si>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</si>
  <si>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</si>
  <si>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</si>
  <si>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</si>
  <si>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</si>
  <si>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</si>
  <si>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</si>
  <si>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</si>
  <si>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</si>
  <si>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</si>
  <si>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</si>
  <si>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</si>
  <si>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</si>
  <si>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</si>
  <si>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</si>
  <si>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</si>
  <si>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</si>
  <si>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</si>
  <si>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</si>
  <si>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</si>
  <si>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</si>
  <si>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</si>
  <si>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</si>
  <si>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</si>
  <si>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</si>
  <si>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</si>
  <si>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</si>
  <si>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</si>
  <si>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</si>
  <si>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</si>
  <si>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</si>
  <si>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</si>
  <si>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</si>
  <si>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</si>
  <si>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</si>
  <si>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</si>
  <si>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</si>
  <si>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</si>
  <si>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</si>
  <si>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</si>
  <si>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</si>
  <si>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</si>
  <si>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</si>
  <si>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</si>
  <si>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</si>
  <si>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</si>
  <si>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</si>
  <si>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</si>
  <si>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</si>
  <si>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</si>
  <si>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</si>
  <si>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</si>
  <si>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</si>
  <si>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</si>
  <si>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</si>
  <si>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</si>
  <si>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</si>
  <si>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</si>
  <si>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</si>
  <si>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</si>
  <si>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</si>
  <si>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</si>
  <si>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</si>
  <si>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</si>
  <si>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</si>
  <si>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</si>
  <si>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</si>
  <si>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</si>
  <si>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</si>
  <si>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</si>
  <si>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</si>
  <si>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</si>
  <si>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</si>
  <si>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</si>
  <si>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</si>
  <si>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</si>
  <si>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</si>
  <si>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</si>
  <si>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</si>
  <si>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</si>
  <si>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山梨県富士吉田市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</si>
  <si>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</si>
  <si>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</si>
  <si>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</si>
  <si>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</si>
  <si>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</si>
  <si>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</si>
  <si>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</si>
  <si>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</si>
  <si>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</si>
  <si>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</si>
  <si>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</si>
  <si>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</si>
  <si>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</si>
  <si>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</si>
  <si>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</si>
  <si>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</si>
  <si>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</si>
  <si>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</si>
  <si>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</si>
  <si>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</si>
  <si>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</si>
  <si>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</si>
  <si>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</si>
  <si>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</si>
  <si>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</si>
  <si>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</si>
  <si>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</si>
  <si>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</si>
  <si>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</si>
  <si>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</si>
  <si>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</si>
  <si>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</si>
  <si>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</si>
  <si>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</si>
  <si>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</si>
  <si>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</si>
  <si>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</si>
  <si>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</si>
  <si>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</si>
  <si>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</si>
  <si>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市立病院事業会計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</si>
  <si>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</si>
  <si>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</si>
  <si>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</si>
  <si>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</si>
  <si>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</si>
  <si>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</si>
  <si>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</si>
  <si>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</si>
  <si>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</si>
  <si>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</si>
  <si>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</si>
  <si>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</si>
  <si>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</si>
  <si>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</si>
  <si>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</si>
  <si>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</si>
  <si>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</si>
  <si>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</si>
  <si>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</si>
  <si>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</si>
  <si>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</si>
  <si>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</si>
  <si>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</si>
  <si>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</si>
  <si>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</si>
  <si>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</si>
  <si>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</si>
  <si>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</si>
  <si>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</si>
  <si>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</si>
  <si>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</si>
  <si>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</si>
  <si>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</si>
  <si>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</si>
  <si>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</si>
  <si>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</si>
  <si>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</si>
  <si>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</si>
  <si>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</si>
  <si>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</si>
  <si>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</si>
  <si>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</si>
  <si>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</si>
  <si>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</si>
  <si>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</si>
  <si>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</si>
  <si>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</si>
  <si>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</si>
  <si>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</si>
  <si>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</si>
  <si>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</si>
  <si>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</si>
  <si>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</si>
  <si>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</si>
  <si>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</si>
  <si>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</si>
  <si>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</si>
  <si>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</si>
  <si>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</si>
  <si>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</si>
  <si>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</si>
  <si>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</si>
  <si>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</si>
  <si>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</si>
  <si>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</si>
  <si>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</si>
  <si>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</si>
  <si>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</si>
  <si>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</si>
  <si>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</si>
  <si>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</si>
  <si>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</si>
  <si>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</si>
  <si>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</si>
  <si>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</si>
  <si>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</si>
  <si>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</si>
  <si>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</si>
  <si>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</si>
  <si>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</si>
  <si>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</si>
  <si>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</si>
  <si>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</si>
  <si>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</si>
  <si>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</si>
  <si>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</si>
  <si>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</si>
  <si>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</si>
  <si>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</si>
  <si>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</si>
  <si>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</si>
  <si>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</si>
  <si>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</si>
  <si>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</si>
  <si>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</si>
  <si>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</si>
  <si>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</si>
  <si>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</si>
  <si>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</si>
  <si>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</si>
  <si>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</si>
  <si>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</si>
  <si>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</si>
  <si>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</si>
  <si>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</si>
  <si>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</si>
  <si>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</si>
  <si>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</si>
  <si>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</si>
  <si>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</si>
  <si>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</si>
  <si>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</si>
  <si>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</si>
  <si>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</si>
  <si>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</si>
  <si>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</si>
  <si>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</si>
  <si>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</si>
  <si>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</si>
  <si>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</si>
  <si>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</si>
  <si>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</si>
  <si>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</si>
  <si>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</si>
  <si>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</si>
  <si>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</si>
  <si>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</si>
  <si>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</si>
  <si>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</si>
  <si>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</si>
  <si>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</si>
  <si>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</si>
  <si>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</si>
  <si>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</si>
  <si>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</si>
  <si>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</si>
  <si>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</si>
  <si>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3.83</t>
  </si>
  <si>
    <t>▲ 4.51</t>
  </si>
  <si>
    <t>▲ 11.28</t>
  </si>
  <si>
    <t>▲ 2.11</t>
  </si>
  <si>
    <t>▲ 3.76</t>
  </si>
  <si>
    <t>市立病院事業会計</t>
  </si>
  <si>
    <t>一般会計</t>
  </si>
  <si>
    <t>水道事業会計</t>
  </si>
  <si>
    <t>介護保険特別会計</t>
  </si>
  <si>
    <t>国民健康保険特別会計</t>
  </si>
  <si>
    <t>看護専門学校特別会計</t>
  </si>
  <si>
    <t>介護予防支援事業特別会計</t>
  </si>
  <si>
    <t>後期高齢者医療特別会計</t>
  </si>
  <si>
    <t>その他会計（赤字）</t>
  </si>
  <si>
    <t>その他会計（黒字）</t>
  </si>
  <si>
    <t>富士五湖広域行政事務組合
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</si>
  <si>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
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</si>
  <si>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
富士五湖聖苑特別会計</t>
    <rPh sb="0" eb="4">
      <t>フジゴコ</t>
    </rPh>
    <rPh sb="4" eb="6">
      <t>コウイキ</t>
    </rPh>
    <rPh sb="6" eb="8">
      <t>ギョウセイ</t>
    </rPh>
    <rPh sb="8" eb="10">
      <t>ジム</t>
    </rPh>
    <rPh sb="10" eb="12">
      <t>クミアイ</t>
    </rPh>
    <rPh sb="13" eb="19">
      <t>フジゴコセイエン</t>
    </rPh>
    <rPh sb="19" eb="21">
      <t>トクベツ</t>
    </rPh>
    <rPh sb="21" eb="23">
      <t>カイケイ</t>
    </rPh>
    <phoneticPr fontId="2"/>
  </si>
  <si>
    <t>富士吉田外二ヶ村恩賜県有財産保護組合
一般会計</t>
  </si>
  <si>
    <t>山梨県市町村総合事務組合
一般会計</t>
    <rPh sb="0" eb="6">
      <t>ヤマナシケンシチョウソン</t>
    </rPh>
    <rPh sb="6" eb="8">
      <t>ソウゴウ</t>
    </rPh>
    <rPh sb="8" eb="10">
      <t>ジム</t>
    </rPh>
    <rPh sb="10" eb="12">
      <t>クミアイ</t>
    </rPh>
    <rPh sb="13" eb="15">
      <t>イッパン</t>
    </rPh>
    <rPh sb="15" eb="17">
      <t>カイケイ</t>
    </rPh>
    <phoneticPr fontId="2"/>
  </si>
  <si>
    <t>山梨県市町村総合事務組合
行政手続の電子化事業特別会計</t>
    <rPh sb="0" eb="6">
      <t>ヤマナシケンシチョウソン</t>
    </rPh>
    <rPh sb="6" eb="8">
      <t>ソウゴウ</t>
    </rPh>
    <rPh sb="8" eb="10">
      <t>ジム</t>
    </rPh>
    <rPh sb="10" eb="12">
      <t>クミアイ</t>
    </rPh>
    <rPh sb="13" eb="15">
      <t>ギョウセイ</t>
    </rPh>
    <rPh sb="15" eb="17">
      <t>テツヅキ</t>
    </rPh>
    <rPh sb="18" eb="21">
      <t>デンシカ</t>
    </rPh>
    <rPh sb="21" eb="23">
      <t>ジギョウ</t>
    </rPh>
    <rPh sb="23" eb="25">
      <t>トクベツ</t>
    </rPh>
    <rPh sb="25" eb="27">
      <t>カイケイ</t>
    </rPh>
    <phoneticPr fontId="2"/>
  </si>
  <si>
    <t>山梨県市町村総合事務組合
一般廃棄物最終処分場事業特別会計</t>
  </si>
  <si>
    <t>山梨県市町村総合事務組合
交通災害共済事業特別会計</t>
    <rPh sb="0" eb="6">
      <t>ヤマナシケンシチョウソン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</si>
  <si>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</si>
  <si>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
後期高齢者医療特別会計</t>
  </si>
  <si>
    <t>富士吉田体育協会</t>
    <rPh sb="0" eb="4">
      <t>フジヨシダ</t>
    </rPh>
    <rPh sb="4" eb="6">
      <t>タイイク</t>
    </rPh>
    <rPh sb="6" eb="8">
      <t>キョウカイ</t>
    </rPh>
    <phoneticPr fontId="30"/>
  </si>
  <si>
    <t>富士吉田市土地開発公社</t>
    <rPh sb="0" eb="5">
      <t>フジヨシダシ</t>
    </rPh>
    <rPh sb="5" eb="7">
      <t>トチ</t>
    </rPh>
    <rPh sb="7" eb="9">
      <t>カイハツ</t>
    </rPh>
    <rPh sb="9" eb="11">
      <t>コウシャ</t>
    </rPh>
    <phoneticPr fontId="30"/>
  </si>
  <si>
    <t>ふじやまビール</t>
  </si>
  <si>
    <t>エフエム富士五湖</t>
    <rPh sb="4" eb="8">
      <t>フジゴコ</t>
    </rPh>
    <phoneticPr fontId="1"/>
  </si>
  <si>
    <t>-</t>
    <phoneticPr fontId="2"/>
  </si>
  <si>
    <t>-</t>
    <phoneticPr fontId="2"/>
  </si>
  <si>
    <t>山梨県市町村総合事務組合
入札参加資格審査事業費特別会計</t>
    <phoneticPr fontId="2"/>
  </si>
  <si>
    <t>富士吉田みんなの貯金箱財団</t>
    <rPh sb="0" eb="4">
      <t>フジヨシダ</t>
    </rPh>
    <rPh sb="8" eb="10">
      <t>チョキン</t>
    </rPh>
    <rPh sb="10" eb="11">
      <t>ハコ</t>
    </rPh>
    <rPh sb="11" eb="13">
      <t>ザイダン</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</si>
  <si>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</si>
  <si>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</si>
  <si>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</si>
  <si>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</si>
  <si>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</si>
  <si>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</si>
  <si>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</si>
  <si>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</si>
  <si>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</si>
  <si>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</si>
  <si>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将来負担比率については、大型普通建設事業の影響から地方債の現在高が増となったことに加え、基準財政需要額算入見込額及び充当可能特定歳入の減少が続いており、将来負担比率は増加している。
有形固定資産減価償却率については、一部年数経過の大きいものがあり、団体平均値を上回ることとなった。
なお、平成28年度については台帳未整備のため分析は不可。</t>
    <phoneticPr fontId="5"/>
  </si>
  <si>
    <t>有形固定資産減価償却率</t>
    <phoneticPr fontId="5"/>
  </si>
  <si>
    <r>
      <t>将来負担比率については、大型普通建設事業の影響から地方債の現在高が増となったことに加え、基準財政需要額算入見込額及び充当可能特定歳入の減少が続いており、将来負担比率は増加している。
実質公債</t>
    </r>
    <r>
      <rPr>
        <sz val="11"/>
        <rFont val="ＭＳ Ｐゴシック"/>
        <family val="3"/>
        <charset val="128"/>
      </rPr>
      <t>費</t>
    </r>
    <r>
      <rPr>
        <sz val="11"/>
        <color indexed="8"/>
        <rFont val="ＭＳ Ｐゴシック"/>
        <family val="3"/>
        <charset val="128"/>
      </rPr>
      <t>比率については、塵芥処理施設にかかる地方債の償還終了に伴う元利償還金の減があった一方で上水道繰入金の増があり、昨年と同値となっている。</t>
    </r>
    <rPh sb="95" eb="96">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</si>
</sst>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49357</c:v>
                </c:pt>
                <c:pt idx="1">
                  <c:v>55520</c:v>
                </c:pt>
                <c:pt idx="2">
                  <c:v>93443</c:v>
                </c:pt>
                <c:pt idx="3">
                  <c:v>59608</c:v>
                </c:pt>
                <c:pt idx="4">
                  <c:v>85933</c:v>
                </c:pt>
              </c:numCache>
            </c:numRef>
          </c:val>
          <c:smooth val="0"/>
        </c:ser>
        <c:dLbls>
          <c:showLegendKey val="0"/>
          <c:showVal val="0"/>
          <c:showCatName val="0"/>
          <c:showSerName val="0"/>
          <c:showPercent val="0"/>
          <c:showBubbleSize val="0"/>
        </c:dLbls>
        <c:marker val="1"/>
        <c:smooth val="0"/>
        <c:axId val="85993344"/>
        <c:axId val="85999616"/>
      </c:lineChart>
      <c:catAx>
        <c:axId val="8599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99616"/>
        <c:crosses val="autoZero"/>
        <c:auto val="1"/>
        <c:lblAlgn val="ctr"/>
        <c:lblOffset val="100"/>
        <c:tickLblSkip val="1"/>
        <c:tickMarkSkip val="1"/>
        <c:noMultiLvlLbl val="0"/>
      </c:catAx>
      <c:valAx>
        <c:axId val="859996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99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7.31</c:v>
                </c:pt>
                <c:pt idx="1">
                  <c:v>6.58</c:v>
                </c:pt>
                <c:pt idx="2">
                  <c:v>5.74</c:v>
                </c:pt>
                <c:pt idx="3">
                  <c:v>5.76</c:v>
                </c:pt>
                <c:pt idx="4">
                  <c:v>6.11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38.159999999999997</c:v>
                </c:pt>
                <c:pt idx="1">
                  <c:v>38.35</c:v>
                </c:pt>
                <c:pt idx="2">
                  <c:v>31.55</c:v>
                </c:pt>
                <c:pt idx="3">
                  <c:v>31.27</c:v>
                </c:pt>
                <c:pt idx="4">
                  <c:v>30.16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079808"/>
        <c:axId val="11308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-3.83</c:v>
                </c:pt>
                <c:pt idx="1">
                  <c:v>-4.51</c:v>
                </c:pt>
                <c:pt idx="2">
                  <c:v>-11.28</c:v>
                </c:pt>
                <c:pt idx="3">
                  <c:v>-2.11</c:v>
                </c:pt>
                <c:pt idx="4">
                  <c:v>-3.76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079808"/>
        <c:axId val="113081728"/>
      </c:lineChart>
      <c:catAx>
        <c:axId val="11307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081728"/>
        <c:crosses val="autoZero"/>
        <c:auto val="1"/>
        <c:lblAlgn val="ctr"/>
        <c:lblOffset val="100"/>
        <c:tickLblSkip val="1"/>
        <c:tickMarkSkip val="1"/>
        <c:noMultiLvlLbl val="0"/>
      </c:catAx>
      <c:valAx>
        <c:axId val="11308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7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0.05</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1.48</c:v>
                </c:pt>
                <c:pt idx="4">
                  <c:v>#N/A</c:v>
                </c:pt>
                <c:pt idx="5">
                  <c:v>0.72</c:v>
                </c:pt>
                <c:pt idx="6">
                  <c:v>#N/A</c:v>
                </c:pt>
                <c:pt idx="7">
                  <c:v>7.0000000000000007E-2</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c:v>
                </c:pt>
                <c:pt idx="2">
                  <c:v>#N/A</c:v>
                </c:pt>
                <c:pt idx="3">
                  <c:v>0.78</c:v>
                </c:pt>
                <c:pt idx="4">
                  <c:v>#N/A</c:v>
                </c:pt>
                <c:pt idx="5">
                  <c:v>1.27</c:v>
                </c:pt>
                <c:pt idx="6">
                  <c:v>#N/A</c:v>
                </c:pt>
                <c:pt idx="7">
                  <c:v>1.42</c:v>
                </c:pt>
                <c:pt idx="8">
                  <c:v>#N/A</c:v>
                </c:pt>
                <c:pt idx="9">
                  <c:v>1.4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2.42</c:v>
                </c:pt>
                <c:pt idx="2">
                  <c:v>#N/A</c:v>
                </c:pt>
                <c:pt idx="3">
                  <c:v>2.56</c:v>
                </c:pt>
                <c:pt idx="4">
                  <c:v>#N/A</c:v>
                </c:pt>
                <c:pt idx="5">
                  <c:v>0.8</c:v>
                </c:pt>
                <c:pt idx="6">
                  <c:v>#N/A</c:v>
                </c:pt>
                <c:pt idx="7">
                  <c:v>3.18</c:v>
                </c:pt>
                <c:pt idx="8">
                  <c:v>#N/A</c:v>
                </c:pt>
                <c:pt idx="9">
                  <c:v>3.06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7.31</c:v>
                </c:pt>
                <c:pt idx="2">
                  <c:v>#N/A</c:v>
                </c:pt>
                <c:pt idx="3">
                  <c:v>6.58</c:v>
                </c:pt>
                <c:pt idx="4">
                  <c:v>#N/A</c:v>
                </c:pt>
                <c:pt idx="5">
                  <c:v>5.74</c:v>
                </c:pt>
                <c:pt idx="6">
                  <c:v>#N/A</c:v>
                </c:pt>
                <c:pt idx="7">
                  <c:v>5.75</c:v>
                </c:pt>
                <c:pt idx="8">
                  <c:v>#N/A</c:v>
                </c:pt>
                <c:pt idx="9">
                  <c:v>6.11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27.32</c:v>
                </c:pt>
                <c:pt idx="2">
                  <c:v>#N/A</c:v>
                </c:pt>
                <c:pt idx="3">
                  <c:v>29.33</c:v>
                </c:pt>
                <c:pt idx="4">
                  <c:v>#N/A</c:v>
                </c:pt>
                <c:pt idx="5">
                  <c:v>23.57</c:v>
                </c:pt>
                <c:pt idx="6">
                  <c:v>#N/A</c:v>
                </c:pt>
                <c:pt idx="7">
                  <c:v>27.87</c:v>
                </c:pt>
                <c:pt idx="8">
                  <c:v>#N/A</c:v>
                </c:pt>
                <c:pt idx="9">
                  <c:v>28.43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6089088"/>
        <c:axId val="86090880"/>
      </c:barChart>
      <c:catAx>
        <c:axId val="8608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090880"/>
        <c:crosses val="autoZero"/>
        <c:auto val="1"/>
        <c:lblAlgn val="ctr"/>
        <c:lblOffset val="100"/>
        <c:tickLblSkip val="1"/>
        <c:tickMarkSkip val="1"/>
        <c:noMultiLvlLbl val="0"/>
      </c:catAx>
      <c:valAx>
        <c:axId val="8609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89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2011</c:v>
                </c:pt>
                <c:pt idx="5">
                  <c:v>2035</c:v>
                </c:pt>
                <c:pt idx="8">
                  <c:v>2102</c:v>
                </c:pt>
                <c:pt idx="11">
                  <c:v>2026</c:v>
                </c:pt>
                <c:pt idx="14">
                  <c:v>1975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c:v>
                </c:pt>
                <c:pt idx="3">
                  <c:v>39</c:v>
                </c:pt>
                <c:pt idx="6">
                  <c:v>21</c:v>
                </c:pt>
                <c:pt idx="9">
                  <c:v>23</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928</c:v>
                </c:pt>
                <c:pt idx="3">
                  <c:v>877</c:v>
                </c:pt>
                <c:pt idx="6">
                  <c:v>864</c:v>
                </c:pt>
                <c:pt idx="9">
                  <c:v>918</c:v>
                </c:pt>
                <c:pt idx="12">
                  <c:v>976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2038</c:v>
                </c:pt>
                <c:pt idx="3">
                  <c:v>2015</c:v>
                </c:pt>
                <c:pt idx="6">
                  <c:v>1989</c:v>
                </c:pt>
                <c:pt idx="9">
                  <c:v>1978</c:v>
                </c:pt>
                <c:pt idx="12">
                  <c:v>1891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048832"/>
        <c:axId val="11925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997</c:v>
                </c:pt>
                <c:pt idx="2">
                  <c:v>#N/A</c:v>
                </c:pt>
                <c:pt idx="3">
                  <c:v>#N/A</c:v>
                </c:pt>
                <c:pt idx="4">
                  <c:v>896</c:v>
                </c:pt>
                <c:pt idx="5">
                  <c:v>#N/A</c:v>
                </c:pt>
                <c:pt idx="6">
                  <c:v>#N/A</c:v>
                </c:pt>
                <c:pt idx="7">
                  <c:v>772</c:v>
                </c:pt>
                <c:pt idx="8">
                  <c:v>#N/A</c:v>
                </c:pt>
                <c:pt idx="9">
                  <c:v>#N/A</c:v>
                </c:pt>
                <c:pt idx="10">
                  <c:v>893</c:v>
                </c:pt>
                <c:pt idx="11">
                  <c:v>#N/A</c:v>
                </c:pt>
                <c:pt idx="12">
                  <c:v>#N/A</c:v>
                </c:pt>
                <c:pt idx="13">
                  <c:v>915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048832"/>
        <c:axId val="119251712"/>
      </c:lineChart>
      <c:catAx>
        <c:axId val="11904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51712"/>
        <c:crosses val="autoZero"/>
        <c:auto val="1"/>
        <c:lblAlgn val="ctr"/>
        <c:lblOffset val="100"/>
        <c:tickLblSkip val="1"/>
        <c:tickMarkSkip val="1"/>
        <c:noMultiLvlLbl val="0"/>
      </c:catAx>
      <c:valAx>
        <c:axId val="11925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4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16830</c:v>
                </c:pt>
                <c:pt idx="5">
                  <c:v>16547</c:v>
                </c:pt>
                <c:pt idx="8">
                  <c:v>16116</c:v>
                </c:pt>
                <c:pt idx="11">
                  <c:v>15695</c:v>
                </c:pt>
                <c:pt idx="14">
                  <c:v>15305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4298</c:v>
                </c:pt>
                <c:pt idx="5">
                  <c:v>4069</c:v>
                </c:pt>
                <c:pt idx="8">
                  <c:v>3700</c:v>
                </c:pt>
                <c:pt idx="11">
                  <c:v>3365</c:v>
                </c:pt>
                <c:pt idx="14">
                  <c:v>2935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7534</c:v>
                </c:pt>
                <c:pt idx="5">
                  <c:v>7089</c:v>
                </c:pt>
                <c:pt idx="8">
                  <c:v>5837</c:v>
                </c:pt>
                <c:pt idx="11">
                  <c:v>5970</c:v>
                </c:pt>
                <c:pt idx="14">
                  <c:v>6320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1419</c:v>
                </c:pt>
                <c:pt idx="3">
                  <c:v>1483</c:v>
                </c:pt>
                <c:pt idx="6">
                  <c:v>1410</c:v>
                </c:pt>
                <c:pt idx="9">
                  <c:v>1382</c:v>
                </c:pt>
                <c:pt idx="12">
                  <c:v>1235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3216</c:v>
                </c:pt>
                <c:pt idx="3">
                  <c:v>3191</c:v>
                </c:pt>
                <c:pt idx="6">
                  <c:v>2930</c:v>
                </c:pt>
                <c:pt idx="9">
                  <c:v>2877</c:v>
                </c:pt>
                <c:pt idx="12">
                  <c:v>2928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101</c:v>
                </c:pt>
                <c:pt idx="3">
                  <c:v>227</c:v>
                </c:pt>
                <c:pt idx="6">
                  <c:v>225</c:v>
                </c:pt>
                <c:pt idx="9">
                  <c:v>209</c:v>
                </c:pt>
                <c:pt idx="12">
                  <c:v>216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10187</c:v>
                </c:pt>
                <c:pt idx="3">
                  <c:v>9830</c:v>
                </c:pt>
                <c:pt idx="6">
                  <c:v>9383</c:v>
                </c:pt>
                <c:pt idx="9">
                  <c:v>9093</c:v>
                </c:pt>
                <c:pt idx="12">
                  <c:v>9356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15985</c:v>
                </c:pt>
                <c:pt idx="3">
                  <c:v>15467</c:v>
                </c:pt>
                <c:pt idx="6">
                  <c:v>15762</c:v>
                </c:pt>
                <c:pt idx="9">
                  <c:v>15606</c:v>
                </c:pt>
                <c:pt idx="12">
                  <c:v>16006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057664"/>
        <c:axId val="10507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2247</c:v>
                </c:pt>
                <c:pt idx="2">
                  <c:v>#N/A</c:v>
                </c:pt>
                <c:pt idx="3">
                  <c:v>#N/A</c:v>
                </c:pt>
                <c:pt idx="4">
                  <c:v>2493</c:v>
                </c:pt>
                <c:pt idx="5">
                  <c:v>#N/A</c:v>
                </c:pt>
                <c:pt idx="6">
                  <c:v>#N/A</c:v>
                </c:pt>
                <c:pt idx="7">
                  <c:v>4058</c:v>
                </c:pt>
                <c:pt idx="8">
                  <c:v>#N/A</c:v>
                </c:pt>
                <c:pt idx="9">
                  <c:v>#N/A</c:v>
                </c:pt>
                <c:pt idx="10">
                  <c:v>4138</c:v>
                </c:pt>
                <c:pt idx="11">
                  <c:v>#N/A</c:v>
                </c:pt>
                <c:pt idx="12">
                  <c:v>#N/A</c:v>
                </c:pt>
                <c:pt idx="13">
                  <c:v>5181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057664"/>
        <c:axId val="105072128"/>
      </c:lineChart>
      <c:catAx>
        <c:axId val="10505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072128"/>
        <c:crosses val="autoZero"/>
        <c:auto val="1"/>
        <c:lblAlgn val="ctr"/>
        <c:lblOffset val="100"/>
        <c:tickLblSkip val="1"/>
        <c:tickMarkSkip val="1"/>
        <c:noMultiLvlLbl val="0"/>
      </c:catAx>
      <c:valAx>
        <c:axId val="10507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05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{0B7B6B63-048B-46D7-B40F-1C8CE66A7A5F}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{F5D272D5-2A72-4E88-9B12-7AFA55567059}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{CDE3C4F4-4E42-4FED-A991-FADC844EF3C7}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{E7A8F56F-0B3A-4263-B50B-945A1919A803}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{D21C6890-9253-4080-94B2-5D9D8A9E4E6F}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64.7</c:v>
                </c:pt>
              </c:numCache>
            </c:numRef>
          </c:xVal>
          <c:yVal>
            <c:numRef>
              <c:f>公会計指標分析・財政指標組合せ分析表!$K$51:$O$51</c:f>
              <c:numCache>
                <c:formatCode>#,##0.0;"▲ "#,##0.0</c:formatCode>
                <c:ptCount val="5"/>
                <c:pt idx="3">
                  <c:v>44.6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{51351712-6FBD-430E-B69E-18DC926980BE}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{8157F7BE-09F9-457C-AFFB-1283F6A67D85}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{BA497C10-444A-4B47-8580-024D200EB7E2}</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{5504E406-66FF-4724-9D26-EFEA6C71E2E6}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{1CFE0152-96B0-499B-9AB1-3D6AAD5B1AE5}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747712"/>
        <c:axId val="121758080"/>
      </c:scatterChart>
      <c:valAx>
        <c:axId val="121747712"/>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758080"/>
        <c:crosses val="autoZero"/>
        <c:crossBetween val="midCat"/>
      </c:valAx>
      <c:valAx>
        <c:axId val="121758080"/>
        <c:scaling>
          <c:orientation val="minMax"/>
          <c:max val="5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747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{5C5EFCDA-52A9-4313-A745-D982A5B075DF}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{080C12B8-1E88-47BE-AECA-86D3CA81D55C}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{5B40261A-F1C9-4353-8357-63E0095A6E06}</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{A05CF66D-39BA-4A84-9DE5-AD85787D22DA}</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{A6FF3674-4CF7-45EC-A0C3-3AA9E378C318}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10.7</c:v>
                </c:pt>
                <c:pt idx="2">
                  <c:v>9.8000000000000007</c:v>
                </c:pt>
                <c:pt idx="3">
                  <c:v>9.4</c:v>
                </c:pt>
                <c:pt idx="4">
                  <c:v>9.4</c:v>
                </c:pt>
              </c:numCache>
            </c:numRef>
          </c:xVal>
          <c:yVal>
            <c:numRef>
              <c:f>公会計指標分析・財政指標組合せ分析表!$K$73:$O$73</c:f>
              <c:numCache>
                <c:formatCode>#,##0.0;"▲ "#,##0.0</c:formatCode>
                <c:ptCount val="5"/>
                <c:pt idx="0">
                  <c:v>24.7</c:v>
                </c:pt>
                <c:pt idx="1">
                  <c:v>27.5</c:v>
                </c:pt>
                <c:pt idx="2">
                  <c:v>45.6</c:v>
                </c:pt>
                <c:pt idx="3">
                  <c:v>44.6</c:v>
                </c:pt>
                <c:pt idx="4">
                  <c:v>55.8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{7FC1D2DD-6FFD-42C2-8568-42AD2C17F37B}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{6111F2B2-C609-43D3-8066-D4DBF396890A}</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{33C8F947-26CE-4C9E-A9A5-726BB71C24A0}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{85D4F2D0-6EB9-4629-B439-893A9873060F}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{95ED3443-F925-430B-BF30-FBF5DA591904}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10.199999999999999</c:v>
                </c:pt>
                <c:pt idx="4">
                  <c:v>10</c:v>
                </c:pt>
              </c:numCache>
            </c:numRef>
          </c:xVal>
          <c:yVal>
            <c:numRef>
              <c:f>公会計指標分析・財政指標組合せ分析表!$K$77:$O$77</c:f>
              <c:numCache>
                <c:formatCode>#,##0.0;"▲ "#,##0.0</c:formatCode>
                <c:ptCount val="5"/>
                <c:pt idx="0">
                  <c:v>57.6</c:v>
                </c:pt>
                <c:pt idx="1">
                  <c:v>48.3</c:v>
                </c:pt>
                <c:pt idx="2">
                  <c:v>44.4</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093504"/>
        <c:axId val="119271808"/>
      </c:scatterChart>
      <c:valAx>
        <c:axId val="119093504"/>
        <c:scaling>
          <c:orientation val="minMax"/>
          <c:max val="11.5"/>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271808"/>
        <c:crosses val="autoZero"/>
        <c:crossBetween val="midCat"/>
      </c:valAx>
      <c:valAx>
        <c:axId val="119271808"/>
        <c:scaling>
          <c:orientation val="minMax"/>
          <c:max val="64"/>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093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ここ５年間の元利償還金については、平成</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年にかけて起債したごみ処理施設関係の償還が平成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年までに終了することに伴い、元利償還金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傾向にあったが、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年度に大規模事業の集中により起債発行額が増加したことを受け、償還が始まる平成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年度以降は緩やかに増加すると思科される。</a:t>
          </a:r>
          <a:endParaRPr lang="ja-JP" altLang="ja-JP" sz="1400">
            <a:effectLst/>
          </a:endParaRPr>
        </a:p>
        <a:p>
          <a:pPr rtl="0"/>
          <a:r>
            <a:rPr lang="ja-JP" altLang="ja-JP" sz="1100" b="0" i="0" baseline="0">
              <a:solidFill>
                <a:schemeClr val="dk1"/>
              </a:solidFill>
              <a:effectLst/>
              <a:latin typeface="+mn-lt"/>
              <a:ea typeface="+mn-ea"/>
              <a:cs typeface="+mn-cs"/>
            </a:rPr>
            <a:t>　また、公営企業債の元利償還金に対する繰入金については、公営企業債に係る起債等の償還が始まったことに伴い、増加している。</a:t>
          </a:r>
          <a:endParaRPr lang="ja-JP" altLang="ja-JP" sz="1400">
            <a:effectLst/>
          </a:endParaRPr>
        </a:p>
        <a:p>
          <a:pPr rtl="0"/>
          <a:r>
            <a:rPr lang="ja-JP" altLang="ja-JP" sz="1100" b="0" i="0" baseline="0">
              <a:solidFill>
                <a:schemeClr val="dk1"/>
              </a:solidFill>
              <a:effectLst/>
              <a:latin typeface="+mn-lt"/>
              <a:ea typeface="+mn-ea"/>
              <a:cs typeface="+mn-cs"/>
            </a:rPr>
            <a:t> 今後も公債費等義務的経費の削減を中心とする行財政改革を進め、財政の健全化に努める。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かかる地方債の現在高や公営企業債等繰入見込額については、当市における事務事業評価制度を活用し、事業の見直し等を図ること、今まで以上に建設工事コストの縮減を図ること、地方債発行額について、当年度償還元金以下の発行額に抑えることなどを実践</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傾向にあったが、平成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年度においては大型普通建設の執行があり、地方債現在高が昨年に比べ増となっている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また、職員の新規採用を抑制していることに伴い、退職手当負担見込み額が抑えられている。</a:t>
          </a:r>
          <a:endParaRPr lang="ja-JP" altLang="ja-JP" sz="1400">
            <a:effectLst/>
          </a:endParaRPr>
        </a:p>
        <a:p>
          <a:r>
            <a:rPr kumimoji="1" lang="ja-JP" altLang="ja-JP" sz="1100">
              <a:solidFill>
                <a:schemeClr val="dk1"/>
              </a:solidFill>
              <a:effectLst/>
              <a:latin typeface="+mn-lt"/>
              <a:ea typeface="+mn-ea"/>
              <a:cs typeface="+mn-cs"/>
            </a:rPr>
            <a:t>　今後も公債費等義務的経費の削減を中心とする行財政改革を進め、財政の健全化に努める。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50,046
49,499
121.74
22,929,806
22,255,832
662,349
10,833,322
16,005,632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・道路、公営住宅の年数経過により償却率の増加の一因となっている。</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・図書館、市民会館は比較的取得が新しい為、償却率が低めである。</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年度については台帳未整備のため分析は不可。</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42545</xdr:rowOff>
    </xdr:from>
    <xdr:to>
      <xdr:col>3</xdr:col>
      <xdr:colOff>511175</xdr:colOff>
      <xdr:row>27</xdr:row>
      <xdr:rowOff>144145</xdr:rowOff>
    </xdr:to>
    <xdr:sp macro="" textlink="">
      <xdr:nvSpPr>
        <xdr:cNvPr id="77" name="円/楕円 76"/>
        <xdr:cNvSpPr/>
      </xdr:nvSpPr>
      <xdr:spPr>
        <a:xfrm>
          <a:off x="4000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78"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160672</xdr:rowOff>
    </xdr:from>
    <xdr:ext cx="405111" cy="259045"/>
    <xdr:sp macro="" textlink="">
      <xdr:nvSpPr>
        <xdr:cNvPr id="79" name="n_1mainValue有形固定資産減価償却率"/>
        <xdr:cNvSpPr txBox="1"/>
      </xdr:nvSpPr>
      <xdr:spPr>
        <a:xfrm>
          <a:off x="3836043"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50,046
49,499
121.74
22,929,806
22,255,832
662,349
10,833,322
16,005,632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36195</xdr:rowOff>
    </xdr:from>
    <xdr:to>
      <xdr:col>6</xdr:col>
      <xdr:colOff>510540</xdr:colOff>
      <xdr:row>41</xdr:row>
      <xdr:rowOff>3810</xdr:rowOff>
    </xdr:to>
    <xdr:cxnSp macro="">
      <xdr:nvCxnSpPr>
        <xdr:cNvPr id="56" name="直線コネクタ 55"/>
        <xdr:cNvCxnSpPr/>
      </xdr:nvCxnSpPr>
      <xdr:spPr>
        <a:xfrm flipV="1">
          <a:off x="4634865" y="6036945"/>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7"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8" name="直線コネクタ 57"/>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154322</xdr:rowOff>
    </xdr:from>
    <xdr:ext cx="405111" cy="259045"/>
    <xdr:sp macro="" textlink="">
      <xdr:nvSpPr>
        <xdr:cNvPr id="59" name="【道路】&#10;有形固定資産減価償却率最大値テキスト"/>
        <xdr:cNvSpPr txBox="1"/>
      </xdr:nvSpPr>
      <xdr:spPr>
        <a:xfrm>
          <a:off x="4724400" y="58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35</xdr:row>
      <xdr:rowOff>36195</xdr:rowOff>
    </xdr:from>
    <xdr:to>
      <xdr:col>6</xdr:col>
      <xdr:colOff>600075</xdr:colOff>
      <xdr:row>35</xdr:row>
      <xdr:rowOff>36195</xdr:rowOff>
    </xdr:to>
    <xdr:cxnSp macro="">
      <xdr:nvCxnSpPr>
        <xdr:cNvPr id="60" name="直線コネクタ 59"/>
        <xdr:cNvCxnSpPr/>
      </xdr:nvCxnSpPr>
      <xdr:spPr>
        <a:xfrm>
          <a:off x="4546600" y="6036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15257</xdr:rowOff>
    </xdr:from>
    <xdr:ext cx="405111" cy="259045"/>
    <xdr:sp macro="" textlink="">
      <xdr:nvSpPr>
        <xdr:cNvPr id="61" name="【道路】&#10;有形固定資産減価償却率平均値テキスト"/>
        <xdr:cNvSpPr txBox="1"/>
      </xdr:nvSpPr>
      <xdr:spPr>
        <a:xfrm>
          <a:off x="4724400" y="618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36830</xdr:rowOff>
    </xdr:from>
    <xdr:to>
      <xdr:col>6</xdr:col>
      <xdr:colOff>561975</xdr:colOff>
      <xdr:row>36</xdr:row>
      <xdr:rowOff>138430</xdr:rowOff>
    </xdr:to>
    <xdr:sp macro="" textlink="">
      <xdr:nvSpPr>
        <xdr:cNvPr id="62" name="フローチャート : 判断 61"/>
        <xdr:cNvSpPr/>
      </xdr:nvSpPr>
      <xdr:spPr>
        <a:xfrm>
          <a:off x="45847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12065</xdr:rowOff>
    </xdr:from>
    <xdr:to>
      <xdr:col>5</xdr:col>
      <xdr:colOff>409575</xdr:colOff>
      <xdr:row>36</xdr:row>
      <xdr:rowOff>113665</xdr:rowOff>
    </xdr:to>
    <xdr:sp macro="" textlink="">
      <xdr:nvSpPr>
        <xdr:cNvPr id="63" name="フローチャート : 判断 62"/>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10160</xdr:rowOff>
    </xdr:from>
    <xdr:to>
      <xdr:col>5</xdr:col>
      <xdr:colOff>409575</xdr:colOff>
      <xdr:row>33</xdr:row>
      <xdr:rowOff>111760</xdr:rowOff>
    </xdr:to>
    <xdr:sp macro="" textlink="">
      <xdr:nvSpPr>
        <xdr:cNvPr id="69" name="円/楕円 68"/>
        <xdr:cNvSpPr/>
      </xdr:nvSpPr>
      <xdr:spPr>
        <a:xfrm>
          <a:off x="3746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104792</xdr:rowOff>
    </xdr:from>
    <xdr:ext cx="405111" cy="259045"/>
    <xdr:sp macro="" textlink="">
      <xdr:nvSpPr>
        <xdr:cNvPr id="70" name="n_1aveValue【道路】&#10;有形固定資産減価償却率"/>
        <xdr:cNvSpPr txBox="1"/>
      </xdr:nvSpPr>
      <xdr:spPr>
        <a:xfrm>
          <a:off x="3582043"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128287</xdr:rowOff>
    </xdr:from>
    <xdr:ext cx="405111" cy="259045"/>
    <xdr:sp macro="" textlink="">
      <xdr:nvSpPr>
        <xdr:cNvPr id="71" name="n_1mainValue【道路】&#10;有形固定資産減価償却率"/>
        <xdr:cNvSpPr txBox="1"/>
      </xdr:nvSpPr>
      <xdr:spPr>
        <a:xfrm>
          <a:off x="3582043"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128016</xdr:rowOff>
    </xdr:from>
    <xdr:to>
      <xdr:col>15</xdr:col>
      <xdr:colOff>180340</xdr:colOff>
      <xdr:row>40</xdr:row>
      <xdr:rowOff>55016</xdr:rowOff>
    </xdr:to>
    <xdr:cxnSp macro="">
      <xdr:nvCxnSpPr>
        <xdr:cNvPr id="95" name="直線コネクタ 94"/>
        <xdr:cNvCxnSpPr/>
      </xdr:nvCxnSpPr>
      <xdr:spPr>
        <a:xfrm flipV="1">
          <a:off x="10476865" y="5785866"/>
          <a:ext cx="0" cy="112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58843</xdr:rowOff>
    </xdr:from>
    <xdr:ext cx="469744" cy="259045"/>
    <xdr:sp macro="" textlink="">
      <xdr:nvSpPr>
        <xdr:cNvPr id="96" name="【道路】&#10;一人当たり延長最小値テキスト"/>
        <xdr:cNvSpPr txBox="1"/>
      </xdr:nvSpPr>
      <xdr:spPr>
        <a:xfrm>
          <a:off x="10566400" y="691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40</xdr:row>
      <xdr:rowOff>55016</xdr:rowOff>
    </xdr:from>
    <xdr:to>
      <xdr:col>15</xdr:col>
      <xdr:colOff>269875</xdr:colOff>
      <xdr:row>40</xdr:row>
      <xdr:rowOff>55016</xdr:rowOff>
    </xdr:to>
    <xdr:cxnSp macro="">
      <xdr:nvCxnSpPr>
        <xdr:cNvPr id="97" name="直線コネクタ 96"/>
        <xdr:cNvCxnSpPr/>
      </xdr:nvCxnSpPr>
      <xdr:spPr>
        <a:xfrm>
          <a:off x="10388600" y="69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74693</xdr:rowOff>
    </xdr:from>
    <xdr:ext cx="534377" cy="259045"/>
    <xdr:sp macro="" textlink="">
      <xdr:nvSpPr>
        <xdr:cNvPr id="98" name="【道路】&#10;一人当たり延長最大値テキスト"/>
        <xdr:cNvSpPr txBox="1"/>
      </xdr:nvSpPr>
      <xdr:spPr>
        <a:xfrm>
          <a:off x="10566400" y="55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33</xdr:row>
      <xdr:rowOff>128016</xdr:rowOff>
    </xdr:from>
    <xdr:to>
      <xdr:col>15</xdr:col>
      <xdr:colOff>269875</xdr:colOff>
      <xdr:row>33</xdr:row>
      <xdr:rowOff>128016</xdr:rowOff>
    </xdr:to>
    <xdr:cxnSp macro="">
      <xdr:nvCxnSpPr>
        <xdr:cNvPr id="99" name="直線コネクタ 98"/>
        <xdr:cNvCxnSpPr/>
      </xdr:nvCxnSpPr>
      <xdr:spPr>
        <a:xfrm>
          <a:off x="10388600" y="578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82961</xdr:rowOff>
    </xdr:from>
    <xdr:ext cx="534377" cy="259045"/>
    <xdr:sp macro="" textlink="">
      <xdr:nvSpPr>
        <xdr:cNvPr id="100" name="【道路】&#10;一人当たり延長平均値テキスト"/>
        <xdr:cNvSpPr txBox="1"/>
      </xdr:nvSpPr>
      <xdr:spPr>
        <a:xfrm>
          <a:off x="10566400" y="6426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104534</xdr:rowOff>
    </xdr:from>
    <xdr:to>
      <xdr:col>15</xdr:col>
      <xdr:colOff>231775</xdr:colOff>
      <xdr:row>38</xdr:row>
      <xdr:rowOff>34683</xdr:rowOff>
    </xdr:to>
    <xdr:sp macro="" textlink="">
      <xdr:nvSpPr>
        <xdr:cNvPr id="101" name="フローチャート : 判断 100"/>
        <xdr:cNvSpPr/>
      </xdr:nvSpPr>
      <xdr:spPr>
        <a:xfrm>
          <a:off x="10426700" y="64481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40374</xdr:rowOff>
    </xdr:from>
    <xdr:to>
      <xdr:col>14</xdr:col>
      <xdr:colOff>79375</xdr:colOff>
      <xdr:row>38</xdr:row>
      <xdr:rowOff>141974</xdr:rowOff>
    </xdr:to>
    <xdr:sp macro="" textlink="">
      <xdr:nvSpPr>
        <xdr:cNvPr id="102" name="フローチャート : 判断 101"/>
        <xdr:cNvSpPr/>
      </xdr:nvSpPr>
      <xdr:spPr>
        <a:xfrm>
          <a:off x="9588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91389</xdr:rowOff>
    </xdr:from>
    <xdr:to>
      <xdr:col>14</xdr:col>
      <xdr:colOff>79375</xdr:colOff>
      <xdr:row>41</xdr:row>
      <xdr:rowOff>21539</xdr:rowOff>
    </xdr:to>
    <xdr:sp macro="" textlink="">
      <xdr:nvSpPr>
        <xdr:cNvPr id="108" name="円/楕円 107"/>
        <xdr:cNvSpPr/>
      </xdr:nvSpPr>
      <xdr:spPr>
        <a:xfrm>
          <a:off x="9588500" y="69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158500</xdr:rowOff>
    </xdr:from>
    <xdr:ext cx="534377" cy="259045"/>
    <xdr:sp macro="" textlink="">
      <xdr:nvSpPr>
        <xdr:cNvPr id="109" name="n_1aveValue【道路】&#10;一人当たり延長"/>
        <xdr:cNvSpPr txBox="1"/>
      </xdr:nvSpPr>
      <xdr:spPr>
        <a:xfrm>
          <a:off x="9359410"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12666</xdr:rowOff>
    </xdr:from>
    <xdr:ext cx="469744" cy="259045"/>
    <xdr:sp macro="" textlink="">
      <xdr:nvSpPr>
        <xdr:cNvPr id="110" name="n_1mainValue【道路】&#10;一人当たり延長"/>
        <xdr:cNvSpPr txBox="1"/>
      </xdr:nvSpPr>
      <xdr:spPr>
        <a:xfrm>
          <a:off x="9391727" y="70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84582</xdr:rowOff>
    </xdr:from>
    <xdr:to>
      <xdr:col>6</xdr:col>
      <xdr:colOff>510540</xdr:colOff>
      <xdr:row>63</xdr:row>
      <xdr:rowOff>57150</xdr:rowOff>
    </xdr:to>
    <xdr:cxnSp macro="">
      <xdr:nvCxnSpPr>
        <xdr:cNvPr id="133" name="直線コネクタ 132"/>
        <xdr:cNvCxnSpPr/>
      </xdr:nvCxnSpPr>
      <xdr:spPr>
        <a:xfrm flipV="1">
          <a:off x="4634865" y="95143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134" name="【橋りょう・トンネ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135" name="直線コネクタ 134"/>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31259</xdr:rowOff>
    </xdr:from>
    <xdr:ext cx="405111" cy="259045"/>
    <xdr:sp macro="" textlink="">
      <xdr:nvSpPr>
        <xdr:cNvPr id="136" name="【橋りょう・トンネル】&#10;有形固定資産減価償却率最大値テキスト"/>
        <xdr:cNvSpPr txBox="1"/>
      </xdr:nvSpPr>
      <xdr:spPr>
        <a:xfrm>
          <a:off x="47244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84582</xdr:rowOff>
    </xdr:from>
    <xdr:to>
      <xdr:col>6</xdr:col>
      <xdr:colOff>600075</xdr:colOff>
      <xdr:row>55</xdr:row>
      <xdr:rowOff>84582</xdr:rowOff>
    </xdr:to>
    <xdr:cxnSp macro="">
      <xdr:nvCxnSpPr>
        <xdr:cNvPr id="137" name="直線コネクタ 136"/>
        <xdr:cNvCxnSpPr/>
      </xdr:nvCxnSpPr>
      <xdr:spPr>
        <a:xfrm>
          <a:off x="4546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119651</xdr:rowOff>
    </xdr:from>
    <xdr:ext cx="405111" cy="259045"/>
    <xdr:sp macro="" textlink="">
      <xdr:nvSpPr>
        <xdr:cNvPr id="138" name="【橋りょう・トンネル】&#10;有形固定資産減価償却率平均値テキスト"/>
        <xdr:cNvSpPr txBox="1"/>
      </xdr:nvSpPr>
      <xdr:spPr>
        <a:xfrm>
          <a:off x="4724400" y="10063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141224</xdr:rowOff>
    </xdr:from>
    <xdr:to>
      <xdr:col>6</xdr:col>
      <xdr:colOff>561975</xdr:colOff>
      <xdr:row>59</xdr:row>
      <xdr:rowOff>71374</xdr:rowOff>
    </xdr:to>
    <xdr:sp macro="" textlink="">
      <xdr:nvSpPr>
        <xdr:cNvPr id="139" name="フローチャート : 判断 138"/>
        <xdr:cNvSpPr/>
      </xdr:nvSpPr>
      <xdr:spPr>
        <a:xfrm>
          <a:off x="45847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42926</xdr:rowOff>
    </xdr:from>
    <xdr:to>
      <xdr:col>5</xdr:col>
      <xdr:colOff>409575</xdr:colOff>
      <xdr:row>59</xdr:row>
      <xdr:rowOff>144526</xdr:rowOff>
    </xdr:to>
    <xdr:sp macro="" textlink="">
      <xdr:nvSpPr>
        <xdr:cNvPr id="140" name="フローチャート : 判断 139"/>
        <xdr:cNvSpPr/>
      </xdr:nvSpPr>
      <xdr:spPr>
        <a:xfrm>
          <a:off x="3746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6350</xdr:rowOff>
    </xdr:from>
    <xdr:to>
      <xdr:col>5</xdr:col>
      <xdr:colOff>409575</xdr:colOff>
      <xdr:row>59</xdr:row>
      <xdr:rowOff>107950</xdr:rowOff>
    </xdr:to>
    <xdr:sp macro="" textlink="">
      <xdr:nvSpPr>
        <xdr:cNvPr id="146" name="円/楕円 145"/>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135653</xdr:rowOff>
    </xdr:from>
    <xdr:ext cx="405111" cy="259045"/>
    <xdr:sp macro="" textlink="">
      <xdr:nvSpPr>
        <xdr:cNvPr id="147" name="n_1aveValue【橋りょう・トンネル】&#10;有形固定資産減価償却率"/>
        <xdr:cNvSpPr txBox="1"/>
      </xdr:nvSpPr>
      <xdr:spPr>
        <a:xfrm>
          <a:off x="3582043"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124477</xdr:rowOff>
    </xdr:from>
    <xdr:ext cx="405111" cy="259045"/>
    <xdr:sp macro="" textlink="">
      <xdr:nvSpPr>
        <xdr:cNvPr id="148" name="n_1mainValue【橋りょう・トンネル】&#10;有形固定資産減価償却率"/>
        <xdr:cNvSpPr txBox="1"/>
      </xdr:nvSpPr>
      <xdr:spPr>
        <a:xfrm>
          <a:off x="3582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9" name="テキスト ボックス 158"/>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60" name="直線コネクタ 15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1" name="テキスト ボックス 160"/>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4" name="直線コネクタ 16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5" name="テキスト ボックス 164"/>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9" name="直線コネクタ 168"/>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70"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1" name="直線コネクタ 170"/>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2"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3" name="直線コネクタ 172"/>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4"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5" name="フローチャート : 判断 174"/>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6" name="フローチャート : 判断 175"/>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136989</xdr:rowOff>
    </xdr:from>
    <xdr:to>
      <xdr:col>14</xdr:col>
      <xdr:colOff>79375</xdr:colOff>
      <xdr:row>62</xdr:row>
      <xdr:rowOff>67139</xdr:rowOff>
    </xdr:to>
    <xdr:sp macro="" textlink="">
      <xdr:nvSpPr>
        <xdr:cNvPr id="182" name="円/楕円 181"/>
        <xdr:cNvSpPr/>
      </xdr:nvSpPr>
      <xdr:spPr>
        <a:xfrm>
          <a:off x="9588500" y="105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3"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58266</xdr:rowOff>
    </xdr:from>
    <xdr:ext cx="599010" cy="259045"/>
    <xdr:sp macro="" textlink="">
      <xdr:nvSpPr>
        <xdr:cNvPr id="184" name="n_1mainValue【橋りょう・トンネル】&#10;一人当たり有形固定資産（償却資産）額"/>
        <xdr:cNvSpPr txBox="1"/>
      </xdr:nvSpPr>
      <xdr:spPr>
        <a:xfrm>
          <a:off x="9327094" y="1068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9" name="直線コネクタ 208"/>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0"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1" name="直線コネクタ 210"/>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2"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3" name="直線コネクタ 212"/>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4"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5" name="フローチャート : 判断 214"/>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6" name="フローチャート : 判断 215"/>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158750</xdr:rowOff>
    </xdr:from>
    <xdr:to>
      <xdr:col>5</xdr:col>
      <xdr:colOff>409575</xdr:colOff>
      <xdr:row>78</xdr:row>
      <xdr:rowOff>88900</xdr:rowOff>
    </xdr:to>
    <xdr:sp macro="" textlink="">
      <xdr:nvSpPr>
        <xdr:cNvPr id="222" name="円/楕円 221"/>
        <xdr:cNvSpPr/>
      </xdr:nvSpPr>
      <xdr:spPr>
        <a:xfrm>
          <a:off x="3746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163847</xdr:rowOff>
    </xdr:from>
    <xdr:ext cx="405111" cy="259045"/>
    <xdr:sp macro="" textlink="">
      <xdr:nvSpPr>
        <xdr:cNvPr id="223" name="n_1aveValue【公営住宅】&#10;有形固定資産減価償却率"/>
        <xdr:cNvSpPr txBox="1"/>
      </xdr:nvSpPr>
      <xdr:spPr>
        <a:xfrm>
          <a:off x="3582043"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105427</xdr:rowOff>
    </xdr:from>
    <xdr:ext cx="405111" cy="259045"/>
    <xdr:sp macro="" textlink="">
      <xdr:nvSpPr>
        <xdr:cNvPr id="224" name="n_1mainValue【公営住宅】&#10;有形固定資産減価償却率"/>
        <xdr:cNvSpPr txBox="1"/>
      </xdr:nvSpPr>
      <xdr:spPr>
        <a:xfrm>
          <a:off x="3582043"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81</xdr:row>
      <xdr:rowOff>77832</xdr:rowOff>
    </xdr:from>
    <xdr:to>
      <xdr:col>15</xdr:col>
      <xdr:colOff>180340</xdr:colOff>
      <xdr:row>87</xdr:row>
      <xdr:rowOff>44087</xdr:rowOff>
    </xdr:to>
    <xdr:cxnSp macro="">
      <xdr:nvCxnSpPr>
        <xdr:cNvPr id="251" name="直線コネクタ 250"/>
        <xdr:cNvCxnSpPr/>
      </xdr:nvCxnSpPr>
      <xdr:spPr>
        <a:xfrm flipV="1">
          <a:off x="10476865" y="13965282"/>
          <a:ext cx="0" cy="9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47914</xdr:rowOff>
    </xdr:from>
    <xdr:ext cx="469744" cy="259045"/>
    <xdr:sp macro="" textlink="">
      <xdr:nvSpPr>
        <xdr:cNvPr id="252" name="【公営住宅】&#10;一人当たり面積最小値テキスト"/>
        <xdr:cNvSpPr txBox="1"/>
      </xdr:nvSpPr>
      <xdr:spPr>
        <a:xfrm>
          <a:off x="10566400" y="14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87</xdr:row>
      <xdr:rowOff>44087</xdr:rowOff>
    </xdr:from>
    <xdr:to>
      <xdr:col>15</xdr:col>
      <xdr:colOff>269875</xdr:colOff>
      <xdr:row>87</xdr:row>
      <xdr:rowOff>44087</xdr:rowOff>
    </xdr:to>
    <xdr:cxnSp macro="">
      <xdr:nvCxnSpPr>
        <xdr:cNvPr id="253" name="直線コネクタ 252"/>
        <xdr:cNvCxnSpPr/>
      </xdr:nvCxnSpPr>
      <xdr:spPr>
        <a:xfrm>
          <a:off x="10388600" y="1496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80</xdr:row>
      <xdr:rowOff>24509</xdr:rowOff>
    </xdr:from>
    <xdr:ext cx="469744" cy="259045"/>
    <xdr:sp macro="" textlink="">
      <xdr:nvSpPr>
        <xdr:cNvPr id="254" name="【公営住宅】&#10;一人当たり面積最大値テキスト"/>
        <xdr:cNvSpPr txBox="1"/>
      </xdr:nvSpPr>
      <xdr:spPr>
        <a:xfrm>
          <a:off x="10566400" y="1374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81</xdr:row>
      <xdr:rowOff>77832</xdr:rowOff>
    </xdr:from>
    <xdr:to>
      <xdr:col>15</xdr:col>
      <xdr:colOff>269875</xdr:colOff>
      <xdr:row>81</xdr:row>
      <xdr:rowOff>77832</xdr:rowOff>
    </xdr:to>
    <xdr:cxnSp macro="">
      <xdr:nvCxnSpPr>
        <xdr:cNvPr id="255" name="直線コネクタ 254"/>
        <xdr:cNvCxnSpPr/>
      </xdr:nvCxnSpPr>
      <xdr:spPr>
        <a:xfrm>
          <a:off x="10388600" y="1396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144797</xdr:rowOff>
    </xdr:from>
    <xdr:ext cx="469744" cy="259045"/>
    <xdr:sp macro="" textlink="">
      <xdr:nvSpPr>
        <xdr:cNvPr id="256" name="【公営住宅】&#10;一人当たり面積平均値テキスト"/>
        <xdr:cNvSpPr txBox="1"/>
      </xdr:nvSpPr>
      <xdr:spPr>
        <a:xfrm>
          <a:off x="105664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166370</xdr:rowOff>
    </xdr:from>
    <xdr:to>
      <xdr:col>15</xdr:col>
      <xdr:colOff>231775</xdr:colOff>
      <xdr:row>84</xdr:row>
      <xdr:rowOff>96520</xdr:rowOff>
    </xdr:to>
    <xdr:sp macro="" textlink="">
      <xdr:nvSpPr>
        <xdr:cNvPr id="257" name="フローチャート : 判断 256"/>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1451</xdr:rowOff>
    </xdr:from>
    <xdr:to>
      <xdr:col>14</xdr:col>
      <xdr:colOff>79375</xdr:colOff>
      <xdr:row>82</xdr:row>
      <xdr:rowOff>103051</xdr:rowOff>
    </xdr:to>
    <xdr:sp macro="" textlink="">
      <xdr:nvSpPr>
        <xdr:cNvPr id="258" name="フローチャート : 判断 257"/>
        <xdr:cNvSpPr/>
      </xdr:nvSpPr>
      <xdr:spPr>
        <a:xfrm>
          <a:off x="9588500" y="1406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80373</xdr:rowOff>
    </xdr:from>
    <xdr:to>
      <xdr:col>14</xdr:col>
      <xdr:colOff>79375</xdr:colOff>
      <xdr:row>78</xdr:row>
      <xdr:rowOff>10523</xdr:rowOff>
    </xdr:to>
    <xdr:sp macro="" textlink="">
      <xdr:nvSpPr>
        <xdr:cNvPr id="264" name="円/楕円 263"/>
        <xdr:cNvSpPr/>
      </xdr:nvSpPr>
      <xdr:spPr>
        <a:xfrm>
          <a:off x="9588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94178</xdr:rowOff>
    </xdr:from>
    <xdr:ext cx="469744" cy="259045"/>
    <xdr:sp macro="" textlink="">
      <xdr:nvSpPr>
        <xdr:cNvPr id="265" name="n_1aveValue【公営住宅】&#10;一人当たり面積"/>
        <xdr:cNvSpPr txBox="1"/>
      </xdr:nvSpPr>
      <xdr:spPr>
        <a:xfrm>
          <a:off x="9391727" y="1415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27050</xdr:rowOff>
    </xdr:from>
    <xdr:ext cx="469744" cy="259045"/>
    <xdr:sp macro="" textlink="">
      <xdr:nvSpPr>
        <xdr:cNvPr id="266" name="n_1mainValue【公営住宅】&#10;一人当たり面積"/>
        <xdr:cNvSpPr txBox="1"/>
      </xdr:nvSpPr>
      <xdr:spPr>
        <a:xfrm>
          <a:off x="9391727" y="1305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3" name="直線コネクタ 302"/>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4"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5" name="直線コネクタ 304"/>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6"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7" name="直線コネクタ 306"/>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8"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9" name="フローチャート : 判断 308"/>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10" name="フローチャート : 判断 309"/>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10160</xdr:rowOff>
    </xdr:from>
    <xdr:to>
      <xdr:col>22</xdr:col>
      <xdr:colOff>415925</xdr:colOff>
      <xdr:row>39</xdr:row>
      <xdr:rowOff>111760</xdr:rowOff>
    </xdr:to>
    <xdr:sp macro="" textlink="">
      <xdr:nvSpPr>
        <xdr:cNvPr id="316" name="円/楕円 315"/>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160672</xdr:rowOff>
    </xdr:from>
    <xdr:ext cx="405111" cy="259045"/>
    <xdr:sp macro="" textlink="">
      <xdr:nvSpPr>
        <xdr:cNvPr id="317" name="n_1aveValue【認定こども園・幼稚園・保育所】&#10;有形固定資産減価償却率"/>
        <xdr:cNvSpPr txBox="1"/>
      </xdr:nvSpPr>
      <xdr:spPr>
        <a:xfrm>
          <a:off x="15266043"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102887</xdr:rowOff>
    </xdr:from>
    <xdr:ext cx="405111" cy="259045"/>
    <xdr:sp macro="" textlink="">
      <xdr:nvSpPr>
        <xdr:cNvPr id="318" name="n_1mainValue【認定こども園・幼稚園・保育所】&#10;有形固定資産減価償却率"/>
        <xdr:cNvSpPr txBox="1"/>
      </xdr:nvSpPr>
      <xdr:spPr>
        <a:xfrm>
          <a:off x="15266043"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42" name="直線コネクタ 341"/>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3"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4" name="直線コネクタ 343"/>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5"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6" name="直線コネクタ 345"/>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7"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8" name="フローチャート : 判断 347"/>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9" name="フローチャート : 判断 348"/>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6350</xdr:rowOff>
    </xdr:from>
    <xdr:to>
      <xdr:col>31</xdr:col>
      <xdr:colOff>85725</xdr:colOff>
      <xdr:row>39</xdr:row>
      <xdr:rowOff>107950</xdr:rowOff>
    </xdr:to>
    <xdr:sp macro="" textlink="">
      <xdr:nvSpPr>
        <xdr:cNvPr id="355" name="円/楕円 354"/>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6"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99077</xdr:rowOff>
    </xdr:from>
    <xdr:ext cx="469744" cy="259045"/>
    <xdr:sp macro="" textlink="">
      <xdr:nvSpPr>
        <xdr:cNvPr id="357" name="n_1main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82" name="直線コネクタ 381"/>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3"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4" name="直線コネクタ 383"/>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5"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6" name="直線コネクタ 385"/>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7"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8" name="フローチャート : 判断 387"/>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9" name="フローチャート : 判断 388"/>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36830</xdr:rowOff>
    </xdr:from>
    <xdr:to>
      <xdr:col>22</xdr:col>
      <xdr:colOff>415925</xdr:colOff>
      <xdr:row>58</xdr:row>
      <xdr:rowOff>138430</xdr:rowOff>
    </xdr:to>
    <xdr:sp macro="" textlink="">
      <xdr:nvSpPr>
        <xdr:cNvPr id="395" name="円/楕円 394"/>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6"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154957</xdr:rowOff>
    </xdr:from>
    <xdr:ext cx="405111" cy="259045"/>
    <xdr:sp macro="" textlink="">
      <xdr:nvSpPr>
        <xdr:cNvPr id="397" name="n_1mainValue【学校施設】&#10;有形固定資産減価償却率"/>
        <xdr:cNvSpPr txBox="1"/>
      </xdr:nvSpPr>
      <xdr:spPr>
        <a:xfrm>
          <a:off x="15266043"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9" name="直線コネクタ 40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0" name="テキスト ボックス 40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1" name="直線コネクタ 41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2" name="テキスト ボックス 41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3" name="直線コネクタ 41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4" name="テキスト ボックス 41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5" name="直線コネクタ 41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6" name="テキスト ボックス 41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7" name="直線コネクタ 41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8" name="テキスト ボックス 41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9" name="直線コネクタ 41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0" name="テキスト ボックス 41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4" name="直線コネクタ 423"/>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5"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6" name="直線コネクタ 425"/>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7"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8" name="直線コネクタ 427"/>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9"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30" name="フローチャート : 判断 429"/>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31" name="フローチャート : 判断 430"/>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145143</xdr:rowOff>
    </xdr:from>
    <xdr:to>
      <xdr:col>31</xdr:col>
      <xdr:colOff>85725</xdr:colOff>
      <xdr:row>63</xdr:row>
      <xdr:rowOff>75293</xdr:rowOff>
    </xdr:to>
    <xdr:sp macro="" textlink="">
      <xdr:nvSpPr>
        <xdr:cNvPr id="437" name="円/楕円 436"/>
        <xdr:cNvSpPr/>
      </xdr:nvSpPr>
      <xdr:spPr>
        <a:xfrm>
          <a:off x="2127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8"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66420</xdr:rowOff>
    </xdr:from>
    <xdr:ext cx="469744" cy="259045"/>
    <xdr:sp macro="" textlink="">
      <xdr:nvSpPr>
        <xdr:cNvPr id="439" name="n_1mainValue【学校施設】&#10;一人当たり面積"/>
        <xdr:cNvSpPr txBox="1"/>
      </xdr:nvSpPr>
      <xdr:spPr>
        <a:xfrm>
          <a:off x="210757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4" name="正方形/長方形 4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5" name="正方形/長方形 4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6" name="正方形/長方形 4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7" name="正方形/長方形 4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8" name="正方形/長方形 4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9" name="正方形/長方形 4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0" name="正方形/長方形 4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1" name="正方形/長方形 4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道路及び公営住宅については、年数経過により減価償却率が高めとなっている。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公営住宅は、今後老朽化した受水槽や外壁等の補修、老朽化した住宅の新築等を行い、耐用年数までの使用を行えるようにしていく。</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年度については台帳未整備のため分析は不可。</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50,046
49,499
121.74
22,929,806
22,255,832
662,349
10,833,322
16,005,632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111523</xdr:rowOff>
    </xdr:from>
    <xdr:ext cx="405111" cy="259045"/>
    <xdr:sp macro="" textlink="">
      <xdr:nvSpPr>
        <xdr:cNvPr id="63" name="n_1aveValue【図書館】&#10;有形固定資産減価償却率"/>
        <xdr:cNvSpPr txBox="1"/>
      </xdr:nvSpPr>
      <xdr:spPr>
        <a:xfrm>
          <a:off x="3582043"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16256</xdr:rowOff>
    </xdr:from>
    <xdr:to>
      <xdr:col>5</xdr:col>
      <xdr:colOff>409575</xdr:colOff>
      <xdr:row>42</xdr:row>
      <xdr:rowOff>117856</xdr:rowOff>
    </xdr:to>
    <xdr:sp macro="" textlink="">
      <xdr:nvSpPr>
        <xdr:cNvPr id="69" name="円/楕円 68"/>
        <xdr:cNvSpPr/>
      </xdr:nvSpPr>
      <xdr:spPr>
        <a:xfrm>
          <a:off x="3746500" y="72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42</xdr:row>
      <xdr:rowOff>108983</xdr:rowOff>
    </xdr:from>
    <xdr:ext cx="405111" cy="259045"/>
    <xdr:sp macro="" textlink="">
      <xdr:nvSpPr>
        <xdr:cNvPr id="70" name="n_1mainValue【図書館】&#10;有形固定資産減価償却率"/>
        <xdr:cNvSpPr txBox="1"/>
      </xdr:nvSpPr>
      <xdr:spPr>
        <a:xfrm>
          <a:off x="3582043" y="73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146050</xdr:rowOff>
    </xdr:from>
    <xdr:to>
      <xdr:col>14</xdr:col>
      <xdr:colOff>79375</xdr:colOff>
      <xdr:row>36</xdr:row>
      <xdr:rowOff>76200</xdr:rowOff>
    </xdr:to>
    <xdr:sp macro="" textlink="">
      <xdr:nvSpPr>
        <xdr:cNvPr id="108" name="円/楕円 107"/>
        <xdr:cNvSpPr/>
      </xdr:nvSpPr>
      <xdr:spPr>
        <a:xfrm>
          <a:off x="958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92727</xdr:rowOff>
    </xdr:from>
    <xdr:ext cx="469744" cy="259045"/>
    <xdr:sp macro="" textlink="">
      <xdr:nvSpPr>
        <xdr:cNvPr id="109" name="n_1mainValue【図書館】&#10;一人当たり面積"/>
        <xdr:cNvSpPr txBox="1"/>
      </xdr:nvSpPr>
      <xdr:spPr>
        <a:xfrm>
          <a:off x="93917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2"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124460</xdr:rowOff>
    </xdr:from>
    <xdr:to>
      <xdr:col>5</xdr:col>
      <xdr:colOff>409575</xdr:colOff>
      <xdr:row>59</xdr:row>
      <xdr:rowOff>54610</xdr:rowOff>
    </xdr:to>
    <xdr:sp macro="" textlink="">
      <xdr:nvSpPr>
        <xdr:cNvPr id="148" name="円/楕円 147"/>
        <xdr:cNvSpPr/>
      </xdr:nvSpPr>
      <xdr:spPr>
        <a:xfrm>
          <a:off x="3746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71137</xdr:rowOff>
    </xdr:from>
    <xdr:ext cx="405111" cy="259045"/>
    <xdr:sp macro="" textlink="">
      <xdr:nvSpPr>
        <xdr:cNvPr id="149" name="n_1mainValue【体育館・プール】&#10;有形固定資産減価償却率"/>
        <xdr:cNvSpPr txBox="1"/>
      </xdr:nvSpPr>
      <xdr:spPr>
        <a:xfrm>
          <a:off x="3582043"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1" name="直線コネクタ 16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2" name="テキスト ボックス 16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3" name="直線コネクタ 16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4" name="テキスト ボックス 16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5" name="直線コネクタ 16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6" name="テキスト ボックス 16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7" name="直線コネクタ 16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8" name="テキスト ボックス 16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9" name="直線コネクタ 16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0" name="テキスト ボックス 16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1" name="直線コネクタ 17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2" name="テキスト ボックス 17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6" name="直線コネクタ 175"/>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7"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8" name="直線コネクタ 177"/>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79"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0" name="直線コネクタ 179"/>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1"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2" name="フローチャート : 判断 181"/>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3" name="フローチャート : 判断 182"/>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4"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96157</xdr:rowOff>
    </xdr:from>
    <xdr:to>
      <xdr:col>14</xdr:col>
      <xdr:colOff>79375</xdr:colOff>
      <xdr:row>63</xdr:row>
      <xdr:rowOff>26307</xdr:rowOff>
    </xdr:to>
    <xdr:sp macro="" textlink="">
      <xdr:nvSpPr>
        <xdr:cNvPr id="190" name="円/楕円 189"/>
        <xdr:cNvSpPr/>
      </xdr:nvSpPr>
      <xdr:spPr>
        <a:xfrm>
          <a:off x="958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17434</xdr:rowOff>
    </xdr:from>
    <xdr:ext cx="469744" cy="259045"/>
    <xdr:sp macro="" textlink="">
      <xdr:nvSpPr>
        <xdr:cNvPr id="191" name="n_1mainValue【体育館・プール】&#10;一人当たり面積"/>
        <xdr:cNvSpPr txBox="1"/>
      </xdr:nvSpPr>
      <xdr:spPr>
        <a:xfrm>
          <a:off x="9391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2" name="テキスト ボックス 21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6" name="直線コネクタ 215"/>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7"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8" name="直線コネクタ 217"/>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9"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0" name="直線コネクタ 21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1"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2" name="フローチャート : 判断 221"/>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3" name="フローチャート : 判断 222"/>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4" name="n_1aveValue【福祉施設】&#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636</xdr:rowOff>
    </xdr:from>
    <xdr:to>
      <xdr:col>5</xdr:col>
      <xdr:colOff>409575</xdr:colOff>
      <xdr:row>85</xdr:row>
      <xdr:rowOff>102236</xdr:rowOff>
    </xdr:to>
    <xdr:sp macro="" textlink="">
      <xdr:nvSpPr>
        <xdr:cNvPr id="230" name="円/楕円 229"/>
        <xdr:cNvSpPr/>
      </xdr:nvSpPr>
      <xdr:spPr>
        <a:xfrm>
          <a:off x="3746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93363</xdr:rowOff>
    </xdr:from>
    <xdr:ext cx="405111" cy="259045"/>
    <xdr:sp macro="" textlink="">
      <xdr:nvSpPr>
        <xdr:cNvPr id="231" name="n_1mainValue【福祉施設】&#10;有形固定資産減価償却率"/>
        <xdr:cNvSpPr txBox="1"/>
      </xdr:nvSpPr>
      <xdr:spPr>
        <a:xfrm>
          <a:off x="3582043"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7" name="直線コネクタ 256"/>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8"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9" name="直線コネクタ 258"/>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0"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1" name="直線コネクタ 260"/>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2"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3" name="フローチャート : 判断 262"/>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4" name="フローチャート : 判断 263"/>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5"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91802</xdr:rowOff>
    </xdr:from>
    <xdr:to>
      <xdr:col>14</xdr:col>
      <xdr:colOff>79375</xdr:colOff>
      <xdr:row>85</xdr:row>
      <xdr:rowOff>21952</xdr:rowOff>
    </xdr:to>
    <xdr:sp macro="" textlink="">
      <xdr:nvSpPr>
        <xdr:cNvPr id="271" name="円/楕円 270"/>
        <xdr:cNvSpPr/>
      </xdr:nvSpPr>
      <xdr:spPr>
        <a:xfrm>
          <a:off x="9588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13079</xdr:rowOff>
    </xdr:from>
    <xdr:ext cx="469744" cy="259045"/>
    <xdr:sp macro="" textlink="">
      <xdr:nvSpPr>
        <xdr:cNvPr id="272" name="n_1mainValue【福祉施設】&#10;一人当たり面積"/>
        <xdr:cNvSpPr txBox="1"/>
      </xdr:nvSpPr>
      <xdr:spPr>
        <a:xfrm>
          <a:off x="9391727"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4" name="直線コネクタ 2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5" name="テキスト ボックス 2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6" name="直線コネクタ 2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7" name="テキスト ボックス 2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8" name="直線コネクタ 2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9" name="テキスト ボックス 2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0" name="直線コネクタ 2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1" name="テキスト ボックス 2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5" name="直線コネクタ 294"/>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6"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7" name="直線コネクタ 296"/>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8"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9" name="直線コネクタ 298"/>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0"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1" name="フローチャート : 判断 30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2" name="フローチャート : 判断 301"/>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303"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130556</xdr:rowOff>
    </xdr:from>
    <xdr:to>
      <xdr:col>5</xdr:col>
      <xdr:colOff>409575</xdr:colOff>
      <xdr:row>109</xdr:row>
      <xdr:rowOff>60706</xdr:rowOff>
    </xdr:to>
    <xdr:sp macro="" textlink="">
      <xdr:nvSpPr>
        <xdr:cNvPr id="309" name="円/楕円 308"/>
        <xdr:cNvSpPr/>
      </xdr:nvSpPr>
      <xdr:spPr>
        <a:xfrm>
          <a:off x="3746500" y="186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51833</xdr:rowOff>
    </xdr:from>
    <xdr:ext cx="405111" cy="259045"/>
    <xdr:sp macro="" textlink="">
      <xdr:nvSpPr>
        <xdr:cNvPr id="310" name="n_1mainValue【市民会館】&#10;有形固定資産減価償却率"/>
        <xdr:cNvSpPr txBox="1"/>
      </xdr:nvSpPr>
      <xdr:spPr>
        <a:xfrm>
          <a:off x="3582043" y="187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2" name="直線コネクタ 331"/>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3"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4" name="直線コネクタ 333"/>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5"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6" name="直線コネクタ 335"/>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7"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8" name="フローチャート : 判断 337"/>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9" name="フローチャート : 判断 338"/>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0"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84837</xdr:rowOff>
    </xdr:from>
    <xdr:to>
      <xdr:col>14</xdr:col>
      <xdr:colOff>79375</xdr:colOff>
      <xdr:row>107</xdr:row>
      <xdr:rowOff>14987</xdr:rowOff>
    </xdr:to>
    <xdr:sp macro="" textlink="">
      <xdr:nvSpPr>
        <xdr:cNvPr id="346" name="円/楕円 345"/>
        <xdr:cNvSpPr/>
      </xdr:nvSpPr>
      <xdr:spPr>
        <a:xfrm>
          <a:off x="9588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6114</xdr:rowOff>
    </xdr:from>
    <xdr:ext cx="469744" cy="259045"/>
    <xdr:sp macro="" textlink="">
      <xdr:nvSpPr>
        <xdr:cNvPr id="347" name="n_1mainValue【市民会館】&#10;一人当たり面積"/>
        <xdr:cNvSpPr txBox="1"/>
      </xdr:nvSpPr>
      <xdr:spPr>
        <a:xfrm>
          <a:off x="93917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8" name="テキスト ボックス 3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0" name="テキスト ボックス 35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0" name="テキスト ボックス 36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2" name="テキスト ボックス 37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74" name="直線コネクタ 373"/>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75"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76" name="直線コネクタ 375"/>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77"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78" name="直線コネクタ 377"/>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79"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80" name="フローチャート : 判断 379"/>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381" name="フローチャート : 判断 380"/>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71681</xdr:rowOff>
    </xdr:from>
    <xdr:ext cx="405111" cy="259045"/>
    <xdr:sp macro="" textlink="">
      <xdr:nvSpPr>
        <xdr:cNvPr id="382" name="n_1aveValue【一般廃棄物処理施設】&#10;有形固定資産減価償却率"/>
        <xdr:cNvSpPr txBox="1"/>
      </xdr:nvSpPr>
      <xdr:spPr>
        <a:xfrm>
          <a:off x="15266043"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157662</xdr:rowOff>
    </xdr:from>
    <xdr:to>
      <xdr:col>22</xdr:col>
      <xdr:colOff>415925</xdr:colOff>
      <xdr:row>40</xdr:row>
      <xdr:rowOff>87812</xdr:rowOff>
    </xdr:to>
    <xdr:sp macro="" textlink="">
      <xdr:nvSpPr>
        <xdr:cNvPr id="388" name="円/楕円 387"/>
        <xdr:cNvSpPr/>
      </xdr:nvSpPr>
      <xdr:spPr>
        <a:xfrm>
          <a:off x="15430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78939</xdr:rowOff>
    </xdr:from>
    <xdr:ext cx="405111" cy="259045"/>
    <xdr:sp macro="" textlink="">
      <xdr:nvSpPr>
        <xdr:cNvPr id="389" name="n_1mainValue【一般廃棄物処理施設】&#10;有形固定資産減価償却率"/>
        <xdr:cNvSpPr txBox="1"/>
      </xdr:nvSpPr>
      <xdr:spPr>
        <a:xfrm>
          <a:off x="15266043"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0" name="直線コネクタ 39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1" name="テキスト ボックス 40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2" name="直線コネクタ 40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3" name="テキスト ボックス 40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5" name="テキスト ボックス 4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6" name="直線コネクタ 40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7" name="テキスト ボックス 40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8" name="直線コネクタ 40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9" name="テキスト ボックス 40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1" name="テキスト ボックス 4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3" name="直線コネクタ 412"/>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4"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5" name="直線コネクタ 414"/>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6"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17" name="直線コネクタ 416"/>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18"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19" name="フローチャート : 判断 418"/>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420" name="フローチャート : 判断 419"/>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113222</xdr:rowOff>
    </xdr:from>
    <xdr:ext cx="534377" cy="259045"/>
    <xdr:sp macro="" textlink="">
      <xdr:nvSpPr>
        <xdr:cNvPr id="421"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114067</xdr:rowOff>
    </xdr:from>
    <xdr:to>
      <xdr:col>31</xdr:col>
      <xdr:colOff>85725</xdr:colOff>
      <xdr:row>40</xdr:row>
      <xdr:rowOff>44217</xdr:rowOff>
    </xdr:to>
    <xdr:sp macro="" textlink="">
      <xdr:nvSpPr>
        <xdr:cNvPr id="427" name="円/楕円 426"/>
        <xdr:cNvSpPr/>
      </xdr:nvSpPr>
      <xdr:spPr>
        <a:xfrm>
          <a:off x="21272500" y="680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35344</xdr:rowOff>
    </xdr:from>
    <xdr:ext cx="534377" cy="259045"/>
    <xdr:sp macro="" textlink="">
      <xdr:nvSpPr>
        <xdr:cNvPr id="428" name="n_1mainValue【一般廃棄物処理施設】&#10;一人当たり有形固定資産（償却資産）額"/>
        <xdr:cNvSpPr txBox="1"/>
      </xdr:nvSpPr>
      <xdr:spPr>
        <a:xfrm>
          <a:off x="21043411" y="689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2" name="直線コネクタ 4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3" name="テキスト ボックス 47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4" name="直線コネクタ 4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5" name="テキスト ボックス 4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6" name="直線コネクタ 4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7" name="テキスト ボックス 4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8" name="直線コネクタ 4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9" name="テキスト ボックス 4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0" name="直線コネクタ 4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1" name="テキスト ボックス 48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2" name="直線コネクタ 4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83" name="テキスト ボックス 48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85" name="直線コネクタ 484"/>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86"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87" name="直線コネクタ 486"/>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8"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9" name="直線コネクタ 488"/>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90"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91" name="フローチャート : 判断 49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92" name="フローチャート : 判断 491"/>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52088</xdr:rowOff>
    </xdr:from>
    <xdr:ext cx="405111" cy="259045"/>
    <xdr:sp macro="" textlink="">
      <xdr:nvSpPr>
        <xdr:cNvPr id="493" name="n_1aveValue【庁舎】&#10;有形固定資産減価償却率"/>
        <xdr:cNvSpPr txBox="1"/>
      </xdr:nvSpPr>
      <xdr:spPr>
        <a:xfrm>
          <a:off x="15266043"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2539</xdr:rowOff>
    </xdr:from>
    <xdr:to>
      <xdr:col>22</xdr:col>
      <xdr:colOff>415925</xdr:colOff>
      <xdr:row>105</xdr:row>
      <xdr:rowOff>104139</xdr:rowOff>
    </xdr:to>
    <xdr:sp macro="" textlink="">
      <xdr:nvSpPr>
        <xdr:cNvPr id="499" name="円/楕円 498"/>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95266</xdr:rowOff>
    </xdr:from>
    <xdr:ext cx="405111" cy="259045"/>
    <xdr:sp macro="" textlink="">
      <xdr:nvSpPr>
        <xdr:cNvPr id="500" name="n_1mainValue【庁舎】&#10;有形固定資産減価償却率"/>
        <xdr:cNvSpPr txBox="1"/>
      </xdr:nvSpPr>
      <xdr:spPr>
        <a:xfrm>
          <a:off x="15266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1" name="テキスト ボックス 5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25" name="直線コネクタ 524"/>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26"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27" name="直線コネクタ 526"/>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8"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9" name="直線コネクタ 528"/>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30"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31" name="フローチャート : 判断 530"/>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32" name="フローチャート : 判断 531"/>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33"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166370</xdr:rowOff>
    </xdr:from>
    <xdr:to>
      <xdr:col>31</xdr:col>
      <xdr:colOff>85725</xdr:colOff>
      <xdr:row>108</xdr:row>
      <xdr:rowOff>96520</xdr:rowOff>
    </xdr:to>
    <xdr:sp macro="" textlink="">
      <xdr:nvSpPr>
        <xdr:cNvPr id="539" name="円/楕円 538"/>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87647</xdr:rowOff>
    </xdr:from>
    <xdr:ext cx="469744" cy="259045"/>
    <xdr:sp macro="" textlink="">
      <xdr:nvSpPr>
        <xdr:cNvPr id="540" name="n_1mainValue【庁舎】&#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図書館及び市民会館については、平成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月に新築された左記</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施設の統合施設。そのため有形固定資産減価償却率が現時点では低めとなっている。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年度については台帳未整備のため分析は不可。</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50,046
49,499
121.74
22,929,806
22,255,832
662,349
10,833,322
16,005,632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当年度は、</a:t>
          </a:r>
          <a:r>
            <a:rPr lang="ja-JP" altLang="en-US" sz="1100" b="0" i="0" baseline="0">
              <a:solidFill>
                <a:schemeClr val="dk1"/>
              </a:solidFill>
              <a:effectLst/>
              <a:latin typeface="+mn-lt"/>
              <a:ea typeface="+mn-ea"/>
              <a:cs typeface="+mn-cs"/>
            </a:rPr>
            <a:t>歳出</a:t>
          </a:r>
          <a:r>
            <a:rPr lang="ja-JP" altLang="ja-JP" sz="1100" b="0" i="0" baseline="0">
              <a:solidFill>
                <a:schemeClr val="dk1"/>
              </a:solidFill>
              <a:effectLst/>
              <a:latin typeface="+mn-lt"/>
              <a:ea typeface="+mn-ea"/>
              <a:cs typeface="+mn-cs"/>
            </a:rPr>
            <a:t>においては、</a:t>
          </a:r>
          <a:r>
            <a:rPr lang="ja-JP" altLang="en-US" sz="1100" b="0" i="0" baseline="0">
              <a:solidFill>
                <a:schemeClr val="dk1"/>
              </a:solidFill>
              <a:effectLst/>
              <a:latin typeface="+mn-lt"/>
              <a:ea typeface="+mn-ea"/>
              <a:cs typeface="+mn-cs"/>
            </a:rPr>
            <a:t>給食センター建設などの普通建設事業費やふるさと納税管理事業費などの増加を受けて増</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歳入</a:t>
          </a:r>
          <a:r>
            <a:rPr lang="ja-JP" altLang="ja-JP" sz="1100" b="0" i="0" baseline="0">
              <a:solidFill>
                <a:schemeClr val="dk1"/>
              </a:solidFill>
              <a:effectLst/>
              <a:latin typeface="+mn-lt"/>
              <a:ea typeface="+mn-ea"/>
              <a:cs typeface="+mn-cs"/>
            </a:rPr>
            <a:t>においても</a:t>
          </a:r>
          <a:r>
            <a:rPr lang="ja-JP" altLang="en-US" sz="1100" b="0" i="0" baseline="0">
              <a:solidFill>
                <a:schemeClr val="dk1"/>
              </a:solidFill>
              <a:effectLst/>
              <a:latin typeface="+mn-lt"/>
              <a:ea typeface="+mn-ea"/>
              <a:cs typeface="+mn-cs"/>
            </a:rPr>
            <a:t>地方税収、ふるさと納税が好調であったことから増</a:t>
          </a:r>
          <a:r>
            <a:rPr lang="ja-JP" altLang="ja-JP" sz="1100" b="0" i="0" baseline="0">
              <a:solidFill>
                <a:schemeClr val="dk1"/>
              </a:solidFill>
              <a:effectLst/>
              <a:latin typeface="+mn-lt"/>
              <a:ea typeface="+mn-ea"/>
              <a:cs typeface="+mn-cs"/>
            </a:rPr>
            <a:t>となった。歳入歳出ともに</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となった結果、平成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年度と比較し、</a:t>
          </a:r>
          <a:r>
            <a:rPr lang="ja-JP" altLang="en-US" sz="1100" b="0" i="0" baseline="0">
              <a:solidFill>
                <a:schemeClr val="dk1"/>
              </a:solidFill>
              <a:effectLst/>
              <a:latin typeface="+mn-lt"/>
              <a:ea typeface="+mn-ea"/>
              <a:cs typeface="+mn-cs"/>
            </a:rPr>
            <a:t>微増</a:t>
          </a:r>
          <a:r>
            <a:rPr lang="ja-JP" altLang="ja-JP" sz="1100" b="0" i="0" baseline="0">
              <a:solidFill>
                <a:schemeClr val="dk1"/>
              </a:solidFill>
              <a:effectLst/>
              <a:latin typeface="+mn-lt"/>
              <a:ea typeface="+mn-ea"/>
              <a:cs typeface="+mn-cs"/>
            </a:rPr>
            <a:t>での推移となった。社会情勢的にも厳しい環境下ではあるが、</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税の徴収強化等による税収増加及び事業内容の精査等経費節減に努める。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8" name="直線コネクタ 67"/>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66675</xdr:rowOff>
    </xdr:to>
    <xdr:cxnSp macro="">
      <xdr:nvCxnSpPr>
        <xdr:cNvPr id="74" name="直線コネクタ 73"/>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6350</xdr:rowOff>
    </xdr:from>
    <xdr:to>
      <xdr:col>4</xdr:col>
      <xdr:colOff>533400</xdr:colOff>
      <xdr:row>39</xdr:row>
      <xdr:rowOff>107950</xdr:rowOff>
    </xdr:to>
    <xdr:sp macro="" textlink="">
      <xdr:nvSpPr>
        <xdr:cNvPr id="75" name="フローチャート : 判断 74"/>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76" name="テキスト ボックス 75"/>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flipV="1">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26458</xdr:rowOff>
    </xdr:from>
    <xdr:to>
      <xdr:col>3</xdr:col>
      <xdr:colOff>330200</xdr:colOff>
      <xdr:row>39</xdr:row>
      <xdr:rowOff>128058</xdr:rowOff>
    </xdr:to>
    <xdr:sp macro="" textlink="">
      <xdr:nvSpPr>
        <xdr:cNvPr id="78" name="フローチャート : 判断 77"/>
        <xdr:cNvSpPr/>
      </xdr:nvSpPr>
      <xdr:spPr>
        <a:xfrm>
          <a:off x="2286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138235</xdr:rowOff>
    </xdr:from>
    <xdr:ext cx="762000" cy="259045"/>
    <xdr:sp macro="" textlink="">
      <xdr:nvSpPr>
        <xdr:cNvPr id="79" name="テキスト ボックス 78"/>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80" name="フローチャート : 判断 79"/>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1" name="テキスト ボックス 80"/>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82144</xdr:rowOff>
    </xdr:from>
    <xdr:ext cx="762000" cy="259045"/>
    <xdr:sp macro="" textlink="">
      <xdr:nvSpPr>
        <xdr:cNvPr id="92" name="テキスト ボックス 91"/>
        <xdr:cNvSpPr txBox="1"/>
      </xdr:nvSpPr>
      <xdr:spPr>
        <a:xfrm>
          <a:off x="2844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94" name="テキスト ボックス 93"/>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122360</xdr:rowOff>
    </xdr:from>
    <xdr:ext cx="762000" cy="259045"/>
    <xdr:sp macro="" textlink="">
      <xdr:nvSpPr>
        <xdr:cNvPr id="96" name="テキスト ボックス 95"/>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経常収支比率については、人件費で</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補助</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ポイント及び</a:t>
          </a:r>
          <a:r>
            <a:rPr lang="ja-JP" altLang="en-US" sz="1100" b="0" i="0" baseline="0">
              <a:solidFill>
                <a:schemeClr val="dk1"/>
              </a:solidFill>
              <a:effectLst/>
              <a:latin typeface="+mn-lt"/>
              <a:ea typeface="+mn-ea"/>
              <a:cs typeface="+mn-cs"/>
            </a:rPr>
            <a:t>維持補修費</a:t>
          </a:r>
          <a:r>
            <a:rPr lang="ja-JP" altLang="ja-JP"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となった。全体としては、当年度は前年度比で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回る結果となった。直近５ヵ年の経常収支比率は、いずれも</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％未満を維持する結果となったものの、依然として</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％後半の数値であり、今後も現状を上回る数値になることがないよう対策が必要である。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経済をとりまく環境</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少子高齢化社会の進展を考えると税収の</a:t>
          </a:r>
          <a:r>
            <a:rPr lang="ja-JP" altLang="en-US" sz="1100" b="0" i="0" baseline="0">
              <a:solidFill>
                <a:schemeClr val="dk1"/>
              </a:solidFill>
              <a:effectLst/>
              <a:latin typeface="+mn-lt"/>
              <a:ea typeface="+mn-ea"/>
              <a:cs typeface="+mn-cs"/>
            </a:rPr>
            <a:t>大幅な</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などは見込めない一方で</a:t>
          </a:r>
          <a:r>
            <a:rPr lang="ja-JP" altLang="ja-JP" sz="1100" b="0" i="0" baseline="0">
              <a:solidFill>
                <a:schemeClr val="dk1"/>
              </a:solidFill>
              <a:effectLst/>
              <a:latin typeface="+mn-lt"/>
              <a:ea typeface="+mn-ea"/>
              <a:cs typeface="+mn-cs"/>
            </a:rPr>
            <a:t>、歳出</a:t>
          </a:r>
          <a:r>
            <a:rPr lang="ja-JP" altLang="en-US" sz="1100" b="0" i="0" baseline="0">
              <a:solidFill>
                <a:schemeClr val="dk1"/>
              </a:solidFill>
              <a:effectLst/>
              <a:latin typeface="+mn-lt"/>
              <a:ea typeface="+mn-ea"/>
              <a:cs typeface="+mn-cs"/>
            </a:rPr>
            <a:t>面</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は、扶助費等の経常経費に加え公共施設老朽化に対応するための経費の増加が見込まれる。</a:t>
          </a:r>
          <a:r>
            <a:rPr lang="ja-JP" altLang="ja-JP" sz="1100" b="0" i="0" baseline="0">
              <a:solidFill>
                <a:schemeClr val="dk1"/>
              </a:solidFill>
              <a:effectLst/>
              <a:latin typeface="+mn-lt"/>
              <a:ea typeface="+mn-ea"/>
              <a:cs typeface="+mn-cs"/>
            </a:rPr>
            <a:t>他の項目での歳出縮減を図るべく、「選択と集中」の観点から事務事業の再見直しを行う作業を引き続き実施していく。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22860</xdr:rowOff>
    </xdr:to>
    <xdr:cxnSp macro="">
      <xdr:nvCxnSpPr>
        <xdr:cNvPr id="129" name="直線コネクタ 128"/>
        <xdr:cNvCxnSpPr/>
      </xdr:nvCxnSpPr>
      <xdr:spPr>
        <a:xfrm>
          <a:off x="4114800" y="103847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60</xdr:row>
      <xdr:rowOff>165354</xdr:rowOff>
    </xdr:to>
    <xdr:cxnSp macro="">
      <xdr:nvCxnSpPr>
        <xdr:cNvPr id="132" name="直線コネクタ 131"/>
        <xdr:cNvCxnSpPr/>
      </xdr:nvCxnSpPr>
      <xdr:spPr>
        <a:xfrm flipV="1">
          <a:off x="3225800" y="1038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150876</xdr:rowOff>
    </xdr:from>
    <xdr:to>
      <xdr:col>4</xdr:col>
      <xdr:colOff>482600</xdr:colOff>
      <xdr:row>60</xdr:row>
      <xdr:rowOff>165354</xdr:rowOff>
    </xdr:to>
    <xdr:cxnSp macro="">
      <xdr:nvCxnSpPr>
        <xdr:cNvPr id="135" name="直線コネクタ 134"/>
        <xdr:cNvCxnSpPr/>
      </xdr:nvCxnSpPr>
      <xdr:spPr>
        <a:xfrm>
          <a:off x="2336800" y="104378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6" name="フローチャート : 判断 135"/>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7" name="テキスト ボックス 136"/>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150876</xdr:rowOff>
    </xdr:from>
    <xdr:to>
      <xdr:col>3</xdr:col>
      <xdr:colOff>279400</xdr:colOff>
      <xdr:row>61</xdr:row>
      <xdr:rowOff>3556</xdr:rowOff>
    </xdr:to>
    <xdr:cxnSp macro="">
      <xdr:nvCxnSpPr>
        <xdr:cNvPr id="138" name="直線コネクタ 137"/>
        <xdr:cNvCxnSpPr/>
      </xdr:nvCxnSpPr>
      <xdr:spPr>
        <a:xfrm flipV="1">
          <a:off x="1447800" y="104378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10668</xdr:rowOff>
    </xdr:from>
    <xdr:to>
      <xdr:col>3</xdr:col>
      <xdr:colOff>330200</xdr:colOff>
      <xdr:row>61</xdr:row>
      <xdr:rowOff>112268</xdr:rowOff>
    </xdr:to>
    <xdr:sp macro="" textlink="">
      <xdr:nvSpPr>
        <xdr:cNvPr id="139" name="フローチャート : 判断 138"/>
        <xdr:cNvSpPr/>
      </xdr:nvSpPr>
      <xdr:spPr>
        <a:xfrm>
          <a:off x="2286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97045</xdr:rowOff>
    </xdr:from>
    <xdr:ext cx="762000" cy="259045"/>
    <xdr:sp macro="" textlink="">
      <xdr:nvSpPr>
        <xdr:cNvPr id="140" name="テキスト ボックス 139"/>
        <xdr:cNvSpPr txBox="1"/>
      </xdr:nvSpPr>
      <xdr:spPr>
        <a:xfrm>
          <a:off x="1955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41" name="フローチャート : 判断 140"/>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2" name="テキスト ボックス 141"/>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48" name="円/楕円 147"/>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160037</xdr:rowOff>
    </xdr:from>
    <xdr:ext cx="762000" cy="259045"/>
    <xdr:sp macro="" textlink="">
      <xdr:nvSpPr>
        <xdr:cNvPr id="149"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0" name="円/楕円 149"/>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1" name="テキスト ボックス 150"/>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114554</xdr:rowOff>
    </xdr:from>
    <xdr:to>
      <xdr:col>4</xdr:col>
      <xdr:colOff>533400</xdr:colOff>
      <xdr:row>61</xdr:row>
      <xdr:rowOff>44704</xdr:rowOff>
    </xdr:to>
    <xdr:sp macro="" textlink="">
      <xdr:nvSpPr>
        <xdr:cNvPr id="152" name="円/楕円 151"/>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54881</xdr:rowOff>
    </xdr:from>
    <xdr:ext cx="762000" cy="259045"/>
    <xdr:sp macro="" textlink="">
      <xdr:nvSpPr>
        <xdr:cNvPr id="153" name="テキスト ボックス 152"/>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100076</xdr:rowOff>
    </xdr:from>
    <xdr:to>
      <xdr:col>3</xdr:col>
      <xdr:colOff>330200</xdr:colOff>
      <xdr:row>61</xdr:row>
      <xdr:rowOff>30226</xdr:rowOff>
    </xdr:to>
    <xdr:sp macro="" textlink="">
      <xdr:nvSpPr>
        <xdr:cNvPr id="154" name="円/楕円 153"/>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40403</xdr:rowOff>
    </xdr:from>
    <xdr:ext cx="762000" cy="259045"/>
    <xdr:sp macro="" textlink="">
      <xdr:nvSpPr>
        <xdr:cNvPr id="155" name="テキスト ボックス 154"/>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124206</xdr:rowOff>
    </xdr:from>
    <xdr:to>
      <xdr:col>2</xdr:col>
      <xdr:colOff>127000</xdr:colOff>
      <xdr:row>61</xdr:row>
      <xdr:rowOff>54356</xdr:rowOff>
    </xdr:to>
    <xdr:sp macro="" textlink="">
      <xdr:nvSpPr>
        <xdr:cNvPr id="156" name="円/楕円 155"/>
        <xdr:cNvSpPr/>
      </xdr:nvSpPr>
      <xdr:spPr>
        <a:xfrm>
          <a:off x="1397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64533</xdr:rowOff>
    </xdr:from>
    <xdr:ext cx="762000" cy="259045"/>
    <xdr:sp macro="" textlink="">
      <xdr:nvSpPr>
        <xdr:cNvPr id="157" name="テキスト ボックス 156"/>
        <xdr:cNvSpPr txBox="1"/>
      </xdr:nvSpPr>
      <xdr:spPr>
        <a:xfrm>
          <a:off x="1066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[146,201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類似団体平均と比較して、人口一人当たりの人件費・物件費等が高いのは、主に物件費が要因となっている。これは主にごみ処理施設やし尿処理施設の運営を直営で行っているためである。</a:t>
          </a:r>
          <a:endParaRPr lang="ja-JP" altLang="ja-JP" sz="1400">
            <a:effectLst/>
          </a:endParaRPr>
        </a:p>
        <a:p>
          <a:pPr rtl="0"/>
          <a:r>
            <a:rPr lang="ja-JP" altLang="ja-JP" sz="1100" b="0" i="0" baseline="0">
              <a:solidFill>
                <a:schemeClr val="dk1"/>
              </a:solidFill>
              <a:effectLst/>
              <a:latin typeface="+mn-lt"/>
              <a:ea typeface="+mn-ea"/>
              <a:cs typeface="+mn-cs"/>
            </a:rPr>
            <a:t>　人件費は退職者数減による影響で減少している。</a:t>
          </a:r>
          <a:endParaRPr lang="ja-JP" altLang="ja-JP" sz="1400">
            <a:effectLst/>
          </a:endParaRPr>
        </a:p>
        <a:p>
          <a:pPr rtl="0"/>
          <a:r>
            <a:rPr lang="ja-JP" altLang="ja-JP" sz="1100" b="0" i="0" baseline="0">
              <a:solidFill>
                <a:schemeClr val="dk1"/>
              </a:solidFill>
              <a:effectLst/>
              <a:latin typeface="+mn-lt"/>
              <a:ea typeface="+mn-ea"/>
              <a:cs typeface="+mn-cs"/>
            </a:rPr>
            <a:t>　今後数年の間は、退職共済年金の支給開始年齢が平成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年度以降段階的に</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歳から</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歳へと引き上げられることに伴う対応により、雇用を希望する定年退職者を引き続き雇用することが義務づけられたことから人件費の増加が見込まれる。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73098</xdr:rowOff>
    </xdr:from>
    <xdr:to>
      <xdr:col>7</xdr:col>
      <xdr:colOff>152400</xdr:colOff>
      <xdr:row>81</xdr:row>
      <xdr:rowOff>99022</xdr:rowOff>
    </xdr:to>
    <xdr:cxnSp macro="">
      <xdr:nvCxnSpPr>
        <xdr:cNvPr id="192" name="直線コネクタ 191"/>
        <xdr:cNvCxnSpPr/>
      </xdr:nvCxnSpPr>
      <xdr:spPr>
        <a:xfrm>
          <a:off x="4114800" y="13960548"/>
          <a:ext cx="8382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32808</xdr:rowOff>
    </xdr:from>
    <xdr:ext cx="762000" cy="259045"/>
    <xdr:sp macro="" textlink="">
      <xdr:nvSpPr>
        <xdr:cNvPr id="193" name="人件費・物件費等の状況平均値テキスト"/>
        <xdr:cNvSpPr txBox="1"/>
      </xdr:nvSpPr>
      <xdr:spPr>
        <a:xfrm>
          <a:off x="5041900" y="1374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57240</xdr:rowOff>
    </xdr:from>
    <xdr:to>
      <xdr:col>6</xdr:col>
      <xdr:colOff>0</xdr:colOff>
      <xdr:row>81</xdr:row>
      <xdr:rowOff>73098</xdr:rowOff>
    </xdr:to>
    <xdr:cxnSp macro="">
      <xdr:nvCxnSpPr>
        <xdr:cNvPr id="195" name="直線コネクタ 194"/>
        <xdr:cNvCxnSpPr/>
      </xdr:nvCxnSpPr>
      <xdr:spPr>
        <a:xfrm>
          <a:off x="3225800" y="13944690"/>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20157</xdr:rowOff>
    </xdr:from>
    <xdr:to>
      <xdr:col>4</xdr:col>
      <xdr:colOff>482600</xdr:colOff>
      <xdr:row>81</xdr:row>
      <xdr:rowOff>57240</xdr:rowOff>
    </xdr:to>
    <xdr:cxnSp macro="">
      <xdr:nvCxnSpPr>
        <xdr:cNvPr id="198" name="直線コネクタ 197"/>
        <xdr:cNvCxnSpPr/>
      </xdr:nvCxnSpPr>
      <xdr:spPr>
        <a:xfrm>
          <a:off x="2336800" y="13907607"/>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75749</xdr:rowOff>
    </xdr:from>
    <xdr:to>
      <xdr:col>4</xdr:col>
      <xdr:colOff>533400</xdr:colOff>
      <xdr:row>81</xdr:row>
      <xdr:rowOff>5899</xdr:rowOff>
    </xdr:to>
    <xdr:sp macro="" textlink="">
      <xdr:nvSpPr>
        <xdr:cNvPr id="199" name="フローチャート : 判断 198"/>
        <xdr:cNvSpPr/>
      </xdr:nvSpPr>
      <xdr:spPr>
        <a:xfrm>
          <a:off x="3175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16076</xdr:rowOff>
    </xdr:from>
    <xdr:ext cx="762000" cy="259045"/>
    <xdr:sp macro="" textlink="">
      <xdr:nvSpPr>
        <xdr:cNvPr id="200" name="テキスト ボックス 199"/>
        <xdr:cNvSpPr txBox="1"/>
      </xdr:nvSpPr>
      <xdr:spPr>
        <a:xfrm>
          <a:off x="2844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3539</xdr:rowOff>
    </xdr:from>
    <xdr:to>
      <xdr:col>3</xdr:col>
      <xdr:colOff>279400</xdr:colOff>
      <xdr:row>81</xdr:row>
      <xdr:rowOff>20157</xdr:rowOff>
    </xdr:to>
    <xdr:cxnSp macro="">
      <xdr:nvCxnSpPr>
        <xdr:cNvPr id="201" name="直線コネクタ 200"/>
        <xdr:cNvCxnSpPr/>
      </xdr:nvCxnSpPr>
      <xdr:spPr>
        <a:xfrm>
          <a:off x="1447800" y="13890989"/>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62481</xdr:rowOff>
    </xdr:from>
    <xdr:to>
      <xdr:col>3</xdr:col>
      <xdr:colOff>330200</xdr:colOff>
      <xdr:row>80</xdr:row>
      <xdr:rowOff>164081</xdr:rowOff>
    </xdr:to>
    <xdr:sp macro="" textlink="">
      <xdr:nvSpPr>
        <xdr:cNvPr id="202" name="フローチャート : 判断 201"/>
        <xdr:cNvSpPr/>
      </xdr:nvSpPr>
      <xdr:spPr>
        <a:xfrm>
          <a:off x="2286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2808</xdr:rowOff>
    </xdr:from>
    <xdr:ext cx="762000" cy="259045"/>
    <xdr:sp macro="" textlink="">
      <xdr:nvSpPr>
        <xdr:cNvPr id="203" name="テキスト ボックス 202"/>
        <xdr:cNvSpPr txBox="1"/>
      </xdr:nvSpPr>
      <xdr:spPr>
        <a:xfrm>
          <a:off x="1955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67797</xdr:rowOff>
    </xdr:from>
    <xdr:to>
      <xdr:col>2</xdr:col>
      <xdr:colOff>127000</xdr:colOff>
      <xdr:row>80</xdr:row>
      <xdr:rowOff>169397</xdr:rowOff>
    </xdr:to>
    <xdr:sp macro="" textlink="">
      <xdr:nvSpPr>
        <xdr:cNvPr id="204" name="フローチャート : 判断 203"/>
        <xdr:cNvSpPr/>
      </xdr:nvSpPr>
      <xdr:spPr>
        <a:xfrm>
          <a:off x="1397000" y="137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8124</xdr:rowOff>
    </xdr:from>
    <xdr:ext cx="762000" cy="259045"/>
    <xdr:sp macro="" textlink="">
      <xdr:nvSpPr>
        <xdr:cNvPr id="205" name="テキスト ボックス 204"/>
        <xdr:cNvSpPr txBox="1"/>
      </xdr:nvSpPr>
      <xdr:spPr>
        <a:xfrm>
          <a:off x="1066800" y="1355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48222</xdr:rowOff>
    </xdr:from>
    <xdr:to>
      <xdr:col>7</xdr:col>
      <xdr:colOff>203200</xdr:colOff>
      <xdr:row>81</xdr:row>
      <xdr:rowOff>149822</xdr:rowOff>
    </xdr:to>
    <xdr:sp macro="" textlink="">
      <xdr:nvSpPr>
        <xdr:cNvPr id="211" name="円/楕円 210"/>
        <xdr:cNvSpPr/>
      </xdr:nvSpPr>
      <xdr:spPr>
        <a:xfrm>
          <a:off x="4902200" y="1393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20299</xdr:rowOff>
    </xdr:from>
    <xdr:ext cx="762000" cy="259045"/>
    <xdr:sp macro="" textlink="">
      <xdr:nvSpPr>
        <xdr:cNvPr id="212" name="人件費・物件費等の状況該当値テキスト"/>
        <xdr:cNvSpPr txBox="1"/>
      </xdr:nvSpPr>
      <xdr:spPr>
        <a:xfrm>
          <a:off x="5041900" y="1390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146,201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22298</xdr:rowOff>
    </xdr:from>
    <xdr:to>
      <xdr:col>6</xdr:col>
      <xdr:colOff>50800</xdr:colOff>
      <xdr:row>81</xdr:row>
      <xdr:rowOff>123898</xdr:rowOff>
    </xdr:to>
    <xdr:sp macro="" textlink="">
      <xdr:nvSpPr>
        <xdr:cNvPr id="213" name="円/楕円 212"/>
        <xdr:cNvSpPr/>
      </xdr:nvSpPr>
      <xdr:spPr>
        <a:xfrm>
          <a:off x="4064000" y="139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134075</xdr:rowOff>
    </xdr:from>
    <xdr:ext cx="736600" cy="259045"/>
    <xdr:sp macro="" textlink="">
      <xdr:nvSpPr>
        <xdr:cNvPr id="214" name="テキスト ボックス 213"/>
        <xdr:cNvSpPr txBox="1"/>
      </xdr:nvSpPr>
      <xdr:spPr>
        <a:xfrm>
          <a:off x="3733800" y="1367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139,755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6440</xdr:rowOff>
    </xdr:from>
    <xdr:to>
      <xdr:col>4</xdr:col>
      <xdr:colOff>533400</xdr:colOff>
      <xdr:row>81</xdr:row>
      <xdr:rowOff>108040</xdr:rowOff>
    </xdr:to>
    <xdr:sp macro="" textlink="">
      <xdr:nvSpPr>
        <xdr:cNvPr id="215" name="円/楕円 214"/>
        <xdr:cNvSpPr/>
      </xdr:nvSpPr>
      <xdr:spPr>
        <a:xfrm>
          <a:off x="3175000" y="138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92817</xdr:rowOff>
    </xdr:from>
    <xdr:ext cx="762000" cy="259045"/>
    <xdr:sp macro="" textlink="">
      <xdr:nvSpPr>
        <xdr:cNvPr id="216" name="テキスト ボックス 215"/>
        <xdr:cNvSpPr txBox="1"/>
      </xdr:nvSpPr>
      <xdr:spPr>
        <a:xfrm>
          <a:off x="2844800" y="1398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140807</xdr:rowOff>
    </xdr:from>
    <xdr:to>
      <xdr:col>3</xdr:col>
      <xdr:colOff>330200</xdr:colOff>
      <xdr:row>81</xdr:row>
      <xdr:rowOff>70957</xdr:rowOff>
    </xdr:to>
    <xdr:sp macro="" textlink="">
      <xdr:nvSpPr>
        <xdr:cNvPr id="217" name="円/楕円 216"/>
        <xdr:cNvSpPr/>
      </xdr:nvSpPr>
      <xdr:spPr>
        <a:xfrm>
          <a:off x="2286000" y="138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55734</xdr:rowOff>
    </xdr:from>
    <xdr:ext cx="762000" cy="259045"/>
    <xdr:sp macro="" textlink="">
      <xdr:nvSpPr>
        <xdr:cNvPr id="218" name="テキスト ボックス 217"/>
        <xdr:cNvSpPr txBox="1"/>
      </xdr:nvSpPr>
      <xdr:spPr>
        <a:xfrm>
          <a:off x="1955800" y="139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124189</xdr:rowOff>
    </xdr:from>
    <xdr:to>
      <xdr:col>2</xdr:col>
      <xdr:colOff>127000</xdr:colOff>
      <xdr:row>81</xdr:row>
      <xdr:rowOff>54339</xdr:rowOff>
    </xdr:to>
    <xdr:sp macro="" textlink="">
      <xdr:nvSpPr>
        <xdr:cNvPr id="219" name="円/楕円 218"/>
        <xdr:cNvSpPr/>
      </xdr:nvSpPr>
      <xdr:spPr>
        <a:xfrm>
          <a:off x="1397000" y="138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39116</xdr:rowOff>
    </xdr:from>
    <xdr:ext cx="762000" cy="259045"/>
    <xdr:sp macro="" textlink="">
      <xdr:nvSpPr>
        <xdr:cNvPr id="220" name="テキスト ボックス 219"/>
        <xdr:cNvSpPr txBox="1"/>
      </xdr:nvSpPr>
      <xdr:spPr>
        <a:xfrm>
          <a:off x="1066800" y="1392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本市のラスパイレス指数は、前年の本市指数と比較すると</a:t>
          </a:r>
          <a:r>
            <a:rPr kumimoji="1" lang="en-US" altLang="ja-JP" sz="1100">
              <a:latin typeface="+mn-ea"/>
              <a:ea typeface="+mn-ea"/>
            </a:rPr>
            <a:t>0.4</a:t>
          </a:r>
          <a:r>
            <a:rPr kumimoji="1" lang="ja-JP" altLang="en-US" sz="1100">
              <a:latin typeface="+mn-ea"/>
              <a:ea typeface="+mn-ea"/>
            </a:rPr>
            <a:t>ポイント上昇し、類似団体内順位では依然として下位に位置するものの、全国市平均を</a:t>
          </a:r>
          <a:r>
            <a:rPr kumimoji="1" lang="en-US" altLang="ja-JP" sz="1100">
              <a:latin typeface="+mn-ea"/>
              <a:ea typeface="+mn-ea"/>
            </a:rPr>
            <a:t>0.2</a:t>
          </a:r>
          <a:r>
            <a:rPr kumimoji="1" lang="ja-JP" altLang="en-US" sz="1100">
              <a:latin typeface="+mn-ea"/>
              <a:ea typeface="+mn-ea"/>
            </a:rPr>
            <a:t>ポイント上回った。</a:t>
          </a:r>
        </a:p>
        <a:p>
          <a:r>
            <a:rPr kumimoji="1" lang="ja-JP" altLang="en-US" sz="1100">
              <a:latin typeface="+mn-ea"/>
              <a:ea typeface="+mn-ea"/>
            </a:rPr>
            <a:t>その要因としては、人事異動等による経験年数別の職員構成の変動、国で実施する</a:t>
          </a:r>
          <a:r>
            <a:rPr kumimoji="1" lang="en-US" altLang="ja-JP" sz="1100">
              <a:latin typeface="+mn-ea"/>
              <a:ea typeface="+mn-ea"/>
            </a:rPr>
            <a:t>55</a:t>
          </a:r>
          <a:r>
            <a:rPr kumimoji="1" lang="ja-JP" altLang="en-US" sz="1100">
              <a:latin typeface="+mn-ea"/>
              <a:ea typeface="+mn-ea"/>
            </a:rPr>
            <a:t>歳以上の昇給抑制と本市が実施する昇給抑制制度が異なっていること等が考えられる。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87</xdr:row>
      <xdr:rowOff>40746</xdr:rowOff>
    </xdr:to>
    <xdr:cxnSp macro="">
      <xdr:nvCxnSpPr>
        <xdr:cNvPr id="253" name="直線コネクタ 252"/>
        <xdr:cNvCxnSpPr/>
      </xdr:nvCxnSpPr>
      <xdr:spPr>
        <a:xfrm flipV="1">
          <a:off x="17018000" y="13800666"/>
          <a:ext cx="0" cy="115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12823</xdr:rowOff>
    </xdr:from>
    <xdr:ext cx="762000" cy="259045"/>
    <xdr:sp macro="" textlink="">
      <xdr:nvSpPr>
        <xdr:cNvPr id="254" name="給与水準   （国との比較）最小値テキスト"/>
        <xdr:cNvSpPr txBox="1"/>
      </xdr:nvSpPr>
      <xdr:spPr>
        <a:xfrm>
          <a:off x="17106900" y="149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87</xdr:row>
      <xdr:rowOff>40746</xdr:rowOff>
    </xdr:from>
    <xdr:to>
      <xdr:col>24</xdr:col>
      <xdr:colOff>647700</xdr:colOff>
      <xdr:row>87</xdr:row>
      <xdr:rowOff>40746</xdr:rowOff>
    </xdr:to>
    <xdr:cxnSp macro="">
      <xdr:nvCxnSpPr>
        <xdr:cNvPr id="255" name="直線コネクタ 254"/>
        <xdr:cNvCxnSpPr/>
      </xdr:nvCxnSpPr>
      <xdr:spPr>
        <a:xfrm>
          <a:off x="16929100" y="14956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21696</xdr:rowOff>
    </xdr:from>
    <xdr:to>
      <xdr:col>24</xdr:col>
      <xdr:colOff>558800</xdr:colOff>
      <xdr:row>85</xdr:row>
      <xdr:rowOff>61913</xdr:rowOff>
    </xdr:to>
    <xdr:cxnSp macro="">
      <xdr:nvCxnSpPr>
        <xdr:cNvPr id="258" name="直線コネクタ 257"/>
        <xdr:cNvCxnSpPr/>
      </xdr:nvCxnSpPr>
      <xdr:spPr>
        <a:xfrm>
          <a:off x="16179800" y="145949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28168</xdr:rowOff>
    </xdr:from>
    <xdr:ext cx="762000" cy="259045"/>
    <xdr:sp macro="" textlink="">
      <xdr:nvSpPr>
        <xdr:cNvPr id="259" name="給与水準   （国との比較）平均値テキスト"/>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11641</xdr:rowOff>
    </xdr:from>
    <xdr:to>
      <xdr:col>24</xdr:col>
      <xdr:colOff>609600</xdr:colOff>
      <xdr:row>84</xdr:row>
      <xdr:rowOff>113241</xdr:rowOff>
    </xdr:to>
    <xdr:sp macro="" textlink="">
      <xdr:nvSpPr>
        <xdr:cNvPr id="260" name="フローチャート : 判断 259"/>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152929</xdr:rowOff>
    </xdr:from>
    <xdr:to>
      <xdr:col>23</xdr:col>
      <xdr:colOff>406400</xdr:colOff>
      <xdr:row>85</xdr:row>
      <xdr:rowOff>21696</xdr:rowOff>
    </xdr:to>
    <xdr:cxnSp macro="">
      <xdr:nvCxnSpPr>
        <xdr:cNvPr id="261" name="直線コネクタ 260"/>
        <xdr:cNvCxnSpPr/>
      </xdr:nvCxnSpPr>
      <xdr:spPr>
        <a:xfrm>
          <a:off x="15290800" y="14554729"/>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122766</xdr:rowOff>
    </xdr:from>
    <xdr:to>
      <xdr:col>23</xdr:col>
      <xdr:colOff>457200</xdr:colOff>
      <xdr:row>84</xdr:row>
      <xdr:rowOff>52916</xdr:rowOff>
    </xdr:to>
    <xdr:sp macro="" textlink="">
      <xdr:nvSpPr>
        <xdr:cNvPr id="262" name="フローチャート : 判断 261"/>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63" name="テキスト ボックス 26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143404</xdr:rowOff>
    </xdr:from>
    <xdr:to>
      <xdr:col>22</xdr:col>
      <xdr:colOff>203200</xdr:colOff>
      <xdr:row>84</xdr:row>
      <xdr:rowOff>152929</xdr:rowOff>
    </xdr:to>
    <xdr:cxnSp macro="">
      <xdr:nvCxnSpPr>
        <xdr:cNvPr id="264" name="直線コネクタ 263"/>
        <xdr:cNvCxnSpPr/>
      </xdr:nvCxnSpPr>
      <xdr:spPr>
        <a:xfrm>
          <a:off x="14401800" y="1437375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82021</xdr:rowOff>
    </xdr:from>
    <xdr:to>
      <xdr:col>22</xdr:col>
      <xdr:colOff>254000</xdr:colOff>
      <xdr:row>85</xdr:row>
      <xdr:rowOff>12171</xdr:rowOff>
    </xdr:to>
    <xdr:sp macro="" textlink="">
      <xdr:nvSpPr>
        <xdr:cNvPr id="265" name="フローチャート : 判断 264"/>
        <xdr:cNvSpPr/>
      </xdr:nvSpPr>
      <xdr:spPr>
        <a:xfrm>
          <a:off x="152400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22348</xdr:rowOff>
    </xdr:from>
    <xdr:ext cx="762000" cy="259045"/>
    <xdr:sp macro="" textlink="">
      <xdr:nvSpPr>
        <xdr:cNvPr id="266" name="テキスト ボックス 265"/>
        <xdr:cNvSpPr txBox="1"/>
      </xdr:nvSpPr>
      <xdr:spPr>
        <a:xfrm>
          <a:off x="14909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143404</xdr:rowOff>
    </xdr:from>
    <xdr:to>
      <xdr:col>21</xdr:col>
      <xdr:colOff>0</xdr:colOff>
      <xdr:row>87</xdr:row>
      <xdr:rowOff>151341</xdr:rowOff>
    </xdr:to>
    <xdr:cxnSp macro="">
      <xdr:nvCxnSpPr>
        <xdr:cNvPr id="267" name="直線コネクタ 266"/>
        <xdr:cNvCxnSpPr/>
      </xdr:nvCxnSpPr>
      <xdr:spPr>
        <a:xfrm flipV="1">
          <a:off x="13512800" y="14373754"/>
          <a:ext cx="889000" cy="69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82021</xdr:rowOff>
    </xdr:from>
    <xdr:to>
      <xdr:col>21</xdr:col>
      <xdr:colOff>50800</xdr:colOff>
      <xdr:row>85</xdr:row>
      <xdr:rowOff>12171</xdr:rowOff>
    </xdr:to>
    <xdr:sp macro="" textlink="">
      <xdr:nvSpPr>
        <xdr:cNvPr id="268" name="フローチャート : 判断 267"/>
        <xdr:cNvSpPr/>
      </xdr:nvSpPr>
      <xdr:spPr>
        <a:xfrm>
          <a:off x="143510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168398</xdr:rowOff>
    </xdr:from>
    <xdr:ext cx="762000" cy="259045"/>
    <xdr:sp macro="" textlink="">
      <xdr:nvSpPr>
        <xdr:cNvPr id="269" name="テキスト ボックス 268"/>
        <xdr:cNvSpPr txBox="1"/>
      </xdr:nvSpPr>
      <xdr:spPr>
        <a:xfrm>
          <a:off x="14020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70" name="フローチャート : 判断 269"/>
        <xdr:cNvSpPr/>
      </xdr:nvSpPr>
      <xdr:spPr>
        <a:xfrm>
          <a:off x="13462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75265</xdr:rowOff>
    </xdr:from>
    <xdr:ext cx="762000" cy="259045"/>
    <xdr:sp macro="" textlink="">
      <xdr:nvSpPr>
        <xdr:cNvPr id="271" name="テキスト ボックス 270"/>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77" name="円/楕円 276"/>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154640</xdr:rowOff>
    </xdr:from>
    <xdr:ext cx="762000" cy="259045"/>
    <xdr:sp macro="" textlink="">
      <xdr:nvSpPr>
        <xdr:cNvPr id="278" name="給与水準   （国との比較）該当値テキスト"/>
        <xdr:cNvSpPr txBox="1"/>
      </xdr:nvSpPr>
      <xdr:spPr>
        <a:xfrm>
          <a:off x="17106900" y="1455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142346</xdr:rowOff>
    </xdr:from>
    <xdr:to>
      <xdr:col>23</xdr:col>
      <xdr:colOff>457200</xdr:colOff>
      <xdr:row>85</xdr:row>
      <xdr:rowOff>72496</xdr:rowOff>
    </xdr:to>
    <xdr:sp macro="" textlink="">
      <xdr:nvSpPr>
        <xdr:cNvPr id="279" name="円/楕円 278"/>
        <xdr:cNvSpPr/>
      </xdr:nvSpPr>
      <xdr:spPr>
        <a:xfrm>
          <a:off x="16129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57273</xdr:rowOff>
    </xdr:from>
    <xdr:ext cx="736600" cy="259045"/>
    <xdr:sp macro="" textlink="">
      <xdr:nvSpPr>
        <xdr:cNvPr id="280" name="テキスト ボックス 279"/>
        <xdr:cNvSpPr txBox="1"/>
      </xdr:nvSpPr>
      <xdr:spPr>
        <a:xfrm>
          <a:off x="15798800" y="1463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102129</xdr:rowOff>
    </xdr:from>
    <xdr:to>
      <xdr:col>22</xdr:col>
      <xdr:colOff>254000</xdr:colOff>
      <xdr:row>85</xdr:row>
      <xdr:rowOff>32279</xdr:rowOff>
    </xdr:to>
    <xdr:sp macro="" textlink="">
      <xdr:nvSpPr>
        <xdr:cNvPr id="281" name="円/楕円 280"/>
        <xdr:cNvSpPr/>
      </xdr:nvSpPr>
      <xdr:spPr>
        <a:xfrm>
          <a:off x="15240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17056</xdr:rowOff>
    </xdr:from>
    <xdr:ext cx="762000" cy="259045"/>
    <xdr:sp macro="" textlink="">
      <xdr:nvSpPr>
        <xdr:cNvPr id="282" name="テキスト ボックス 281"/>
        <xdr:cNvSpPr txBox="1"/>
      </xdr:nvSpPr>
      <xdr:spPr>
        <a:xfrm>
          <a:off x="14909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92604</xdr:rowOff>
    </xdr:from>
    <xdr:to>
      <xdr:col>21</xdr:col>
      <xdr:colOff>50800</xdr:colOff>
      <xdr:row>84</xdr:row>
      <xdr:rowOff>22754</xdr:rowOff>
    </xdr:to>
    <xdr:sp macro="" textlink="">
      <xdr:nvSpPr>
        <xdr:cNvPr id="283" name="円/楕円 282"/>
        <xdr:cNvSpPr/>
      </xdr:nvSpPr>
      <xdr:spPr>
        <a:xfrm>
          <a:off x="143510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32931</xdr:rowOff>
    </xdr:from>
    <xdr:ext cx="762000" cy="259045"/>
    <xdr:sp macro="" textlink="">
      <xdr:nvSpPr>
        <xdr:cNvPr id="284" name="テキスト ボックス 283"/>
        <xdr:cNvSpPr txBox="1"/>
      </xdr:nvSpPr>
      <xdr:spPr>
        <a:xfrm>
          <a:off x="14020800" y="140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100541</xdr:rowOff>
    </xdr:from>
    <xdr:to>
      <xdr:col>19</xdr:col>
      <xdr:colOff>533400</xdr:colOff>
      <xdr:row>88</xdr:row>
      <xdr:rowOff>30691</xdr:rowOff>
    </xdr:to>
    <xdr:sp macro="" textlink="">
      <xdr:nvSpPr>
        <xdr:cNvPr id="285" name="円/楕円 284"/>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40868</xdr:rowOff>
    </xdr:from>
    <xdr:ext cx="762000" cy="259045"/>
    <xdr:sp macro="" textlink="">
      <xdr:nvSpPr>
        <xdr:cNvPr id="286" name="テキスト ボックス 285"/>
        <xdr:cNvSpPr txBox="1"/>
      </xdr:nvSpPr>
      <xdr:spPr>
        <a:xfrm>
          <a:off x="13131800" y="14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職員数は山梨県平均と同程度であり、全国平均、類似団体平均ともに下回っている。</a:t>
          </a:r>
        </a:p>
        <a:p>
          <a:r>
            <a:rPr kumimoji="1" lang="ja-JP" altLang="en-US" sz="1100">
              <a:latin typeface="ＭＳ Ｐゴシック"/>
            </a:rPr>
            <a:t>その要因として、富士吉田市新集中改革プラン（</a:t>
          </a:r>
          <a:r>
            <a:rPr kumimoji="1" lang="en-US" altLang="ja-JP" sz="1100">
              <a:latin typeface="ＭＳ Ｐゴシック"/>
            </a:rPr>
            <a:t>H22</a:t>
          </a:r>
          <a:r>
            <a:rPr kumimoji="1" lang="ja-JP" altLang="en-US" sz="1100">
              <a:latin typeface="ＭＳ Ｐゴシック"/>
            </a:rPr>
            <a:t>～</a:t>
          </a:r>
          <a:r>
            <a:rPr kumimoji="1" lang="en-US" altLang="ja-JP" sz="1100">
              <a:latin typeface="ＭＳ Ｐゴシック"/>
            </a:rPr>
            <a:t>H27</a:t>
          </a:r>
          <a:r>
            <a:rPr kumimoji="1" lang="ja-JP" altLang="en-US" sz="1100">
              <a:latin typeface="ＭＳ Ｐゴシック"/>
            </a:rPr>
            <a:t>）において、病院職員を除く職員数の</a:t>
          </a:r>
          <a:r>
            <a:rPr kumimoji="1" lang="en-US" altLang="ja-JP" sz="1100">
              <a:latin typeface="ＭＳ Ｐゴシック"/>
            </a:rPr>
            <a:t>4.17</a:t>
          </a:r>
          <a:r>
            <a:rPr kumimoji="1" lang="ja-JP" altLang="en-US" sz="1100">
              <a:latin typeface="ＭＳ Ｐゴシック"/>
            </a:rPr>
            <a:t>％（</a:t>
          </a:r>
          <a:r>
            <a:rPr kumimoji="1" lang="en-US" altLang="ja-JP" sz="1100">
              <a:latin typeface="ＭＳ Ｐゴシック"/>
            </a:rPr>
            <a:t>17</a:t>
          </a:r>
          <a:r>
            <a:rPr kumimoji="1" lang="ja-JP" altLang="en-US" sz="1100">
              <a:latin typeface="ＭＳ Ｐゴシック"/>
            </a:rPr>
            <a:t>人）減という目標を掲げ、一般職においては退職補充</a:t>
          </a:r>
          <a:r>
            <a:rPr kumimoji="1" lang="en-US" altLang="ja-JP" sz="1100">
              <a:latin typeface="ＭＳ Ｐゴシック"/>
            </a:rPr>
            <a:t>6</a:t>
          </a:r>
          <a:r>
            <a:rPr kumimoji="1" lang="ja-JP" altLang="en-US" sz="1100">
              <a:latin typeface="ＭＳ Ｐゴシック"/>
            </a:rPr>
            <a:t>割を基本に、毎年人員減を継続してきたためと考えられる。</a:t>
          </a:r>
        </a:p>
        <a:p>
          <a:r>
            <a:rPr kumimoji="1" lang="ja-JP" altLang="en-US" sz="1100">
              <a:latin typeface="ＭＳ Ｐゴシック"/>
            </a:rPr>
            <a:t>しかし、人員減に比例して増加する事務量への対応も限界に来ており、また、市立病院については富士北麓医療圏唯一の自治体病院として機能強化を継続して図っていく必要があることから、今後もこれらのことに留意しながら職員定数の管理を行いつつ、適正な職員配置を検討し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8" name="直線コネクタ 317"/>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9"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20" name="直線コネクタ 319"/>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33201</xdr:rowOff>
    </xdr:from>
    <xdr:to>
      <xdr:col>24</xdr:col>
      <xdr:colOff>558800</xdr:colOff>
      <xdr:row>61</xdr:row>
      <xdr:rowOff>107315</xdr:rowOff>
    </xdr:to>
    <xdr:cxnSp macro="">
      <xdr:nvCxnSpPr>
        <xdr:cNvPr id="323" name="直線コネクタ 322"/>
        <xdr:cNvCxnSpPr/>
      </xdr:nvCxnSpPr>
      <xdr:spPr>
        <a:xfrm>
          <a:off x="16179800" y="10491651"/>
          <a:ext cx="8382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4"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5" name="フローチャート : 判断 324"/>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165009</xdr:rowOff>
    </xdr:from>
    <xdr:to>
      <xdr:col>23</xdr:col>
      <xdr:colOff>406400</xdr:colOff>
      <xdr:row>61</xdr:row>
      <xdr:rowOff>33201</xdr:rowOff>
    </xdr:to>
    <xdr:cxnSp macro="">
      <xdr:nvCxnSpPr>
        <xdr:cNvPr id="326" name="直線コネクタ 325"/>
        <xdr:cNvCxnSpPr/>
      </xdr:nvCxnSpPr>
      <xdr:spPr>
        <a:xfrm>
          <a:off x="15290800" y="1045200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7" name="フローチャート : 判断 326"/>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8" name="テキスト ボックス 327"/>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156391</xdr:rowOff>
    </xdr:from>
    <xdr:to>
      <xdr:col>22</xdr:col>
      <xdr:colOff>203200</xdr:colOff>
      <xdr:row>60</xdr:row>
      <xdr:rowOff>165009</xdr:rowOff>
    </xdr:to>
    <xdr:cxnSp macro="">
      <xdr:nvCxnSpPr>
        <xdr:cNvPr id="329" name="直線コネクタ 328"/>
        <xdr:cNvCxnSpPr/>
      </xdr:nvCxnSpPr>
      <xdr:spPr>
        <a:xfrm>
          <a:off x="14401800" y="104433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105591</xdr:rowOff>
    </xdr:from>
    <xdr:to>
      <xdr:col>22</xdr:col>
      <xdr:colOff>254000</xdr:colOff>
      <xdr:row>61</xdr:row>
      <xdr:rowOff>35741</xdr:rowOff>
    </xdr:to>
    <xdr:sp macro="" textlink="">
      <xdr:nvSpPr>
        <xdr:cNvPr id="330" name="フローチャート : 判断 329"/>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45918</xdr:rowOff>
    </xdr:from>
    <xdr:ext cx="762000" cy="259045"/>
    <xdr:sp macro="" textlink="">
      <xdr:nvSpPr>
        <xdr:cNvPr id="331" name="テキスト ボックス 330"/>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137432</xdr:rowOff>
    </xdr:from>
    <xdr:to>
      <xdr:col>21</xdr:col>
      <xdr:colOff>0</xdr:colOff>
      <xdr:row>60</xdr:row>
      <xdr:rowOff>156391</xdr:rowOff>
    </xdr:to>
    <xdr:cxnSp macro="">
      <xdr:nvCxnSpPr>
        <xdr:cNvPr id="332" name="直線コネクタ 331"/>
        <xdr:cNvCxnSpPr/>
      </xdr:nvCxnSpPr>
      <xdr:spPr>
        <a:xfrm>
          <a:off x="13512800" y="1042443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105591</xdr:rowOff>
    </xdr:from>
    <xdr:to>
      <xdr:col>21</xdr:col>
      <xdr:colOff>50800</xdr:colOff>
      <xdr:row>61</xdr:row>
      <xdr:rowOff>35741</xdr:rowOff>
    </xdr:to>
    <xdr:sp macro="" textlink="">
      <xdr:nvSpPr>
        <xdr:cNvPr id="333" name="フローチャート : 判断 332"/>
        <xdr:cNvSpPr/>
      </xdr:nvSpPr>
      <xdr:spPr>
        <a:xfrm>
          <a:off x="14351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45918</xdr:rowOff>
    </xdr:from>
    <xdr:ext cx="762000" cy="259045"/>
    <xdr:sp macro="" textlink="">
      <xdr:nvSpPr>
        <xdr:cNvPr id="334" name="テキスト ボックス 333"/>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109038</xdr:rowOff>
    </xdr:from>
    <xdr:to>
      <xdr:col>19</xdr:col>
      <xdr:colOff>533400</xdr:colOff>
      <xdr:row>61</xdr:row>
      <xdr:rowOff>39188</xdr:rowOff>
    </xdr:to>
    <xdr:sp macro="" textlink="">
      <xdr:nvSpPr>
        <xdr:cNvPr id="335" name="フローチャート : 判断 334"/>
        <xdr:cNvSpPr/>
      </xdr:nvSpPr>
      <xdr:spPr>
        <a:xfrm>
          <a:off x="13462000" y="10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23965</xdr:rowOff>
    </xdr:from>
    <xdr:ext cx="762000" cy="259045"/>
    <xdr:sp macro="" textlink="">
      <xdr:nvSpPr>
        <xdr:cNvPr id="336" name="テキスト ボックス 335"/>
        <xdr:cNvSpPr txBox="1"/>
      </xdr:nvSpPr>
      <xdr:spPr>
        <a:xfrm>
          <a:off x="13131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42" name="円/楕円 341"/>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73042</xdr:rowOff>
    </xdr:from>
    <xdr:ext cx="762000" cy="259045"/>
    <xdr:sp macro="" textlink="">
      <xdr:nvSpPr>
        <xdr:cNvPr id="343"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153851</xdr:rowOff>
    </xdr:from>
    <xdr:to>
      <xdr:col>23</xdr:col>
      <xdr:colOff>457200</xdr:colOff>
      <xdr:row>61</xdr:row>
      <xdr:rowOff>84001</xdr:rowOff>
    </xdr:to>
    <xdr:sp macro="" textlink="">
      <xdr:nvSpPr>
        <xdr:cNvPr id="344" name="円/楕円 343"/>
        <xdr:cNvSpPr/>
      </xdr:nvSpPr>
      <xdr:spPr>
        <a:xfrm>
          <a:off x="16129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94178</xdr:rowOff>
    </xdr:from>
    <xdr:ext cx="736600" cy="259045"/>
    <xdr:sp macro="" textlink="">
      <xdr:nvSpPr>
        <xdr:cNvPr id="345" name="テキスト ボックス 344"/>
        <xdr:cNvSpPr txBox="1"/>
      </xdr:nvSpPr>
      <xdr:spPr>
        <a:xfrm>
          <a:off x="15798800" y="1020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114209</xdr:rowOff>
    </xdr:from>
    <xdr:to>
      <xdr:col>22</xdr:col>
      <xdr:colOff>254000</xdr:colOff>
      <xdr:row>61</xdr:row>
      <xdr:rowOff>44359</xdr:rowOff>
    </xdr:to>
    <xdr:sp macro="" textlink="">
      <xdr:nvSpPr>
        <xdr:cNvPr id="346" name="円/楕円 345"/>
        <xdr:cNvSpPr/>
      </xdr:nvSpPr>
      <xdr:spPr>
        <a:xfrm>
          <a:off x="15240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29136</xdr:rowOff>
    </xdr:from>
    <xdr:ext cx="762000" cy="259045"/>
    <xdr:sp macro="" textlink="">
      <xdr:nvSpPr>
        <xdr:cNvPr id="347" name="テキスト ボックス 346"/>
        <xdr:cNvSpPr txBox="1"/>
      </xdr:nvSpPr>
      <xdr:spPr>
        <a:xfrm>
          <a:off x="14909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105591</xdr:rowOff>
    </xdr:from>
    <xdr:to>
      <xdr:col>21</xdr:col>
      <xdr:colOff>50800</xdr:colOff>
      <xdr:row>61</xdr:row>
      <xdr:rowOff>35741</xdr:rowOff>
    </xdr:to>
    <xdr:sp macro="" textlink="">
      <xdr:nvSpPr>
        <xdr:cNvPr id="348" name="円/楕円 347"/>
        <xdr:cNvSpPr/>
      </xdr:nvSpPr>
      <xdr:spPr>
        <a:xfrm>
          <a:off x="14351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20518</xdr:rowOff>
    </xdr:from>
    <xdr:ext cx="762000" cy="259045"/>
    <xdr:sp macro="" textlink="">
      <xdr:nvSpPr>
        <xdr:cNvPr id="349" name="テキスト ボックス 348"/>
        <xdr:cNvSpPr txBox="1"/>
      </xdr:nvSpPr>
      <xdr:spPr>
        <a:xfrm>
          <a:off x="14020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86632</xdr:rowOff>
    </xdr:from>
    <xdr:to>
      <xdr:col>19</xdr:col>
      <xdr:colOff>533400</xdr:colOff>
      <xdr:row>61</xdr:row>
      <xdr:rowOff>16782</xdr:rowOff>
    </xdr:to>
    <xdr:sp macro="" textlink="">
      <xdr:nvSpPr>
        <xdr:cNvPr id="350" name="円/楕円 349"/>
        <xdr:cNvSpPr/>
      </xdr:nvSpPr>
      <xdr:spPr>
        <a:xfrm>
          <a:off x="13462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26959</xdr:rowOff>
    </xdr:from>
    <xdr:ext cx="762000" cy="259045"/>
    <xdr:sp macro="" textlink="">
      <xdr:nvSpPr>
        <xdr:cNvPr id="351" name="テキスト ボックス 350"/>
        <xdr:cNvSpPr txBox="1"/>
      </xdr:nvSpPr>
      <xdr:spPr>
        <a:xfrm>
          <a:off x="13131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過去に行われてきた大規模事業に係る起債の償還が進</a:t>
          </a:r>
          <a:r>
            <a:rPr lang="ja-JP" altLang="en-US" sz="1100" b="0" i="0" baseline="0">
              <a:solidFill>
                <a:schemeClr val="dk1"/>
              </a:solidFill>
              <a:effectLst/>
              <a:latin typeface="+mn-lt"/>
              <a:ea typeface="+mn-ea"/>
              <a:cs typeface="+mn-cs"/>
            </a:rPr>
            <a:t>んでいる一方で老朽化した道路・施設の改修等、新たな起債の償還も発生していることから</a:t>
          </a:r>
          <a:r>
            <a:rPr lang="ja-JP" altLang="ja-JP" sz="1100" b="0" i="0" baseline="0">
              <a:solidFill>
                <a:schemeClr val="dk1"/>
              </a:solidFill>
              <a:effectLst/>
              <a:latin typeface="+mn-lt"/>
              <a:ea typeface="+mn-ea"/>
              <a:cs typeface="+mn-cs"/>
            </a:rPr>
            <a:t>、実質公債費比率については</a:t>
          </a:r>
          <a:r>
            <a:rPr lang="ja-JP" altLang="en-US" sz="1100" b="0" i="0" baseline="0">
              <a:solidFill>
                <a:schemeClr val="dk1"/>
              </a:solidFill>
              <a:effectLst/>
              <a:latin typeface="+mn-lt"/>
              <a:ea typeface="+mn-ea"/>
              <a:cs typeface="+mn-cs"/>
            </a:rPr>
            <a:t>昨年から横ばいとなっている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今後、老朽化した施設に係る経費の発生も見込まれている中、</a:t>
          </a:r>
          <a:r>
            <a:rPr lang="ja-JP" altLang="ja-JP" sz="1100" b="0" i="0" baseline="0">
              <a:solidFill>
                <a:schemeClr val="dk1"/>
              </a:solidFill>
              <a:effectLst/>
              <a:latin typeface="+mn-lt"/>
              <a:ea typeface="+mn-ea"/>
              <a:cs typeface="+mn-cs"/>
            </a:rPr>
            <a:t>市債の発行について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、中期財政計画に基づき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計画的</a:t>
          </a:r>
          <a:r>
            <a:rPr lang="ja-JP" altLang="en-US" sz="1100" b="0" i="0" baseline="0">
              <a:solidFill>
                <a:schemeClr val="dk1"/>
              </a:solidFill>
              <a:effectLst/>
              <a:latin typeface="+mn-lt"/>
              <a:ea typeface="+mn-ea"/>
              <a:cs typeface="+mn-cs"/>
            </a:rPr>
            <a:t>執行と</a:t>
          </a:r>
          <a:r>
            <a:rPr lang="ja-JP" altLang="ja-JP" sz="1100" b="0" i="0" baseline="0">
              <a:solidFill>
                <a:schemeClr val="dk1"/>
              </a:solidFill>
              <a:effectLst/>
              <a:latin typeface="+mn-lt"/>
              <a:ea typeface="+mn-ea"/>
              <a:cs typeface="+mn-cs"/>
            </a:rPr>
            <a:t>起債抑制</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取り組み、公債費負担の軽減に努める。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80" name="直線コネクタ 379"/>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81"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2" name="直線コネクタ 381"/>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3"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4" name="直線コネクタ 383"/>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78740</xdr:rowOff>
    </xdr:to>
    <xdr:cxnSp macro="">
      <xdr:nvCxnSpPr>
        <xdr:cNvPr id="385" name="直線コネクタ 384"/>
        <xdr:cNvCxnSpPr/>
      </xdr:nvCxnSpPr>
      <xdr:spPr>
        <a:xfrm>
          <a:off x="16179800" y="693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6"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110913</xdr:rowOff>
    </xdr:to>
    <xdr:cxnSp macro="">
      <xdr:nvCxnSpPr>
        <xdr:cNvPr id="388" name="直線コネクタ 387"/>
        <xdr:cNvCxnSpPr/>
      </xdr:nvCxnSpPr>
      <xdr:spPr>
        <a:xfrm flipV="1">
          <a:off x="15290800" y="693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9" name="フローチャート : 判断 388"/>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90" name="テキスト ボックス 389"/>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41</xdr:row>
      <xdr:rowOff>11854</xdr:rowOff>
    </xdr:to>
    <xdr:cxnSp macro="">
      <xdr:nvCxnSpPr>
        <xdr:cNvPr id="391" name="直線コネクタ 390"/>
        <xdr:cNvCxnSpPr/>
      </xdr:nvCxnSpPr>
      <xdr:spPr>
        <a:xfrm flipV="1">
          <a:off x="14401800" y="69689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27940</xdr:rowOff>
    </xdr:from>
    <xdr:to>
      <xdr:col>22</xdr:col>
      <xdr:colOff>254000</xdr:colOff>
      <xdr:row>40</xdr:row>
      <xdr:rowOff>129540</xdr:rowOff>
    </xdr:to>
    <xdr:sp macro="" textlink="">
      <xdr:nvSpPr>
        <xdr:cNvPr id="392" name="フローチャート : 判断 391"/>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393" name="テキスト ボックス 39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44027</xdr:rowOff>
    </xdr:to>
    <xdr:cxnSp macro="">
      <xdr:nvCxnSpPr>
        <xdr:cNvPr id="394" name="直線コネクタ 393"/>
        <xdr:cNvCxnSpPr/>
      </xdr:nvCxnSpPr>
      <xdr:spPr>
        <a:xfrm flipV="1">
          <a:off x="13512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108373</xdr:rowOff>
    </xdr:from>
    <xdr:to>
      <xdr:col>21</xdr:col>
      <xdr:colOff>50800</xdr:colOff>
      <xdr:row>41</xdr:row>
      <xdr:rowOff>38523</xdr:rowOff>
    </xdr:to>
    <xdr:sp macro="" textlink="">
      <xdr:nvSpPr>
        <xdr:cNvPr id="395" name="フローチャート : 判断 394"/>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396" name="テキスト ボックス 395"/>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9313</xdr:rowOff>
    </xdr:from>
    <xdr:to>
      <xdr:col>19</xdr:col>
      <xdr:colOff>533400</xdr:colOff>
      <xdr:row>41</xdr:row>
      <xdr:rowOff>110913</xdr:rowOff>
    </xdr:to>
    <xdr:sp macro="" textlink="">
      <xdr:nvSpPr>
        <xdr:cNvPr id="397" name="フローチャート : 判断 396"/>
        <xdr:cNvSpPr/>
      </xdr:nvSpPr>
      <xdr:spPr>
        <a:xfrm>
          <a:off x="13462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95690</xdr:rowOff>
    </xdr:from>
    <xdr:ext cx="762000" cy="259045"/>
    <xdr:sp macro="" textlink="">
      <xdr:nvSpPr>
        <xdr:cNvPr id="398" name="テキスト ボックス 397"/>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4" name="円/楕円 40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5"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6" name="円/楕円 405"/>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07" name="テキスト ボックス 406"/>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8" name="円/楕円 407"/>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146490</xdr:rowOff>
    </xdr:from>
    <xdr:ext cx="762000" cy="259045"/>
    <xdr:sp macro="" textlink="">
      <xdr:nvSpPr>
        <xdr:cNvPr id="409" name="テキスト ボックス 408"/>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10" name="円/楕円 409"/>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47431</xdr:rowOff>
    </xdr:from>
    <xdr:ext cx="762000" cy="259045"/>
    <xdr:sp macro="" textlink="">
      <xdr:nvSpPr>
        <xdr:cNvPr id="411" name="テキスト ボックス 410"/>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12" name="円/楕円 411"/>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13" name="テキスト ボックス 412"/>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充当可能財源</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基準財政需要額算入見込額及び充当可能特定歳入</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減少傾向にある</a:t>
          </a:r>
          <a:r>
            <a:rPr lang="ja-JP" altLang="en-US" sz="1100" b="0" i="0" baseline="0">
              <a:solidFill>
                <a:schemeClr val="dk1"/>
              </a:solidFill>
              <a:effectLst/>
              <a:latin typeface="+mn-lt"/>
              <a:ea typeface="+mn-ea"/>
              <a:cs typeface="+mn-cs"/>
            </a:rPr>
            <a:t>ことに加え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給食センター整備事業債の発行に伴う</a:t>
          </a:r>
          <a:r>
            <a:rPr lang="ja-JP" altLang="ja-JP" sz="1100" b="0" i="0" baseline="0">
              <a:solidFill>
                <a:schemeClr val="dk1"/>
              </a:solidFill>
              <a:effectLst/>
              <a:latin typeface="+mn-lt"/>
              <a:ea typeface="+mn-ea"/>
              <a:cs typeface="+mn-cs"/>
            </a:rPr>
            <a:t>地方債現在高</a:t>
          </a:r>
          <a:r>
            <a:rPr lang="ja-JP" altLang="en-US" sz="1100" b="0" i="0" baseline="0">
              <a:solidFill>
                <a:schemeClr val="dk1"/>
              </a:solidFill>
              <a:effectLst/>
              <a:latin typeface="+mn-lt"/>
              <a:ea typeface="+mn-ea"/>
              <a:cs typeface="+mn-cs"/>
            </a:rPr>
            <a:t>の増、塵芥処理施設に係る地方債の償還終了に伴う他市町村分担金の減等の要因により</a:t>
          </a:r>
          <a:r>
            <a:rPr lang="ja-JP" altLang="ja-JP" sz="1100" b="0" i="0" baseline="0">
              <a:solidFill>
                <a:schemeClr val="dk1"/>
              </a:solidFill>
              <a:effectLst/>
              <a:latin typeface="+mn-lt"/>
              <a:ea typeface="+mn-ea"/>
              <a:cs typeface="+mn-cs"/>
            </a:rPr>
            <a:t>将来負担比率は昨年度より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年度地方債発行額は</a:t>
          </a:r>
          <a:r>
            <a:rPr lang="en-US" altLang="ja-JP" sz="1100" b="0" i="0" baseline="0">
              <a:solidFill>
                <a:schemeClr val="dk1"/>
              </a:solidFill>
              <a:effectLst/>
              <a:latin typeface="+mn-lt"/>
              <a:ea typeface="+mn-ea"/>
              <a:cs typeface="+mn-cs"/>
            </a:rPr>
            <a:t>21.6</a:t>
          </a:r>
          <a:r>
            <a:rPr lang="ja-JP" altLang="ja-JP" sz="1100" b="0" i="0" baseline="0">
              <a:solidFill>
                <a:schemeClr val="dk1"/>
              </a:solidFill>
              <a:effectLst/>
              <a:latin typeface="+mn-lt"/>
              <a:ea typeface="+mn-ea"/>
              <a:cs typeface="+mn-cs"/>
            </a:rPr>
            <a:t>億円、償還額は</a:t>
          </a:r>
          <a:r>
            <a:rPr lang="en-US" altLang="ja-JP" sz="1100" b="0" i="0" baseline="0">
              <a:solidFill>
                <a:schemeClr val="dk1"/>
              </a:solidFill>
              <a:effectLst/>
              <a:latin typeface="+mn-lt"/>
              <a:ea typeface="+mn-ea"/>
              <a:cs typeface="+mn-cs"/>
            </a:rPr>
            <a:t>17.6</a:t>
          </a:r>
          <a:r>
            <a:rPr lang="ja-JP" altLang="ja-JP" sz="1100" b="0" i="0" baseline="0">
              <a:solidFill>
                <a:schemeClr val="dk1"/>
              </a:solidFill>
              <a:effectLst/>
              <a:latin typeface="+mn-lt"/>
              <a:ea typeface="+mn-ea"/>
              <a:cs typeface="+mn-cs"/>
            </a:rPr>
            <a:t>億円であり、現在高は昨年度比で</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している。今後も公債費等義務的経費の削減を中心に負担比率の減少を図り、財政の健全化に努める。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2" name="直線コネクタ 441"/>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3"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4" name="直線コネクタ 443"/>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157649</xdr:rowOff>
    </xdr:from>
    <xdr:to>
      <xdr:col>24</xdr:col>
      <xdr:colOff>558800</xdr:colOff>
      <xdr:row>16</xdr:row>
      <xdr:rowOff>76285</xdr:rowOff>
    </xdr:to>
    <xdr:cxnSp macro="">
      <xdr:nvCxnSpPr>
        <xdr:cNvPr id="447" name="直線コネクタ 446"/>
        <xdr:cNvCxnSpPr/>
      </xdr:nvCxnSpPr>
      <xdr:spPr>
        <a:xfrm>
          <a:off x="16179800" y="2729399"/>
          <a:ext cx="8382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8"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9" name="フローチャート : 判断 448"/>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157649</xdr:rowOff>
    </xdr:from>
    <xdr:to>
      <xdr:col>23</xdr:col>
      <xdr:colOff>406400</xdr:colOff>
      <xdr:row>15</xdr:row>
      <xdr:rowOff>165693</xdr:rowOff>
    </xdr:to>
    <xdr:cxnSp macro="">
      <xdr:nvCxnSpPr>
        <xdr:cNvPr id="450" name="直線コネクタ 449"/>
        <xdr:cNvCxnSpPr/>
      </xdr:nvCxnSpPr>
      <xdr:spPr>
        <a:xfrm flipV="1">
          <a:off x="15290800" y="27293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51" name="フローチャート : 判断 450"/>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2" name="テキスト ボックス 451"/>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20108</xdr:rowOff>
    </xdr:from>
    <xdr:to>
      <xdr:col>22</xdr:col>
      <xdr:colOff>203200</xdr:colOff>
      <xdr:row>15</xdr:row>
      <xdr:rowOff>165693</xdr:rowOff>
    </xdr:to>
    <xdr:cxnSp macro="">
      <xdr:nvCxnSpPr>
        <xdr:cNvPr id="453" name="直線コネクタ 452"/>
        <xdr:cNvCxnSpPr/>
      </xdr:nvCxnSpPr>
      <xdr:spPr>
        <a:xfrm>
          <a:off x="14401800" y="2591858"/>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4" name="フローチャート : 判断 453"/>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5" name="テキスト ボックス 454"/>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169037</xdr:rowOff>
    </xdr:from>
    <xdr:to>
      <xdr:col>21</xdr:col>
      <xdr:colOff>0</xdr:colOff>
      <xdr:row>15</xdr:row>
      <xdr:rowOff>20108</xdr:rowOff>
    </xdr:to>
    <xdr:cxnSp macro="">
      <xdr:nvCxnSpPr>
        <xdr:cNvPr id="456" name="直線コネクタ 455"/>
        <xdr:cNvCxnSpPr/>
      </xdr:nvCxnSpPr>
      <xdr:spPr>
        <a:xfrm>
          <a:off x="13512800" y="2569337"/>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7" name="フローチャート : 判断 456"/>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51537</xdr:rowOff>
    </xdr:from>
    <xdr:ext cx="762000" cy="259045"/>
    <xdr:sp macro="" textlink="">
      <xdr:nvSpPr>
        <xdr:cNvPr id="458" name="テキスト ボックス 457"/>
        <xdr:cNvSpPr txBox="1"/>
      </xdr:nvSpPr>
      <xdr:spPr>
        <a:xfrm>
          <a:off x="14020800" y="27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59" name="フローチャート : 判断 458"/>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126340</xdr:rowOff>
    </xdr:from>
    <xdr:ext cx="762000" cy="259045"/>
    <xdr:sp macro="" textlink="">
      <xdr:nvSpPr>
        <xdr:cNvPr id="460" name="テキスト ボックス 459"/>
        <xdr:cNvSpPr txBox="1"/>
      </xdr:nvSpPr>
      <xdr:spPr>
        <a:xfrm>
          <a:off x="13131800" y="2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25485</xdr:rowOff>
    </xdr:from>
    <xdr:to>
      <xdr:col>24</xdr:col>
      <xdr:colOff>609600</xdr:colOff>
      <xdr:row>16</xdr:row>
      <xdr:rowOff>127085</xdr:rowOff>
    </xdr:to>
    <xdr:sp macro="" textlink="">
      <xdr:nvSpPr>
        <xdr:cNvPr id="466" name="円/楕円 465"/>
        <xdr:cNvSpPr/>
      </xdr:nvSpPr>
      <xdr:spPr>
        <a:xfrm>
          <a:off x="169672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169012</xdr:rowOff>
    </xdr:from>
    <xdr:ext cx="762000" cy="259045"/>
    <xdr:sp macro="" textlink="">
      <xdr:nvSpPr>
        <xdr:cNvPr id="467" name="将来負担の状況該当値テキスト"/>
        <xdr:cNvSpPr txBox="1"/>
      </xdr:nvSpPr>
      <xdr:spPr>
        <a:xfrm>
          <a:off x="17106900" y="274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106849</xdr:rowOff>
    </xdr:from>
    <xdr:to>
      <xdr:col>23</xdr:col>
      <xdr:colOff>457200</xdr:colOff>
      <xdr:row>16</xdr:row>
      <xdr:rowOff>36999</xdr:rowOff>
    </xdr:to>
    <xdr:sp macro="" textlink="">
      <xdr:nvSpPr>
        <xdr:cNvPr id="468" name="円/楕円 467"/>
        <xdr:cNvSpPr/>
      </xdr:nvSpPr>
      <xdr:spPr>
        <a:xfrm>
          <a:off x="16129000" y="26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47176</xdr:rowOff>
    </xdr:from>
    <xdr:ext cx="736600" cy="259045"/>
    <xdr:sp macro="" textlink="">
      <xdr:nvSpPr>
        <xdr:cNvPr id="469" name="テキスト ボックス 468"/>
        <xdr:cNvSpPr txBox="1"/>
      </xdr:nvSpPr>
      <xdr:spPr>
        <a:xfrm>
          <a:off x="15798800" y="244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114893</xdr:rowOff>
    </xdr:from>
    <xdr:to>
      <xdr:col>22</xdr:col>
      <xdr:colOff>254000</xdr:colOff>
      <xdr:row>16</xdr:row>
      <xdr:rowOff>45043</xdr:rowOff>
    </xdr:to>
    <xdr:sp macro="" textlink="">
      <xdr:nvSpPr>
        <xdr:cNvPr id="470" name="円/楕円 469"/>
        <xdr:cNvSpPr/>
      </xdr:nvSpPr>
      <xdr:spPr>
        <a:xfrm>
          <a:off x="15240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29820</xdr:rowOff>
    </xdr:from>
    <xdr:ext cx="762000" cy="259045"/>
    <xdr:sp macro="" textlink="">
      <xdr:nvSpPr>
        <xdr:cNvPr id="471" name="テキスト ボックス 470"/>
        <xdr:cNvSpPr txBox="1"/>
      </xdr:nvSpPr>
      <xdr:spPr>
        <a:xfrm>
          <a:off x="14909800" y="27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140758</xdr:rowOff>
    </xdr:from>
    <xdr:to>
      <xdr:col>21</xdr:col>
      <xdr:colOff>50800</xdr:colOff>
      <xdr:row>15</xdr:row>
      <xdr:rowOff>70908</xdr:rowOff>
    </xdr:to>
    <xdr:sp macro="" textlink="">
      <xdr:nvSpPr>
        <xdr:cNvPr id="472" name="円/楕円 471"/>
        <xdr:cNvSpPr/>
      </xdr:nvSpPr>
      <xdr:spPr>
        <a:xfrm>
          <a:off x="14351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81085</xdr:rowOff>
    </xdr:from>
    <xdr:ext cx="762000" cy="259045"/>
    <xdr:sp macro="" textlink="">
      <xdr:nvSpPr>
        <xdr:cNvPr id="473" name="テキスト ボックス 472"/>
        <xdr:cNvSpPr txBox="1"/>
      </xdr:nvSpPr>
      <xdr:spPr>
        <a:xfrm>
          <a:off x="14020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118237</xdr:rowOff>
    </xdr:from>
    <xdr:to>
      <xdr:col>19</xdr:col>
      <xdr:colOff>533400</xdr:colOff>
      <xdr:row>15</xdr:row>
      <xdr:rowOff>48387</xdr:rowOff>
    </xdr:to>
    <xdr:sp macro="" textlink="">
      <xdr:nvSpPr>
        <xdr:cNvPr id="474" name="円/楕円 473"/>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58564</xdr:rowOff>
    </xdr:from>
    <xdr:ext cx="762000" cy="259045"/>
    <xdr:sp macro="" textlink="">
      <xdr:nvSpPr>
        <xdr:cNvPr id="475" name="テキスト ボックス 474"/>
        <xdr:cNvSpPr txBox="1"/>
      </xdr:nvSpPr>
      <xdr:spPr>
        <a:xfrm>
          <a:off x="13131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50,046
49,499
121.74
22,929,806
22,255,832
662,349
10,833,322
16,005,632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人件費自体は前年と比較し減少している。</a:t>
          </a:r>
        </a:p>
        <a:p>
          <a:r>
            <a:rPr kumimoji="1" lang="ja-JP" altLang="en-US" sz="1100">
              <a:latin typeface="+mn-ea"/>
              <a:ea typeface="+mn-ea"/>
            </a:rPr>
            <a:t>　その要因としては、平成</a:t>
          </a:r>
          <a:r>
            <a:rPr kumimoji="1" lang="en-US" altLang="ja-JP" sz="1100">
              <a:latin typeface="+mn-ea"/>
              <a:ea typeface="+mn-ea"/>
            </a:rPr>
            <a:t>28</a:t>
          </a:r>
          <a:r>
            <a:rPr kumimoji="1" lang="ja-JP" altLang="en-US" sz="1100">
              <a:latin typeface="+mn-ea"/>
              <a:ea typeface="+mn-ea"/>
            </a:rPr>
            <a:t>年人事院勧告等に基づく改正を行った結果、給料・賞与・共済費等が増となったものの、前年と比して退職者数が減となったことから退職手当は減となり、これら増分を退職手当の減分が上回ったためと考える。</a:t>
          </a:r>
        </a:p>
        <a:p>
          <a:r>
            <a:rPr kumimoji="1" lang="ja-JP" altLang="en-US" sz="1100" b="0">
              <a:solidFill>
                <a:schemeClr val="tx1"/>
              </a:solidFill>
              <a:latin typeface="+mn-ea"/>
              <a:ea typeface="+mn-ea"/>
            </a:rPr>
            <a:t>　一方、人件費の財源に充てていた退職手当基金からの繰入金が前年よりも減少したため、人件費が減少したにもかかわらず、経常収支比率は上昇し、前年を上回ることとなった。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127000</xdr:rowOff>
    </xdr:to>
    <xdr:cxnSp macro="">
      <xdr:nvCxnSpPr>
        <xdr:cNvPr id="66" name="直線コネクタ 65"/>
        <xdr:cNvCxnSpPr/>
      </xdr:nvCxnSpPr>
      <xdr:spPr>
        <a:xfrm>
          <a:off x="3987800" y="618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111760</xdr:rowOff>
    </xdr:to>
    <xdr:cxnSp macro="">
      <xdr:nvCxnSpPr>
        <xdr:cNvPr id="69" name="直線コネクタ 68"/>
        <xdr:cNvCxnSpPr/>
      </xdr:nvCxnSpPr>
      <xdr:spPr>
        <a:xfrm flipV="1">
          <a:off x="3098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111760</xdr:rowOff>
    </xdr:to>
    <xdr:cxnSp macro="">
      <xdr:nvCxnSpPr>
        <xdr:cNvPr id="72" name="直線コネクタ 71"/>
        <xdr:cNvCxnSpPr/>
      </xdr:nvCxnSpPr>
      <xdr:spPr>
        <a:xfrm>
          <a:off x="2209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16510</xdr:rowOff>
    </xdr:to>
    <xdr:cxnSp macro="">
      <xdr:nvCxnSpPr>
        <xdr:cNvPr id="75" name="直線コネクタ 74"/>
        <xdr:cNvCxnSpPr/>
      </xdr:nvCxnSpPr>
      <xdr:spPr>
        <a:xfrm flipV="1">
          <a:off x="1320800" y="627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5" name="円/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88" name="テキスト ボックス 87"/>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147337</xdr:rowOff>
    </xdr:from>
    <xdr:ext cx="762000" cy="259045"/>
    <xdr:sp macro="" textlink="">
      <xdr:nvSpPr>
        <xdr:cNvPr id="90" name="テキスト ボックス 89"/>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92" name="テキスト ボックス 91"/>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ふるさと納税関連業務</a:t>
          </a:r>
          <a:r>
            <a:rPr lang="ja-JP" altLang="ja-JP" sz="1100" b="0" i="0" baseline="0">
              <a:solidFill>
                <a:schemeClr val="dk1"/>
              </a:solidFill>
              <a:effectLst/>
              <a:latin typeface="+mn-lt"/>
              <a:ea typeface="+mn-ea"/>
              <a:cs typeface="+mn-cs"/>
            </a:rPr>
            <a:t>に伴う</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の増により、物件費総額の伸びはあったものの、構成比としては昨年度より比率が減少している。</a:t>
          </a:r>
          <a:endParaRPr lang="ja-JP" altLang="ja-JP" sz="1400">
            <a:effectLst/>
          </a:endParaRPr>
        </a:p>
        <a:p>
          <a:pPr rtl="0"/>
          <a:r>
            <a:rPr lang="ja-JP" altLang="ja-JP" sz="1100" b="0" i="0" baseline="0">
              <a:solidFill>
                <a:schemeClr val="dk1"/>
              </a:solidFill>
              <a:effectLst/>
              <a:latin typeface="+mn-lt"/>
              <a:ea typeface="+mn-ea"/>
              <a:cs typeface="+mn-cs"/>
            </a:rPr>
            <a:t>　物件費の割合は平均より高い水準になる中、当市における事務事業評価により、事業の見直しを図る中で物件費の圧縮に努める。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19</xdr:row>
      <xdr:rowOff>6350</xdr:rowOff>
    </xdr:to>
    <xdr:cxnSp macro="">
      <xdr:nvCxnSpPr>
        <xdr:cNvPr id="127" name="直線コネクタ 126"/>
        <xdr:cNvCxnSpPr/>
      </xdr:nvCxnSpPr>
      <xdr:spPr>
        <a:xfrm flipV="1">
          <a:off x="15671800" y="3136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6350</xdr:rowOff>
    </xdr:from>
    <xdr:to>
      <xdr:col>22</xdr:col>
      <xdr:colOff>565150</xdr:colOff>
      <xdr:row>19</xdr:row>
      <xdr:rowOff>57150</xdr:rowOff>
    </xdr:to>
    <xdr:cxnSp macro="">
      <xdr:nvCxnSpPr>
        <xdr:cNvPr id="130" name="直線コネクタ 129"/>
        <xdr:cNvCxnSpPr/>
      </xdr:nvCxnSpPr>
      <xdr:spPr>
        <a:xfrm flipV="1">
          <a:off x="14782800" y="326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165100</xdr:rowOff>
    </xdr:from>
    <xdr:to>
      <xdr:col>21</xdr:col>
      <xdr:colOff>361950</xdr:colOff>
      <xdr:row>19</xdr:row>
      <xdr:rowOff>57150</xdr:rowOff>
    </xdr:to>
    <xdr:cxnSp macro="">
      <xdr:nvCxnSpPr>
        <xdr:cNvPr id="133" name="直線コネクタ 132"/>
        <xdr:cNvCxnSpPr/>
      </xdr:nvCxnSpPr>
      <xdr:spPr>
        <a:xfrm>
          <a:off x="13893800" y="325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101600</xdr:rowOff>
    </xdr:from>
    <xdr:to>
      <xdr:col>21</xdr:col>
      <xdr:colOff>412750</xdr:colOff>
      <xdr:row>17</xdr:row>
      <xdr:rowOff>31750</xdr:rowOff>
    </xdr:to>
    <xdr:sp macro="" textlink="">
      <xdr:nvSpPr>
        <xdr:cNvPr id="134" name="フローチャート :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35" name="テキスト ボックス 134"/>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139700</xdr:rowOff>
    </xdr:from>
    <xdr:to>
      <xdr:col>20</xdr:col>
      <xdr:colOff>158750</xdr:colOff>
      <xdr:row>18</xdr:row>
      <xdr:rowOff>165100</xdr:rowOff>
    </xdr:to>
    <xdr:cxnSp macro="">
      <xdr:nvCxnSpPr>
        <xdr:cNvPr id="136" name="直線コネクタ 135"/>
        <xdr:cNvCxnSpPr/>
      </xdr:nvCxnSpPr>
      <xdr:spPr>
        <a:xfrm>
          <a:off x="13004800" y="322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63500</xdr:rowOff>
    </xdr:from>
    <xdr:to>
      <xdr:col>20</xdr:col>
      <xdr:colOff>209550</xdr:colOff>
      <xdr:row>16</xdr:row>
      <xdr:rowOff>165100</xdr:rowOff>
    </xdr:to>
    <xdr:sp macro="" textlink="">
      <xdr:nvSpPr>
        <xdr:cNvPr id="137" name="フローチャート :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127000</xdr:rowOff>
    </xdr:from>
    <xdr:to>
      <xdr:col>22</xdr:col>
      <xdr:colOff>615950</xdr:colOff>
      <xdr:row>19</xdr:row>
      <xdr:rowOff>57150</xdr:rowOff>
    </xdr:to>
    <xdr:sp macro="" textlink="">
      <xdr:nvSpPr>
        <xdr:cNvPr id="148" name="円/楕円 147"/>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41927</xdr:rowOff>
    </xdr:from>
    <xdr:ext cx="736600" cy="259045"/>
    <xdr:sp macro="" textlink="">
      <xdr:nvSpPr>
        <xdr:cNvPr id="149" name="テキスト ボックス 148"/>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6350</xdr:rowOff>
    </xdr:from>
    <xdr:to>
      <xdr:col>21</xdr:col>
      <xdr:colOff>412750</xdr:colOff>
      <xdr:row>19</xdr:row>
      <xdr:rowOff>107950</xdr:rowOff>
    </xdr:to>
    <xdr:sp macro="" textlink="">
      <xdr:nvSpPr>
        <xdr:cNvPr id="150" name="円/楕円 149"/>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92727</xdr:rowOff>
    </xdr:from>
    <xdr:ext cx="762000" cy="259045"/>
    <xdr:sp macro="" textlink="">
      <xdr:nvSpPr>
        <xdr:cNvPr id="151" name="テキスト ボックス 150"/>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114300</xdr:rowOff>
    </xdr:from>
    <xdr:to>
      <xdr:col>20</xdr:col>
      <xdr:colOff>209550</xdr:colOff>
      <xdr:row>19</xdr:row>
      <xdr:rowOff>44450</xdr:rowOff>
    </xdr:to>
    <xdr:sp macro="" textlink="">
      <xdr:nvSpPr>
        <xdr:cNvPr id="152" name="円/楕円 151"/>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53" name="テキスト ボックス 152"/>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88900</xdr:rowOff>
    </xdr:from>
    <xdr:to>
      <xdr:col>19</xdr:col>
      <xdr:colOff>6350</xdr:colOff>
      <xdr:row>19</xdr:row>
      <xdr:rowOff>19050</xdr:rowOff>
    </xdr:to>
    <xdr:sp macro="" textlink="">
      <xdr:nvSpPr>
        <xdr:cNvPr id="154" name="円/楕円 153"/>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3827</xdr:rowOff>
    </xdr:from>
    <xdr:ext cx="762000" cy="259045"/>
    <xdr:sp macro="" textlink="">
      <xdr:nvSpPr>
        <xdr:cNvPr id="155" name="テキスト ボックス 154"/>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臨時福祉給付金に係る増を主な要因として</a:t>
          </a:r>
          <a:r>
            <a:rPr lang="ja-JP" altLang="ja-JP" sz="1100" b="0" i="0" baseline="0">
              <a:solidFill>
                <a:schemeClr val="dk1"/>
              </a:solidFill>
              <a:effectLst/>
              <a:latin typeface="+mn-lt"/>
              <a:ea typeface="+mn-ea"/>
              <a:cs typeface="+mn-cs"/>
            </a:rPr>
            <a:t>前年比増となっており、昨年度より比率が上昇している。今後も介護給付費などの扶助費については減少する要素が少ないことや、少子高齢化の進展、経済を取り巻く環境などの社会情勢を踏まえると、引き続き厳しい扶助費の増加が見込まれ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37193</xdr:rowOff>
    </xdr:to>
    <xdr:cxnSp macro="">
      <xdr:nvCxnSpPr>
        <xdr:cNvPr id="190" name="直線コネクタ 189"/>
        <xdr:cNvCxnSpPr/>
      </xdr:nvCxnSpPr>
      <xdr:spPr>
        <a:xfrm>
          <a:off x="3987800" y="97771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57</xdr:row>
      <xdr:rowOff>4535</xdr:rowOff>
    </xdr:to>
    <xdr:cxnSp macro="">
      <xdr:nvCxnSpPr>
        <xdr:cNvPr id="193" name="直線コネクタ 192"/>
        <xdr:cNvCxnSpPr/>
      </xdr:nvCxnSpPr>
      <xdr:spPr>
        <a:xfrm>
          <a:off x="3098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94343</xdr:rowOff>
    </xdr:to>
    <xdr:cxnSp macro="">
      <xdr:nvCxnSpPr>
        <xdr:cNvPr id="196" name="直線コネクタ 195"/>
        <xdr:cNvCxnSpPr/>
      </xdr:nvCxnSpPr>
      <xdr:spPr>
        <a:xfrm>
          <a:off x="2209800" y="95975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84365</xdr:rowOff>
    </xdr:from>
    <xdr:to>
      <xdr:col>4</xdr:col>
      <xdr:colOff>396875</xdr:colOff>
      <xdr:row>58</xdr:row>
      <xdr:rowOff>14515</xdr:rowOff>
    </xdr:to>
    <xdr:sp macro="" textlink="">
      <xdr:nvSpPr>
        <xdr:cNvPr id="197" name="フローチャート : 判断 196"/>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198" name="テキスト ボックス 19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127000</xdr:rowOff>
    </xdr:to>
    <xdr:cxnSp macro="">
      <xdr:nvCxnSpPr>
        <xdr:cNvPr id="199" name="直線コネクタ 198"/>
        <xdr:cNvCxnSpPr/>
      </xdr:nvCxnSpPr>
      <xdr:spPr>
        <a:xfrm flipV="1">
          <a:off x="1320800" y="95975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51707</xdr:rowOff>
    </xdr:from>
    <xdr:to>
      <xdr:col>3</xdr:col>
      <xdr:colOff>193675</xdr:colOff>
      <xdr:row>57</xdr:row>
      <xdr:rowOff>153307</xdr:rowOff>
    </xdr:to>
    <xdr:sp macro="" textlink="">
      <xdr:nvSpPr>
        <xdr:cNvPr id="200" name="フローチャート : 判断 199"/>
        <xdr:cNvSpPr/>
      </xdr:nvSpPr>
      <xdr:spPr>
        <a:xfrm>
          <a:off x="2159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01" name="テキスト ボックス 200"/>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35378</xdr:rowOff>
    </xdr:from>
    <xdr:to>
      <xdr:col>1</xdr:col>
      <xdr:colOff>676275</xdr:colOff>
      <xdr:row>57</xdr:row>
      <xdr:rowOff>136978</xdr:rowOff>
    </xdr:to>
    <xdr:sp macro="" textlink="">
      <xdr:nvSpPr>
        <xdr:cNvPr id="202" name="フローチャート : 判断 201"/>
        <xdr:cNvSpPr/>
      </xdr:nvSpPr>
      <xdr:spPr>
        <a:xfrm>
          <a:off x="1270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121755</xdr:rowOff>
    </xdr:from>
    <xdr:ext cx="762000" cy="259045"/>
    <xdr:sp macro="" textlink="">
      <xdr:nvSpPr>
        <xdr:cNvPr id="203" name="テキスト ボックス 202"/>
        <xdr:cNvSpPr txBox="1"/>
      </xdr:nvSpPr>
      <xdr:spPr>
        <a:xfrm>
          <a:off x="939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9" name="円/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12" name="テキスト ボックス 211"/>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155320</xdr:rowOff>
    </xdr:from>
    <xdr:ext cx="762000" cy="259045"/>
    <xdr:sp macro="" textlink="">
      <xdr:nvSpPr>
        <xdr:cNvPr id="214" name="テキスト ボックス 213"/>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18" name="テキスト ボックス 21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前年に比べ比率が増加したが、</a:t>
          </a:r>
          <a:r>
            <a:rPr lang="ja-JP" altLang="en-US" sz="1100" b="0" i="0" baseline="0">
              <a:solidFill>
                <a:schemeClr val="dk1"/>
              </a:solidFill>
              <a:effectLst/>
              <a:latin typeface="+mn-lt"/>
              <a:ea typeface="+mn-ea"/>
              <a:cs typeface="+mn-cs"/>
            </a:rPr>
            <a:t>各繰出金に係る一般財源の</a:t>
          </a:r>
          <a:r>
            <a:rPr lang="ja-JP" altLang="ja-JP" sz="1100" b="0" i="0" baseline="0">
              <a:solidFill>
                <a:schemeClr val="dk1"/>
              </a:solidFill>
              <a:effectLst/>
              <a:latin typeface="+mn-lt"/>
              <a:ea typeface="+mn-ea"/>
              <a:cs typeface="+mn-cs"/>
            </a:rPr>
            <a:t>増加が要因である。高齢化社会の進展を考えると今後も社会保障関係の繰出金の増加が見込まれることから、その他の経費について、事務事業評価による見直しなどを通じ全体としての経費削減に努める。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6169</xdr:rowOff>
    </xdr:from>
    <xdr:to>
      <xdr:col>24</xdr:col>
      <xdr:colOff>31750</xdr:colOff>
      <xdr:row>56</xdr:row>
      <xdr:rowOff>12700</xdr:rowOff>
    </xdr:to>
    <xdr:cxnSp macro="">
      <xdr:nvCxnSpPr>
        <xdr:cNvPr id="253" name="直線コネクタ 252"/>
        <xdr:cNvCxnSpPr/>
      </xdr:nvCxnSpPr>
      <xdr:spPr>
        <a:xfrm>
          <a:off x="15671800" y="9607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125367</xdr:rowOff>
    </xdr:from>
    <xdr:to>
      <xdr:col>22</xdr:col>
      <xdr:colOff>565150</xdr:colOff>
      <xdr:row>56</xdr:row>
      <xdr:rowOff>6169</xdr:rowOff>
    </xdr:to>
    <xdr:cxnSp macro="">
      <xdr:nvCxnSpPr>
        <xdr:cNvPr id="256" name="直線コネクタ 255"/>
        <xdr:cNvCxnSpPr/>
      </xdr:nvCxnSpPr>
      <xdr:spPr>
        <a:xfrm>
          <a:off x="14782800" y="9555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125367</xdr:rowOff>
    </xdr:from>
    <xdr:to>
      <xdr:col>21</xdr:col>
      <xdr:colOff>361950</xdr:colOff>
      <xdr:row>56</xdr:row>
      <xdr:rowOff>6169</xdr:rowOff>
    </xdr:to>
    <xdr:cxnSp macro="">
      <xdr:nvCxnSpPr>
        <xdr:cNvPr id="259" name="直線コネクタ 258"/>
        <xdr:cNvCxnSpPr/>
      </xdr:nvCxnSpPr>
      <xdr:spPr>
        <a:xfrm flipV="1">
          <a:off x="13893800" y="9555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27215</xdr:rowOff>
    </xdr:from>
    <xdr:to>
      <xdr:col>21</xdr:col>
      <xdr:colOff>412750</xdr:colOff>
      <xdr:row>56</xdr:row>
      <xdr:rowOff>128815</xdr:rowOff>
    </xdr:to>
    <xdr:sp macro="" textlink="">
      <xdr:nvSpPr>
        <xdr:cNvPr id="260" name="フローチャート : 判断 259"/>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113592</xdr:rowOff>
    </xdr:from>
    <xdr:ext cx="762000" cy="259045"/>
    <xdr:sp macro="" textlink="">
      <xdr:nvSpPr>
        <xdr:cNvPr id="261" name="テキスト ボックス 260"/>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112304</xdr:rowOff>
    </xdr:from>
    <xdr:to>
      <xdr:col>20</xdr:col>
      <xdr:colOff>158750</xdr:colOff>
      <xdr:row>56</xdr:row>
      <xdr:rowOff>6169</xdr:rowOff>
    </xdr:to>
    <xdr:cxnSp macro="">
      <xdr:nvCxnSpPr>
        <xdr:cNvPr id="262" name="直線コネクタ 261"/>
        <xdr:cNvCxnSpPr/>
      </xdr:nvCxnSpPr>
      <xdr:spPr>
        <a:xfrm>
          <a:off x="13004800" y="95420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63" name="フローチャート :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14151</xdr:rowOff>
    </xdr:from>
    <xdr:to>
      <xdr:col>19</xdr:col>
      <xdr:colOff>6350</xdr:colOff>
      <xdr:row>56</xdr:row>
      <xdr:rowOff>115751</xdr:rowOff>
    </xdr:to>
    <xdr:sp macro="" textlink="">
      <xdr:nvSpPr>
        <xdr:cNvPr id="265" name="フローチャート : 判断 264"/>
        <xdr:cNvSpPr/>
      </xdr:nvSpPr>
      <xdr:spPr>
        <a:xfrm>
          <a:off x="12954000" y="96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100528</xdr:rowOff>
    </xdr:from>
    <xdr:ext cx="762000" cy="259045"/>
    <xdr:sp macro="" textlink="">
      <xdr:nvSpPr>
        <xdr:cNvPr id="266" name="テキスト ボックス 265"/>
        <xdr:cNvSpPr txBox="1"/>
      </xdr:nvSpPr>
      <xdr:spPr>
        <a:xfrm>
          <a:off x="12623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2" name="円/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126819</xdr:rowOff>
    </xdr:from>
    <xdr:to>
      <xdr:col>22</xdr:col>
      <xdr:colOff>615950</xdr:colOff>
      <xdr:row>56</xdr:row>
      <xdr:rowOff>56969</xdr:rowOff>
    </xdr:to>
    <xdr:sp macro="" textlink="">
      <xdr:nvSpPr>
        <xdr:cNvPr id="274" name="円/楕円 273"/>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67146</xdr:rowOff>
    </xdr:from>
    <xdr:ext cx="736600" cy="259045"/>
    <xdr:sp macro="" textlink="">
      <xdr:nvSpPr>
        <xdr:cNvPr id="275" name="テキスト ボックス 274"/>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74567</xdr:rowOff>
    </xdr:from>
    <xdr:to>
      <xdr:col>21</xdr:col>
      <xdr:colOff>412750</xdr:colOff>
      <xdr:row>56</xdr:row>
      <xdr:rowOff>4717</xdr:rowOff>
    </xdr:to>
    <xdr:sp macro="" textlink="">
      <xdr:nvSpPr>
        <xdr:cNvPr id="276" name="円/楕円 275"/>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14894</xdr:rowOff>
    </xdr:from>
    <xdr:ext cx="762000" cy="259045"/>
    <xdr:sp macro="" textlink="">
      <xdr:nvSpPr>
        <xdr:cNvPr id="277" name="テキスト ボックス 276"/>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126819</xdr:rowOff>
    </xdr:from>
    <xdr:to>
      <xdr:col>20</xdr:col>
      <xdr:colOff>209550</xdr:colOff>
      <xdr:row>56</xdr:row>
      <xdr:rowOff>56969</xdr:rowOff>
    </xdr:to>
    <xdr:sp macro="" textlink="">
      <xdr:nvSpPr>
        <xdr:cNvPr id="278" name="円/楕円 277"/>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67146</xdr:rowOff>
    </xdr:from>
    <xdr:ext cx="762000" cy="259045"/>
    <xdr:sp macro="" textlink="">
      <xdr:nvSpPr>
        <xdr:cNvPr id="279" name="テキスト ボックス 278"/>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61504</xdr:rowOff>
    </xdr:from>
    <xdr:to>
      <xdr:col>19</xdr:col>
      <xdr:colOff>6350</xdr:colOff>
      <xdr:row>55</xdr:row>
      <xdr:rowOff>163104</xdr:rowOff>
    </xdr:to>
    <xdr:sp macro="" textlink="">
      <xdr:nvSpPr>
        <xdr:cNvPr id="280" name="円/楕円 279"/>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1831</xdr:rowOff>
    </xdr:from>
    <xdr:ext cx="762000" cy="259045"/>
    <xdr:sp macro="" textlink="">
      <xdr:nvSpPr>
        <xdr:cNvPr id="281" name="テキスト ボックス 280"/>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水道事業会計への負担金の増加があり、昨年までの</a:t>
          </a:r>
          <a:r>
            <a:rPr lang="ja-JP" altLang="ja-JP" sz="1100" b="0" i="0" baseline="0">
              <a:solidFill>
                <a:schemeClr val="dk1"/>
              </a:solidFill>
              <a:effectLst/>
              <a:latin typeface="+mn-lt"/>
              <a:ea typeface="+mn-ea"/>
              <a:cs typeface="+mn-cs"/>
            </a:rPr>
            <a:t>横ばい</a:t>
          </a:r>
          <a:r>
            <a:rPr lang="ja-JP" altLang="en-US" sz="1100" b="0" i="0" baseline="0">
              <a:solidFill>
                <a:schemeClr val="dk1"/>
              </a:solidFill>
              <a:effectLst/>
              <a:latin typeface="+mn-lt"/>
              <a:ea typeface="+mn-ea"/>
              <a:cs typeface="+mn-cs"/>
            </a:rPr>
            <a:t>の推移から比率が上昇しているものの</a:t>
          </a:r>
          <a:r>
            <a:rPr lang="ja-JP" altLang="ja-JP" sz="1100" b="0" i="0" baseline="0">
              <a:solidFill>
                <a:schemeClr val="dk1"/>
              </a:solidFill>
              <a:effectLst/>
              <a:latin typeface="+mn-lt"/>
              <a:ea typeface="+mn-ea"/>
              <a:cs typeface="+mn-cs"/>
            </a:rPr>
            <a:t>、類似団体平均を下回っている。当市における事務事業評価を通し、事業の統廃合や事業内容の見直しを図る中で、今後も補助費等の圧縮に努める。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81280</xdr:rowOff>
    </xdr:to>
    <xdr:cxnSp macro="">
      <xdr:nvCxnSpPr>
        <xdr:cNvPr id="311" name="直線コネクタ 310"/>
        <xdr:cNvCxnSpPr/>
      </xdr:nvCxnSpPr>
      <xdr:spPr>
        <a:xfrm>
          <a:off x="15671800" y="6194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26416</xdr:rowOff>
    </xdr:to>
    <xdr:cxnSp macro="">
      <xdr:nvCxnSpPr>
        <xdr:cNvPr id="314" name="直線コネクタ 313"/>
        <xdr:cNvCxnSpPr/>
      </xdr:nvCxnSpPr>
      <xdr:spPr>
        <a:xfrm flipV="1">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26416</xdr:rowOff>
    </xdr:to>
    <xdr:cxnSp macro="">
      <xdr:nvCxnSpPr>
        <xdr:cNvPr id="317" name="直線コネクタ 316"/>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39624</xdr:rowOff>
    </xdr:from>
    <xdr:to>
      <xdr:col>21</xdr:col>
      <xdr:colOff>412750</xdr:colOff>
      <xdr:row>36</xdr:row>
      <xdr:rowOff>141224</xdr:rowOff>
    </xdr:to>
    <xdr:sp macro="" textlink="">
      <xdr:nvSpPr>
        <xdr:cNvPr id="318" name="フローチャート :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21844</xdr:rowOff>
    </xdr:to>
    <xdr:cxnSp macro="">
      <xdr:nvCxnSpPr>
        <xdr:cNvPr id="320" name="直線コネクタ 319"/>
        <xdr:cNvCxnSpPr/>
      </xdr:nvCxnSpPr>
      <xdr:spPr>
        <a:xfrm>
          <a:off x="13004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1" name="フローチャート : 判断 320"/>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2" name="テキスト ボックス 321"/>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3" name="フローチャート :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24" name="テキスト ボックス 32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0" name="円/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3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32" name="円/楕円 331"/>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33" name="テキスト ボックス 332"/>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34" name="円/楕円 333"/>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35" name="テキスト ボックス 334"/>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6" name="円/楕円 335"/>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7" name="テキスト ボックス 336"/>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8" name="円/楕円 337"/>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9" name="テキスト ボックス 338"/>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過去に行われてきた大規模事業に係る起債の償還が進んでいる一方で老朽化した道路・施設の改修等、新たな起債の償還も発生していることから、昨年</a:t>
          </a:r>
          <a:r>
            <a:rPr lang="ja-JP" altLang="en-US" sz="1100" b="0" i="0" baseline="0">
              <a:solidFill>
                <a:schemeClr val="dk1"/>
              </a:solidFill>
              <a:effectLst/>
              <a:latin typeface="+mn-lt"/>
              <a:ea typeface="+mn-ea"/>
              <a:cs typeface="+mn-cs"/>
            </a:rPr>
            <a:t>からほぼ</a:t>
          </a:r>
          <a:r>
            <a:rPr lang="ja-JP" altLang="ja-JP" sz="1100" b="0" i="0" baseline="0">
              <a:solidFill>
                <a:schemeClr val="dk1"/>
              </a:solidFill>
              <a:effectLst/>
              <a:latin typeface="+mn-lt"/>
              <a:ea typeface="+mn-ea"/>
              <a:cs typeface="+mn-cs"/>
            </a:rPr>
            <a:t>横ばいとなっている。</a:t>
          </a:r>
          <a:endParaRPr lang="ja-JP" altLang="ja-JP">
            <a:effectLst/>
          </a:endParaRPr>
        </a:p>
        <a:p>
          <a:pPr rtl="0"/>
          <a:r>
            <a:rPr lang="ja-JP" altLang="ja-JP" sz="1100" b="0" i="0" baseline="0">
              <a:solidFill>
                <a:schemeClr val="dk1"/>
              </a:solidFill>
              <a:effectLst/>
              <a:latin typeface="+mn-lt"/>
              <a:ea typeface="+mn-ea"/>
              <a:cs typeface="+mn-cs"/>
            </a:rPr>
            <a:t>　今後、老朽化した施設に係る経費の発生も見込まれている中、市債の発行については、中期財政計画に基づき、計画的執行と起債抑制に取り組み、公債費負担の軽減に努める。</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1270</xdr:rowOff>
    </xdr:to>
    <xdr:cxnSp macro="">
      <xdr:nvCxnSpPr>
        <xdr:cNvPr id="372" name="直線コネクタ 371"/>
        <xdr:cNvCxnSpPr/>
      </xdr:nvCxnSpPr>
      <xdr:spPr>
        <a:xfrm flipV="1">
          <a:off x="3987800" y="12852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69850</xdr:rowOff>
    </xdr:to>
    <xdr:cxnSp macro="">
      <xdr:nvCxnSpPr>
        <xdr:cNvPr id="375" name="直線コネクタ 374"/>
        <xdr:cNvCxnSpPr/>
      </xdr:nvCxnSpPr>
      <xdr:spPr>
        <a:xfrm flipV="1">
          <a:off x="3098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85090</xdr:rowOff>
    </xdr:to>
    <xdr:cxnSp macro="">
      <xdr:nvCxnSpPr>
        <xdr:cNvPr id="378" name="直線コネクタ 377"/>
        <xdr:cNvCxnSpPr/>
      </xdr:nvCxnSpPr>
      <xdr:spPr>
        <a:xfrm flipV="1">
          <a:off x="2209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9" name="フローチャート : 判断 378"/>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86377</xdr:rowOff>
    </xdr:from>
    <xdr:ext cx="762000" cy="259045"/>
    <xdr:sp macro="" textlink="">
      <xdr:nvSpPr>
        <xdr:cNvPr id="380" name="テキスト ボックス 379"/>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100330</xdr:rowOff>
    </xdr:to>
    <xdr:cxnSp macro="">
      <xdr:nvCxnSpPr>
        <xdr:cNvPr id="381" name="直線コネクタ 380"/>
        <xdr:cNvCxnSpPr/>
      </xdr:nvCxnSpPr>
      <xdr:spPr>
        <a:xfrm flipV="1">
          <a:off x="1320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0</xdr:rowOff>
    </xdr:from>
    <xdr:to>
      <xdr:col>3</xdr:col>
      <xdr:colOff>193675</xdr:colOff>
      <xdr:row>76</xdr:row>
      <xdr:rowOff>101600</xdr:rowOff>
    </xdr:to>
    <xdr:sp macro="" textlink="">
      <xdr:nvSpPr>
        <xdr:cNvPr id="382" name="フローチャート : 判断 381"/>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86377</xdr:rowOff>
    </xdr:from>
    <xdr:ext cx="762000" cy="259045"/>
    <xdr:sp macro="" textlink="">
      <xdr:nvSpPr>
        <xdr:cNvPr id="383" name="テキスト ボックス 382"/>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84" name="フローチャート : 判断 383"/>
        <xdr:cNvSpPr/>
      </xdr:nvSpPr>
      <xdr:spPr>
        <a:xfrm>
          <a:off x="1270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109238</xdr:rowOff>
    </xdr:from>
    <xdr:ext cx="762000" cy="259045"/>
    <xdr:sp macro="" textlink="">
      <xdr:nvSpPr>
        <xdr:cNvPr id="385" name="テキスト ボックス 384"/>
        <xdr:cNvSpPr txBox="1"/>
      </xdr:nvSpPr>
      <xdr:spPr>
        <a:xfrm>
          <a:off x="939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91" name="円/楕円 390"/>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92"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3" name="円/楕円 392"/>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4" name="テキスト ボックス 393"/>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5" name="円/楕円 394"/>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6" name="テキスト ボックス 395"/>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7" name="円/楕円 396"/>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8" name="テキスト ボックス 397"/>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9" name="円/楕円 398"/>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400" name="テキスト ボックス 399"/>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年度と比べると、公債費以外に係る経常収支比率は、</a:t>
          </a:r>
          <a:r>
            <a:rPr kumimoji="1" lang="ja-JP" altLang="en-US" sz="1100">
              <a:solidFill>
                <a:schemeClr val="dk1"/>
              </a:solidFill>
              <a:effectLst/>
              <a:latin typeface="+mn-lt"/>
              <a:ea typeface="+mn-ea"/>
              <a:cs typeface="+mn-cs"/>
            </a:rPr>
            <a:t>投資的経費の増加により増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今後においても、人件費関係経費全体の抑制や、生活保護の資格審査等の適正化・各種事業の見直し等を進める中で人件費・扶助費等の上昇を抑えるよう努める。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99568</xdr:rowOff>
    </xdr:from>
    <xdr:to>
      <xdr:col>24</xdr:col>
      <xdr:colOff>31750</xdr:colOff>
      <xdr:row>77</xdr:row>
      <xdr:rowOff>24130</xdr:rowOff>
    </xdr:to>
    <xdr:cxnSp macro="">
      <xdr:nvCxnSpPr>
        <xdr:cNvPr id="431" name="直線コネクタ 430"/>
        <xdr:cNvCxnSpPr/>
      </xdr:nvCxnSpPr>
      <xdr:spPr>
        <a:xfrm>
          <a:off x="15671800" y="131297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99568</xdr:rowOff>
    </xdr:from>
    <xdr:to>
      <xdr:col>22</xdr:col>
      <xdr:colOff>565150</xdr:colOff>
      <xdr:row>76</xdr:row>
      <xdr:rowOff>122428</xdr:rowOff>
    </xdr:to>
    <xdr:cxnSp macro="">
      <xdr:nvCxnSpPr>
        <xdr:cNvPr id="434" name="直線コネクタ 433"/>
        <xdr:cNvCxnSpPr/>
      </xdr:nvCxnSpPr>
      <xdr:spPr>
        <a:xfrm flipV="1">
          <a:off x="14782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76</xdr:row>
      <xdr:rowOff>122428</xdr:rowOff>
    </xdr:to>
    <xdr:cxnSp macro="">
      <xdr:nvCxnSpPr>
        <xdr:cNvPr id="437" name="直線コネクタ 436"/>
        <xdr:cNvCxnSpPr/>
      </xdr:nvCxnSpPr>
      <xdr:spPr>
        <a:xfrm>
          <a:off x="13893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71628</xdr:rowOff>
    </xdr:from>
    <xdr:to>
      <xdr:col>21</xdr:col>
      <xdr:colOff>412750</xdr:colOff>
      <xdr:row>77</xdr:row>
      <xdr:rowOff>1778</xdr:rowOff>
    </xdr:to>
    <xdr:sp macro="" textlink="">
      <xdr:nvSpPr>
        <xdr:cNvPr id="438" name="フローチャート : 判断 437"/>
        <xdr:cNvSpPr/>
      </xdr:nvSpPr>
      <xdr:spPr>
        <a:xfrm>
          <a:off x="14732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11955</xdr:rowOff>
    </xdr:from>
    <xdr:ext cx="762000" cy="259045"/>
    <xdr:sp macro="" textlink="">
      <xdr:nvSpPr>
        <xdr:cNvPr id="439" name="テキスト ボックス 438"/>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99568</xdr:rowOff>
    </xdr:from>
    <xdr:to>
      <xdr:col>20</xdr:col>
      <xdr:colOff>158750</xdr:colOff>
      <xdr:row>76</xdr:row>
      <xdr:rowOff>113285</xdr:rowOff>
    </xdr:to>
    <xdr:cxnSp macro="">
      <xdr:nvCxnSpPr>
        <xdr:cNvPr id="440" name="直線コネクタ 439"/>
        <xdr:cNvCxnSpPr/>
      </xdr:nvCxnSpPr>
      <xdr:spPr>
        <a:xfrm flipV="1">
          <a:off x="13004800" y="13129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1" name="フローチャート : 判断 440"/>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2" name="テキスト ボックス 441"/>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3" name="フローチャート : 判断 442"/>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4" name="テキスト ボックス 443"/>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50" name="円/楕円 449"/>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51"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48768</xdr:rowOff>
    </xdr:from>
    <xdr:to>
      <xdr:col>22</xdr:col>
      <xdr:colOff>615950</xdr:colOff>
      <xdr:row>76</xdr:row>
      <xdr:rowOff>150368</xdr:rowOff>
    </xdr:to>
    <xdr:sp macro="" textlink="">
      <xdr:nvSpPr>
        <xdr:cNvPr id="452" name="円/楕円 451"/>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135145</xdr:rowOff>
    </xdr:from>
    <xdr:ext cx="736600" cy="259045"/>
    <xdr:sp macro="" textlink="">
      <xdr:nvSpPr>
        <xdr:cNvPr id="453" name="テキスト ボックス 452"/>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71628</xdr:rowOff>
    </xdr:from>
    <xdr:to>
      <xdr:col>21</xdr:col>
      <xdr:colOff>412750</xdr:colOff>
      <xdr:row>77</xdr:row>
      <xdr:rowOff>1778</xdr:rowOff>
    </xdr:to>
    <xdr:sp macro="" textlink="">
      <xdr:nvSpPr>
        <xdr:cNvPr id="454" name="円/楕円 453"/>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158005</xdr:rowOff>
    </xdr:from>
    <xdr:ext cx="762000" cy="259045"/>
    <xdr:sp macro="" textlink="">
      <xdr:nvSpPr>
        <xdr:cNvPr id="455" name="テキスト ボックス 454"/>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6" name="円/楕円 455"/>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57" name="テキスト ボックス 456"/>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58" name="円/楕円 457"/>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59" name="テキスト ボックス 458"/>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165138</xdr:rowOff>
    </xdr:from>
    <xdr:to>
      <xdr:col>4</xdr:col>
      <xdr:colOff>1117600</xdr:colOff>
      <xdr:row>16</xdr:row>
      <xdr:rowOff>15538</xdr:rowOff>
    </xdr:to>
    <xdr:cxnSp macro="">
      <xdr:nvCxnSpPr>
        <xdr:cNvPr id="50" name="直線コネクタ 49"/>
        <xdr:cNvCxnSpPr/>
      </xdr:nvCxnSpPr>
      <xdr:spPr bwMode="auto">
        <a:xfrm flipV="1">
          <a:off x="5003800" y="2784513"/>
          <a:ext cx="647700" cy="2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15538</xdr:rowOff>
    </xdr:from>
    <xdr:to>
      <xdr:col>4</xdr:col>
      <xdr:colOff>469900</xdr:colOff>
      <xdr:row>16</xdr:row>
      <xdr:rowOff>53162</xdr:rowOff>
    </xdr:to>
    <xdr:cxnSp macro="">
      <xdr:nvCxnSpPr>
        <xdr:cNvPr id="53" name="直線コネクタ 52"/>
        <xdr:cNvCxnSpPr/>
      </xdr:nvCxnSpPr>
      <xdr:spPr bwMode="auto">
        <a:xfrm flipV="1">
          <a:off x="4305300" y="2806363"/>
          <a:ext cx="698500" cy="3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53162</xdr:rowOff>
    </xdr:from>
    <xdr:to>
      <xdr:col>3</xdr:col>
      <xdr:colOff>904875</xdr:colOff>
      <xdr:row>16</xdr:row>
      <xdr:rowOff>124428</xdr:rowOff>
    </xdr:to>
    <xdr:cxnSp macro="">
      <xdr:nvCxnSpPr>
        <xdr:cNvPr id="56" name="直線コネクタ 55"/>
        <xdr:cNvCxnSpPr/>
      </xdr:nvCxnSpPr>
      <xdr:spPr bwMode="auto">
        <a:xfrm flipV="1">
          <a:off x="3606800" y="2843987"/>
          <a:ext cx="698500" cy="7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102749</xdr:rowOff>
    </xdr:from>
    <xdr:to>
      <xdr:col>3</xdr:col>
      <xdr:colOff>206375</xdr:colOff>
      <xdr:row>16</xdr:row>
      <xdr:rowOff>124428</xdr:rowOff>
    </xdr:to>
    <xdr:cxnSp macro="">
      <xdr:nvCxnSpPr>
        <xdr:cNvPr id="59" name="直線コネクタ 58"/>
        <xdr:cNvCxnSpPr/>
      </xdr:nvCxnSpPr>
      <xdr:spPr bwMode="auto">
        <a:xfrm>
          <a:off x="2908300" y="2893574"/>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114338</xdr:rowOff>
    </xdr:from>
    <xdr:to>
      <xdr:col>5</xdr:col>
      <xdr:colOff>34925</xdr:colOff>
      <xdr:row>16</xdr:row>
      <xdr:rowOff>44488</xdr:rowOff>
    </xdr:to>
    <xdr:sp macro="" textlink="">
      <xdr:nvSpPr>
        <xdr:cNvPr id="69" name="円/楕円 68"/>
        <xdr:cNvSpPr/>
      </xdr:nvSpPr>
      <xdr:spPr bwMode="auto">
        <a:xfrm>
          <a:off x="5600700" y="273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86415</xdr:rowOff>
    </xdr:from>
    <xdr:ext cx="762000" cy="259045"/>
    <xdr:sp macro="" textlink="">
      <xdr:nvSpPr>
        <xdr:cNvPr id="70" name="人口1人当たり決算額の推移該当値テキスト130"/>
        <xdr:cNvSpPr txBox="1"/>
      </xdr:nvSpPr>
      <xdr:spPr>
        <a:xfrm>
          <a:off x="5740400" y="270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80,498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136188</xdr:rowOff>
    </xdr:from>
    <xdr:to>
      <xdr:col>4</xdr:col>
      <xdr:colOff>520700</xdr:colOff>
      <xdr:row>16</xdr:row>
      <xdr:rowOff>66338</xdr:rowOff>
    </xdr:to>
    <xdr:sp macro="" textlink="">
      <xdr:nvSpPr>
        <xdr:cNvPr id="71" name="円/楕円 70"/>
        <xdr:cNvSpPr/>
      </xdr:nvSpPr>
      <xdr:spPr bwMode="auto">
        <a:xfrm>
          <a:off x="4953000" y="275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51115</xdr:rowOff>
    </xdr:from>
    <xdr:ext cx="736600" cy="259045"/>
    <xdr:sp macro="" textlink="">
      <xdr:nvSpPr>
        <xdr:cNvPr id="72" name="テキスト ボックス 71"/>
        <xdr:cNvSpPr txBox="1"/>
      </xdr:nvSpPr>
      <xdr:spPr>
        <a:xfrm>
          <a:off x="4622800" y="284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2362</xdr:rowOff>
    </xdr:from>
    <xdr:to>
      <xdr:col>3</xdr:col>
      <xdr:colOff>955675</xdr:colOff>
      <xdr:row>16</xdr:row>
      <xdr:rowOff>103962</xdr:rowOff>
    </xdr:to>
    <xdr:sp macro="" textlink="">
      <xdr:nvSpPr>
        <xdr:cNvPr id="73" name="円/楕円 72"/>
        <xdr:cNvSpPr/>
      </xdr:nvSpPr>
      <xdr:spPr bwMode="auto">
        <a:xfrm>
          <a:off x="4254500" y="27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114139</xdr:rowOff>
    </xdr:from>
    <xdr:ext cx="762000" cy="259045"/>
    <xdr:sp macro="" textlink="">
      <xdr:nvSpPr>
        <xdr:cNvPr id="74" name="テキスト ボックス 73"/>
        <xdr:cNvSpPr txBox="1"/>
      </xdr:nvSpPr>
      <xdr:spPr>
        <a:xfrm>
          <a:off x="3924300" y="256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73628</xdr:rowOff>
    </xdr:from>
    <xdr:to>
      <xdr:col>3</xdr:col>
      <xdr:colOff>257175</xdr:colOff>
      <xdr:row>17</xdr:row>
      <xdr:rowOff>3778</xdr:rowOff>
    </xdr:to>
    <xdr:sp macro="" textlink="">
      <xdr:nvSpPr>
        <xdr:cNvPr id="75" name="円/楕円 74"/>
        <xdr:cNvSpPr/>
      </xdr:nvSpPr>
      <xdr:spPr bwMode="auto">
        <a:xfrm>
          <a:off x="3556000" y="286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13955</xdr:rowOff>
    </xdr:from>
    <xdr:ext cx="762000" cy="259045"/>
    <xdr:sp macro="" textlink="">
      <xdr:nvSpPr>
        <xdr:cNvPr id="76" name="テキスト ボックス 75"/>
        <xdr:cNvSpPr txBox="1"/>
      </xdr:nvSpPr>
      <xdr:spPr>
        <a:xfrm>
          <a:off x="3225800" y="26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51949</xdr:rowOff>
    </xdr:from>
    <xdr:to>
      <xdr:col>2</xdr:col>
      <xdr:colOff>692150</xdr:colOff>
      <xdr:row>16</xdr:row>
      <xdr:rowOff>153549</xdr:rowOff>
    </xdr:to>
    <xdr:sp macro="" textlink="">
      <xdr:nvSpPr>
        <xdr:cNvPr id="77" name="円/楕円 76"/>
        <xdr:cNvSpPr/>
      </xdr:nvSpPr>
      <xdr:spPr bwMode="auto">
        <a:xfrm>
          <a:off x="2857500" y="284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163726</xdr:rowOff>
    </xdr:from>
    <xdr:ext cx="762000" cy="259045"/>
    <xdr:sp macro="" textlink="">
      <xdr:nvSpPr>
        <xdr:cNvPr id="78" name="テキスト ボックス 77"/>
        <xdr:cNvSpPr txBox="1"/>
      </xdr:nvSpPr>
      <xdr:spPr>
        <a:xfrm>
          <a:off x="2527300" y="26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109078</xdr:rowOff>
    </xdr:from>
    <xdr:to>
      <xdr:col>4</xdr:col>
      <xdr:colOff>1117600</xdr:colOff>
      <xdr:row>36</xdr:row>
      <xdr:rowOff>122154</xdr:rowOff>
    </xdr:to>
    <xdr:cxnSp macro="">
      <xdr:nvCxnSpPr>
        <xdr:cNvPr id="110" name="直線コネクタ 109"/>
        <xdr:cNvCxnSpPr/>
      </xdr:nvCxnSpPr>
      <xdr:spPr bwMode="auto">
        <a:xfrm flipV="1">
          <a:off x="5003800" y="7062328"/>
          <a:ext cx="647700" cy="13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122154</xdr:rowOff>
    </xdr:from>
    <xdr:to>
      <xdr:col>4</xdr:col>
      <xdr:colOff>469900</xdr:colOff>
      <xdr:row>37</xdr:row>
      <xdr:rowOff>8265</xdr:rowOff>
    </xdr:to>
    <xdr:cxnSp macro="">
      <xdr:nvCxnSpPr>
        <xdr:cNvPr id="113" name="直線コネクタ 112"/>
        <xdr:cNvCxnSpPr/>
      </xdr:nvCxnSpPr>
      <xdr:spPr bwMode="auto">
        <a:xfrm flipV="1">
          <a:off x="4305300" y="7075404"/>
          <a:ext cx="698500" cy="57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127320</xdr:rowOff>
    </xdr:from>
    <xdr:to>
      <xdr:col>3</xdr:col>
      <xdr:colOff>904875</xdr:colOff>
      <xdr:row>37</xdr:row>
      <xdr:rowOff>8265</xdr:rowOff>
    </xdr:to>
    <xdr:cxnSp macro="">
      <xdr:nvCxnSpPr>
        <xdr:cNvPr id="116" name="直線コネクタ 115"/>
        <xdr:cNvCxnSpPr/>
      </xdr:nvCxnSpPr>
      <xdr:spPr bwMode="auto">
        <a:xfrm>
          <a:off x="3606800" y="7080570"/>
          <a:ext cx="698500" cy="5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101232</xdr:rowOff>
    </xdr:from>
    <xdr:to>
      <xdr:col>3</xdr:col>
      <xdr:colOff>955675</xdr:colOff>
      <xdr:row>37</xdr:row>
      <xdr:rowOff>31382</xdr:rowOff>
    </xdr:to>
    <xdr:sp macro="" textlink="">
      <xdr:nvSpPr>
        <xdr:cNvPr id="117" name="フローチャート : 判断 116"/>
        <xdr:cNvSpPr/>
      </xdr:nvSpPr>
      <xdr:spPr bwMode="auto">
        <a:xfrm>
          <a:off x="4254500" y="705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213009</xdr:rowOff>
    </xdr:from>
    <xdr:ext cx="762000" cy="259045"/>
    <xdr:sp macro="" textlink="">
      <xdr:nvSpPr>
        <xdr:cNvPr id="118" name="テキスト ボックス 117"/>
        <xdr:cNvSpPr txBox="1"/>
      </xdr:nvSpPr>
      <xdr:spPr>
        <a:xfrm>
          <a:off x="3924300" y="682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84229</xdr:rowOff>
    </xdr:from>
    <xdr:to>
      <xdr:col>3</xdr:col>
      <xdr:colOff>206375</xdr:colOff>
      <xdr:row>36</xdr:row>
      <xdr:rowOff>127320</xdr:rowOff>
    </xdr:to>
    <xdr:cxnSp macro="">
      <xdr:nvCxnSpPr>
        <xdr:cNvPr id="119" name="直線コネクタ 118"/>
        <xdr:cNvCxnSpPr/>
      </xdr:nvCxnSpPr>
      <xdr:spPr bwMode="auto">
        <a:xfrm>
          <a:off x="2908300" y="7037479"/>
          <a:ext cx="698500" cy="43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54437</xdr:rowOff>
    </xdr:from>
    <xdr:to>
      <xdr:col>3</xdr:col>
      <xdr:colOff>257175</xdr:colOff>
      <xdr:row>36</xdr:row>
      <xdr:rowOff>156037</xdr:rowOff>
    </xdr:to>
    <xdr:sp macro="" textlink="">
      <xdr:nvSpPr>
        <xdr:cNvPr id="120" name="フローチャート : 判断 119"/>
        <xdr:cNvSpPr/>
      </xdr:nvSpPr>
      <xdr:spPr bwMode="auto">
        <a:xfrm>
          <a:off x="3556000" y="7007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166214</xdr:rowOff>
    </xdr:from>
    <xdr:ext cx="762000" cy="259045"/>
    <xdr:sp macro="" textlink="">
      <xdr:nvSpPr>
        <xdr:cNvPr id="121" name="テキスト ボックス 120"/>
        <xdr:cNvSpPr txBox="1"/>
      </xdr:nvSpPr>
      <xdr:spPr>
        <a:xfrm>
          <a:off x="3225800" y="677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15415</xdr:rowOff>
    </xdr:from>
    <xdr:to>
      <xdr:col>2</xdr:col>
      <xdr:colOff>692150</xdr:colOff>
      <xdr:row>36</xdr:row>
      <xdr:rowOff>117015</xdr:rowOff>
    </xdr:to>
    <xdr:sp macro="" textlink="">
      <xdr:nvSpPr>
        <xdr:cNvPr id="122" name="フローチャート : 判断 121"/>
        <xdr:cNvSpPr/>
      </xdr:nvSpPr>
      <xdr:spPr bwMode="auto">
        <a:xfrm>
          <a:off x="2857500" y="6968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127192</xdr:rowOff>
    </xdr:from>
    <xdr:ext cx="762000" cy="259045"/>
    <xdr:sp macro="" textlink="">
      <xdr:nvSpPr>
        <xdr:cNvPr id="123" name="テキスト ボックス 122"/>
        <xdr:cNvSpPr txBox="1"/>
      </xdr:nvSpPr>
      <xdr:spPr>
        <a:xfrm>
          <a:off x="2527300" y="673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58278</xdr:rowOff>
    </xdr:from>
    <xdr:to>
      <xdr:col>5</xdr:col>
      <xdr:colOff>34925</xdr:colOff>
      <xdr:row>36</xdr:row>
      <xdr:rowOff>159878</xdr:rowOff>
    </xdr:to>
    <xdr:sp macro="" textlink="">
      <xdr:nvSpPr>
        <xdr:cNvPr id="129" name="円/楕円 128"/>
        <xdr:cNvSpPr/>
      </xdr:nvSpPr>
      <xdr:spPr bwMode="auto">
        <a:xfrm>
          <a:off x="5600700" y="701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30355</xdr:rowOff>
    </xdr:from>
    <xdr:ext cx="762000" cy="259045"/>
    <xdr:sp macro="" textlink="">
      <xdr:nvSpPr>
        <xdr:cNvPr id="130" name="人口1人当たり決算額の推移該当値テキスト445"/>
        <xdr:cNvSpPr txBox="1"/>
      </xdr:nvSpPr>
      <xdr:spPr>
        <a:xfrm>
          <a:off x="5740400" y="69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18,284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71354</xdr:rowOff>
    </xdr:from>
    <xdr:to>
      <xdr:col>4</xdr:col>
      <xdr:colOff>520700</xdr:colOff>
      <xdr:row>37</xdr:row>
      <xdr:rowOff>1504</xdr:rowOff>
    </xdr:to>
    <xdr:sp macro="" textlink="">
      <xdr:nvSpPr>
        <xdr:cNvPr id="131" name="円/楕円 130"/>
        <xdr:cNvSpPr/>
      </xdr:nvSpPr>
      <xdr:spPr bwMode="auto">
        <a:xfrm>
          <a:off x="4953000" y="702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157731</xdr:rowOff>
    </xdr:from>
    <xdr:ext cx="736600" cy="259045"/>
    <xdr:sp macro="" textlink="">
      <xdr:nvSpPr>
        <xdr:cNvPr id="132" name="テキスト ボックス 131"/>
        <xdr:cNvSpPr txBox="1"/>
      </xdr:nvSpPr>
      <xdr:spPr>
        <a:xfrm>
          <a:off x="4622800" y="711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128915</xdr:rowOff>
    </xdr:from>
    <xdr:to>
      <xdr:col>3</xdr:col>
      <xdr:colOff>955675</xdr:colOff>
      <xdr:row>37</xdr:row>
      <xdr:rowOff>59065</xdr:rowOff>
    </xdr:to>
    <xdr:sp macro="" textlink="">
      <xdr:nvSpPr>
        <xdr:cNvPr id="133" name="円/楕円 132"/>
        <xdr:cNvSpPr/>
      </xdr:nvSpPr>
      <xdr:spPr bwMode="auto">
        <a:xfrm>
          <a:off x="4254500" y="708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43842</xdr:rowOff>
    </xdr:from>
    <xdr:ext cx="762000" cy="259045"/>
    <xdr:sp macro="" textlink="">
      <xdr:nvSpPr>
        <xdr:cNvPr id="134" name="テキスト ボックス 133"/>
        <xdr:cNvSpPr txBox="1"/>
      </xdr:nvSpPr>
      <xdr:spPr>
        <a:xfrm>
          <a:off x="3924300" y="716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76520</xdr:rowOff>
    </xdr:from>
    <xdr:to>
      <xdr:col>3</xdr:col>
      <xdr:colOff>257175</xdr:colOff>
      <xdr:row>37</xdr:row>
      <xdr:rowOff>6670</xdr:rowOff>
    </xdr:to>
    <xdr:sp macro="" textlink="">
      <xdr:nvSpPr>
        <xdr:cNvPr id="135" name="円/楕円 134"/>
        <xdr:cNvSpPr/>
      </xdr:nvSpPr>
      <xdr:spPr bwMode="auto">
        <a:xfrm>
          <a:off x="3556000" y="702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162897</xdr:rowOff>
    </xdr:from>
    <xdr:ext cx="762000" cy="259045"/>
    <xdr:sp macro="" textlink="">
      <xdr:nvSpPr>
        <xdr:cNvPr id="136" name="テキスト ボックス 135"/>
        <xdr:cNvSpPr txBox="1"/>
      </xdr:nvSpPr>
      <xdr:spPr>
        <a:xfrm>
          <a:off x="3225800" y="71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33429</xdr:rowOff>
    </xdr:from>
    <xdr:to>
      <xdr:col>2</xdr:col>
      <xdr:colOff>692150</xdr:colOff>
      <xdr:row>36</xdr:row>
      <xdr:rowOff>135029</xdr:rowOff>
    </xdr:to>
    <xdr:sp macro="" textlink="">
      <xdr:nvSpPr>
        <xdr:cNvPr id="137" name="円/楕円 136"/>
        <xdr:cNvSpPr/>
      </xdr:nvSpPr>
      <xdr:spPr bwMode="auto">
        <a:xfrm>
          <a:off x="2857500" y="698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119806</xdr:rowOff>
    </xdr:from>
    <xdr:ext cx="762000" cy="259045"/>
    <xdr:sp macro="" textlink="">
      <xdr:nvSpPr>
        <xdr:cNvPr id="138" name="テキスト ボックス 137"/>
        <xdr:cNvSpPr txBox="1"/>
      </xdr:nvSpPr>
      <xdr:spPr>
        <a:xfrm>
          <a:off x="2527300" y="707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50,046
49,499
121.74
22,929,806
22,255,832
662,349
10,833,322
16,005,632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20485</xdr:rowOff>
    </xdr:from>
    <xdr:to>
      <xdr:col>6</xdr:col>
      <xdr:colOff>511175</xdr:colOff>
      <xdr:row>36</xdr:row>
      <xdr:rowOff>62913</xdr:rowOff>
    </xdr:to>
    <xdr:cxnSp macro="">
      <xdr:nvCxnSpPr>
        <xdr:cNvPr id="59" name="直線コネクタ 58"/>
        <xdr:cNvCxnSpPr/>
      </xdr:nvCxnSpPr>
      <xdr:spPr>
        <a:xfrm>
          <a:off x="3797300" y="6192685"/>
          <a:ext cx="8382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483</xdr:rowOff>
    </xdr:from>
    <xdr:to>
      <xdr:col>5</xdr:col>
      <xdr:colOff>358775</xdr:colOff>
      <xdr:row>36</xdr:row>
      <xdr:rowOff>20485</xdr:rowOff>
    </xdr:to>
    <xdr:cxnSp macro="">
      <xdr:nvCxnSpPr>
        <xdr:cNvPr id="62" name="直線コネクタ 61"/>
        <xdr:cNvCxnSpPr/>
      </xdr:nvCxnSpPr>
      <xdr:spPr>
        <a:xfrm>
          <a:off x="2908300" y="617268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483</xdr:rowOff>
    </xdr:from>
    <xdr:to>
      <xdr:col>4</xdr:col>
      <xdr:colOff>155575</xdr:colOff>
      <xdr:row>36</xdr:row>
      <xdr:rowOff>68994</xdr:rowOff>
    </xdr:to>
    <xdr:cxnSp macro="">
      <xdr:nvCxnSpPr>
        <xdr:cNvPr id="65" name="直線コネクタ 64"/>
        <xdr:cNvCxnSpPr/>
      </xdr:nvCxnSpPr>
      <xdr:spPr>
        <a:xfrm flipV="1">
          <a:off x="2019300" y="6172683"/>
          <a:ext cx="889000" cy="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62298</xdr:rowOff>
    </xdr:from>
    <xdr:ext cx="534377" cy="259045"/>
    <xdr:sp macro="" textlink="">
      <xdr:nvSpPr>
        <xdr:cNvPr id="67" name="テキスト ボックス 66"/>
        <xdr:cNvSpPr txBox="1"/>
      </xdr:nvSpPr>
      <xdr:spPr>
        <a:xfrm>
          <a:off x="2641111" y="623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3203</xdr:rowOff>
    </xdr:from>
    <xdr:to>
      <xdr:col>2</xdr:col>
      <xdr:colOff>638175</xdr:colOff>
      <xdr:row>36</xdr:row>
      <xdr:rowOff>68994</xdr:rowOff>
    </xdr:to>
    <xdr:cxnSp macro="">
      <xdr:nvCxnSpPr>
        <xdr:cNvPr id="68" name="直線コネクタ 67"/>
        <xdr:cNvCxnSpPr/>
      </xdr:nvCxnSpPr>
      <xdr:spPr>
        <a:xfrm>
          <a:off x="1130300" y="6175403"/>
          <a:ext cx="889000" cy="6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12113</xdr:rowOff>
    </xdr:from>
    <xdr:to>
      <xdr:col>6</xdr:col>
      <xdr:colOff>561975</xdr:colOff>
      <xdr:row>36</xdr:row>
      <xdr:rowOff>113713</xdr:rowOff>
    </xdr:to>
    <xdr:sp macro="" textlink="">
      <xdr:nvSpPr>
        <xdr:cNvPr id="78" name="円/楕円 77"/>
        <xdr:cNvSpPr/>
      </xdr:nvSpPr>
      <xdr:spPr>
        <a:xfrm>
          <a:off x="4584700" y="618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161990</xdr:rowOff>
    </xdr:from>
    <xdr:ext cx="534377" cy="259045"/>
    <xdr:sp macro="" textlink="">
      <xdr:nvSpPr>
        <xdr:cNvPr id="79" name="人件費該当値テキスト"/>
        <xdr:cNvSpPr txBox="1"/>
      </xdr:nvSpPr>
      <xdr:spPr>
        <a:xfrm>
          <a:off x="4686300" y="616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141135</xdr:rowOff>
    </xdr:from>
    <xdr:to>
      <xdr:col>5</xdr:col>
      <xdr:colOff>409575</xdr:colOff>
      <xdr:row>36</xdr:row>
      <xdr:rowOff>71285</xdr:rowOff>
    </xdr:to>
    <xdr:sp macro="" textlink="">
      <xdr:nvSpPr>
        <xdr:cNvPr id="80" name="円/楕円 79"/>
        <xdr:cNvSpPr/>
      </xdr:nvSpPr>
      <xdr:spPr>
        <a:xfrm>
          <a:off x="3746500" y="61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62412</xdr:rowOff>
    </xdr:from>
    <xdr:ext cx="534377" cy="259045"/>
    <xdr:sp macro="" textlink="">
      <xdr:nvSpPr>
        <xdr:cNvPr id="81" name="テキスト ボックス 80"/>
        <xdr:cNvSpPr txBox="1"/>
      </xdr:nvSpPr>
      <xdr:spPr>
        <a:xfrm>
          <a:off x="3530111" y="623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121133</xdr:rowOff>
    </xdr:from>
    <xdr:to>
      <xdr:col>4</xdr:col>
      <xdr:colOff>206375</xdr:colOff>
      <xdr:row>36</xdr:row>
      <xdr:rowOff>51283</xdr:rowOff>
    </xdr:to>
    <xdr:sp macro="" textlink="">
      <xdr:nvSpPr>
        <xdr:cNvPr id="82" name="円/楕円 81"/>
        <xdr:cNvSpPr/>
      </xdr:nvSpPr>
      <xdr:spPr>
        <a:xfrm>
          <a:off x="2857500" y="61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67810</xdr:rowOff>
    </xdr:from>
    <xdr:ext cx="534377" cy="259045"/>
    <xdr:sp macro="" textlink="">
      <xdr:nvSpPr>
        <xdr:cNvPr id="83" name="テキスト ボックス 82"/>
        <xdr:cNvSpPr txBox="1"/>
      </xdr:nvSpPr>
      <xdr:spPr>
        <a:xfrm>
          <a:off x="2641111" y="58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18194</xdr:rowOff>
    </xdr:from>
    <xdr:to>
      <xdr:col>3</xdr:col>
      <xdr:colOff>3175</xdr:colOff>
      <xdr:row>36</xdr:row>
      <xdr:rowOff>119794</xdr:rowOff>
    </xdr:to>
    <xdr:sp macro="" textlink="">
      <xdr:nvSpPr>
        <xdr:cNvPr id="84" name="円/楕円 83"/>
        <xdr:cNvSpPr/>
      </xdr:nvSpPr>
      <xdr:spPr>
        <a:xfrm>
          <a:off x="1968500" y="61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110921</xdr:rowOff>
    </xdr:from>
    <xdr:ext cx="534377" cy="259045"/>
    <xdr:sp macro="" textlink="">
      <xdr:nvSpPr>
        <xdr:cNvPr id="85" name="テキスト ボックス 84"/>
        <xdr:cNvSpPr txBox="1"/>
      </xdr:nvSpPr>
      <xdr:spPr>
        <a:xfrm>
          <a:off x="1752111" y="628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123853</xdr:rowOff>
    </xdr:from>
    <xdr:to>
      <xdr:col>1</xdr:col>
      <xdr:colOff>485775</xdr:colOff>
      <xdr:row>36</xdr:row>
      <xdr:rowOff>54003</xdr:rowOff>
    </xdr:to>
    <xdr:sp macro="" textlink="">
      <xdr:nvSpPr>
        <xdr:cNvPr id="86" name="円/楕円 85"/>
        <xdr:cNvSpPr/>
      </xdr:nvSpPr>
      <xdr:spPr>
        <a:xfrm>
          <a:off x="1079500" y="61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45130</xdr:rowOff>
    </xdr:from>
    <xdr:ext cx="534377" cy="259045"/>
    <xdr:sp macro="" textlink="">
      <xdr:nvSpPr>
        <xdr:cNvPr id="87" name="テキスト ボックス 86"/>
        <xdr:cNvSpPr txBox="1"/>
      </xdr:nvSpPr>
      <xdr:spPr>
        <a:xfrm>
          <a:off x="863111" y="621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64479</xdr:rowOff>
    </xdr:from>
    <xdr:to>
      <xdr:col>6</xdr:col>
      <xdr:colOff>511175</xdr:colOff>
      <xdr:row>57</xdr:row>
      <xdr:rowOff>88329</xdr:rowOff>
    </xdr:to>
    <xdr:cxnSp macro="">
      <xdr:nvCxnSpPr>
        <xdr:cNvPr id="116" name="直線コネクタ 115"/>
        <xdr:cNvCxnSpPr/>
      </xdr:nvCxnSpPr>
      <xdr:spPr>
        <a:xfrm flipV="1">
          <a:off x="3797300" y="9837129"/>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50300</xdr:rowOff>
    </xdr:from>
    <xdr:ext cx="534377" cy="259045"/>
    <xdr:sp macro="" textlink="">
      <xdr:nvSpPr>
        <xdr:cNvPr id="117" name="物件費平均値テキスト"/>
        <xdr:cNvSpPr txBox="1"/>
      </xdr:nvSpPr>
      <xdr:spPr>
        <a:xfrm>
          <a:off x="4686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88329</xdr:rowOff>
    </xdr:from>
    <xdr:to>
      <xdr:col>5</xdr:col>
      <xdr:colOff>358775</xdr:colOff>
      <xdr:row>57</xdr:row>
      <xdr:rowOff>98202</xdr:rowOff>
    </xdr:to>
    <xdr:cxnSp macro="">
      <xdr:nvCxnSpPr>
        <xdr:cNvPr id="119" name="直線コネクタ 118"/>
        <xdr:cNvCxnSpPr/>
      </xdr:nvCxnSpPr>
      <xdr:spPr>
        <a:xfrm flipV="1">
          <a:off x="2908300" y="9860979"/>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161944</xdr:rowOff>
    </xdr:from>
    <xdr:ext cx="534377" cy="259045"/>
    <xdr:sp macro="" textlink="">
      <xdr:nvSpPr>
        <xdr:cNvPr id="121" name="テキスト ボックス 120"/>
        <xdr:cNvSpPr txBox="1"/>
      </xdr:nvSpPr>
      <xdr:spPr>
        <a:xfrm>
          <a:off x="3530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98202</xdr:rowOff>
    </xdr:from>
    <xdr:to>
      <xdr:col>4</xdr:col>
      <xdr:colOff>155575</xdr:colOff>
      <xdr:row>57</xdr:row>
      <xdr:rowOff>138374</xdr:rowOff>
    </xdr:to>
    <xdr:cxnSp macro="">
      <xdr:nvCxnSpPr>
        <xdr:cNvPr id="122" name="直線コネクタ 121"/>
        <xdr:cNvCxnSpPr/>
      </xdr:nvCxnSpPr>
      <xdr:spPr>
        <a:xfrm flipV="1">
          <a:off x="2019300" y="9870852"/>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140670</xdr:rowOff>
    </xdr:from>
    <xdr:to>
      <xdr:col>4</xdr:col>
      <xdr:colOff>206375</xdr:colOff>
      <xdr:row>58</xdr:row>
      <xdr:rowOff>70820</xdr:rowOff>
    </xdr:to>
    <xdr:sp macro="" textlink="">
      <xdr:nvSpPr>
        <xdr:cNvPr id="123" name="フローチャート : 判断 122"/>
        <xdr:cNvSpPr/>
      </xdr:nvSpPr>
      <xdr:spPr>
        <a:xfrm>
          <a:off x="2857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61947</xdr:rowOff>
    </xdr:from>
    <xdr:ext cx="534377" cy="259045"/>
    <xdr:sp macro="" textlink="">
      <xdr:nvSpPr>
        <xdr:cNvPr id="124" name="テキスト ボックス 123"/>
        <xdr:cNvSpPr txBox="1"/>
      </xdr:nvSpPr>
      <xdr:spPr>
        <a:xfrm>
          <a:off x="2641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138374</xdr:rowOff>
    </xdr:from>
    <xdr:to>
      <xdr:col>2</xdr:col>
      <xdr:colOff>638175</xdr:colOff>
      <xdr:row>57</xdr:row>
      <xdr:rowOff>140900</xdr:rowOff>
    </xdr:to>
    <xdr:cxnSp macro="">
      <xdr:nvCxnSpPr>
        <xdr:cNvPr id="125" name="直線コネクタ 124"/>
        <xdr:cNvCxnSpPr/>
      </xdr:nvCxnSpPr>
      <xdr:spPr>
        <a:xfrm flipV="1">
          <a:off x="1130300" y="9911024"/>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147761</xdr:rowOff>
    </xdr:from>
    <xdr:to>
      <xdr:col>3</xdr:col>
      <xdr:colOff>3175</xdr:colOff>
      <xdr:row>58</xdr:row>
      <xdr:rowOff>77911</xdr:rowOff>
    </xdr:to>
    <xdr:sp macro="" textlink="">
      <xdr:nvSpPr>
        <xdr:cNvPr id="126" name="フローチャート : 判断 125"/>
        <xdr:cNvSpPr/>
      </xdr:nvSpPr>
      <xdr:spPr>
        <a:xfrm>
          <a:off x="1968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69038</xdr:rowOff>
    </xdr:from>
    <xdr:ext cx="534377" cy="259045"/>
    <xdr:sp macro="" textlink="">
      <xdr:nvSpPr>
        <xdr:cNvPr id="127" name="テキスト ボックス 126"/>
        <xdr:cNvSpPr txBox="1"/>
      </xdr:nvSpPr>
      <xdr:spPr>
        <a:xfrm>
          <a:off x="1752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152939</xdr:rowOff>
    </xdr:from>
    <xdr:to>
      <xdr:col>1</xdr:col>
      <xdr:colOff>485775</xdr:colOff>
      <xdr:row>58</xdr:row>
      <xdr:rowOff>83089</xdr:rowOff>
    </xdr:to>
    <xdr:sp macro="" textlink="">
      <xdr:nvSpPr>
        <xdr:cNvPr id="128" name="フローチャート : 判断 127"/>
        <xdr:cNvSpPr/>
      </xdr:nvSpPr>
      <xdr:spPr>
        <a:xfrm>
          <a:off x="1079500" y="992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74216</xdr:rowOff>
    </xdr:from>
    <xdr:ext cx="534377" cy="259045"/>
    <xdr:sp macro="" textlink="">
      <xdr:nvSpPr>
        <xdr:cNvPr id="129" name="テキスト ボックス 128"/>
        <xdr:cNvSpPr txBox="1"/>
      </xdr:nvSpPr>
      <xdr:spPr>
        <a:xfrm>
          <a:off x="863111" y="10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13679</xdr:rowOff>
    </xdr:from>
    <xdr:to>
      <xdr:col>6</xdr:col>
      <xdr:colOff>561975</xdr:colOff>
      <xdr:row>57</xdr:row>
      <xdr:rowOff>115279</xdr:rowOff>
    </xdr:to>
    <xdr:sp macro="" textlink="">
      <xdr:nvSpPr>
        <xdr:cNvPr id="135" name="円/楕円 134"/>
        <xdr:cNvSpPr/>
      </xdr:nvSpPr>
      <xdr:spPr>
        <a:xfrm>
          <a:off x="4584700" y="97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36556</xdr:rowOff>
    </xdr:from>
    <xdr:ext cx="534377" cy="259045"/>
    <xdr:sp macro="" textlink="">
      <xdr:nvSpPr>
        <xdr:cNvPr id="136" name="物件費該当値テキスト"/>
        <xdr:cNvSpPr txBox="1"/>
      </xdr:nvSpPr>
      <xdr:spPr>
        <a:xfrm>
          <a:off x="4686300" y="96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37529</xdr:rowOff>
    </xdr:from>
    <xdr:to>
      <xdr:col>5</xdr:col>
      <xdr:colOff>409575</xdr:colOff>
      <xdr:row>57</xdr:row>
      <xdr:rowOff>139129</xdr:rowOff>
    </xdr:to>
    <xdr:sp macro="" textlink="">
      <xdr:nvSpPr>
        <xdr:cNvPr id="137" name="円/楕円 136"/>
        <xdr:cNvSpPr/>
      </xdr:nvSpPr>
      <xdr:spPr>
        <a:xfrm>
          <a:off x="3746500" y="98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155656</xdr:rowOff>
    </xdr:from>
    <xdr:ext cx="534377" cy="259045"/>
    <xdr:sp macro="" textlink="">
      <xdr:nvSpPr>
        <xdr:cNvPr id="138" name="テキスト ボックス 137"/>
        <xdr:cNvSpPr txBox="1"/>
      </xdr:nvSpPr>
      <xdr:spPr>
        <a:xfrm>
          <a:off x="3530111" y="958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47402</xdr:rowOff>
    </xdr:from>
    <xdr:to>
      <xdr:col>4</xdr:col>
      <xdr:colOff>206375</xdr:colOff>
      <xdr:row>57</xdr:row>
      <xdr:rowOff>149002</xdr:rowOff>
    </xdr:to>
    <xdr:sp macro="" textlink="">
      <xdr:nvSpPr>
        <xdr:cNvPr id="139" name="円/楕円 138"/>
        <xdr:cNvSpPr/>
      </xdr:nvSpPr>
      <xdr:spPr>
        <a:xfrm>
          <a:off x="2857500" y="98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165529</xdr:rowOff>
    </xdr:from>
    <xdr:ext cx="534377" cy="259045"/>
    <xdr:sp macro="" textlink="">
      <xdr:nvSpPr>
        <xdr:cNvPr id="140" name="テキスト ボックス 139"/>
        <xdr:cNvSpPr txBox="1"/>
      </xdr:nvSpPr>
      <xdr:spPr>
        <a:xfrm>
          <a:off x="2641111" y="95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87574</xdr:rowOff>
    </xdr:from>
    <xdr:to>
      <xdr:col>3</xdr:col>
      <xdr:colOff>3175</xdr:colOff>
      <xdr:row>58</xdr:row>
      <xdr:rowOff>17724</xdr:rowOff>
    </xdr:to>
    <xdr:sp macro="" textlink="">
      <xdr:nvSpPr>
        <xdr:cNvPr id="141" name="円/楕円 140"/>
        <xdr:cNvSpPr/>
      </xdr:nvSpPr>
      <xdr:spPr>
        <a:xfrm>
          <a:off x="1968500" y="98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34251</xdr:rowOff>
    </xdr:from>
    <xdr:ext cx="534377" cy="259045"/>
    <xdr:sp macro="" textlink="">
      <xdr:nvSpPr>
        <xdr:cNvPr id="142" name="テキスト ボックス 141"/>
        <xdr:cNvSpPr txBox="1"/>
      </xdr:nvSpPr>
      <xdr:spPr>
        <a:xfrm>
          <a:off x="1752111" y="96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90100</xdr:rowOff>
    </xdr:from>
    <xdr:to>
      <xdr:col>1</xdr:col>
      <xdr:colOff>485775</xdr:colOff>
      <xdr:row>58</xdr:row>
      <xdr:rowOff>20250</xdr:rowOff>
    </xdr:to>
    <xdr:sp macro="" textlink="">
      <xdr:nvSpPr>
        <xdr:cNvPr id="143" name="円/楕円 142"/>
        <xdr:cNvSpPr/>
      </xdr:nvSpPr>
      <xdr:spPr>
        <a:xfrm>
          <a:off x="1079500" y="98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36777</xdr:rowOff>
    </xdr:from>
    <xdr:ext cx="534377" cy="259045"/>
    <xdr:sp macro="" textlink="">
      <xdr:nvSpPr>
        <xdr:cNvPr id="144" name="テキスト ボックス 143"/>
        <xdr:cNvSpPr txBox="1"/>
      </xdr:nvSpPr>
      <xdr:spPr>
        <a:xfrm>
          <a:off x="863111" y="96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121983</xdr:rowOff>
    </xdr:from>
    <xdr:to>
      <xdr:col>6</xdr:col>
      <xdr:colOff>511175</xdr:colOff>
      <xdr:row>77</xdr:row>
      <xdr:rowOff>146672</xdr:rowOff>
    </xdr:to>
    <xdr:cxnSp macro="">
      <xdr:nvCxnSpPr>
        <xdr:cNvPr id="173" name="直線コネクタ 172"/>
        <xdr:cNvCxnSpPr/>
      </xdr:nvCxnSpPr>
      <xdr:spPr>
        <a:xfrm>
          <a:off x="3797300" y="13323633"/>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98835</xdr:rowOff>
    </xdr:from>
    <xdr:ext cx="469744" cy="259045"/>
    <xdr:sp macro="" textlink="">
      <xdr:nvSpPr>
        <xdr:cNvPr id="174" name="維持補修費平均値テキスト"/>
        <xdr:cNvSpPr txBox="1"/>
      </xdr:nvSpPr>
      <xdr:spPr>
        <a:xfrm>
          <a:off x="4686300" y="13300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121983</xdr:rowOff>
    </xdr:from>
    <xdr:to>
      <xdr:col>5</xdr:col>
      <xdr:colOff>358775</xdr:colOff>
      <xdr:row>77</xdr:row>
      <xdr:rowOff>130708</xdr:rowOff>
    </xdr:to>
    <xdr:cxnSp macro="">
      <xdr:nvCxnSpPr>
        <xdr:cNvPr id="176" name="直線コネクタ 175"/>
        <xdr:cNvCxnSpPr/>
      </xdr:nvCxnSpPr>
      <xdr:spPr>
        <a:xfrm flipV="1">
          <a:off x="2908300" y="1332363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45496</xdr:rowOff>
    </xdr:from>
    <xdr:ext cx="469744" cy="259045"/>
    <xdr:sp macro="" textlink="">
      <xdr:nvSpPr>
        <xdr:cNvPr id="178" name="テキスト ボックス 177"/>
        <xdr:cNvSpPr txBox="1"/>
      </xdr:nvSpPr>
      <xdr:spPr>
        <a:xfrm>
          <a:off x="3562427" y="1341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6541</xdr:rowOff>
    </xdr:from>
    <xdr:to>
      <xdr:col>4</xdr:col>
      <xdr:colOff>155575</xdr:colOff>
      <xdr:row>77</xdr:row>
      <xdr:rowOff>130708</xdr:rowOff>
    </xdr:to>
    <xdr:cxnSp macro="">
      <xdr:nvCxnSpPr>
        <xdr:cNvPr id="179" name="直線コネクタ 178"/>
        <xdr:cNvCxnSpPr/>
      </xdr:nvCxnSpPr>
      <xdr:spPr>
        <a:xfrm>
          <a:off x="2019300" y="13208191"/>
          <a:ext cx="889000" cy="1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27215</xdr:rowOff>
    </xdr:from>
    <xdr:to>
      <xdr:col>4</xdr:col>
      <xdr:colOff>206375</xdr:colOff>
      <xdr:row>78</xdr:row>
      <xdr:rowOff>128815</xdr:rowOff>
    </xdr:to>
    <xdr:sp macro="" textlink="">
      <xdr:nvSpPr>
        <xdr:cNvPr id="180" name="フローチャート : 判断 179"/>
        <xdr:cNvSpPr/>
      </xdr:nvSpPr>
      <xdr:spPr>
        <a:xfrm>
          <a:off x="2857500" y="1340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119942</xdr:rowOff>
    </xdr:from>
    <xdr:ext cx="469744" cy="259045"/>
    <xdr:sp macro="" textlink="">
      <xdr:nvSpPr>
        <xdr:cNvPr id="181" name="テキスト ボックス 180"/>
        <xdr:cNvSpPr txBox="1"/>
      </xdr:nvSpPr>
      <xdr:spPr>
        <a:xfrm>
          <a:off x="2673427" y="1349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6541</xdr:rowOff>
    </xdr:from>
    <xdr:to>
      <xdr:col>2</xdr:col>
      <xdr:colOff>638175</xdr:colOff>
      <xdr:row>78</xdr:row>
      <xdr:rowOff>31344</xdr:rowOff>
    </xdr:to>
    <xdr:cxnSp macro="">
      <xdr:nvCxnSpPr>
        <xdr:cNvPr id="182" name="直線コネクタ 181"/>
        <xdr:cNvCxnSpPr/>
      </xdr:nvCxnSpPr>
      <xdr:spPr>
        <a:xfrm flipV="1">
          <a:off x="1130300" y="13208191"/>
          <a:ext cx="8890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22988</xdr:rowOff>
    </xdr:from>
    <xdr:to>
      <xdr:col>3</xdr:col>
      <xdr:colOff>3175</xdr:colOff>
      <xdr:row>78</xdr:row>
      <xdr:rowOff>124588</xdr:rowOff>
    </xdr:to>
    <xdr:sp macro="" textlink="">
      <xdr:nvSpPr>
        <xdr:cNvPr id="183" name="フローチャート : 判断 182"/>
        <xdr:cNvSpPr/>
      </xdr:nvSpPr>
      <xdr:spPr>
        <a:xfrm>
          <a:off x="1968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115715</xdr:rowOff>
    </xdr:from>
    <xdr:ext cx="469744" cy="259045"/>
    <xdr:sp macro="" textlink="">
      <xdr:nvSpPr>
        <xdr:cNvPr id="184" name="テキスト ボックス 183"/>
        <xdr:cNvSpPr txBox="1"/>
      </xdr:nvSpPr>
      <xdr:spPr>
        <a:xfrm>
          <a:off x="1784427" y="1348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6756</xdr:rowOff>
    </xdr:from>
    <xdr:to>
      <xdr:col>1</xdr:col>
      <xdr:colOff>485775</xdr:colOff>
      <xdr:row>78</xdr:row>
      <xdr:rowOff>108356</xdr:rowOff>
    </xdr:to>
    <xdr:sp macro="" textlink="">
      <xdr:nvSpPr>
        <xdr:cNvPr id="185" name="フローチャート : 判断 184"/>
        <xdr:cNvSpPr/>
      </xdr:nvSpPr>
      <xdr:spPr>
        <a:xfrm>
          <a:off x="1079500" y="1337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99483</xdr:rowOff>
    </xdr:from>
    <xdr:ext cx="469744" cy="259045"/>
    <xdr:sp macro="" textlink="">
      <xdr:nvSpPr>
        <xdr:cNvPr id="186" name="テキスト ボックス 185"/>
        <xdr:cNvSpPr txBox="1"/>
      </xdr:nvSpPr>
      <xdr:spPr>
        <a:xfrm>
          <a:off x="895427" y="1347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95872</xdr:rowOff>
    </xdr:from>
    <xdr:to>
      <xdr:col>6</xdr:col>
      <xdr:colOff>561975</xdr:colOff>
      <xdr:row>78</xdr:row>
      <xdr:rowOff>26022</xdr:rowOff>
    </xdr:to>
    <xdr:sp macro="" textlink="">
      <xdr:nvSpPr>
        <xdr:cNvPr id="192" name="円/楕円 191"/>
        <xdr:cNvSpPr/>
      </xdr:nvSpPr>
      <xdr:spPr>
        <a:xfrm>
          <a:off x="4584700" y="132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118749</xdr:rowOff>
    </xdr:from>
    <xdr:ext cx="469744" cy="259045"/>
    <xdr:sp macro="" textlink="">
      <xdr:nvSpPr>
        <xdr:cNvPr id="193" name="維持補修費該当値テキスト"/>
        <xdr:cNvSpPr txBox="1"/>
      </xdr:nvSpPr>
      <xdr:spPr>
        <a:xfrm>
          <a:off x="4686300" y="131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71183</xdr:rowOff>
    </xdr:from>
    <xdr:to>
      <xdr:col>5</xdr:col>
      <xdr:colOff>409575</xdr:colOff>
      <xdr:row>78</xdr:row>
      <xdr:rowOff>1333</xdr:rowOff>
    </xdr:to>
    <xdr:sp macro="" textlink="">
      <xdr:nvSpPr>
        <xdr:cNvPr id="194" name="円/楕円 193"/>
        <xdr:cNvSpPr/>
      </xdr:nvSpPr>
      <xdr:spPr>
        <a:xfrm>
          <a:off x="3746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17860</xdr:rowOff>
    </xdr:from>
    <xdr:ext cx="469744" cy="259045"/>
    <xdr:sp macro="" textlink="">
      <xdr:nvSpPr>
        <xdr:cNvPr id="195" name="テキスト ボックス 194"/>
        <xdr:cNvSpPr txBox="1"/>
      </xdr:nvSpPr>
      <xdr:spPr>
        <a:xfrm>
          <a:off x="3562427" y="1304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79908</xdr:rowOff>
    </xdr:from>
    <xdr:to>
      <xdr:col>4</xdr:col>
      <xdr:colOff>206375</xdr:colOff>
      <xdr:row>78</xdr:row>
      <xdr:rowOff>10058</xdr:rowOff>
    </xdr:to>
    <xdr:sp macro="" textlink="">
      <xdr:nvSpPr>
        <xdr:cNvPr id="196" name="円/楕円 195"/>
        <xdr:cNvSpPr/>
      </xdr:nvSpPr>
      <xdr:spPr>
        <a:xfrm>
          <a:off x="2857500" y="132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26585</xdr:rowOff>
    </xdr:from>
    <xdr:ext cx="469744" cy="259045"/>
    <xdr:sp macro="" textlink="">
      <xdr:nvSpPr>
        <xdr:cNvPr id="197" name="テキスト ボックス 196"/>
        <xdr:cNvSpPr txBox="1"/>
      </xdr:nvSpPr>
      <xdr:spPr>
        <a:xfrm>
          <a:off x="2673427" y="13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127191</xdr:rowOff>
    </xdr:from>
    <xdr:to>
      <xdr:col>3</xdr:col>
      <xdr:colOff>3175</xdr:colOff>
      <xdr:row>77</xdr:row>
      <xdr:rowOff>57341</xdr:rowOff>
    </xdr:to>
    <xdr:sp macro="" textlink="">
      <xdr:nvSpPr>
        <xdr:cNvPr id="198" name="円/楕円 197"/>
        <xdr:cNvSpPr/>
      </xdr:nvSpPr>
      <xdr:spPr>
        <a:xfrm>
          <a:off x="1968500" y="13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73868</xdr:rowOff>
    </xdr:from>
    <xdr:ext cx="469744" cy="259045"/>
    <xdr:sp macro="" textlink="">
      <xdr:nvSpPr>
        <xdr:cNvPr id="199" name="テキスト ボックス 198"/>
        <xdr:cNvSpPr txBox="1"/>
      </xdr:nvSpPr>
      <xdr:spPr>
        <a:xfrm>
          <a:off x="1784427" y="1293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151994</xdr:rowOff>
    </xdr:from>
    <xdr:to>
      <xdr:col>1</xdr:col>
      <xdr:colOff>485775</xdr:colOff>
      <xdr:row>78</xdr:row>
      <xdr:rowOff>82144</xdr:rowOff>
    </xdr:to>
    <xdr:sp macro="" textlink="">
      <xdr:nvSpPr>
        <xdr:cNvPr id="200" name="円/楕円 199"/>
        <xdr:cNvSpPr/>
      </xdr:nvSpPr>
      <xdr:spPr>
        <a:xfrm>
          <a:off x="1079500" y="133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98671</xdr:rowOff>
    </xdr:from>
    <xdr:ext cx="469744" cy="259045"/>
    <xdr:sp macro="" textlink="">
      <xdr:nvSpPr>
        <xdr:cNvPr id="201" name="テキスト ボックス 200"/>
        <xdr:cNvSpPr txBox="1"/>
      </xdr:nvSpPr>
      <xdr:spPr>
        <a:xfrm>
          <a:off x="895427" y="1312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72168</xdr:rowOff>
    </xdr:from>
    <xdr:to>
      <xdr:col>6</xdr:col>
      <xdr:colOff>511175</xdr:colOff>
      <xdr:row>96</xdr:row>
      <xdr:rowOff>148253</xdr:rowOff>
    </xdr:to>
    <xdr:cxnSp macro="">
      <xdr:nvCxnSpPr>
        <xdr:cNvPr id="231" name="直線コネクタ 230"/>
        <xdr:cNvCxnSpPr/>
      </xdr:nvCxnSpPr>
      <xdr:spPr>
        <a:xfrm flipV="1">
          <a:off x="3797300" y="16531368"/>
          <a:ext cx="8382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148253</xdr:rowOff>
    </xdr:from>
    <xdr:to>
      <xdr:col>5</xdr:col>
      <xdr:colOff>358775</xdr:colOff>
      <xdr:row>96</xdr:row>
      <xdr:rowOff>162979</xdr:rowOff>
    </xdr:to>
    <xdr:cxnSp macro="">
      <xdr:nvCxnSpPr>
        <xdr:cNvPr id="234" name="直線コネクタ 233"/>
        <xdr:cNvCxnSpPr/>
      </xdr:nvCxnSpPr>
      <xdr:spPr>
        <a:xfrm flipV="1">
          <a:off x="2908300" y="16607453"/>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162979</xdr:rowOff>
    </xdr:from>
    <xdr:to>
      <xdr:col>4</xdr:col>
      <xdr:colOff>155575</xdr:colOff>
      <xdr:row>97</xdr:row>
      <xdr:rowOff>76702</xdr:rowOff>
    </xdr:to>
    <xdr:cxnSp macro="">
      <xdr:nvCxnSpPr>
        <xdr:cNvPr id="237" name="直線コネクタ 236"/>
        <xdr:cNvCxnSpPr/>
      </xdr:nvCxnSpPr>
      <xdr:spPr>
        <a:xfrm flipV="1">
          <a:off x="2019300" y="16622179"/>
          <a:ext cx="889000" cy="8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68631</xdr:rowOff>
    </xdr:from>
    <xdr:to>
      <xdr:col>4</xdr:col>
      <xdr:colOff>206375</xdr:colOff>
      <xdr:row>95</xdr:row>
      <xdr:rowOff>170231</xdr:rowOff>
    </xdr:to>
    <xdr:sp macro="" textlink="">
      <xdr:nvSpPr>
        <xdr:cNvPr id="238" name="フローチャート : 判断 237"/>
        <xdr:cNvSpPr/>
      </xdr:nvSpPr>
      <xdr:spPr>
        <a:xfrm>
          <a:off x="2857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15308</xdr:rowOff>
    </xdr:from>
    <xdr:ext cx="534377" cy="259045"/>
    <xdr:sp macro="" textlink="">
      <xdr:nvSpPr>
        <xdr:cNvPr id="239" name="テキスト ボックス 238"/>
        <xdr:cNvSpPr txBox="1"/>
      </xdr:nvSpPr>
      <xdr:spPr>
        <a:xfrm>
          <a:off x="2641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76702</xdr:rowOff>
    </xdr:from>
    <xdr:to>
      <xdr:col>2</xdr:col>
      <xdr:colOff>638175</xdr:colOff>
      <xdr:row>97</xdr:row>
      <xdr:rowOff>97180</xdr:rowOff>
    </xdr:to>
    <xdr:cxnSp macro="">
      <xdr:nvCxnSpPr>
        <xdr:cNvPr id="240" name="直線コネクタ 239"/>
        <xdr:cNvCxnSpPr/>
      </xdr:nvCxnSpPr>
      <xdr:spPr>
        <a:xfrm flipV="1">
          <a:off x="1130300" y="16707352"/>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1936</xdr:rowOff>
    </xdr:from>
    <xdr:to>
      <xdr:col>3</xdr:col>
      <xdr:colOff>3175</xdr:colOff>
      <xdr:row>96</xdr:row>
      <xdr:rowOff>103536</xdr:rowOff>
    </xdr:to>
    <xdr:sp macro="" textlink="">
      <xdr:nvSpPr>
        <xdr:cNvPr id="241" name="フローチャート : 判断 240"/>
        <xdr:cNvSpPr/>
      </xdr:nvSpPr>
      <xdr:spPr>
        <a:xfrm>
          <a:off x="1968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120063</xdr:rowOff>
    </xdr:from>
    <xdr:ext cx="534377" cy="259045"/>
    <xdr:sp macro="" textlink="">
      <xdr:nvSpPr>
        <xdr:cNvPr id="242" name="テキスト ボックス 241"/>
        <xdr:cNvSpPr txBox="1"/>
      </xdr:nvSpPr>
      <xdr:spPr>
        <a:xfrm>
          <a:off x="1752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15633</xdr:rowOff>
    </xdr:from>
    <xdr:to>
      <xdr:col>1</xdr:col>
      <xdr:colOff>485775</xdr:colOff>
      <xdr:row>96</xdr:row>
      <xdr:rowOff>117233</xdr:rowOff>
    </xdr:to>
    <xdr:sp macro="" textlink="">
      <xdr:nvSpPr>
        <xdr:cNvPr id="243" name="フローチャート : 判断 242"/>
        <xdr:cNvSpPr/>
      </xdr:nvSpPr>
      <xdr:spPr>
        <a:xfrm>
          <a:off x="1079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133760</xdr:rowOff>
    </xdr:from>
    <xdr:ext cx="534377" cy="259045"/>
    <xdr:sp macro="" textlink="">
      <xdr:nvSpPr>
        <xdr:cNvPr id="244" name="テキスト ボックス 243"/>
        <xdr:cNvSpPr txBox="1"/>
      </xdr:nvSpPr>
      <xdr:spPr>
        <a:xfrm>
          <a:off x="863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21368</xdr:rowOff>
    </xdr:from>
    <xdr:to>
      <xdr:col>6</xdr:col>
      <xdr:colOff>561975</xdr:colOff>
      <xdr:row>96</xdr:row>
      <xdr:rowOff>122968</xdr:rowOff>
    </xdr:to>
    <xdr:sp macro="" textlink="">
      <xdr:nvSpPr>
        <xdr:cNvPr id="250" name="円/楕円 249"/>
        <xdr:cNvSpPr/>
      </xdr:nvSpPr>
      <xdr:spPr>
        <a:xfrm>
          <a:off x="4584700" y="164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171245</xdr:rowOff>
    </xdr:from>
    <xdr:ext cx="534377" cy="259045"/>
    <xdr:sp macro="" textlink="">
      <xdr:nvSpPr>
        <xdr:cNvPr id="251" name="扶助費該当値テキスト"/>
        <xdr:cNvSpPr txBox="1"/>
      </xdr:nvSpPr>
      <xdr:spPr>
        <a:xfrm>
          <a:off x="4686300" y="1645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97453</xdr:rowOff>
    </xdr:from>
    <xdr:to>
      <xdr:col>5</xdr:col>
      <xdr:colOff>409575</xdr:colOff>
      <xdr:row>97</xdr:row>
      <xdr:rowOff>27603</xdr:rowOff>
    </xdr:to>
    <xdr:sp macro="" textlink="">
      <xdr:nvSpPr>
        <xdr:cNvPr id="252" name="円/楕円 251"/>
        <xdr:cNvSpPr/>
      </xdr:nvSpPr>
      <xdr:spPr>
        <a:xfrm>
          <a:off x="3746500" y="165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18730</xdr:rowOff>
    </xdr:from>
    <xdr:ext cx="534377" cy="259045"/>
    <xdr:sp macro="" textlink="">
      <xdr:nvSpPr>
        <xdr:cNvPr id="253" name="テキスト ボックス 252"/>
        <xdr:cNvSpPr txBox="1"/>
      </xdr:nvSpPr>
      <xdr:spPr>
        <a:xfrm>
          <a:off x="3530111" y="166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112179</xdr:rowOff>
    </xdr:from>
    <xdr:to>
      <xdr:col>4</xdr:col>
      <xdr:colOff>206375</xdr:colOff>
      <xdr:row>97</xdr:row>
      <xdr:rowOff>42329</xdr:rowOff>
    </xdr:to>
    <xdr:sp macro="" textlink="">
      <xdr:nvSpPr>
        <xdr:cNvPr id="254" name="円/楕円 253"/>
        <xdr:cNvSpPr/>
      </xdr:nvSpPr>
      <xdr:spPr>
        <a:xfrm>
          <a:off x="2857500" y="165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33456</xdr:rowOff>
    </xdr:from>
    <xdr:ext cx="534377" cy="259045"/>
    <xdr:sp macro="" textlink="">
      <xdr:nvSpPr>
        <xdr:cNvPr id="255" name="テキスト ボックス 254"/>
        <xdr:cNvSpPr txBox="1"/>
      </xdr:nvSpPr>
      <xdr:spPr>
        <a:xfrm>
          <a:off x="2641111" y="166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25902</xdr:rowOff>
    </xdr:from>
    <xdr:to>
      <xdr:col>3</xdr:col>
      <xdr:colOff>3175</xdr:colOff>
      <xdr:row>97</xdr:row>
      <xdr:rowOff>127502</xdr:rowOff>
    </xdr:to>
    <xdr:sp macro="" textlink="">
      <xdr:nvSpPr>
        <xdr:cNvPr id="256" name="円/楕円 255"/>
        <xdr:cNvSpPr/>
      </xdr:nvSpPr>
      <xdr:spPr>
        <a:xfrm>
          <a:off x="1968500" y="166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118629</xdr:rowOff>
    </xdr:from>
    <xdr:ext cx="534377" cy="259045"/>
    <xdr:sp macro="" textlink="">
      <xdr:nvSpPr>
        <xdr:cNvPr id="257" name="テキスト ボックス 256"/>
        <xdr:cNvSpPr txBox="1"/>
      </xdr:nvSpPr>
      <xdr:spPr>
        <a:xfrm>
          <a:off x="1752111" y="167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46380</xdr:rowOff>
    </xdr:from>
    <xdr:to>
      <xdr:col>1</xdr:col>
      <xdr:colOff>485775</xdr:colOff>
      <xdr:row>97</xdr:row>
      <xdr:rowOff>147980</xdr:rowOff>
    </xdr:to>
    <xdr:sp macro="" textlink="">
      <xdr:nvSpPr>
        <xdr:cNvPr id="258" name="円/楕円 257"/>
        <xdr:cNvSpPr/>
      </xdr:nvSpPr>
      <xdr:spPr>
        <a:xfrm>
          <a:off x="1079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139107</xdr:rowOff>
    </xdr:from>
    <xdr:ext cx="534377" cy="259045"/>
    <xdr:sp macro="" textlink="">
      <xdr:nvSpPr>
        <xdr:cNvPr id="259" name="テキスト ボックス 258"/>
        <xdr:cNvSpPr txBox="1"/>
      </xdr:nvSpPr>
      <xdr:spPr>
        <a:xfrm>
          <a:off x="863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105170</xdr:rowOff>
    </xdr:from>
    <xdr:to>
      <xdr:col>15</xdr:col>
      <xdr:colOff>180975</xdr:colOff>
      <xdr:row>36</xdr:row>
      <xdr:rowOff>123067</xdr:rowOff>
    </xdr:to>
    <xdr:cxnSp macro="">
      <xdr:nvCxnSpPr>
        <xdr:cNvPr id="290" name="直線コネクタ 289"/>
        <xdr:cNvCxnSpPr/>
      </xdr:nvCxnSpPr>
      <xdr:spPr>
        <a:xfrm flipV="1">
          <a:off x="9639300" y="6277370"/>
          <a:ext cx="8382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123067</xdr:rowOff>
    </xdr:from>
    <xdr:to>
      <xdr:col>14</xdr:col>
      <xdr:colOff>28575</xdr:colOff>
      <xdr:row>36</xdr:row>
      <xdr:rowOff>153862</xdr:rowOff>
    </xdr:to>
    <xdr:cxnSp macro="">
      <xdr:nvCxnSpPr>
        <xdr:cNvPr id="293" name="直線コネクタ 292"/>
        <xdr:cNvCxnSpPr/>
      </xdr:nvCxnSpPr>
      <xdr:spPr>
        <a:xfrm flipV="1">
          <a:off x="8750300" y="6295267"/>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153862</xdr:rowOff>
    </xdr:from>
    <xdr:to>
      <xdr:col>12</xdr:col>
      <xdr:colOff>511175</xdr:colOff>
      <xdr:row>36</xdr:row>
      <xdr:rowOff>154668</xdr:rowOff>
    </xdr:to>
    <xdr:cxnSp macro="">
      <xdr:nvCxnSpPr>
        <xdr:cNvPr id="296" name="直線コネクタ 295"/>
        <xdr:cNvCxnSpPr/>
      </xdr:nvCxnSpPr>
      <xdr:spPr>
        <a:xfrm flipV="1">
          <a:off x="7861300" y="6326062"/>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91338</xdr:rowOff>
    </xdr:from>
    <xdr:to>
      <xdr:col>12</xdr:col>
      <xdr:colOff>561975</xdr:colOff>
      <xdr:row>37</xdr:row>
      <xdr:rowOff>21488</xdr:rowOff>
    </xdr:to>
    <xdr:sp macro="" textlink="">
      <xdr:nvSpPr>
        <xdr:cNvPr id="297" name="フローチャート : 判断 296"/>
        <xdr:cNvSpPr/>
      </xdr:nvSpPr>
      <xdr:spPr>
        <a:xfrm>
          <a:off x="8699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38015</xdr:rowOff>
    </xdr:from>
    <xdr:ext cx="534377" cy="259045"/>
    <xdr:sp macro="" textlink="">
      <xdr:nvSpPr>
        <xdr:cNvPr id="298" name="テキスト ボックス 297"/>
        <xdr:cNvSpPr txBox="1"/>
      </xdr:nvSpPr>
      <xdr:spPr>
        <a:xfrm>
          <a:off x="8483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154668</xdr:rowOff>
    </xdr:from>
    <xdr:to>
      <xdr:col>11</xdr:col>
      <xdr:colOff>307975</xdr:colOff>
      <xdr:row>36</xdr:row>
      <xdr:rowOff>169505</xdr:rowOff>
    </xdr:to>
    <xdr:cxnSp macro="">
      <xdr:nvCxnSpPr>
        <xdr:cNvPr id="299" name="直線コネクタ 298"/>
        <xdr:cNvCxnSpPr/>
      </xdr:nvCxnSpPr>
      <xdr:spPr>
        <a:xfrm flipV="1">
          <a:off x="6972300" y="6326868"/>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7453</xdr:rowOff>
    </xdr:from>
    <xdr:to>
      <xdr:col>11</xdr:col>
      <xdr:colOff>358775</xdr:colOff>
      <xdr:row>36</xdr:row>
      <xdr:rowOff>109053</xdr:rowOff>
    </xdr:to>
    <xdr:sp macro="" textlink="">
      <xdr:nvSpPr>
        <xdr:cNvPr id="300" name="フローチャート : 判断 299"/>
        <xdr:cNvSpPr/>
      </xdr:nvSpPr>
      <xdr:spPr>
        <a:xfrm>
          <a:off x="7810500" y="617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125580</xdr:rowOff>
    </xdr:from>
    <xdr:ext cx="534377" cy="259045"/>
    <xdr:sp macro="" textlink="">
      <xdr:nvSpPr>
        <xdr:cNvPr id="301" name="テキスト ボックス 300"/>
        <xdr:cNvSpPr txBox="1"/>
      </xdr:nvSpPr>
      <xdr:spPr>
        <a:xfrm>
          <a:off x="7594111" y="59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116223</xdr:rowOff>
    </xdr:from>
    <xdr:to>
      <xdr:col>10</xdr:col>
      <xdr:colOff>155575</xdr:colOff>
      <xdr:row>37</xdr:row>
      <xdr:rowOff>46373</xdr:rowOff>
    </xdr:to>
    <xdr:sp macro="" textlink="">
      <xdr:nvSpPr>
        <xdr:cNvPr id="302" name="フローチャート : 判断 301"/>
        <xdr:cNvSpPr/>
      </xdr:nvSpPr>
      <xdr:spPr>
        <a:xfrm>
          <a:off x="6921500" y="628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62900</xdr:rowOff>
    </xdr:from>
    <xdr:ext cx="534377" cy="259045"/>
    <xdr:sp macro="" textlink="">
      <xdr:nvSpPr>
        <xdr:cNvPr id="303" name="テキスト ボックス 302"/>
        <xdr:cNvSpPr txBox="1"/>
      </xdr:nvSpPr>
      <xdr:spPr>
        <a:xfrm>
          <a:off x="6705111" y="60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54370</xdr:rowOff>
    </xdr:from>
    <xdr:to>
      <xdr:col>15</xdr:col>
      <xdr:colOff>231775</xdr:colOff>
      <xdr:row>36</xdr:row>
      <xdr:rowOff>155970</xdr:rowOff>
    </xdr:to>
    <xdr:sp macro="" textlink="">
      <xdr:nvSpPr>
        <xdr:cNvPr id="309" name="円/楕円 308"/>
        <xdr:cNvSpPr/>
      </xdr:nvSpPr>
      <xdr:spPr>
        <a:xfrm>
          <a:off x="10426700" y="62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32797</xdr:rowOff>
    </xdr:from>
    <xdr:ext cx="534377" cy="259045"/>
    <xdr:sp macro="" textlink="">
      <xdr:nvSpPr>
        <xdr:cNvPr id="310" name="補助費等該当値テキスト"/>
        <xdr:cNvSpPr txBox="1"/>
      </xdr:nvSpPr>
      <xdr:spPr>
        <a:xfrm>
          <a:off x="10528300" y="620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72267</xdr:rowOff>
    </xdr:from>
    <xdr:to>
      <xdr:col>14</xdr:col>
      <xdr:colOff>79375</xdr:colOff>
      <xdr:row>37</xdr:row>
      <xdr:rowOff>2417</xdr:rowOff>
    </xdr:to>
    <xdr:sp macro="" textlink="">
      <xdr:nvSpPr>
        <xdr:cNvPr id="311" name="円/楕円 310"/>
        <xdr:cNvSpPr/>
      </xdr:nvSpPr>
      <xdr:spPr>
        <a:xfrm>
          <a:off x="9588500" y="624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164994</xdr:rowOff>
    </xdr:from>
    <xdr:ext cx="534377" cy="259045"/>
    <xdr:sp macro="" textlink="">
      <xdr:nvSpPr>
        <xdr:cNvPr id="312" name="テキスト ボックス 311"/>
        <xdr:cNvSpPr txBox="1"/>
      </xdr:nvSpPr>
      <xdr:spPr>
        <a:xfrm>
          <a:off x="9372111" y="633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103062</xdr:rowOff>
    </xdr:from>
    <xdr:to>
      <xdr:col>12</xdr:col>
      <xdr:colOff>561975</xdr:colOff>
      <xdr:row>37</xdr:row>
      <xdr:rowOff>33212</xdr:rowOff>
    </xdr:to>
    <xdr:sp macro="" textlink="">
      <xdr:nvSpPr>
        <xdr:cNvPr id="313" name="円/楕円 312"/>
        <xdr:cNvSpPr/>
      </xdr:nvSpPr>
      <xdr:spPr>
        <a:xfrm>
          <a:off x="8699500" y="62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24339</xdr:rowOff>
    </xdr:from>
    <xdr:ext cx="534377" cy="259045"/>
    <xdr:sp macro="" textlink="">
      <xdr:nvSpPr>
        <xdr:cNvPr id="314" name="テキスト ボックス 313"/>
        <xdr:cNvSpPr txBox="1"/>
      </xdr:nvSpPr>
      <xdr:spPr>
        <a:xfrm>
          <a:off x="8483111" y="63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103868</xdr:rowOff>
    </xdr:from>
    <xdr:to>
      <xdr:col>11</xdr:col>
      <xdr:colOff>358775</xdr:colOff>
      <xdr:row>37</xdr:row>
      <xdr:rowOff>34018</xdr:rowOff>
    </xdr:to>
    <xdr:sp macro="" textlink="">
      <xdr:nvSpPr>
        <xdr:cNvPr id="315" name="円/楕円 314"/>
        <xdr:cNvSpPr/>
      </xdr:nvSpPr>
      <xdr:spPr>
        <a:xfrm>
          <a:off x="7810500" y="62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25145</xdr:rowOff>
    </xdr:from>
    <xdr:ext cx="534377" cy="259045"/>
    <xdr:sp macro="" textlink="">
      <xdr:nvSpPr>
        <xdr:cNvPr id="316" name="テキスト ボックス 315"/>
        <xdr:cNvSpPr txBox="1"/>
      </xdr:nvSpPr>
      <xdr:spPr>
        <a:xfrm>
          <a:off x="7594111" y="63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118705</xdr:rowOff>
    </xdr:from>
    <xdr:to>
      <xdr:col>10</xdr:col>
      <xdr:colOff>155575</xdr:colOff>
      <xdr:row>37</xdr:row>
      <xdr:rowOff>48855</xdr:rowOff>
    </xdr:to>
    <xdr:sp macro="" textlink="">
      <xdr:nvSpPr>
        <xdr:cNvPr id="317" name="円/楕円 316"/>
        <xdr:cNvSpPr/>
      </xdr:nvSpPr>
      <xdr:spPr>
        <a:xfrm>
          <a:off x="6921500" y="62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39982</xdr:rowOff>
    </xdr:from>
    <xdr:ext cx="534377" cy="259045"/>
    <xdr:sp macro="" textlink="">
      <xdr:nvSpPr>
        <xdr:cNvPr id="318" name="テキスト ボックス 317"/>
        <xdr:cNvSpPr txBox="1"/>
      </xdr:nvSpPr>
      <xdr:spPr>
        <a:xfrm>
          <a:off x="6705111" y="638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130012</xdr:rowOff>
    </xdr:from>
    <xdr:to>
      <xdr:col>15</xdr:col>
      <xdr:colOff>180975</xdr:colOff>
      <xdr:row>59</xdr:row>
      <xdr:rowOff>1547</xdr:rowOff>
    </xdr:to>
    <xdr:cxnSp macro="">
      <xdr:nvCxnSpPr>
        <xdr:cNvPr id="349" name="直線コネクタ 348"/>
        <xdr:cNvCxnSpPr/>
      </xdr:nvCxnSpPr>
      <xdr:spPr>
        <a:xfrm flipV="1">
          <a:off x="9639300" y="10074112"/>
          <a:ext cx="838200" cy="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117749</xdr:rowOff>
    </xdr:from>
    <xdr:to>
      <xdr:col>14</xdr:col>
      <xdr:colOff>28575</xdr:colOff>
      <xdr:row>59</xdr:row>
      <xdr:rowOff>1547</xdr:rowOff>
    </xdr:to>
    <xdr:cxnSp macro="">
      <xdr:nvCxnSpPr>
        <xdr:cNvPr id="352" name="直線コネクタ 351"/>
        <xdr:cNvCxnSpPr/>
      </xdr:nvCxnSpPr>
      <xdr:spPr>
        <a:xfrm>
          <a:off x="8750300" y="10061849"/>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117749</xdr:rowOff>
    </xdr:from>
    <xdr:to>
      <xdr:col>12</xdr:col>
      <xdr:colOff>511175</xdr:colOff>
      <xdr:row>59</xdr:row>
      <xdr:rowOff>8222</xdr:rowOff>
    </xdr:to>
    <xdr:cxnSp macro="">
      <xdr:nvCxnSpPr>
        <xdr:cNvPr id="355" name="直線コネクタ 354"/>
        <xdr:cNvCxnSpPr/>
      </xdr:nvCxnSpPr>
      <xdr:spPr>
        <a:xfrm flipV="1">
          <a:off x="7861300" y="10061849"/>
          <a:ext cx="889000" cy="6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124914</xdr:rowOff>
    </xdr:from>
    <xdr:to>
      <xdr:col>12</xdr:col>
      <xdr:colOff>561975</xdr:colOff>
      <xdr:row>59</xdr:row>
      <xdr:rowOff>55064</xdr:rowOff>
    </xdr:to>
    <xdr:sp macro="" textlink="">
      <xdr:nvSpPr>
        <xdr:cNvPr id="356" name="フローチャート : 判断 355"/>
        <xdr:cNvSpPr/>
      </xdr:nvSpPr>
      <xdr:spPr>
        <a:xfrm>
          <a:off x="8699500" y="1006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46191</xdr:rowOff>
    </xdr:from>
    <xdr:ext cx="534377" cy="259045"/>
    <xdr:sp macro="" textlink="">
      <xdr:nvSpPr>
        <xdr:cNvPr id="357" name="テキスト ボックス 356"/>
        <xdr:cNvSpPr txBox="1"/>
      </xdr:nvSpPr>
      <xdr:spPr>
        <a:xfrm>
          <a:off x="8483111" y="101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8222</xdr:rowOff>
    </xdr:from>
    <xdr:to>
      <xdr:col>11</xdr:col>
      <xdr:colOff>307975</xdr:colOff>
      <xdr:row>59</xdr:row>
      <xdr:rowOff>18286</xdr:rowOff>
    </xdr:to>
    <xdr:cxnSp macro="">
      <xdr:nvCxnSpPr>
        <xdr:cNvPr id="358" name="直線コネクタ 357"/>
        <xdr:cNvCxnSpPr/>
      </xdr:nvCxnSpPr>
      <xdr:spPr>
        <a:xfrm flipV="1">
          <a:off x="6972300" y="10123772"/>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127672</xdr:rowOff>
    </xdr:from>
    <xdr:to>
      <xdr:col>11</xdr:col>
      <xdr:colOff>358775</xdr:colOff>
      <xdr:row>59</xdr:row>
      <xdr:rowOff>57822</xdr:rowOff>
    </xdr:to>
    <xdr:sp macro="" textlink="">
      <xdr:nvSpPr>
        <xdr:cNvPr id="359" name="フローチャート : 判断 358"/>
        <xdr:cNvSpPr/>
      </xdr:nvSpPr>
      <xdr:spPr>
        <a:xfrm>
          <a:off x="7810500" y="1007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74349</xdr:rowOff>
    </xdr:from>
    <xdr:ext cx="534377" cy="259045"/>
    <xdr:sp macro="" textlink="">
      <xdr:nvSpPr>
        <xdr:cNvPr id="360" name="テキスト ボックス 359"/>
        <xdr:cNvSpPr txBox="1"/>
      </xdr:nvSpPr>
      <xdr:spPr>
        <a:xfrm>
          <a:off x="7594111" y="98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144807</xdr:rowOff>
    </xdr:from>
    <xdr:to>
      <xdr:col>10</xdr:col>
      <xdr:colOff>155575</xdr:colOff>
      <xdr:row>59</xdr:row>
      <xdr:rowOff>74957</xdr:rowOff>
    </xdr:to>
    <xdr:sp macro="" textlink="">
      <xdr:nvSpPr>
        <xdr:cNvPr id="361" name="フローチャート : 判断 360"/>
        <xdr:cNvSpPr/>
      </xdr:nvSpPr>
      <xdr:spPr>
        <a:xfrm>
          <a:off x="6921500" y="1008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66084</xdr:rowOff>
    </xdr:from>
    <xdr:ext cx="534377" cy="259045"/>
    <xdr:sp macro="" textlink="">
      <xdr:nvSpPr>
        <xdr:cNvPr id="362" name="テキスト ボックス 361"/>
        <xdr:cNvSpPr txBox="1"/>
      </xdr:nvSpPr>
      <xdr:spPr>
        <a:xfrm>
          <a:off x="6705111" y="101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79212</xdr:rowOff>
    </xdr:from>
    <xdr:to>
      <xdr:col>15</xdr:col>
      <xdr:colOff>231775</xdr:colOff>
      <xdr:row>59</xdr:row>
      <xdr:rowOff>9362</xdr:rowOff>
    </xdr:to>
    <xdr:sp macro="" textlink="">
      <xdr:nvSpPr>
        <xdr:cNvPr id="368" name="円/楕円 367"/>
        <xdr:cNvSpPr/>
      </xdr:nvSpPr>
      <xdr:spPr>
        <a:xfrm>
          <a:off x="10426700" y="100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38589</xdr:rowOff>
    </xdr:from>
    <xdr:ext cx="534377" cy="259045"/>
    <xdr:sp macro="" textlink="">
      <xdr:nvSpPr>
        <xdr:cNvPr id="369" name="普通建設事業費該当値テキスト"/>
        <xdr:cNvSpPr txBox="1"/>
      </xdr:nvSpPr>
      <xdr:spPr>
        <a:xfrm>
          <a:off x="10528300" y="981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85,933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122197</xdr:rowOff>
    </xdr:from>
    <xdr:to>
      <xdr:col>14</xdr:col>
      <xdr:colOff>79375</xdr:colOff>
      <xdr:row>59</xdr:row>
      <xdr:rowOff>52347</xdr:rowOff>
    </xdr:to>
    <xdr:sp macro="" textlink="">
      <xdr:nvSpPr>
        <xdr:cNvPr id="370" name="円/楕円 369"/>
        <xdr:cNvSpPr/>
      </xdr:nvSpPr>
      <xdr:spPr>
        <a:xfrm>
          <a:off x="9588500" y="100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43474</xdr:rowOff>
    </xdr:from>
    <xdr:ext cx="534377" cy="259045"/>
    <xdr:sp macro="" textlink="">
      <xdr:nvSpPr>
        <xdr:cNvPr id="371" name="テキスト ボックス 370"/>
        <xdr:cNvSpPr txBox="1"/>
      </xdr:nvSpPr>
      <xdr:spPr>
        <a:xfrm>
          <a:off x="9372111" y="1015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66949</xdr:rowOff>
    </xdr:from>
    <xdr:to>
      <xdr:col>12</xdr:col>
      <xdr:colOff>561975</xdr:colOff>
      <xdr:row>58</xdr:row>
      <xdr:rowOff>168549</xdr:rowOff>
    </xdr:to>
    <xdr:sp macro="" textlink="">
      <xdr:nvSpPr>
        <xdr:cNvPr id="372" name="円/楕円 371"/>
        <xdr:cNvSpPr/>
      </xdr:nvSpPr>
      <xdr:spPr>
        <a:xfrm>
          <a:off x="8699500" y="100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13626</xdr:rowOff>
    </xdr:from>
    <xdr:ext cx="534377" cy="259045"/>
    <xdr:sp macro="" textlink="">
      <xdr:nvSpPr>
        <xdr:cNvPr id="373" name="テキスト ボックス 372"/>
        <xdr:cNvSpPr txBox="1"/>
      </xdr:nvSpPr>
      <xdr:spPr>
        <a:xfrm>
          <a:off x="8483111" y="97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128872</xdr:rowOff>
    </xdr:from>
    <xdr:to>
      <xdr:col>11</xdr:col>
      <xdr:colOff>358775</xdr:colOff>
      <xdr:row>59</xdr:row>
      <xdr:rowOff>59022</xdr:rowOff>
    </xdr:to>
    <xdr:sp macro="" textlink="">
      <xdr:nvSpPr>
        <xdr:cNvPr id="374" name="円/楕円 373"/>
        <xdr:cNvSpPr/>
      </xdr:nvSpPr>
      <xdr:spPr>
        <a:xfrm>
          <a:off x="7810500" y="10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50149</xdr:rowOff>
    </xdr:from>
    <xdr:ext cx="534377" cy="259045"/>
    <xdr:sp macro="" textlink="">
      <xdr:nvSpPr>
        <xdr:cNvPr id="375" name="テキスト ボックス 374"/>
        <xdr:cNvSpPr txBox="1"/>
      </xdr:nvSpPr>
      <xdr:spPr>
        <a:xfrm>
          <a:off x="7594111" y="1016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138936</xdr:rowOff>
    </xdr:from>
    <xdr:to>
      <xdr:col>10</xdr:col>
      <xdr:colOff>155575</xdr:colOff>
      <xdr:row>59</xdr:row>
      <xdr:rowOff>69086</xdr:rowOff>
    </xdr:to>
    <xdr:sp macro="" textlink="">
      <xdr:nvSpPr>
        <xdr:cNvPr id="376" name="円/楕円 375"/>
        <xdr:cNvSpPr/>
      </xdr:nvSpPr>
      <xdr:spPr>
        <a:xfrm>
          <a:off x="6921500" y="100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85613</xdr:rowOff>
    </xdr:from>
    <xdr:ext cx="534377" cy="259045"/>
    <xdr:sp macro="" textlink="">
      <xdr:nvSpPr>
        <xdr:cNvPr id="377" name="テキスト ボックス 376"/>
        <xdr:cNvSpPr txBox="1"/>
      </xdr:nvSpPr>
      <xdr:spPr>
        <a:xfrm>
          <a:off x="6705111" y="985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90381</xdr:rowOff>
    </xdr:from>
    <xdr:to>
      <xdr:col>15</xdr:col>
      <xdr:colOff>180975</xdr:colOff>
      <xdr:row>79</xdr:row>
      <xdr:rowOff>93249</xdr:rowOff>
    </xdr:to>
    <xdr:cxnSp macro="">
      <xdr:nvCxnSpPr>
        <xdr:cNvPr id="408" name="直線コネクタ 407"/>
        <xdr:cNvCxnSpPr/>
      </xdr:nvCxnSpPr>
      <xdr:spPr>
        <a:xfrm>
          <a:off x="9639300" y="13634931"/>
          <a:ext cx="8382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41856</xdr:rowOff>
    </xdr:from>
    <xdr:to>
      <xdr:col>14</xdr:col>
      <xdr:colOff>28575</xdr:colOff>
      <xdr:row>79</xdr:row>
      <xdr:rowOff>90381</xdr:rowOff>
    </xdr:to>
    <xdr:cxnSp macro="">
      <xdr:nvCxnSpPr>
        <xdr:cNvPr id="411" name="直線コネクタ 410"/>
        <xdr:cNvCxnSpPr/>
      </xdr:nvCxnSpPr>
      <xdr:spPr>
        <a:xfrm>
          <a:off x="8750300" y="13586406"/>
          <a:ext cx="889000" cy="4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79</xdr:row>
      <xdr:rowOff>14160</xdr:rowOff>
    </xdr:from>
    <xdr:to>
      <xdr:col>12</xdr:col>
      <xdr:colOff>561975</xdr:colOff>
      <xdr:row>79</xdr:row>
      <xdr:rowOff>115760</xdr:rowOff>
    </xdr:to>
    <xdr:sp macro="" textlink="">
      <xdr:nvSpPr>
        <xdr:cNvPr id="414" name="フローチャート : 判断 413"/>
        <xdr:cNvSpPr/>
      </xdr:nvSpPr>
      <xdr:spPr>
        <a:xfrm>
          <a:off x="8699500" y="1355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106887</xdr:rowOff>
    </xdr:from>
    <xdr:ext cx="534377" cy="259045"/>
    <xdr:sp macro="" textlink="">
      <xdr:nvSpPr>
        <xdr:cNvPr id="415" name="テキスト ボックス 414"/>
        <xdr:cNvSpPr txBox="1"/>
      </xdr:nvSpPr>
      <xdr:spPr>
        <a:xfrm>
          <a:off x="8483111" y="13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42449</xdr:rowOff>
    </xdr:from>
    <xdr:to>
      <xdr:col>15</xdr:col>
      <xdr:colOff>231775</xdr:colOff>
      <xdr:row>79</xdr:row>
      <xdr:rowOff>144049</xdr:rowOff>
    </xdr:to>
    <xdr:sp macro="" textlink="">
      <xdr:nvSpPr>
        <xdr:cNvPr id="421" name="円/楕円 420"/>
        <xdr:cNvSpPr/>
      </xdr:nvSpPr>
      <xdr:spPr>
        <a:xfrm>
          <a:off x="10426700" y="1358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469744" cy="259045"/>
    <xdr:sp macro="" textlink="">
      <xdr:nvSpPr>
        <xdr:cNvPr id="422" name="普通建設事業費 （ うち新規整備　）該当値テキスト"/>
        <xdr:cNvSpPr txBox="1"/>
      </xdr:nvSpPr>
      <xdr:spPr>
        <a:xfrm>
          <a:off x="10528300" y="1353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39581</xdr:rowOff>
    </xdr:from>
    <xdr:to>
      <xdr:col>14</xdr:col>
      <xdr:colOff>79375</xdr:colOff>
      <xdr:row>79</xdr:row>
      <xdr:rowOff>141181</xdr:rowOff>
    </xdr:to>
    <xdr:sp macro="" textlink="">
      <xdr:nvSpPr>
        <xdr:cNvPr id="423" name="円/楕円 422"/>
        <xdr:cNvSpPr/>
      </xdr:nvSpPr>
      <xdr:spPr>
        <a:xfrm>
          <a:off x="9588500" y="1358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132308</xdr:rowOff>
    </xdr:from>
    <xdr:ext cx="469744" cy="259045"/>
    <xdr:sp macro="" textlink="">
      <xdr:nvSpPr>
        <xdr:cNvPr id="424" name="テキスト ボックス 423"/>
        <xdr:cNvSpPr txBox="1"/>
      </xdr:nvSpPr>
      <xdr:spPr>
        <a:xfrm>
          <a:off x="9404427" y="1367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162506</xdr:rowOff>
    </xdr:from>
    <xdr:to>
      <xdr:col>12</xdr:col>
      <xdr:colOff>561975</xdr:colOff>
      <xdr:row>79</xdr:row>
      <xdr:rowOff>92656</xdr:rowOff>
    </xdr:to>
    <xdr:sp macro="" textlink="">
      <xdr:nvSpPr>
        <xdr:cNvPr id="425" name="円/楕円 424"/>
        <xdr:cNvSpPr/>
      </xdr:nvSpPr>
      <xdr:spPr>
        <a:xfrm>
          <a:off x="8699500" y="135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109183</xdr:rowOff>
    </xdr:from>
    <xdr:ext cx="534377" cy="259045"/>
    <xdr:sp macro="" textlink="">
      <xdr:nvSpPr>
        <xdr:cNvPr id="426" name="テキスト ボックス 425"/>
        <xdr:cNvSpPr txBox="1"/>
      </xdr:nvSpPr>
      <xdr:spPr>
        <a:xfrm>
          <a:off x="8483111" y="133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40869</xdr:rowOff>
    </xdr:from>
    <xdr:to>
      <xdr:col>15</xdr:col>
      <xdr:colOff>180975</xdr:colOff>
      <xdr:row>95</xdr:row>
      <xdr:rowOff>49391</xdr:rowOff>
    </xdr:to>
    <xdr:cxnSp macro="">
      <xdr:nvCxnSpPr>
        <xdr:cNvPr id="455" name="直線コネクタ 454"/>
        <xdr:cNvCxnSpPr/>
      </xdr:nvCxnSpPr>
      <xdr:spPr>
        <a:xfrm flipV="1">
          <a:off x="9639300" y="15985719"/>
          <a:ext cx="838200" cy="3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49391</xdr:rowOff>
    </xdr:from>
    <xdr:to>
      <xdr:col>14</xdr:col>
      <xdr:colOff>28575</xdr:colOff>
      <xdr:row>95</xdr:row>
      <xdr:rowOff>114985</xdr:rowOff>
    </xdr:to>
    <xdr:cxnSp macro="">
      <xdr:nvCxnSpPr>
        <xdr:cNvPr id="458" name="直線コネクタ 457"/>
        <xdr:cNvCxnSpPr/>
      </xdr:nvCxnSpPr>
      <xdr:spPr>
        <a:xfrm flipV="1">
          <a:off x="8750300" y="16337141"/>
          <a:ext cx="889000" cy="6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161519</xdr:rowOff>
    </xdr:from>
    <xdr:to>
      <xdr:col>15</xdr:col>
      <xdr:colOff>231775</xdr:colOff>
      <xdr:row>93</xdr:row>
      <xdr:rowOff>91669</xdr:rowOff>
    </xdr:to>
    <xdr:sp macro="" textlink="">
      <xdr:nvSpPr>
        <xdr:cNvPr id="468" name="円/楕円 467"/>
        <xdr:cNvSpPr/>
      </xdr:nvSpPr>
      <xdr:spPr>
        <a:xfrm>
          <a:off x="10426700" y="159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12946</xdr:rowOff>
    </xdr:from>
    <xdr:ext cx="534377" cy="259045"/>
    <xdr:sp macro="" textlink="">
      <xdr:nvSpPr>
        <xdr:cNvPr id="469" name="普通建設事業費 （ うち更新整備　）該当値テキスト"/>
        <xdr:cNvSpPr txBox="1"/>
      </xdr:nvSpPr>
      <xdr:spPr>
        <a:xfrm>
          <a:off x="10528300" y="157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81,282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170041</xdr:rowOff>
    </xdr:from>
    <xdr:to>
      <xdr:col>14</xdr:col>
      <xdr:colOff>79375</xdr:colOff>
      <xdr:row>95</xdr:row>
      <xdr:rowOff>100191</xdr:rowOff>
    </xdr:to>
    <xdr:sp macro="" textlink="">
      <xdr:nvSpPr>
        <xdr:cNvPr id="470" name="円/楕円 469"/>
        <xdr:cNvSpPr/>
      </xdr:nvSpPr>
      <xdr:spPr>
        <a:xfrm>
          <a:off x="9588500" y="162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116718</xdr:rowOff>
    </xdr:from>
    <xdr:ext cx="534377" cy="259045"/>
    <xdr:sp macro="" textlink="">
      <xdr:nvSpPr>
        <xdr:cNvPr id="471" name="テキスト ボックス 470"/>
        <xdr:cNvSpPr txBox="1"/>
      </xdr:nvSpPr>
      <xdr:spPr>
        <a:xfrm>
          <a:off x="9372111" y="160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64185</xdr:rowOff>
    </xdr:from>
    <xdr:to>
      <xdr:col>12</xdr:col>
      <xdr:colOff>561975</xdr:colOff>
      <xdr:row>95</xdr:row>
      <xdr:rowOff>165785</xdr:rowOff>
    </xdr:to>
    <xdr:sp macro="" textlink="">
      <xdr:nvSpPr>
        <xdr:cNvPr id="472" name="円/楕円 471"/>
        <xdr:cNvSpPr/>
      </xdr:nvSpPr>
      <xdr:spPr>
        <a:xfrm>
          <a:off x="8699500" y="163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10862</xdr:rowOff>
    </xdr:from>
    <xdr:ext cx="534377" cy="259045"/>
    <xdr:sp macro="" textlink="">
      <xdr:nvSpPr>
        <xdr:cNvPr id="473" name="テキスト ボックス 472"/>
        <xdr:cNvSpPr txBox="1"/>
      </xdr:nvSpPr>
      <xdr:spPr>
        <a:xfrm>
          <a:off x="8483111" y="16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44283</xdr:rowOff>
    </xdr:from>
    <xdr:to>
      <xdr:col>22</xdr:col>
      <xdr:colOff>365125</xdr:colOff>
      <xdr:row>39</xdr:row>
      <xdr:rowOff>44450</xdr:rowOff>
    </xdr:to>
    <xdr:cxnSp macro="">
      <xdr:nvCxnSpPr>
        <xdr:cNvPr id="505" name="直線コネクタ 504"/>
        <xdr:cNvCxnSpPr/>
      </xdr:nvCxnSpPr>
      <xdr:spPr>
        <a:xfrm>
          <a:off x="14592300" y="6730833"/>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44283</xdr:rowOff>
    </xdr:from>
    <xdr:to>
      <xdr:col>21</xdr:col>
      <xdr:colOff>161925</xdr:colOff>
      <xdr:row>39</xdr:row>
      <xdr:rowOff>44450</xdr:rowOff>
    </xdr:to>
    <xdr:cxnSp macro="">
      <xdr:nvCxnSpPr>
        <xdr:cNvPr id="508" name="直線コネクタ 507"/>
        <xdr:cNvCxnSpPr/>
      </xdr:nvCxnSpPr>
      <xdr:spPr>
        <a:xfrm flipV="1">
          <a:off x="13703300" y="6730833"/>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164304</xdr:rowOff>
    </xdr:from>
    <xdr:to>
      <xdr:col>21</xdr:col>
      <xdr:colOff>212725</xdr:colOff>
      <xdr:row>39</xdr:row>
      <xdr:rowOff>94454</xdr:rowOff>
    </xdr:to>
    <xdr:sp macro="" textlink="">
      <xdr:nvSpPr>
        <xdr:cNvPr id="509" name="フローチャート : 判断 508"/>
        <xdr:cNvSpPr/>
      </xdr:nvSpPr>
      <xdr:spPr>
        <a:xfrm>
          <a:off x="14541500" y="667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110981</xdr:rowOff>
    </xdr:from>
    <xdr:ext cx="378565" cy="259045"/>
    <xdr:sp macro="" textlink="">
      <xdr:nvSpPr>
        <xdr:cNvPr id="510" name="テキスト ボックス 509"/>
        <xdr:cNvSpPr txBox="1"/>
      </xdr:nvSpPr>
      <xdr:spPr>
        <a:xfrm>
          <a:off x="14403017" y="645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43654</xdr:rowOff>
    </xdr:from>
    <xdr:to>
      <xdr:col>19</xdr:col>
      <xdr:colOff>644525</xdr:colOff>
      <xdr:row>39</xdr:row>
      <xdr:rowOff>44450</xdr:rowOff>
    </xdr:to>
    <xdr:cxnSp macro="">
      <xdr:nvCxnSpPr>
        <xdr:cNvPr id="511" name="直線コネクタ 510"/>
        <xdr:cNvCxnSpPr/>
      </xdr:nvCxnSpPr>
      <xdr:spPr>
        <a:xfrm>
          <a:off x="12814300" y="6730204"/>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163683</xdr:rowOff>
    </xdr:from>
    <xdr:to>
      <xdr:col>20</xdr:col>
      <xdr:colOff>9525</xdr:colOff>
      <xdr:row>39</xdr:row>
      <xdr:rowOff>93833</xdr:rowOff>
    </xdr:to>
    <xdr:sp macro="" textlink="">
      <xdr:nvSpPr>
        <xdr:cNvPr id="512" name="フローチャート : 判断 511"/>
        <xdr:cNvSpPr/>
      </xdr:nvSpPr>
      <xdr:spPr>
        <a:xfrm>
          <a:off x="13652500" y="66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110360</xdr:rowOff>
    </xdr:from>
    <xdr:ext cx="378565" cy="259045"/>
    <xdr:sp macro="" textlink="">
      <xdr:nvSpPr>
        <xdr:cNvPr id="513" name="テキスト ボックス 512"/>
        <xdr:cNvSpPr txBox="1"/>
      </xdr:nvSpPr>
      <xdr:spPr>
        <a:xfrm>
          <a:off x="13514017" y="645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162151</xdr:rowOff>
    </xdr:from>
    <xdr:to>
      <xdr:col>18</xdr:col>
      <xdr:colOff>492125</xdr:colOff>
      <xdr:row>39</xdr:row>
      <xdr:rowOff>92301</xdr:rowOff>
    </xdr:to>
    <xdr:sp macro="" textlink="">
      <xdr:nvSpPr>
        <xdr:cNvPr id="514" name="フローチャート : 判断 513"/>
        <xdr:cNvSpPr/>
      </xdr:nvSpPr>
      <xdr:spPr>
        <a:xfrm>
          <a:off x="12763500" y="667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108828</xdr:rowOff>
    </xdr:from>
    <xdr:ext cx="378565" cy="259045"/>
    <xdr:sp macro="" textlink="">
      <xdr:nvSpPr>
        <xdr:cNvPr id="515" name="テキスト ボックス 514"/>
        <xdr:cNvSpPr txBox="1"/>
      </xdr:nvSpPr>
      <xdr:spPr>
        <a:xfrm>
          <a:off x="12625017" y="6452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164933</xdr:rowOff>
    </xdr:from>
    <xdr:to>
      <xdr:col>21</xdr:col>
      <xdr:colOff>212725</xdr:colOff>
      <xdr:row>39</xdr:row>
      <xdr:rowOff>95083</xdr:rowOff>
    </xdr:to>
    <xdr:sp macro="" textlink="">
      <xdr:nvSpPr>
        <xdr:cNvPr id="525" name="円/楕円 524"/>
        <xdr:cNvSpPr/>
      </xdr:nvSpPr>
      <xdr:spPr>
        <a:xfrm>
          <a:off x="14541500" y="66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86210</xdr:rowOff>
    </xdr:from>
    <xdr:ext cx="313932" cy="259045"/>
    <xdr:sp macro="" textlink="">
      <xdr:nvSpPr>
        <xdr:cNvPr id="526" name="テキスト ボックス 525"/>
        <xdr:cNvSpPr txBox="1"/>
      </xdr:nvSpPr>
      <xdr:spPr>
        <a:xfrm>
          <a:off x="14435333" y="6772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164304</xdr:rowOff>
    </xdr:from>
    <xdr:to>
      <xdr:col>18</xdr:col>
      <xdr:colOff>492125</xdr:colOff>
      <xdr:row>39</xdr:row>
      <xdr:rowOff>94454</xdr:rowOff>
    </xdr:to>
    <xdr:sp macro="" textlink="">
      <xdr:nvSpPr>
        <xdr:cNvPr id="529" name="円/楕円 528"/>
        <xdr:cNvSpPr/>
      </xdr:nvSpPr>
      <xdr:spPr>
        <a:xfrm>
          <a:off x="12763500" y="6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85581</xdr:rowOff>
    </xdr:from>
    <xdr:ext cx="378565" cy="259045"/>
    <xdr:sp macro="" textlink="">
      <xdr:nvSpPr>
        <xdr:cNvPr id="530" name="テキスト ボックス 529"/>
        <xdr:cNvSpPr txBox="1"/>
      </xdr:nvSpPr>
      <xdr:spPr>
        <a:xfrm>
          <a:off x="12625017" y="6772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14863</xdr:rowOff>
    </xdr:from>
    <xdr:to>
      <xdr:col>23</xdr:col>
      <xdr:colOff>517525</xdr:colOff>
      <xdr:row>77</xdr:row>
      <xdr:rowOff>30429</xdr:rowOff>
    </xdr:to>
    <xdr:cxnSp macro="">
      <xdr:nvCxnSpPr>
        <xdr:cNvPr id="610" name="直線コネクタ 609"/>
        <xdr:cNvCxnSpPr/>
      </xdr:nvCxnSpPr>
      <xdr:spPr>
        <a:xfrm>
          <a:off x="15481300" y="13216513"/>
          <a:ext cx="8382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14863</xdr:rowOff>
    </xdr:from>
    <xdr:to>
      <xdr:col>22</xdr:col>
      <xdr:colOff>365125</xdr:colOff>
      <xdr:row>77</xdr:row>
      <xdr:rowOff>16235</xdr:rowOff>
    </xdr:to>
    <xdr:cxnSp macro="">
      <xdr:nvCxnSpPr>
        <xdr:cNvPr id="613" name="直線コネクタ 612"/>
        <xdr:cNvCxnSpPr/>
      </xdr:nvCxnSpPr>
      <xdr:spPr>
        <a:xfrm flipV="1">
          <a:off x="14592300" y="132165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14002</xdr:rowOff>
    </xdr:from>
    <xdr:to>
      <xdr:col>21</xdr:col>
      <xdr:colOff>161925</xdr:colOff>
      <xdr:row>77</xdr:row>
      <xdr:rowOff>16235</xdr:rowOff>
    </xdr:to>
    <xdr:cxnSp macro="">
      <xdr:nvCxnSpPr>
        <xdr:cNvPr id="616" name="直線コネクタ 615"/>
        <xdr:cNvCxnSpPr/>
      </xdr:nvCxnSpPr>
      <xdr:spPr>
        <a:xfrm>
          <a:off x="13703300" y="13215652"/>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95126</xdr:rowOff>
    </xdr:from>
    <xdr:to>
      <xdr:col>21</xdr:col>
      <xdr:colOff>212725</xdr:colOff>
      <xdr:row>77</xdr:row>
      <xdr:rowOff>25276</xdr:rowOff>
    </xdr:to>
    <xdr:sp macro="" textlink="">
      <xdr:nvSpPr>
        <xdr:cNvPr id="617" name="フローチャート : 判断 616"/>
        <xdr:cNvSpPr/>
      </xdr:nvSpPr>
      <xdr:spPr>
        <a:xfrm>
          <a:off x="14541500" y="131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41804</xdr:rowOff>
    </xdr:from>
    <xdr:ext cx="534377" cy="259045"/>
    <xdr:sp macro="" textlink="">
      <xdr:nvSpPr>
        <xdr:cNvPr id="618" name="テキスト ボックス 617"/>
        <xdr:cNvSpPr txBox="1"/>
      </xdr:nvSpPr>
      <xdr:spPr>
        <a:xfrm>
          <a:off x="14325111" y="1290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10933</xdr:rowOff>
    </xdr:from>
    <xdr:to>
      <xdr:col>19</xdr:col>
      <xdr:colOff>644525</xdr:colOff>
      <xdr:row>77</xdr:row>
      <xdr:rowOff>14002</xdr:rowOff>
    </xdr:to>
    <xdr:cxnSp macro="">
      <xdr:nvCxnSpPr>
        <xdr:cNvPr id="619" name="直線コネクタ 618"/>
        <xdr:cNvCxnSpPr/>
      </xdr:nvCxnSpPr>
      <xdr:spPr>
        <a:xfrm>
          <a:off x="12814300" y="13212583"/>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94636</xdr:rowOff>
    </xdr:from>
    <xdr:to>
      <xdr:col>20</xdr:col>
      <xdr:colOff>9525</xdr:colOff>
      <xdr:row>77</xdr:row>
      <xdr:rowOff>24786</xdr:rowOff>
    </xdr:to>
    <xdr:sp macro="" textlink="">
      <xdr:nvSpPr>
        <xdr:cNvPr id="620" name="フローチャート : 判断 619"/>
        <xdr:cNvSpPr/>
      </xdr:nvSpPr>
      <xdr:spPr>
        <a:xfrm>
          <a:off x="13652500" y="1312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41314</xdr:rowOff>
    </xdr:from>
    <xdr:ext cx="534377" cy="259045"/>
    <xdr:sp macro="" textlink="">
      <xdr:nvSpPr>
        <xdr:cNvPr id="621" name="テキスト ボックス 620"/>
        <xdr:cNvSpPr txBox="1"/>
      </xdr:nvSpPr>
      <xdr:spPr>
        <a:xfrm>
          <a:off x="13436111" y="1290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80049</xdr:rowOff>
    </xdr:from>
    <xdr:to>
      <xdr:col>18</xdr:col>
      <xdr:colOff>492125</xdr:colOff>
      <xdr:row>77</xdr:row>
      <xdr:rowOff>10199</xdr:rowOff>
    </xdr:to>
    <xdr:sp macro="" textlink="">
      <xdr:nvSpPr>
        <xdr:cNvPr id="622" name="フローチャート : 判断 621"/>
        <xdr:cNvSpPr/>
      </xdr:nvSpPr>
      <xdr:spPr>
        <a:xfrm>
          <a:off x="12763500" y="131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26727</xdr:rowOff>
    </xdr:from>
    <xdr:ext cx="534377" cy="259045"/>
    <xdr:sp macro="" textlink="">
      <xdr:nvSpPr>
        <xdr:cNvPr id="623" name="テキスト ボックス 622"/>
        <xdr:cNvSpPr txBox="1"/>
      </xdr:nvSpPr>
      <xdr:spPr>
        <a:xfrm>
          <a:off x="12547111" y="128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151079</xdr:rowOff>
    </xdr:from>
    <xdr:to>
      <xdr:col>23</xdr:col>
      <xdr:colOff>568325</xdr:colOff>
      <xdr:row>77</xdr:row>
      <xdr:rowOff>81229</xdr:rowOff>
    </xdr:to>
    <xdr:sp macro="" textlink="">
      <xdr:nvSpPr>
        <xdr:cNvPr id="629" name="円/楕円 628"/>
        <xdr:cNvSpPr/>
      </xdr:nvSpPr>
      <xdr:spPr>
        <a:xfrm>
          <a:off x="162687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129506</xdr:rowOff>
    </xdr:from>
    <xdr:ext cx="534377" cy="259045"/>
    <xdr:sp macro="" textlink="">
      <xdr:nvSpPr>
        <xdr:cNvPr id="630" name="公債費該当値テキスト"/>
        <xdr:cNvSpPr txBox="1"/>
      </xdr:nvSpPr>
      <xdr:spPr>
        <a:xfrm>
          <a:off x="16370300" y="131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135513</xdr:rowOff>
    </xdr:from>
    <xdr:to>
      <xdr:col>22</xdr:col>
      <xdr:colOff>415925</xdr:colOff>
      <xdr:row>77</xdr:row>
      <xdr:rowOff>65663</xdr:rowOff>
    </xdr:to>
    <xdr:sp macro="" textlink="">
      <xdr:nvSpPr>
        <xdr:cNvPr id="631" name="円/楕円 630"/>
        <xdr:cNvSpPr/>
      </xdr:nvSpPr>
      <xdr:spPr>
        <a:xfrm>
          <a:off x="15430500" y="1316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56790</xdr:rowOff>
    </xdr:from>
    <xdr:ext cx="534377" cy="259045"/>
    <xdr:sp macro="" textlink="">
      <xdr:nvSpPr>
        <xdr:cNvPr id="632" name="テキスト ボックス 631"/>
        <xdr:cNvSpPr txBox="1"/>
      </xdr:nvSpPr>
      <xdr:spPr>
        <a:xfrm>
          <a:off x="15214111" y="1325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136885</xdr:rowOff>
    </xdr:from>
    <xdr:to>
      <xdr:col>21</xdr:col>
      <xdr:colOff>212725</xdr:colOff>
      <xdr:row>77</xdr:row>
      <xdr:rowOff>67035</xdr:rowOff>
    </xdr:to>
    <xdr:sp macro="" textlink="">
      <xdr:nvSpPr>
        <xdr:cNvPr id="633" name="円/楕円 632"/>
        <xdr:cNvSpPr/>
      </xdr:nvSpPr>
      <xdr:spPr>
        <a:xfrm>
          <a:off x="14541500" y="131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58162</xdr:rowOff>
    </xdr:from>
    <xdr:ext cx="534377" cy="259045"/>
    <xdr:sp macro="" textlink="">
      <xdr:nvSpPr>
        <xdr:cNvPr id="634" name="テキスト ボックス 633"/>
        <xdr:cNvSpPr txBox="1"/>
      </xdr:nvSpPr>
      <xdr:spPr>
        <a:xfrm>
          <a:off x="14325111" y="132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134652</xdr:rowOff>
    </xdr:from>
    <xdr:to>
      <xdr:col>20</xdr:col>
      <xdr:colOff>9525</xdr:colOff>
      <xdr:row>77</xdr:row>
      <xdr:rowOff>64802</xdr:rowOff>
    </xdr:to>
    <xdr:sp macro="" textlink="">
      <xdr:nvSpPr>
        <xdr:cNvPr id="635" name="円/楕円 634"/>
        <xdr:cNvSpPr/>
      </xdr:nvSpPr>
      <xdr:spPr>
        <a:xfrm>
          <a:off x="13652500" y="131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55929</xdr:rowOff>
    </xdr:from>
    <xdr:ext cx="534377" cy="259045"/>
    <xdr:sp macro="" textlink="">
      <xdr:nvSpPr>
        <xdr:cNvPr id="636" name="テキスト ボックス 635"/>
        <xdr:cNvSpPr txBox="1"/>
      </xdr:nvSpPr>
      <xdr:spPr>
        <a:xfrm>
          <a:off x="13436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131583</xdr:rowOff>
    </xdr:from>
    <xdr:to>
      <xdr:col>18</xdr:col>
      <xdr:colOff>492125</xdr:colOff>
      <xdr:row>77</xdr:row>
      <xdr:rowOff>61733</xdr:rowOff>
    </xdr:to>
    <xdr:sp macro="" textlink="">
      <xdr:nvSpPr>
        <xdr:cNvPr id="637" name="円/楕円 636"/>
        <xdr:cNvSpPr/>
      </xdr:nvSpPr>
      <xdr:spPr>
        <a:xfrm>
          <a:off x="12763500" y="131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52860</xdr:rowOff>
    </xdr:from>
    <xdr:ext cx="534377" cy="259045"/>
    <xdr:sp macro="" textlink="">
      <xdr:nvSpPr>
        <xdr:cNvPr id="638" name="テキスト ボックス 637"/>
        <xdr:cNvSpPr txBox="1"/>
      </xdr:nvSpPr>
      <xdr:spPr>
        <a:xfrm>
          <a:off x="12547111" y="132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77772</xdr:rowOff>
    </xdr:from>
    <xdr:to>
      <xdr:col>23</xdr:col>
      <xdr:colOff>517525</xdr:colOff>
      <xdr:row>98</xdr:row>
      <xdr:rowOff>122555</xdr:rowOff>
    </xdr:to>
    <xdr:cxnSp macro="">
      <xdr:nvCxnSpPr>
        <xdr:cNvPr id="665" name="直線コネクタ 664"/>
        <xdr:cNvCxnSpPr/>
      </xdr:nvCxnSpPr>
      <xdr:spPr>
        <a:xfrm flipV="1">
          <a:off x="15481300" y="16879872"/>
          <a:ext cx="838200" cy="4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122555</xdr:rowOff>
    </xdr:from>
    <xdr:to>
      <xdr:col>22</xdr:col>
      <xdr:colOff>365125</xdr:colOff>
      <xdr:row>98</xdr:row>
      <xdr:rowOff>129921</xdr:rowOff>
    </xdr:to>
    <xdr:cxnSp macro="">
      <xdr:nvCxnSpPr>
        <xdr:cNvPr id="668" name="直線コネクタ 667"/>
        <xdr:cNvCxnSpPr/>
      </xdr:nvCxnSpPr>
      <xdr:spPr>
        <a:xfrm flipV="1">
          <a:off x="14592300" y="16924655"/>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99681</xdr:rowOff>
    </xdr:from>
    <xdr:to>
      <xdr:col>21</xdr:col>
      <xdr:colOff>161925</xdr:colOff>
      <xdr:row>98</xdr:row>
      <xdr:rowOff>129921</xdr:rowOff>
    </xdr:to>
    <xdr:cxnSp macro="">
      <xdr:nvCxnSpPr>
        <xdr:cNvPr id="671" name="直線コネクタ 670"/>
        <xdr:cNvCxnSpPr/>
      </xdr:nvCxnSpPr>
      <xdr:spPr>
        <a:xfrm>
          <a:off x="13703300" y="16901781"/>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42709</xdr:rowOff>
    </xdr:from>
    <xdr:to>
      <xdr:col>21</xdr:col>
      <xdr:colOff>212725</xdr:colOff>
      <xdr:row>98</xdr:row>
      <xdr:rowOff>144309</xdr:rowOff>
    </xdr:to>
    <xdr:sp macro="" textlink="">
      <xdr:nvSpPr>
        <xdr:cNvPr id="672" name="フローチャート : 判断 671"/>
        <xdr:cNvSpPr/>
      </xdr:nvSpPr>
      <xdr:spPr>
        <a:xfrm>
          <a:off x="14541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160836</xdr:rowOff>
    </xdr:from>
    <xdr:ext cx="534377" cy="259045"/>
    <xdr:sp macro="" textlink="">
      <xdr:nvSpPr>
        <xdr:cNvPr id="673" name="テキスト ボックス 672"/>
        <xdr:cNvSpPr txBox="1"/>
      </xdr:nvSpPr>
      <xdr:spPr>
        <a:xfrm>
          <a:off x="14325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99681</xdr:rowOff>
    </xdr:from>
    <xdr:to>
      <xdr:col>19</xdr:col>
      <xdr:colOff>644525</xdr:colOff>
      <xdr:row>98</xdr:row>
      <xdr:rowOff>117644</xdr:rowOff>
    </xdr:to>
    <xdr:cxnSp macro="">
      <xdr:nvCxnSpPr>
        <xdr:cNvPr id="674" name="直線コネクタ 673"/>
        <xdr:cNvCxnSpPr/>
      </xdr:nvCxnSpPr>
      <xdr:spPr>
        <a:xfrm flipV="1">
          <a:off x="12814300" y="16901781"/>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31060</xdr:rowOff>
    </xdr:from>
    <xdr:to>
      <xdr:col>20</xdr:col>
      <xdr:colOff>9525</xdr:colOff>
      <xdr:row>98</xdr:row>
      <xdr:rowOff>132660</xdr:rowOff>
    </xdr:to>
    <xdr:sp macro="" textlink="">
      <xdr:nvSpPr>
        <xdr:cNvPr id="675" name="フローチャート : 判断 674"/>
        <xdr:cNvSpPr/>
      </xdr:nvSpPr>
      <xdr:spPr>
        <a:xfrm>
          <a:off x="13652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149187</xdr:rowOff>
    </xdr:from>
    <xdr:ext cx="534377" cy="259045"/>
    <xdr:sp macro="" textlink="">
      <xdr:nvSpPr>
        <xdr:cNvPr id="676" name="テキスト ボックス 675"/>
        <xdr:cNvSpPr txBox="1"/>
      </xdr:nvSpPr>
      <xdr:spPr>
        <a:xfrm>
          <a:off x="13436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32801</xdr:rowOff>
    </xdr:from>
    <xdr:to>
      <xdr:col>18</xdr:col>
      <xdr:colOff>492125</xdr:colOff>
      <xdr:row>98</xdr:row>
      <xdr:rowOff>134401</xdr:rowOff>
    </xdr:to>
    <xdr:sp macro="" textlink="">
      <xdr:nvSpPr>
        <xdr:cNvPr id="677" name="フローチャート : 判断 676"/>
        <xdr:cNvSpPr/>
      </xdr:nvSpPr>
      <xdr:spPr>
        <a:xfrm>
          <a:off x="12763500" y="1683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150928</xdr:rowOff>
    </xdr:from>
    <xdr:ext cx="534377" cy="259045"/>
    <xdr:sp macro="" textlink="">
      <xdr:nvSpPr>
        <xdr:cNvPr id="678" name="テキスト ボックス 677"/>
        <xdr:cNvSpPr txBox="1"/>
      </xdr:nvSpPr>
      <xdr:spPr>
        <a:xfrm>
          <a:off x="12547111" y="166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26972</xdr:rowOff>
    </xdr:from>
    <xdr:to>
      <xdr:col>23</xdr:col>
      <xdr:colOff>568325</xdr:colOff>
      <xdr:row>98</xdr:row>
      <xdr:rowOff>128572</xdr:rowOff>
    </xdr:to>
    <xdr:sp macro="" textlink="">
      <xdr:nvSpPr>
        <xdr:cNvPr id="684" name="円/楕円 683"/>
        <xdr:cNvSpPr/>
      </xdr:nvSpPr>
      <xdr:spPr>
        <a:xfrm>
          <a:off x="16268700" y="1682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157799</xdr:rowOff>
    </xdr:from>
    <xdr:ext cx="534377" cy="259045"/>
    <xdr:sp macro="" textlink="">
      <xdr:nvSpPr>
        <xdr:cNvPr id="685" name="積立金該当値テキスト"/>
        <xdr:cNvSpPr txBox="1"/>
      </xdr:nvSpPr>
      <xdr:spPr>
        <a:xfrm>
          <a:off x="16370300" y="166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71755</xdr:rowOff>
    </xdr:from>
    <xdr:to>
      <xdr:col>22</xdr:col>
      <xdr:colOff>415925</xdr:colOff>
      <xdr:row>99</xdr:row>
      <xdr:rowOff>1905</xdr:rowOff>
    </xdr:to>
    <xdr:sp macro="" textlink="">
      <xdr:nvSpPr>
        <xdr:cNvPr id="686" name="円/楕円 685"/>
        <xdr:cNvSpPr/>
      </xdr:nvSpPr>
      <xdr:spPr>
        <a:xfrm>
          <a:off x="15430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164482</xdr:rowOff>
    </xdr:from>
    <xdr:ext cx="469744" cy="259045"/>
    <xdr:sp macro="" textlink="">
      <xdr:nvSpPr>
        <xdr:cNvPr id="687" name="テキスト ボックス 686"/>
        <xdr:cNvSpPr txBox="1"/>
      </xdr:nvSpPr>
      <xdr:spPr>
        <a:xfrm>
          <a:off x="15246427" y="169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79121</xdr:rowOff>
    </xdr:from>
    <xdr:to>
      <xdr:col>21</xdr:col>
      <xdr:colOff>212725</xdr:colOff>
      <xdr:row>99</xdr:row>
      <xdr:rowOff>9271</xdr:rowOff>
    </xdr:to>
    <xdr:sp macro="" textlink="">
      <xdr:nvSpPr>
        <xdr:cNvPr id="688" name="円/楕円 687"/>
        <xdr:cNvSpPr/>
      </xdr:nvSpPr>
      <xdr:spPr>
        <a:xfrm>
          <a:off x="14541500" y="168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398</xdr:rowOff>
    </xdr:from>
    <xdr:ext cx="469744" cy="259045"/>
    <xdr:sp macro="" textlink="">
      <xdr:nvSpPr>
        <xdr:cNvPr id="689" name="テキスト ボックス 688"/>
        <xdr:cNvSpPr txBox="1"/>
      </xdr:nvSpPr>
      <xdr:spPr>
        <a:xfrm>
          <a:off x="14357427" y="1697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48881</xdr:rowOff>
    </xdr:from>
    <xdr:to>
      <xdr:col>20</xdr:col>
      <xdr:colOff>9525</xdr:colOff>
      <xdr:row>98</xdr:row>
      <xdr:rowOff>150481</xdr:rowOff>
    </xdr:to>
    <xdr:sp macro="" textlink="">
      <xdr:nvSpPr>
        <xdr:cNvPr id="690" name="円/楕円 689"/>
        <xdr:cNvSpPr/>
      </xdr:nvSpPr>
      <xdr:spPr>
        <a:xfrm>
          <a:off x="13652500" y="168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141608</xdr:rowOff>
    </xdr:from>
    <xdr:ext cx="469744" cy="259045"/>
    <xdr:sp macro="" textlink="">
      <xdr:nvSpPr>
        <xdr:cNvPr id="691" name="テキスト ボックス 690"/>
        <xdr:cNvSpPr txBox="1"/>
      </xdr:nvSpPr>
      <xdr:spPr>
        <a:xfrm>
          <a:off x="13468427" y="169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66844</xdr:rowOff>
    </xdr:from>
    <xdr:to>
      <xdr:col>18</xdr:col>
      <xdr:colOff>492125</xdr:colOff>
      <xdr:row>98</xdr:row>
      <xdr:rowOff>168444</xdr:rowOff>
    </xdr:to>
    <xdr:sp macro="" textlink="">
      <xdr:nvSpPr>
        <xdr:cNvPr id="692" name="円/楕円 691"/>
        <xdr:cNvSpPr/>
      </xdr:nvSpPr>
      <xdr:spPr>
        <a:xfrm>
          <a:off x="12763500" y="168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159571</xdr:rowOff>
    </xdr:from>
    <xdr:ext cx="469744" cy="259045"/>
    <xdr:sp macro="" textlink="">
      <xdr:nvSpPr>
        <xdr:cNvPr id="693" name="テキスト ボックス 692"/>
        <xdr:cNvSpPr txBox="1"/>
      </xdr:nvSpPr>
      <xdr:spPr>
        <a:xfrm>
          <a:off x="12579427" y="1696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137871</xdr:rowOff>
    </xdr:from>
    <xdr:to>
      <xdr:col>32</xdr:col>
      <xdr:colOff>187325</xdr:colOff>
      <xdr:row>38</xdr:row>
      <xdr:rowOff>139700</xdr:rowOff>
    </xdr:to>
    <xdr:cxnSp macro="">
      <xdr:nvCxnSpPr>
        <xdr:cNvPr id="720" name="直線コネクタ 719"/>
        <xdr:cNvCxnSpPr/>
      </xdr:nvCxnSpPr>
      <xdr:spPr>
        <a:xfrm>
          <a:off x="21323300" y="66529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137871</xdr:rowOff>
    </xdr:from>
    <xdr:to>
      <xdr:col>31</xdr:col>
      <xdr:colOff>34925</xdr:colOff>
      <xdr:row>38</xdr:row>
      <xdr:rowOff>139700</xdr:rowOff>
    </xdr:to>
    <xdr:cxnSp macro="">
      <xdr:nvCxnSpPr>
        <xdr:cNvPr id="723" name="直線コネクタ 722"/>
        <xdr:cNvCxnSpPr/>
      </xdr:nvCxnSpPr>
      <xdr:spPr>
        <a:xfrm flipV="1">
          <a:off x="20434300" y="66529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137002</xdr:rowOff>
    </xdr:from>
    <xdr:to>
      <xdr:col>29</xdr:col>
      <xdr:colOff>517525</xdr:colOff>
      <xdr:row>38</xdr:row>
      <xdr:rowOff>139700</xdr:rowOff>
    </xdr:to>
    <xdr:cxnSp macro="">
      <xdr:nvCxnSpPr>
        <xdr:cNvPr id="726" name="直線コネクタ 725"/>
        <xdr:cNvCxnSpPr/>
      </xdr:nvCxnSpPr>
      <xdr:spPr>
        <a:xfrm>
          <a:off x="19545300" y="66521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86248</xdr:rowOff>
    </xdr:from>
    <xdr:to>
      <xdr:col>29</xdr:col>
      <xdr:colOff>568325</xdr:colOff>
      <xdr:row>38</xdr:row>
      <xdr:rowOff>16398</xdr:rowOff>
    </xdr:to>
    <xdr:sp macro="" textlink="">
      <xdr:nvSpPr>
        <xdr:cNvPr id="727" name="フローチャート : 判断 726"/>
        <xdr:cNvSpPr/>
      </xdr:nvSpPr>
      <xdr:spPr>
        <a:xfrm>
          <a:off x="20383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32925</xdr:rowOff>
    </xdr:from>
    <xdr:ext cx="469744" cy="259045"/>
    <xdr:sp macro="" textlink="">
      <xdr:nvSpPr>
        <xdr:cNvPr id="728" name="テキスト ボックス 727"/>
        <xdr:cNvSpPr txBox="1"/>
      </xdr:nvSpPr>
      <xdr:spPr>
        <a:xfrm>
          <a:off x="20199427"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137002</xdr:rowOff>
    </xdr:from>
    <xdr:to>
      <xdr:col>28</xdr:col>
      <xdr:colOff>314325</xdr:colOff>
      <xdr:row>38</xdr:row>
      <xdr:rowOff>139700</xdr:rowOff>
    </xdr:to>
    <xdr:cxnSp macro="">
      <xdr:nvCxnSpPr>
        <xdr:cNvPr id="729" name="直線コネクタ 728"/>
        <xdr:cNvCxnSpPr/>
      </xdr:nvCxnSpPr>
      <xdr:spPr>
        <a:xfrm flipV="1">
          <a:off x="18656300" y="66521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104033</xdr:rowOff>
    </xdr:from>
    <xdr:to>
      <xdr:col>28</xdr:col>
      <xdr:colOff>365125</xdr:colOff>
      <xdr:row>38</xdr:row>
      <xdr:rowOff>34183</xdr:rowOff>
    </xdr:to>
    <xdr:sp macro="" textlink="">
      <xdr:nvSpPr>
        <xdr:cNvPr id="730" name="フローチャート : 判断 729"/>
        <xdr:cNvSpPr/>
      </xdr:nvSpPr>
      <xdr:spPr>
        <a:xfrm>
          <a:off x="19494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50710</xdr:rowOff>
    </xdr:from>
    <xdr:ext cx="469744" cy="259045"/>
    <xdr:sp macro="" textlink="">
      <xdr:nvSpPr>
        <xdr:cNvPr id="731" name="テキスト ボックス 730"/>
        <xdr:cNvSpPr txBox="1"/>
      </xdr:nvSpPr>
      <xdr:spPr>
        <a:xfrm>
          <a:off x="19310427"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120995</xdr:rowOff>
    </xdr:from>
    <xdr:to>
      <xdr:col>27</xdr:col>
      <xdr:colOff>161925</xdr:colOff>
      <xdr:row>38</xdr:row>
      <xdr:rowOff>51146</xdr:rowOff>
    </xdr:to>
    <xdr:sp macro="" textlink="">
      <xdr:nvSpPr>
        <xdr:cNvPr id="732" name="フローチャート : 判断 731"/>
        <xdr:cNvSpPr/>
      </xdr:nvSpPr>
      <xdr:spPr>
        <a:xfrm>
          <a:off x="18605500" y="64646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67672</xdr:rowOff>
    </xdr:from>
    <xdr:ext cx="469744" cy="259045"/>
    <xdr:sp macro="" textlink="">
      <xdr:nvSpPr>
        <xdr:cNvPr id="733" name="テキスト ボックス 732"/>
        <xdr:cNvSpPr txBox="1"/>
      </xdr:nvSpPr>
      <xdr:spPr>
        <a:xfrm>
          <a:off x="18421427" y="62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87071</xdr:rowOff>
    </xdr:from>
    <xdr:to>
      <xdr:col>31</xdr:col>
      <xdr:colOff>85725</xdr:colOff>
      <xdr:row>39</xdr:row>
      <xdr:rowOff>17221</xdr:rowOff>
    </xdr:to>
    <xdr:sp macro="" textlink="">
      <xdr:nvSpPr>
        <xdr:cNvPr id="741" name="円/楕円 740"/>
        <xdr:cNvSpPr/>
      </xdr:nvSpPr>
      <xdr:spPr>
        <a:xfrm>
          <a:off x="21272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8348</xdr:rowOff>
    </xdr:from>
    <xdr:ext cx="313932" cy="259045"/>
    <xdr:sp macro="" textlink="">
      <xdr:nvSpPr>
        <xdr:cNvPr id="742" name="テキスト ボックス 741"/>
        <xdr:cNvSpPr txBox="1"/>
      </xdr:nvSpPr>
      <xdr:spPr>
        <a:xfrm>
          <a:off x="21166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86202</xdr:rowOff>
    </xdr:from>
    <xdr:to>
      <xdr:col>28</xdr:col>
      <xdr:colOff>365125</xdr:colOff>
      <xdr:row>39</xdr:row>
      <xdr:rowOff>16352</xdr:rowOff>
    </xdr:to>
    <xdr:sp macro="" textlink="">
      <xdr:nvSpPr>
        <xdr:cNvPr id="745" name="円/楕円 744"/>
        <xdr:cNvSpPr/>
      </xdr:nvSpPr>
      <xdr:spPr>
        <a:xfrm>
          <a:off x="19494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7479</xdr:rowOff>
    </xdr:from>
    <xdr:ext cx="313932" cy="259045"/>
    <xdr:sp macro="" textlink="">
      <xdr:nvSpPr>
        <xdr:cNvPr id="746" name="テキスト ボックス 745"/>
        <xdr:cNvSpPr txBox="1"/>
      </xdr:nvSpPr>
      <xdr:spPr>
        <a:xfrm>
          <a:off x="19388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28601</xdr:rowOff>
    </xdr:from>
    <xdr:to>
      <xdr:col>32</xdr:col>
      <xdr:colOff>187325</xdr:colOff>
      <xdr:row>59</xdr:row>
      <xdr:rowOff>29781</xdr:rowOff>
    </xdr:to>
    <xdr:cxnSp macro="">
      <xdr:nvCxnSpPr>
        <xdr:cNvPr id="777" name="直線コネクタ 776"/>
        <xdr:cNvCxnSpPr/>
      </xdr:nvCxnSpPr>
      <xdr:spPr>
        <a:xfrm>
          <a:off x="21323300" y="10144151"/>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27267</xdr:rowOff>
    </xdr:from>
    <xdr:to>
      <xdr:col>31</xdr:col>
      <xdr:colOff>34925</xdr:colOff>
      <xdr:row>59</xdr:row>
      <xdr:rowOff>28601</xdr:rowOff>
    </xdr:to>
    <xdr:cxnSp macro="">
      <xdr:nvCxnSpPr>
        <xdr:cNvPr id="780" name="直線コネクタ 779"/>
        <xdr:cNvCxnSpPr/>
      </xdr:nvCxnSpPr>
      <xdr:spPr>
        <a:xfrm>
          <a:off x="20434300" y="10142817"/>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22923</xdr:rowOff>
    </xdr:from>
    <xdr:to>
      <xdr:col>29</xdr:col>
      <xdr:colOff>517525</xdr:colOff>
      <xdr:row>59</xdr:row>
      <xdr:rowOff>27267</xdr:rowOff>
    </xdr:to>
    <xdr:cxnSp macro="">
      <xdr:nvCxnSpPr>
        <xdr:cNvPr id="783" name="直線コネクタ 782"/>
        <xdr:cNvCxnSpPr/>
      </xdr:nvCxnSpPr>
      <xdr:spPr>
        <a:xfrm>
          <a:off x="19545300" y="1013847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129362</xdr:rowOff>
    </xdr:from>
    <xdr:to>
      <xdr:col>29</xdr:col>
      <xdr:colOff>568325</xdr:colOff>
      <xdr:row>57</xdr:row>
      <xdr:rowOff>59512</xdr:rowOff>
    </xdr:to>
    <xdr:sp macro="" textlink="">
      <xdr:nvSpPr>
        <xdr:cNvPr id="784" name="フローチャート : 判断 783"/>
        <xdr:cNvSpPr/>
      </xdr:nvSpPr>
      <xdr:spPr>
        <a:xfrm>
          <a:off x="20383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76039</xdr:rowOff>
    </xdr:from>
    <xdr:ext cx="469744" cy="259045"/>
    <xdr:sp macro="" textlink="">
      <xdr:nvSpPr>
        <xdr:cNvPr id="785" name="テキスト ボックス 784"/>
        <xdr:cNvSpPr txBox="1"/>
      </xdr:nvSpPr>
      <xdr:spPr>
        <a:xfrm>
          <a:off x="20199427"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15075</xdr:rowOff>
    </xdr:from>
    <xdr:to>
      <xdr:col>28</xdr:col>
      <xdr:colOff>314325</xdr:colOff>
      <xdr:row>59</xdr:row>
      <xdr:rowOff>22923</xdr:rowOff>
    </xdr:to>
    <xdr:cxnSp macro="">
      <xdr:nvCxnSpPr>
        <xdr:cNvPr id="786" name="直線コネクタ 785"/>
        <xdr:cNvCxnSpPr/>
      </xdr:nvCxnSpPr>
      <xdr:spPr>
        <a:xfrm>
          <a:off x="18656300" y="10130625"/>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108521</xdr:rowOff>
    </xdr:from>
    <xdr:to>
      <xdr:col>28</xdr:col>
      <xdr:colOff>365125</xdr:colOff>
      <xdr:row>57</xdr:row>
      <xdr:rowOff>38671</xdr:rowOff>
    </xdr:to>
    <xdr:sp macro="" textlink="">
      <xdr:nvSpPr>
        <xdr:cNvPr id="787" name="フローチャート : 判断 786"/>
        <xdr:cNvSpPr/>
      </xdr:nvSpPr>
      <xdr:spPr>
        <a:xfrm>
          <a:off x="19494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55198</xdr:rowOff>
    </xdr:from>
    <xdr:ext cx="534377" cy="259045"/>
    <xdr:sp macro="" textlink="">
      <xdr:nvSpPr>
        <xdr:cNvPr id="788" name="テキスト ボックス 787"/>
        <xdr:cNvSpPr txBox="1"/>
      </xdr:nvSpPr>
      <xdr:spPr>
        <a:xfrm>
          <a:off x="19278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94691</xdr:rowOff>
    </xdr:from>
    <xdr:to>
      <xdr:col>27</xdr:col>
      <xdr:colOff>161925</xdr:colOff>
      <xdr:row>57</xdr:row>
      <xdr:rowOff>24841</xdr:rowOff>
    </xdr:to>
    <xdr:sp macro="" textlink="">
      <xdr:nvSpPr>
        <xdr:cNvPr id="789" name="フローチャート : 判断 788"/>
        <xdr:cNvSpPr/>
      </xdr:nvSpPr>
      <xdr:spPr>
        <a:xfrm>
          <a:off x="18605500" y="969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41368</xdr:rowOff>
    </xdr:from>
    <xdr:ext cx="534377" cy="259045"/>
    <xdr:sp macro="" textlink="">
      <xdr:nvSpPr>
        <xdr:cNvPr id="790" name="テキスト ボックス 789"/>
        <xdr:cNvSpPr txBox="1"/>
      </xdr:nvSpPr>
      <xdr:spPr>
        <a:xfrm>
          <a:off x="18389111" y="94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150431</xdr:rowOff>
    </xdr:from>
    <xdr:to>
      <xdr:col>32</xdr:col>
      <xdr:colOff>238125</xdr:colOff>
      <xdr:row>59</xdr:row>
      <xdr:rowOff>80581</xdr:rowOff>
    </xdr:to>
    <xdr:sp macro="" textlink="">
      <xdr:nvSpPr>
        <xdr:cNvPr id="796" name="円/楕円 795"/>
        <xdr:cNvSpPr/>
      </xdr:nvSpPr>
      <xdr:spPr>
        <a:xfrm>
          <a:off x="22110700" y="100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65358</xdr:rowOff>
    </xdr:from>
    <xdr:ext cx="378565" cy="259045"/>
    <xdr:sp macro="" textlink="">
      <xdr:nvSpPr>
        <xdr:cNvPr id="797" name="貸付金該当値テキスト"/>
        <xdr:cNvSpPr txBox="1"/>
      </xdr:nvSpPr>
      <xdr:spPr>
        <a:xfrm>
          <a:off x="22212300" y="10009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149251</xdr:rowOff>
    </xdr:from>
    <xdr:to>
      <xdr:col>31</xdr:col>
      <xdr:colOff>85725</xdr:colOff>
      <xdr:row>59</xdr:row>
      <xdr:rowOff>79401</xdr:rowOff>
    </xdr:to>
    <xdr:sp macro="" textlink="">
      <xdr:nvSpPr>
        <xdr:cNvPr id="798" name="円/楕円 797"/>
        <xdr:cNvSpPr/>
      </xdr:nvSpPr>
      <xdr:spPr>
        <a:xfrm>
          <a:off x="21272500" y="100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70528</xdr:rowOff>
    </xdr:from>
    <xdr:ext cx="378565" cy="259045"/>
    <xdr:sp macro="" textlink="">
      <xdr:nvSpPr>
        <xdr:cNvPr id="799" name="テキスト ボックス 798"/>
        <xdr:cNvSpPr txBox="1"/>
      </xdr:nvSpPr>
      <xdr:spPr>
        <a:xfrm>
          <a:off x="21134017" y="1018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147917</xdr:rowOff>
    </xdr:from>
    <xdr:to>
      <xdr:col>29</xdr:col>
      <xdr:colOff>568325</xdr:colOff>
      <xdr:row>59</xdr:row>
      <xdr:rowOff>78067</xdr:rowOff>
    </xdr:to>
    <xdr:sp macro="" textlink="">
      <xdr:nvSpPr>
        <xdr:cNvPr id="800" name="円/楕円 799"/>
        <xdr:cNvSpPr/>
      </xdr:nvSpPr>
      <xdr:spPr>
        <a:xfrm>
          <a:off x="20383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69194</xdr:rowOff>
    </xdr:from>
    <xdr:ext cx="378565" cy="259045"/>
    <xdr:sp macro="" textlink="">
      <xdr:nvSpPr>
        <xdr:cNvPr id="801" name="テキスト ボックス 800"/>
        <xdr:cNvSpPr txBox="1"/>
      </xdr:nvSpPr>
      <xdr:spPr>
        <a:xfrm>
          <a:off x="20245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143573</xdr:rowOff>
    </xdr:from>
    <xdr:to>
      <xdr:col>28</xdr:col>
      <xdr:colOff>365125</xdr:colOff>
      <xdr:row>59</xdr:row>
      <xdr:rowOff>73723</xdr:rowOff>
    </xdr:to>
    <xdr:sp macro="" textlink="">
      <xdr:nvSpPr>
        <xdr:cNvPr id="802" name="円/楕円 801"/>
        <xdr:cNvSpPr/>
      </xdr:nvSpPr>
      <xdr:spPr>
        <a:xfrm>
          <a:off x="19494500" y="100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64850</xdr:rowOff>
    </xdr:from>
    <xdr:ext cx="378565" cy="259045"/>
    <xdr:sp macro="" textlink="">
      <xdr:nvSpPr>
        <xdr:cNvPr id="803" name="テキスト ボックス 802"/>
        <xdr:cNvSpPr txBox="1"/>
      </xdr:nvSpPr>
      <xdr:spPr>
        <a:xfrm>
          <a:off x="19356017" y="10180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135725</xdr:rowOff>
    </xdr:from>
    <xdr:to>
      <xdr:col>27</xdr:col>
      <xdr:colOff>161925</xdr:colOff>
      <xdr:row>59</xdr:row>
      <xdr:rowOff>65875</xdr:rowOff>
    </xdr:to>
    <xdr:sp macro="" textlink="">
      <xdr:nvSpPr>
        <xdr:cNvPr id="804" name="円/楕円 803"/>
        <xdr:cNvSpPr/>
      </xdr:nvSpPr>
      <xdr:spPr>
        <a:xfrm>
          <a:off x="18605500" y="100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57002</xdr:rowOff>
    </xdr:from>
    <xdr:ext cx="378565" cy="259045"/>
    <xdr:sp macro="" textlink="">
      <xdr:nvSpPr>
        <xdr:cNvPr id="805" name="テキスト ボックス 804"/>
        <xdr:cNvSpPr txBox="1"/>
      </xdr:nvSpPr>
      <xdr:spPr>
        <a:xfrm>
          <a:off x="18467017" y="1017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43421</xdr:rowOff>
    </xdr:from>
    <xdr:to>
      <xdr:col>32</xdr:col>
      <xdr:colOff>187325</xdr:colOff>
      <xdr:row>76</xdr:row>
      <xdr:rowOff>74568</xdr:rowOff>
    </xdr:to>
    <xdr:cxnSp macro="">
      <xdr:nvCxnSpPr>
        <xdr:cNvPr id="835" name="直線コネクタ 834"/>
        <xdr:cNvCxnSpPr/>
      </xdr:nvCxnSpPr>
      <xdr:spPr>
        <a:xfrm>
          <a:off x="21323300" y="13073621"/>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43421</xdr:rowOff>
    </xdr:from>
    <xdr:to>
      <xdr:col>31</xdr:col>
      <xdr:colOff>34925</xdr:colOff>
      <xdr:row>76</xdr:row>
      <xdr:rowOff>76682</xdr:rowOff>
    </xdr:to>
    <xdr:cxnSp macro="">
      <xdr:nvCxnSpPr>
        <xdr:cNvPr id="838" name="直線コネクタ 837"/>
        <xdr:cNvCxnSpPr/>
      </xdr:nvCxnSpPr>
      <xdr:spPr>
        <a:xfrm flipV="1">
          <a:off x="20434300" y="13073621"/>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76682</xdr:rowOff>
    </xdr:from>
    <xdr:to>
      <xdr:col>29</xdr:col>
      <xdr:colOff>517525</xdr:colOff>
      <xdr:row>76</xdr:row>
      <xdr:rowOff>121546</xdr:rowOff>
    </xdr:to>
    <xdr:cxnSp macro="">
      <xdr:nvCxnSpPr>
        <xdr:cNvPr id="841" name="直線コネクタ 840"/>
        <xdr:cNvCxnSpPr/>
      </xdr:nvCxnSpPr>
      <xdr:spPr>
        <a:xfrm flipV="1">
          <a:off x="19545300" y="13106882"/>
          <a:ext cx="889000" cy="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42" name="フローチャート : 判断 841"/>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136744</xdr:rowOff>
    </xdr:from>
    <xdr:ext cx="534377" cy="259045"/>
    <xdr:sp macro="" textlink="">
      <xdr:nvSpPr>
        <xdr:cNvPr id="843" name="テキスト ボックス 842"/>
        <xdr:cNvSpPr txBox="1"/>
      </xdr:nvSpPr>
      <xdr:spPr>
        <a:xfrm>
          <a:off x="20167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116763</xdr:rowOff>
    </xdr:from>
    <xdr:to>
      <xdr:col>28</xdr:col>
      <xdr:colOff>314325</xdr:colOff>
      <xdr:row>76</xdr:row>
      <xdr:rowOff>121546</xdr:rowOff>
    </xdr:to>
    <xdr:cxnSp macro="">
      <xdr:nvCxnSpPr>
        <xdr:cNvPr id="844" name="直線コネクタ 843"/>
        <xdr:cNvCxnSpPr/>
      </xdr:nvCxnSpPr>
      <xdr:spPr>
        <a:xfrm>
          <a:off x="18656300" y="13146963"/>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45" name="フローチャート : 判断 844"/>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163929</xdr:rowOff>
    </xdr:from>
    <xdr:ext cx="534377" cy="259045"/>
    <xdr:sp macro="" textlink="">
      <xdr:nvSpPr>
        <xdr:cNvPr id="846" name="テキスト ボックス 845"/>
        <xdr:cNvSpPr txBox="1"/>
      </xdr:nvSpPr>
      <xdr:spPr>
        <a:xfrm>
          <a:off x="19278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47" name="フローチャート : 判断 846"/>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4481</xdr:rowOff>
    </xdr:from>
    <xdr:ext cx="534377" cy="259045"/>
    <xdr:sp macro="" textlink="">
      <xdr:nvSpPr>
        <xdr:cNvPr id="848" name="テキスト ボックス 847"/>
        <xdr:cNvSpPr txBox="1"/>
      </xdr:nvSpPr>
      <xdr:spPr>
        <a:xfrm>
          <a:off x="18389111" y="13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23768</xdr:rowOff>
    </xdr:from>
    <xdr:to>
      <xdr:col>32</xdr:col>
      <xdr:colOff>238125</xdr:colOff>
      <xdr:row>76</xdr:row>
      <xdr:rowOff>125368</xdr:rowOff>
    </xdr:to>
    <xdr:sp macro="" textlink="">
      <xdr:nvSpPr>
        <xdr:cNvPr id="854" name="円/楕円 853"/>
        <xdr:cNvSpPr/>
      </xdr:nvSpPr>
      <xdr:spPr>
        <a:xfrm>
          <a:off x="22110700" y="130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2195</xdr:rowOff>
    </xdr:from>
    <xdr:ext cx="534377" cy="259045"/>
    <xdr:sp macro="" textlink="">
      <xdr:nvSpPr>
        <xdr:cNvPr id="855" name="繰出金該当値テキスト"/>
        <xdr:cNvSpPr txBox="1"/>
      </xdr:nvSpPr>
      <xdr:spPr>
        <a:xfrm>
          <a:off x="22212300" y="130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45,419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164071</xdr:rowOff>
    </xdr:from>
    <xdr:to>
      <xdr:col>31</xdr:col>
      <xdr:colOff>85725</xdr:colOff>
      <xdr:row>76</xdr:row>
      <xdr:rowOff>94221</xdr:rowOff>
    </xdr:to>
    <xdr:sp macro="" textlink="">
      <xdr:nvSpPr>
        <xdr:cNvPr id="856" name="円/楕円 855"/>
        <xdr:cNvSpPr/>
      </xdr:nvSpPr>
      <xdr:spPr>
        <a:xfrm>
          <a:off x="21272500" y="130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85348</xdr:rowOff>
    </xdr:from>
    <xdr:ext cx="534377" cy="259045"/>
    <xdr:sp macro="" textlink="">
      <xdr:nvSpPr>
        <xdr:cNvPr id="857" name="テキスト ボックス 856"/>
        <xdr:cNvSpPr txBox="1"/>
      </xdr:nvSpPr>
      <xdr:spPr>
        <a:xfrm>
          <a:off x="21056111" y="131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25882</xdr:rowOff>
    </xdr:from>
    <xdr:to>
      <xdr:col>29</xdr:col>
      <xdr:colOff>568325</xdr:colOff>
      <xdr:row>76</xdr:row>
      <xdr:rowOff>127482</xdr:rowOff>
    </xdr:to>
    <xdr:sp macro="" textlink="">
      <xdr:nvSpPr>
        <xdr:cNvPr id="858" name="円/楕円 857"/>
        <xdr:cNvSpPr/>
      </xdr:nvSpPr>
      <xdr:spPr>
        <a:xfrm>
          <a:off x="20383500" y="130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144010</xdr:rowOff>
    </xdr:from>
    <xdr:ext cx="534377" cy="259045"/>
    <xdr:sp macro="" textlink="">
      <xdr:nvSpPr>
        <xdr:cNvPr id="859" name="テキスト ボックス 858"/>
        <xdr:cNvSpPr txBox="1"/>
      </xdr:nvSpPr>
      <xdr:spPr>
        <a:xfrm>
          <a:off x="20167111" y="128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70746</xdr:rowOff>
    </xdr:from>
    <xdr:to>
      <xdr:col>28</xdr:col>
      <xdr:colOff>365125</xdr:colOff>
      <xdr:row>77</xdr:row>
      <xdr:rowOff>896</xdr:rowOff>
    </xdr:to>
    <xdr:sp macro="" textlink="">
      <xdr:nvSpPr>
        <xdr:cNvPr id="860" name="円/楕円 859"/>
        <xdr:cNvSpPr/>
      </xdr:nvSpPr>
      <xdr:spPr>
        <a:xfrm>
          <a:off x="19494500" y="131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17422</xdr:rowOff>
    </xdr:from>
    <xdr:ext cx="534377" cy="259045"/>
    <xdr:sp macro="" textlink="">
      <xdr:nvSpPr>
        <xdr:cNvPr id="861" name="テキスト ボックス 860"/>
        <xdr:cNvSpPr txBox="1"/>
      </xdr:nvSpPr>
      <xdr:spPr>
        <a:xfrm>
          <a:off x="19278111" y="128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65963</xdr:rowOff>
    </xdr:from>
    <xdr:to>
      <xdr:col>27</xdr:col>
      <xdr:colOff>161925</xdr:colOff>
      <xdr:row>76</xdr:row>
      <xdr:rowOff>167563</xdr:rowOff>
    </xdr:to>
    <xdr:sp macro="" textlink="">
      <xdr:nvSpPr>
        <xdr:cNvPr id="862" name="円/楕円 861"/>
        <xdr:cNvSpPr/>
      </xdr:nvSpPr>
      <xdr:spPr>
        <a:xfrm>
          <a:off x="186055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12640</xdr:rowOff>
    </xdr:from>
    <xdr:ext cx="534377" cy="259045"/>
    <xdr:sp macro="" textlink="">
      <xdr:nvSpPr>
        <xdr:cNvPr id="863" name="テキスト ボックス 862"/>
        <xdr:cNvSpPr txBox="1"/>
      </xdr:nvSpPr>
      <xdr:spPr>
        <a:xfrm>
          <a:off x="18389111" y="1287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昨年に比べ</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が増</a:t>
          </a:r>
          <a:r>
            <a:rPr kumimoji="1" lang="ja-JP" altLang="ja-JP" sz="1100">
              <a:solidFill>
                <a:schemeClr val="dk1"/>
              </a:solidFill>
              <a:effectLst/>
              <a:latin typeface="+mn-lt"/>
              <a:ea typeface="+mn-ea"/>
              <a:cs typeface="+mn-cs"/>
            </a:rPr>
            <a:t>となっている。内訳である新規整備について</a:t>
          </a:r>
          <a:r>
            <a:rPr kumimoji="1" lang="ja-JP" altLang="en-US" sz="1100">
              <a:solidFill>
                <a:schemeClr val="dk1"/>
              </a:solidFill>
              <a:effectLst/>
              <a:latin typeface="+mn-lt"/>
              <a:ea typeface="+mn-ea"/>
              <a:cs typeface="+mn-cs"/>
            </a:rPr>
            <a:t>は大型の事業</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無かったため、低い水準で減少している</a:t>
          </a:r>
          <a:r>
            <a:rPr kumimoji="1" lang="ja-JP" altLang="ja-JP" sz="1100">
              <a:solidFill>
                <a:schemeClr val="dk1"/>
              </a:solidFill>
              <a:effectLst/>
              <a:latin typeface="+mn-lt"/>
              <a:ea typeface="+mn-ea"/>
              <a:cs typeface="+mn-cs"/>
            </a:rPr>
            <a:t>。一方、更新整備については「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仮称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富士の郷食あいｾﾝﾀｰ整備事業</a:t>
          </a:r>
          <a:r>
            <a:rPr kumimoji="1" lang="ja-JP" altLang="en-US" sz="1100">
              <a:solidFill>
                <a:schemeClr val="dk1"/>
              </a:solidFill>
              <a:effectLst/>
              <a:latin typeface="+mn-lt"/>
              <a:ea typeface="+mn-ea"/>
              <a:cs typeface="+mn-cs"/>
            </a:rPr>
            <a:t>の最終年度であり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大幅な増となっている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また、ふるさと納税関連の経費として、発送業務等に係る物件費及び積立金についてもふるさと納税の歳入と連動して増となっている。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他経費については概ね横ばいで推移しているが、類似団体と比較しても低い数字であるため、引き続き事務事業評価による見直しなどを通じ全体としての経費削減に努める。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50,046
49,499
121.74
22,929,806
22,255,832
662,349
10,833,322
16,005,632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55.8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86142</xdr:rowOff>
    </xdr:from>
    <xdr:to>
      <xdr:col>6</xdr:col>
      <xdr:colOff>511175</xdr:colOff>
      <xdr:row>37</xdr:row>
      <xdr:rowOff>74712</xdr:rowOff>
    </xdr:to>
    <xdr:cxnSp macro="">
      <xdr:nvCxnSpPr>
        <xdr:cNvPr id="63" name="直線コネクタ 62"/>
        <xdr:cNvCxnSpPr/>
      </xdr:nvCxnSpPr>
      <xdr:spPr>
        <a:xfrm>
          <a:off x="3797300" y="625834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86142</xdr:rowOff>
    </xdr:from>
    <xdr:to>
      <xdr:col>5</xdr:col>
      <xdr:colOff>358775</xdr:colOff>
      <xdr:row>36</xdr:row>
      <xdr:rowOff>166152</xdr:rowOff>
    </xdr:to>
    <xdr:cxnSp macro="">
      <xdr:nvCxnSpPr>
        <xdr:cNvPr id="66" name="直線コネクタ 65"/>
        <xdr:cNvCxnSpPr/>
      </xdr:nvCxnSpPr>
      <xdr:spPr>
        <a:xfrm flipV="1">
          <a:off x="2908300" y="62583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166152</xdr:rowOff>
    </xdr:from>
    <xdr:to>
      <xdr:col>4</xdr:col>
      <xdr:colOff>155575</xdr:colOff>
      <xdr:row>37</xdr:row>
      <xdr:rowOff>19195</xdr:rowOff>
    </xdr:to>
    <xdr:cxnSp macro="">
      <xdr:nvCxnSpPr>
        <xdr:cNvPr id="69" name="直線コネクタ 68"/>
        <xdr:cNvCxnSpPr/>
      </xdr:nvCxnSpPr>
      <xdr:spPr>
        <a:xfrm flipV="1">
          <a:off x="2019300" y="63383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61795</xdr:rowOff>
    </xdr:from>
    <xdr:to>
      <xdr:col>4</xdr:col>
      <xdr:colOff>206375</xdr:colOff>
      <xdr:row>38</xdr:row>
      <xdr:rowOff>163395</xdr:rowOff>
    </xdr:to>
    <xdr:sp macro="" textlink="">
      <xdr:nvSpPr>
        <xdr:cNvPr id="70" name="フローチャート : 判断 69"/>
        <xdr:cNvSpPr/>
      </xdr:nvSpPr>
      <xdr:spPr>
        <a:xfrm>
          <a:off x="2857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154522</xdr:rowOff>
    </xdr:from>
    <xdr:ext cx="469744" cy="259045"/>
    <xdr:sp macro="" textlink="">
      <xdr:nvSpPr>
        <xdr:cNvPr id="71" name="テキスト ボックス 70"/>
        <xdr:cNvSpPr txBox="1"/>
      </xdr:nvSpPr>
      <xdr:spPr>
        <a:xfrm>
          <a:off x="2673427"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127617</xdr:rowOff>
    </xdr:from>
    <xdr:to>
      <xdr:col>2</xdr:col>
      <xdr:colOff>638175</xdr:colOff>
      <xdr:row>37</xdr:row>
      <xdr:rowOff>19195</xdr:rowOff>
    </xdr:to>
    <xdr:cxnSp macro="">
      <xdr:nvCxnSpPr>
        <xdr:cNvPr id="72" name="直線コネクタ 71"/>
        <xdr:cNvCxnSpPr/>
      </xdr:nvCxnSpPr>
      <xdr:spPr>
        <a:xfrm>
          <a:off x="1130300" y="6299817"/>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70938</xdr:rowOff>
    </xdr:from>
    <xdr:to>
      <xdr:col>3</xdr:col>
      <xdr:colOff>3175</xdr:colOff>
      <xdr:row>39</xdr:row>
      <xdr:rowOff>1088</xdr:rowOff>
    </xdr:to>
    <xdr:sp macro="" textlink="">
      <xdr:nvSpPr>
        <xdr:cNvPr id="73" name="フローチャート : 判断 72"/>
        <xdr:cNvSpPr/>
      </xdr:nvSpPr>
      <xdr:spPr>
        <a:xfrm>
          <a:off x="1968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163665</xdr:rowOff>
    </xdr:from>
    <xdr:ext cx="469744" cy="259045"/>
    <xdr:sp macro="" textlink="">
      <xdr:nvSpPr>
        <xdr:cNvPr id="74" name="テキスト ボックス 73"/>
        <xdr:cNvSpPr txBox="1"/>
      </xdr:nvSpPr>
      <xdr:spPr>
        <a:xfrm>
          <a:off x="1784427"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24892</xdr:rowOff>
    </xdr:from>
    <xdr:to>
      <xdr:col>1</xdr:col>
      <xdr:colOff>485775</xdr:colOff>
      <xdr:row>38</xdr:row>
      <xdr:rowOff>126492</xdr:rowOff>
    </xdr:to>
    <xdr:sp macro="" textlink="">
      <xdr:nvSpPr>
        <xdr:cNvPr id="75" name="フローチャート : 判断 74"/>
        <xdr:cNvSpPr/>
      </xdr:nvSpPr>
      <xdr:spPr>
        <a:xfrm>
          <a:off x="1079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117619</xdr:rowOff>
    </xdr:from>
    <xdr:ext cx="469744" cy="259045"/>
    <xdr:sp macro="" textlink="">
      <xdr:nvSpPr>
        <xdr:cNvPr id="76" name="テキスト ボックス 75"/>
        <xdr:cNvSpPr txBox="1"/>
      </xdr:nvSpPr>
      <xdr:spPr>
        <a:xfrm>
          <a:off x="895427"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23912</xdr:rowOff>
    </xdr:from>
    <xdr:to>
      <xdr:col>6</xdr:col>
      <xdr:colOff>561975</xdr:colOff>
      <xdr:row>37</xdr:row>
      <xdr:rowOff>125512</xdr:rowOff>
    </xdr:to>
    <xdr:sp macro="" textlink="">
      <xdr:nvSpPr>
        <xdr:cNvPr id="82" name="円/楕円 81"/>
        <xdr:cNvSpPr/>
      </xdr:nvSpPr>
      <xdr:spPr>
        <a:xfrm>
          <a:off x="45847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2339</xdr:rowOff>
    </xdr:from>
    <xdr:ext cx="469744" cy="259045"/>
    <xdr:sp macro="" textlink="">
      <xdr:nvSpPr>
        <xdr:cNvPr id="83" name="議会費該当値テキスト"/>
        <xdr:cNvSpPr txBox="1"/>
      </xdr:nvSpPr>
      <xdr:spPr>
        <a:xfrm>
          <a:off x="4686300" y="63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35342</xdr:rowOff>
    </xdr:from>
    <xdr:to>
      <xdr:col>5</xdr:col>
      <xdr:colOff>409575</xdr:colOff>
      <xdr:row>36</xdr:row>
      <xdr:rowOff>136942</xdr:rowOff>
    </xdr:to>
    <xdr:sp macro="" textlink="">
      <xdr:nvSpPr>
        <xdr:cNvPr id="84" name="円/楕円 83"/>
        <xdr:cNvSpPr/>
      </xdr:nvSpPr>
      <xdr:spPr>
        <a:xfrm>
          <a:off x="3746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128069</xdr:rowOff>
    </xdr:from>
    <xdr:ext cx="469744" cy="259045"/>
    <xdr:sp macro="" textlink="">
      <xdr:nvSpPr>
        <xdr:cNvPr id="85" name="テキスト ボックス 84"/>
        <xdr:cNvSpPr txBox="1"/>
      </xdr:nvSpPr>
      <xdr:spPr>
        <a:xfrm>
          <a:off x="3562427"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115352</xdr:rowOff>
    </xdr:from>
    <xdr:to>
      <xdr:col>4</xdr:col>
      <xdr:colOff>206375</xdr:colOff>
      <xdr:row>37</xdr:row>
      <xdr:rowOff>45502</xdr:rowOff>
    </xdr:to>
    <xdr:sp macro="" textlink="">
      <xdr:nvSpPr>
        <xdr:cNvPr id="86" name="円/楕円 85"/>
        <xdr:cNvSpPr/>
      </xdr:nvSpPr>
      <xdr:spPr>
        <a:xfrm>
          <a:off x="2857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62029</xdr:rowOff>
    </xdr:from>
    <xdr:ext cx="469744" cy="259045"/>
    <xdr:sp macro="" textlink="">
      <xdr:nvSpPr>
        <xdr:cNvPr id="87" name="テキスト ボックス 86"/>
        <xdr:cNvSpPr txBox="1"/>
      </xdr:nvSpPr>
      <xdr:spPr>
        <a:xfrm>
          <a:off x="2673427" y="60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139845</xdr:rowOff>
    </xdr:from>
    <xdr:to>
      <xdr:col>3</xdr:col>
      <xdr:colOff>3175</xdr:colOff>
      <xdr:row>37</xdr:row>
      <xdr:rowOff>69995</xdr:rowOff>
    </xdr:to>
    <xdr:sp macro="" textlink="">
      <xdr:nvSpPr>
        <xdr:cNvPr id="88" name="円/楕円 87"/>
        <xdr:cNvSpPr/>
      </xdr:nvSpPr>
      <xdr:spPr>
        <a:xfrm>
          <a:off x="1968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86522</xdr:rowOff>
    </xdr:from>
    <xdr:ext cx="469744" cy="259045"/>
    <xdr:sp macro="" textlink="">
      <xdr:nvSpPr>
        <xdr:cNvPr id="89" name="テキスト ボックス 88"/>
        <xdr:cNvSpPr txBox="1"/>
      </xdr:nvSpPr>
      <xdr:spPr>
        <a:xfrm>
          <a:off x="1784427" y="608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76817</xdr:rowOff>
    </xdr:from>
    <xdr:to>
      <xdr:col>1</xdr:col>
      <xdr:colOff>485775</xdr:colOff>
      <xdr:row>37</xdr:row>
      <xdr:rowOff>6967</xdr:rowOff>
    </xdr:to>
    <xdr:sp macro="" textlink="">
      <xdr:nvSpPr>
        <xdr:cNvPr id="90" name="円/楕円 89"/>
        <xdr:cNvSpPr/>
      </xdr:nvSpPr>
      <xdr:spPr>
        <a:xfrm>
          <a:off x="1079500" y="62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23494</xdr:rowOff>
    </xdr:from>
    <xdr:ext cx="469744" cy="259045"/>
    <xdr:sp macro="" textlink="">
      <xdr:nvSpPr>
        <xdr:cNvPr id="91" name="テキスト ボックス 90"/>
        <xdr:cNvSpPr txBox="1"/>
      </xdr:nvSpPr>
      <xdr:spPr>
        <a:xfrm>
          <a:off x="895427" y="602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153264</xdr:rowOff>
    </xdr:from>
    <xdr:to>
      <xdr:col>6</xdr:col>
      <xdr:colOff>511175</xdr:colOff>
      <xdr:row>57</xdr:row>
      <xdr:rowOff>88928</xdr:rowOff>
    </xdr:to>
    <xdr:cxnSp macro="">
      <xdr:nvCxnSpPr>
        <xdr:cNvPr id="120" name="直線コネクタ 119"/>
        <xdr:cNvCxnSpPr/>
      </xdr:nvCxnSpPr>
      <xdr:spPr>
        <a:xfrm flipV="1">
          <a:off x="3797300" y="9754464"/>
          <a:ext cx="838200" cy="10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88928</xdr:rowOff>
    </xdr:from>
    <xdr:to>
      <xdr:col>5</xdr:col>
      <xdr:colOff>358775</xdr:colOff>
      <xdr:row>57</xdr:row>
      <xdr:rowOff>127588</xdr:rowOff>
    </xdr:to>
    <xdr:cxnSp macro="">
      <xdr:nvCxnSpPr>
        <xdr:cNvPr id="123" name="直線コネクタ 122"/>
        <xdr:cNvCxnSpPr/>
      </xdr:nvCxnSpPr>
      <xdr:spPr>
        <a:xfrm flipV="1">
          <a:off x="2908300" y="9861578"/>
          <a:ext cx="8890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127588</xdr:rowOff>
    </xdr:from>
    <xdr:to>
      <xdr:col>4</xdr:col>
      <xdr:colOff>155575</xdr:colOff>
      <xdr:row>57</xdr:row>
      <xdr:rowOff>137692</xdr:rowOff>
    </xdr:to>
    <xdr:cxnSp macro="">
      <xdr:nvCxnSpPr>
        <xdr:cNvPr id="126" name="直線コネクタ 125"/>
        <xdr:cNvCxnSpPr/>
      </xdr:nvCxnSpPr>
      <xdr:spPr>
        <a:xfrm flipV="1">
          <a:off x="2019300" y="9900238"/>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149757</xdr:rowOff>
    </xdr:from>
    <xdr:to>
      <xdr:col>4</xdr:col>
      <xdr:colOff>206375</xdr:colOff>
      <xdr:row>58</xdr:row>
      <xdr:rowOff>79907</xdr:rowOff>
    </xdr:to>
    <xdr:sp macro="" textlink="">
      <xdr:nvSpPr>
        <xdr:cNvPr id="127" name="フローチャート : 判断 126"/>
        <xdr:cNvSpPr/>
      </xdr:nvSpPr>
      <xdr:spPr>
        <a:xfrm>
          <a:off x="2857500" y="9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71034</xdr:rowOff>
    </xdr:from>
    <xdr:ext cx="534377" cy="259045"/>
    <xdr:sp macro="" textlink="">
      <xdr:nvSpPr>
        <xdr:cNvPr id="128" name="テキスト ボックス 127"/>
        <xdr:cNvSpPr txBox="1"/>
      </xdr:nvSpPr>
      <xdr:spPr>
        <a:xfrm>
          <a:off x="2641111" y="100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137692</xdr:rowOff>
    </xdr:from>
    <xdr:to>
      <xdr:col>2</xdr:col>
      <xdr:colOff>638175</xdr:colOff>
      <xdr:row>57</xdr:row>
      <xdr:rowOff>169063</xdr:rowOff>
    </xdr:to>
    <xdr:cxnSp macro="">
      <xdr:nvCxnSpPr>
        <xdr:cNvPr id="129" name="直線コネクタ 128"/>
        <xdr:cNvCxnSpPr/>
      </xdr:nvCxnSpPr>
      <xdr:spPr>
        <a:xfrm flipV="1">
          <a:off x="1130300" y="9910342"/>
          <a:ext cx="889000" cy="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109615</xdr:rowOff>
    </xdr:from>
    <xdr:to>
      <xdr:col>3</xdr:col>
      <xdr:colOff>3175</xdr:colOff>
      <xdr:row>58</xdr:row>
      <xdr:rowOff>39765</xdr:rowOff>
    </xdr:to>
    <xdr:sp macro="" textlink="">
      <xdr:nvSpPr>
        <xdr:cNvPr id="130" name="フローチャート : 判断 129"/>
        <xdr:cNvSpPr/>
      </xdr:nvSpPr>
      <xdr:spPr>
        <a:xfrm>
          <a:off x="1968500" y="98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30892</xdr:rowOff>
    </xdr:from>
    <xdr:ext cx="534377" cy="259045"/>
    <xdr:sp macro="" textlink="">
      <xdr:nvSpPr>
        <xdr:cNvPr id="131" name="テキスト ボックス 130"/>
        <xdr:cNvSpPr txBox="1"/>
      </xdr:nvSpPr>
      <xdr:spPr>
        <a:xfrm>
          <a:off x="1752111" y="99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142644</xdr:rowOff>
    </xdr:from>
    <xdr:to>
      <xdr:col>1</xdr:col>
      <xdr:colOff>485775</xdr:colOff>
      <xdr:row>58</xdr:row>
      <xdr:rowOff>72794</xdr:rowOff>
    </xdr:to>
    <xdr:sp macro="" textlink="">
      <xdr:nvSpPr>
        <xdr:cNvPr id="132" name="フローチャート : 判断 131"/>
        <xdr:cNvSpPr/>
      </xdr:nvSpPr>
      <xdr:spPr>
        <a:xfrm>
          <a:off x="1079500" y="991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63921</xdr:rowOff>
    </xdr:from>
    <xdr:ext cx="534377" cy="259045"/>
    <xdr:sp macro="" textlink="">
      <xdr:nvSpPr>
        <xdr:cNvPr id="133" name="テキスト ボックス 132"/>
        <xdr:cNvSpPr txBox="1"/>
      </xdr:nvSpPr>
      <xdr:spPr>
        <a:xfrm>
          <a:off x="863111" y="100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102464</xdr:rowOff>
    </xdr:from>
    <xdr:to>
      <xdr:col>6</xdr:col>
      <xdr:colOff>561975</xdr:colOff>
      <xdr:row>57</xdr:row>
      <xdr:rowOff>32614</xdr:rowOff>
    </xdr:to>
    <xdr:sp macro="" textlink="">
      <xdr:nvSpPr>
        <xdr:cNvPr id="139" name="円/楕円 138"/>
        <xdr:cNvSpPr/>
      </xdr:nvSpPr>
      <xdr:spPr>
        <a:xfrm>
          <a:off x="4584700" y="97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125341</xdr:rowOff>
    </xdr:from>
    <xdr:ext cx="599010" cy="259045"/>
    <xdr:sp macro="" textlink="">
      <xdr:nvSpPr>
        <xdr:cNvPr id="140" name="総務費該当値テキスト"/>
        <xdr:cNvSpPr txBox="1"/>
      </xdr:nvSpPr>
      <xdr:spPr>
        <a:xfrm>
          <a:off x="4686300" y="95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38128</xdr:rowOff>
    </xdr:from>
    <xdr:to>
      <xdr:col>5</xdr:col>
      <xdr:colOff>409575</xdr:colOff>
      <xdr:row>57</xdr:row>
      <xdr:rowOff>139728</xdr:rowOff>
    </xdr:to>
    <xdr:sp macro="" textlink="">
      <xdr:nvSpPr>
        <xdr:cNvPr id="141" name="円/楕円 140"/>
        <xdr:cNvSpPr/>
      </xdr:nvSpPr>
      <xdr:spPr>
        <a:xfrm>
          <a:off x="3746500" y="98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156255</xdr:rowOff>
    </xdr:from>
    <xdr:ext cx="534377" cy="259045"/>
    <xdr:sp macro="" textlink="">
      <xdr:nvSpPr>
        <xdr:cNvPr id="142" name="テキスト ボックス 141"/>
        <xdr:cNvSpPr txBox="1"/>
      </xdr:nvSpPr>
      <xdr:spPr>
        <a:xfrm>
          <a:off x="3530111" y="958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76788</xdr:rowOff>
    </xdr:from>
    <xdr:to>
      <xdr:col>4</xdr:col>
      <xdr:colOff>206375</xdr:colOff>
      <xdr:row>58</xdr:row>
      <xdr:rowOff>6938</xdr:rowOff>
    </xdr:to>
    <xdr:sp macro="" textlink="">
      <xdr:nvSpPr>
        <xdr:cNvPr id="143" name="円/楕円 142"/>
        <xdr:cNvSpPr/>
      </xdr:nvSpPr>
      <xdr:spPr>
        <a:xfrm>
          <a:off x="2857500" y="98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23465</xdr:rowOff>
    </xdr:from>
    <xdr:ext cx="534377" cy="259045"/>
    <xdr:sp macro="" textlink="">
      <xdr:nvSpPr>
        <xdr:cNvPr id="144" name="テキスト ボックス 143"/>
        <xdr:cNvSpPr txBox="1"/>
      </xdr:nvSpPr>
      <xdr:spPr>
        <a:xfrm>
          <a:off x="2641111" y="96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86892</xdr:rowOff>
    </xdr:from>
    <xdr:to>
      <xdr:col>3</xdr:col>
      <xdr:colOff>3175</xdr:colOff>
      <xdr:row>58</xdr:row>
      <xdr:rowOff>17042</xdr:rowOff>
    </xdr:to>
    <xdr:sp macro="" textlink="">
      <xdr:nvSpPr>
        <xdr:cNvPr id="145" name="円/楕円 144"/>
        <xdr:cNvSpPr/>
      </xdr:nvSpPr>
      <xdr:spPr>
        <a:xfrm>
          <a:off x="1968500" y="98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33569</xdr:rowOff>
    </xdr:from>
    <xdr:ext cx="534377" cy="259045"/>
    <xdr:sp macro="" textlink="">
      <xdr:nvSpPr>
        <xdr:cNvPr id="146" name="テキスト ボックス 145"/>
        <xdr:cNvSpPr txBox="1"/>
      </xdr:nvSpPr>
      <xdr:spPr>
        <a:xfrm>
          <a:off x="1752111" y="963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118263</xdr:rowOff>
    </xdr:from>
    <xdr:to>
      <xdr:col>1</xdr:col>
      <xdr:colOff>485775</xdr:colOff>
      <xdr:row>58</xdr:row>
      <xdr:rowOff>48413</xdr:rowOff>
    </xdr:to>
    <xdr:sp macro="" textlink="">
      <xdr:nvSpPr>
        <xdr:cNvPr id="147" name="円/楕円 146"/>
        <xdr:cNvSpPr/>
      </xdr:nvSpPr>
      <xdr:spPr>
        <a:xfrm>
          <a:off x="1079500" y="98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64940</xdr:rowOff>
    </xdr:from>
    <xdr:ext cx="534377" cy="259045"/>
    <xdr:sp macro="" textlink="">
      <xdr:nvSpPr>
        <xdr:cNvPr id="148" name="テキスト ボックス 147"/>
        <xdr:cNvSpPr txBox="1"/>
      </xdr:nvSpPr>
      <xdr:spPr>
        <a:xfrm>
          <a:off x="863111" y="96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148828</xdr:rowOff>
    </xdr:from>
    <xdr:to>
      <xdr:col>6</xdr:col>
      <xdr:colOff>511175</xdr:colOff>
      <xdr:row>78</xdr:row>
      <xdr:rowOff>167125</xdr:rowOff>
    </xdr:to>
    <xdr:cxnSp macro="">
      <xdr:nvCxnSpPr>
        <xdr:cNvPr id="178" name="直線コネクタ 177"/>
        <xdr:cNvCxnSpPr/>
      </xdr:nvCxnSpPr>
      <xdr:spPr>
        <a:xfrm flipV="1">
          <a:off x="3797300" y="13521928"/>
          <a:ext cx="8382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167125</xdr:rowOff>
    </xdr:from>
    <xdr:to>
      <xdr:col>5</xdr:col>
      <xdr:colOff>358775</xdr:colOff>
      <xdr:row>78</xdr:row>
      <xdr:rowOff>168881</xdr:rowOff>
    </xdr:to>
    <xdr:cxnSp macro="">
      <xdr:nvCxnSpPr>
        <xdr:cNvPr id="181" name="直線コネクタ 180"/>
        <xdr:cNvCxnSpPr/>
      </xdr:nvCxnSpPr>
      <xdr:spPr>
        <a:xfrm flipV="1">
          <a:off x="2908300" y="13540225"/>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168881</xdr:rowOff>
    </xdr:from>
    <xdr:to>
      <xdr:col>4</xdr:col>
      <xdr:colOff>155575</xdr:colOff>
      <xdr:row>79</xdr:row>
      <xdr:rowOff>34282</xdr:rowOff>
    </xdr:to>
    <xdr:cxnSp macro="">
      <xdr:nvCxnSpPr>
        <xdr:cNvPr id="184" name="直線コネクタ 183"/>
        <xdr:cNvCxnSpPr/>
      </xdr:nvCxnSpPr>
      <xdr:spPr>
        <a:xfrm flipV="1">
          <a:off x="2019300" y="13541981"/>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65148</xdr:rowOff>
    </xdr:from>
    <xdr:to>
      <xdr:col>4</xdr:col>
      <xdr:colOff>206375</xdr:colOff>
      <xdr:row>78</xdr:row>
      <xdr:rowOff>166748</xdr:rowOff>
    </xdr:to>
    <xdr:sp macro="" textlink="">
      <xdr:nvSpPr>
        <xdr:cNvPr id="185" name="フローチャート : 判断 184"/>
        <xdr:cNvSpPr/>
      </xdr:nvSpPr>
      <xdr:spPr>
        <a:xfrm>
          <a:off x="2857500" y="134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11825</xdr:rowOff>
    </xdr:from>
    <xdr:ext cx="599010" cy="259045"/>
    <xdr:sp macro="" textlink="">
      <xdr:nvSpPr>
        <xdr:cNvPr id="186" name="テキスト ボックス 185"/>
        <xdr:cNvSpPr txBox="1"/>
      </xdr:nvSpPr>
      <xdr:spPr>
        <a:xfrm>
          <a:off x="2608794" y="13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34282</xdr:rowOff>
    </xdr:from>
    <xdr:to>
      <xdr:col>2</xdr:col>
      <xdr:colOff>638175</xdr:colOff>
      <xdr:row>79</xdr:row>
      <xdr:rowOff>41303</xdr:rowOff>
    </xdr:to>
    <xdr:cxnSp macro="">
      <xdr:nvCxnSpPr>
        <xdr:cNvPr id="187" name="直線コネクタ 186"/>
        <xdr:cNvCxnSpPr/>
      </xdr:nvCxnSpPr>
      <xdr:spPr>
        <a:xfrm flipV="1">
          <a:off x="1130300" y="1357883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93545</xdr:rowOff>
    </xdr:from>
    <xdr:to>
      <xdr:col>3</xdr:col>
      <xdr:colOff>3175</xdr:colOff>
      <xdr:row>79</xdr:row>
      <xdr:rowOff>23695</xdr:rowOff>
    </xdr:to>
    <xdr:sp macro="" textlink="">
      <xdr:nvSpPr>
        <xdr:cNvPr id="188" name="フローチャート : 判断 187"/>
        <xdr:cNvSpPr/>
      </xdr:nvSpPr>
      <xdr:spPr>
        <a:xfrm>
          <a:off x="1968500" y="134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40222</xdr:rowOff>
    </xdr:from>
    <xdr:ext cx="599010" cy="259045"/>
    <xdr:sp macro="" textlink="">
      <xdr:nvSpPr>
        <xdr:cNvPr id="189" name="テキスト ボックス 188"/>
        <xdr:cNvSpPr txBox="1"/>
      </xdr:nvSpPr>
      <xdr:spPr>
        <a:xfrm>
          <a:off x="1719794" y="132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101786</xdr:rowOff>
    </xdr:from>
    <xdr:to>
      <xdr:col>1</xdr:col>
      <xdr:colOff>485775</xdr:colOff>
      <xdr:row>79</xdr:row>
      <xdr:rowOff>31936</xdr:rowOff>
    </xdr:to>
    <xdr:sp macro="" textlink="">
      <xdr:nvSpPr>
        <xdr:cNvPr id="190" name="フローチャート : 判断 189"/>
        <xdr:cNvSpPr/>
      </xdr:nvSpPr>
      <xdr:spPr>
        <a:xfrm>
          <a:off x="1079500" y="1347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48463</xdr:rowOff>
    </xdr:from>
    <xdr:ext cx="599010" cy="259045"/>
    <xdr:sp macro="" textlink="">
      <xdr:nvSpPr>
        <xdr:cNvPr id="191" name="テキスト ボックス 190"/>
        <xdr:cNvSpPr txBox="1"/>
      </xdr:nvSpPr>
      <xdr:spPr>
        <a:xfrm>
          <a:off x="830794" y="132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98028</xdr:rowOff>
    </xdr:from>
    <xdr:to>
      <xdr:col>6</xdr:col>
      <xdr:colOff>561975</xdr:colOff>
      <xdr:row>79</xdr:row>
      <xdr:rowOff>28178</xdr:rowOff>
    </xdr:to>
    <xdr:sp macro="" textlink="">
      <xdr:nvSpPr>
        <xdr:cNvPr id="197" name="円/楕円 196"/>
        <xdr:cNvSpPr/>
      </xdr:nvSpPr>
      <xdr:spPr>
        <a:xfrm>
          <a:off x="4584700" y="134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12955</xdr:rowOff>
    </xdr:from>
    <xdr:ext cx="599010" cy="259045"/>
    <xdr:sp macro="" textlink="">
      <xdr:nvSpPr>
        <xdr:cNvPr id="198" name="民生費該当値テキスト"/>
        <xdr:cNvSpPr txBox="1"/>
      </xdr:nvSpPr>
      <xdr:spPr>
        <a:xfrm>
          <a:off x="4686300" y="1338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117,604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116325</xdr:rowOff>
    </xdr:from>
    <xdr:to>
      <xdr:col>5</xdr:col>
      <xdr:colOff>409575</xdr:colOff>
      <xdr:row>79</xdr:row>
      <xdr:rowOff>46475</xdr:rowOff>
    </xdr:to>
    <xdr:sp macro="" textlink="">
      <xdr:nvSpPr>
        <xdr:cNvPr id="199" name="円/楕円 198"/>
        <xdr:cNvSpPr/>
      </xdr:nvSpPr>
      <xdr:spPr>
        <a:xfrm>
          <a:off x="3746500" y="134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37602</xdr:rowOff>
    </xdr:from>
    <xdr:ext cx="599010" cy="259045"/>
    <xdr:sp macro="" textlink="">
      <xdr:nvSpPr>
        <xdr:cNvPr id="200" name="テキスト ボックス 199"/>
        <xdr:cNvSpPr txBox="1"/>
      </xdr:nvSpPr>
      <xdr:spPr>
        <a:xfrm>
          <a:off x="3497794" y="1358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118081</xdr:rowOff>
    </xdr:from>
    <xdr:to>
      <xdr:col>4</xdr:col>
      <xdr:colOff>206375</xdr:colOff>
      <xdr:row>79</xdr:row>
      <xdr:rowOff>48231</xdr:rowOff>
    </xdr:to>
    <xdr:sp macro="" textlink="">
      <xdr:nvSpPr>
        <xdr:cNvPr id="201" name="円/楕円 200"/>
        <xdr:cNvSpPr/>
      </xdr:nvSpPr>
      <xdr:spPr>
        <a:xfrm>
          <a:off x="2857500" y="134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39358</xdr:rowOff>
    </xdr:from>
    <xdr:ext cx="599010" cy="259045"/>
    <xdr:sp macro="" textlink="">
      <xdr:nvSpPr>
        <xdr:cNvPr id="202" name="テキスト ボックス 201"/>
        <xdr:cNvSpPr txBox="1"/>
      </xdr:nvSpPr>
      <xdr:spPr>
        <a:xfrm>
          <a:off x="2608794" y="1358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154932</xdr:rowOff>
    </xdr:from>
    <xdr:to>
      <xdr:col>3</xdr:col>
      <xdr:colOff>3175</xdr:colOff>
      <xdr:row>79</xdr:row>
      <xdr:rowOff>85082</xdr:rowOff>
    </xdr:to>
    <xdr:sp macro="" textlink="">
      <xdr:nvSpPr>
        <xdr:cNvPr id="203" name="円/楕円 202"/>
        <xdr:cNvSpPr/>
      </xdr:nvSpPr>
      <xdr:spPr>
        <a:xfrm>
          <a:off x="1968500" y="135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76209</xdr:rowOff>
    </xdr:from>
    <xdr:ext cx="599010" cy="259045"/>
    <xdr:sp macro="" textlink="">
      <xdr:nvSpPr>
        <xdr:cNvPr id="204" name="テキスト ボックス 203"/>
        <xdr:cNvSpPr txBox="1"/>
      </xdr:nvSpPr>
      <xdr:spPr>
        <a:xfrm>
          <a:off x="1719794" y="1362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161953</xdr:rowOff>
    </xdr:from>
    <xdr:to>
      <xdr:col>1</xdr:col>
      <xdr:colOff>485775</xdr:colOff>
      <xdr:row>79</xdr:row>
      <xdr:rowOff>92103</xdr:rowOff>
    </xdr:to>
    <xdr:sp macro="" textlink="">
      <xdr:nvSpPr>
        <xdr:cNvPr id="205" name="円/楕円 204"/>
        <xdr:cNvSpPr/>
      </xdr:nvSpPr>
      <xdr:spPr>
        <a:xfrm>
          <a:off x="1079500" y="135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83230</xdr:rowOff>
    </xdr:from>
    <xdr:ext cx="599010" cy="259045"/>
    <xdr:sp macro="" textlink="">
      <xdr:nvSpPr>
        <xdr:cNvPr id="206" name="テキスト ボックス 205"/>
        <xdr:cNvSpPr txBox="1"/>
      </xdr:nvSpPr>
      <xdr:spPr>
        <a:xfrm>
          <a:off x="830794" y="1362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105727</xdr:rowOff>
    </xdr:from>
    <xdr:to>
      <xdr:col>6</xdr:col>
      <xdr:colOff>511175</xdr:colOff>
      <xdr:row>94</xdr:row>
      <xdr:rowOff>147535</xdr:rowOff>
    </xdr:to>
    <xdr:cxnSp macro="">
      <xdr:nvCxnSpPr>
        <xdr:cNvPr id="235" name="直線コネクタ 234"/>
        <xdr:cNvCxnSpPr/>
      </xdr:nvCxnSpPr>
      <xdr:spPr>
        <a:xfrm flipV="1">
          <a:off x="3797300" y="16222027"/>
          <a:ext cx="838200" cy="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147535</xdr:rowOff>
    </xdr:from>
    <xdr:to>
      <xdr:col>5</xdr:col>
      <xdr:colOff>358775</xdr:colOff>
      <xdr:row>95</xdr:row>
      <xdr:rowOff>8407</xdr:rowOff>
    </xdr:to>
    <xdr:cxnSp macro="">
      <xdr:nvCxnSpPr>
        <xdr:cNvPr id="238" name="直線コネクタ 237"/>
        <xdr:cNvCxnSpPr/>
      </xdr:nvCxnSpPr>
      <xdr:spPr>
        <a:xfrm flipV="1">
          <a:off x="2908300" y="16263835"/>
          <a:ext cx="889000" cy="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8407</xdr:rowOff>
    </xdr:from>
    <xdr:to>
      <xdr:col>4</xdr:col>
      <xdr:colOff>155575</xdr:colOff>
      <xdr:row>95</xdr:row>
      <xdr:rowOff>35688</xdr:rowOff>
    </xdr:to>
    <xdr:cxnSp macro="">
      <xdr:nvCxnSpPr>
        <xdr:cNvPr id="241" name="直線コネクタ 240"/>
        <xdr:cNvCxnSpPr/>
      </xdr:nvCxnSpPr>
      <xdr:spPr>
        <a:xfrm flipV="1">
          <a:off x="2019300" y="16296157"/>
          <a:ext cx="889000" cy="2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29959</xdr:rowOff>
    </xdr:from>
    <xdr:to>
      <xdr:col>4</xdr:col>
      <xdr:colOff>206375</xdr:colOff>
      <xdr:row>96</xdr:row>
      <xdr:rowOff>131559</xdr:rowOff>
    </xdr:to>
    <xdr:sp macro="" textlink="">
      <xdr:nvSpPr>
        <xdr:cNvPr id="242" name="フローチャート : 判断 241"/>
        <xdr:cNvSpPr/>
      </xdr:nvSpPr>
      <xdr:spPr>
        <a:xfrm>
          <a:off x="2857500" y="1648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122686</xdr:rowOff>
    </xdr:from>
    <xdr:ext cx="534377" cy="259045"/>
    <xdr:sp macro="" textlink="">
      <xdr:nvSpPr>
        <xdr:cNvPr id="243" name="テキスト ボックス 242"/>
        <xdr:cNvSpPr txBox="1"/>
      </xdr:nvSpPr>
      <xdr:spPr>
        <a:xfrm>
          <a:off x="2641111" y="165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30480</xdr:rowOff>
    </xdr:from>
    <xdr:to>
      <xdr:col>2</xdr:col>
      <xdr:colOff>638175</xdr:colOff>
      <xdr:row>95</xdr:row>
      <xdr:rowOff>35688</xdr:rowOff>
    </xdr:to>
    <xdr:cxnSp macro="">
      <xdr:nvCxnSpPr>
        <xdr:cNvPr id="244" name="直線コネクタ 243"/>
        <xdr:cNvCxnSpPr/>
      </xdr:nvCxnSpPr>
      <xdr:spPr>
        <a:xfrm>
          <a:off x="1130300" y="16318230"/>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60553</xdr:rowOff>
    </xdr:from>
    <xdr:to>
      <xdr:col>3</xdr:col>
      <xdr:colOff>3175</xdr:colOff>
      <xdr:row>96</xdr:row>
      <xdr:rowOff>162153</xdr:rowOff>
    </xdr:to>
    <xdr:sp macro="" textlink="">
      <xdr:nvSpPr>
        <xdr:cNvPr id="245" name="フローチャート : 判断 244"/>
        <xdr:cNvSpPr/>
      </xdr:nvSpPr>
      <xdr:spPr>
        <a:xfrm>
          <a:off x="1968500" y="165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153280</xdr:rowOff>
    </xdr:from>
    <xdr:ext cx="534377" cy="259045"/>
    <xdr:sp macro="" textlink="">
      <xdr:nvSpPr>
        <xdr:cNvPr id="246" name="テキスト ボックス 245"/>
        <xdr:cNvSpPr txBox="1"/>
      </xdr:nvSpPr>
      <xdr:spPr>
        <a:xfrm>
          <a:off x="1752111" y="166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79666</xdr:rowOff>
    </xdr:from>
    <xdr:to>
      <xdr:col>1</xdr:col>
      <xdr:colOff>485775</xdr:colOff>
      <xdr:row>97</xdr:row>
      <xdr:rowOff>9816</xdr:rowOff>
    </xdr:to>
    <xdr:sp macro="" textlink="">
      <xdr:nvSpPr>
        <xdr:cNvPr id="247" name="フローチャート : 判断 246"/>
        <xdr:cNvSpPr/>
      </xdr:nvSpPr>
      <xdr:spPr>
        <a:xfrm>
          <a:off x="1079500" y="1653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943</xdr:rowOff>
    </xdr:from>
    <xdr:ext cx="534377" cy="259045"/>
    <xdr:sp macro="" textlink="">
      <xdr:nvSpPr>
        <xdr:cNvPr id="248" name="テキスト ボックス 247"/>
        <xdr:cNvSpPr txBox="1"/>
      </xdr:nvSpPr>
      <xdr:spPr>
        <a:xfrm>
          <a:off x="863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54927</xdr:rowOff>
    </xdr:from>
    <xdr:to>
      <xdr:col>6</xdr:col>
      <xdr:colOff>561975</xdr:colOff>
      <xdr:row>94</xdr:row>
      <xdr:rowOff>156527</xdr:rowOff>
    </xdr:to>
    <xdr:sp macro="" textlink="">
      <xdr:nvSpPr>
        <xdr:cNvPr id="254" name="円/楕円 253"/>
        <xdr:cNvSpPr/>
      </xdr:nvSpPr>
      <xdr:spPr>
        <a:xfrm>
          <a:off x="4584700" y="161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77804</xdr:rowOff>
    </xdr:from>
    <xdr:ext cx="534377" cy="259045"/>
    <xdr:sp macro="" textlink="">
      <xdr:nvSpPr>
        <xdr:cNvPr id="255" name="衛生費該当値テキスト"/>
        <xdr:cNvSpPr txBox="1"/>
      </xdr:nvSpPr>
      <xdr:spPr>
        <a:xfrm>
          <a:off x="4686300" y="160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62,675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96735</xdr:rowOff>
    </xdr:from>
    <xdr:to>
      <xdr:col>5</xdr:col>
      <xdr:colOff>409575</xdr:colOff>
      <xdr:row>95</xdr:row>
      <xdr:rowOff>26885</xdr:rowOff>
    </xdr:to>
    <xdr:sp macro="" textlink="">
      <xdr:nvSpPr>
        <xdr:cNvPr id="256" name="円/楕円 255"/>
        <xdr:cNvSpPr/>
      </xdr:nvSpPr>
      <xdr:spPr>
        <a:xfrm>
          <a:off x="3746500" y="162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43412</xdr:rowOff>
    </xdr:from>
    <xdr:ext cx="534377" cy="259045"/>
    <xdr:sp macro="" textlink="">
      <xdr:nvSpPr>
        <xdr:cNvPr id="257" name="テキスト ボックス 256"/>
        <xdr:cNvSpPr txBox="1"/>
      </xdr:nvSpPr>
      <xdr:spPr>
        <a:xfrm>
          <a:off x="3530111" y="1598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129057</xdr:rowOff>
    </xdr:from>
    <xdr:to>
      <xdr:col>4</xdr:col>
      <xdr:colOff>206375</xdr:colOff>
      <xdr:row>95</xdr:row>
      <xdr:rowOff>59207</xdr:rowOff>
    </xdr:to>
    <xdr:sp macro="" textlink="">
      <xdr:nvSpPr>
        <xdr:cNvPr id="258" name="円/楕円 257"/>
        <xdr:cNvSpPr/>
      </xdr:nvSpPr>
      <xdr:spPr>
        <a:xfrm>
          <a:off x="2857500" y="1624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75734</xdr:rowOff>
    </xdr:from>
    <xdr:ext cx="534377" cy="259045"/>
    <xdr:sp macro="" textlink="">
      <xdr:nvSpPr>
        <xdr:cNvPr id="259" name="テキスト ボックス 258"/>
        <xdr:cNvSpPr txBox="1"/>
      </xdr:nvSpPr>
      <xdr:spPr>
        <a:xfrm>
          <a:off x="2641111" y="1602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156338</xdr:rowOff>
    </xdr:from>
    <xdr:to>
      <xdr:col>3</xdr:col>
      <xdr:colOff>3175</xdr:colOff>
      <xdr:row>95</xdr:row>
      <xdr:rowOff>86488</xdr:rowOff>
    </xdr:to>
    <xdr:sp macro="" textlink="">
      <xdr:nvSpPr>
        <xdr:cNvPr id="260" name="円/楕円 259"/>
        <xdr:cNvSpPr/>
      </xdr:nvSpPr>
      <xdr:spPr>
        <a:xfrm>
          <a:off x="1968500" y="162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103015</xdr:rowOff>
    </xdr:from>
    <xdr:ext cx="534377" cy="259045"/>
    <xdr:sp macro="" textlink="">
      <xdr:nvSpPr>
        <xdr:cNvPr id="261" name="テキスト ボックス 260"/>
        <xdr:cNvSpPr txBox="1"/>
      </xdr:nvSpPr>
      <xdr:spPr>
        <a:xfrm>
          <a:off x="1752111" y="160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151130</xdr:rowOff>
    </xdr:from>
    <xdr:to>
      <xdr:col>1</xdr:col>
      <xdr:colOff>485775</xdr:colOff>
      <xdr:row>95</xdr:row>
      <xdr:rowOff>81280</xdr:rowOff>
    </xdr:to>
    <xdr:sp macro="" textlink="">
      <xdr:nvSpPr>
        <xdr:cNvPr id="262" name="円/楕円 261"/>
        <xdr:cNvSpPr/>
      </xdr:nvSpPr>
      <xdr:spPr>
        <a:xfrm>
          <a:off x="1079500" y="162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97807</xdr:rowOff>
    </xdr:from>
    <xdr:ext cx="534377" cy="259045"/>
    <xdr:sp macro="" textlink="">
      <xdr:nvSpPr>
        <xdr:cNvPr id="263" name="テキスト ボックス 262"/>
        <xdr:cNvSpPr txBox="1"/>
      </xdr:nvSpPr>
      <xdr:spPr>
        <a:xfrm>
          <a:off x="863111" y="160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58547</xdr:rowOff>
    </xdr:from>
    <xdr:to>
      <xdr:col>15</xdr:col>
      <xdr:colOff>180975</xdr:colOff>
      <xdr:row>38</xdr:row>
      <xdr:rowOff>78169</xdr:rowOff>
    </xdr:to>
    <xdr:cxnSp macro="">
      <xdr:nvCxnSpPr>
        <xdr:cNvPr id="292" name="直線コネクタ 291"/>
        <xdr:cNvCxnSpPr/>
      </xdr:nvCxnSpPr>
      <xdr:spPr>
        <a:xfrm flipV="1">
          <a:off x="9639300" y="6573647"/>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30924</xdr:rowOff>
    </xdr:from>
    <xdr:to>
      <xdr:col>14</xdr:col>
      <xdr:colOff>28575</xdr:colOff>
      <xdr:row>38</xdr:row>
      <xdr:rowOff>78169</xdr:rowOff>
    </xdr:to>
    <xdr:cxnSp macro="">
      <xdr:nvCxnSpPr>
        <xdr:cNvPr id="295" name="直線コネクタ 294"/>
        <xdr:cNvCxnSpPr/>
      </xdr:nvCxnSpPr>
      <xdr:spPr>
        <a:xfrm>
          <a:off x="8750300" y="6546024"/>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30924</xdr:rowOff>
    </xdr:from>
    <xdr:to>
      <xdr:col>12</xdr:col>
      <xdr:colOff>511175</xdr:colOff>
      <xdr:row>38</xdr:row>
      <xdr:rowOff>52832</xdr:rowOff>
    </xdr:to>
    <xdr:cxnSp macro="">
      <xdr:nvCxnSpPr>
        <xdr:cNvPr id="298" name="直線コネクタ 297"/>
        <xdr:cNvCxnSpPr/>
      </xdr:nvCxnSpPr>
      <xdr:spPr>
        <a:xfrm flipV="1">
          <a:off x="7861300" y="6546024"/>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110046</xdr:rowOff>
    </xdr:from>
    <xdr:to>
      <xdr:col>12</xdr:col>
      <xdr:colOff>561975</xdr:colOff>
      <xdr:row>35</xdr:row>
      <xdr:rowOff>40196</xdr:rowOff>
    </xdr:to>
    <xdr:sp macro="" textlink="">
      <xdr:nvSpPr>
        <xdr:cNvPr id="299" name="フローチャート : 判断 298"/>
        <xdr:cNvSpPr/>
      </xdr:nvSpPr>
      <xdr:spPr>
        <a:xfrm>
          <a:off x="8699500" y="593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56723</xdr:rowOff>
    </xdr:from>
    <xdr:ext cx="469744" cy="259045"/>
    <xdr:sp macro="" textlink="">
      <xdr:nvSpPr>
        <xdr:cNvPr id="300" name="テキスト ボックス 299"/>
        <xdr:cNvSpPr txBox="1"/>
      </xdr:nvSpPr>
      <xdr:spPr>
        <a:xfrm>
          <a:off x="8515427" y="5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61976</xdr:rowOff>
    </xdr:from>
    <xdr:to>
      <xdr:col>11</xdr:col>
      <xdr:colOff>307975</xdr:colOff>
      <xdr:row>38</xdr:row>
      <xdr:rowOff>52832</xdr:rowOff>
    </xdr:to>
    <xdr:cxnSp macro="">
      <xdr:nvCxnSpPr>
        <xdr:cNvPr id="301" name="直線コネクタ 300"/>
        <xdr:cNvCxnSpPr/>
      </xdr:nvCxnSpPr>
      <xdr:spPr>
        <a:xfrm>
          <a:off x="6972300" y="6405626"/>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50419</xdr:rowOff>
    </xdr:from>
    <xdr:to>
      <xdr:col>11</xdr:col>
      <xdr:colOff>358775</xdr:colOff>
      <xdr:row>34</xdr:row>
      <xdr:rowOff>152019</xdr:rowOff>
    </xdr:to>
    <xdr:sp macro="" textlink="">
      <xdr:nvSpPr>
        <xdr:cNvPr id="302" name="フローチャート : 判断 301"/>
        <xdr:cNvSpPr/>
      </xdr:nvSpPr>
      <xdr:spPr>
        <a:xfrm>
          <a:off x="7810500" y="587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168546</xdr:rowOff>
    </xdr:from>
    <xdr:ext cx="469744" cy="259045"/>
    <xdr:sp macro="" textlink="">
      <xdr:nvSpPr>
        <xdr:cNvPr id="303" name="テキスト ボックス 302"/>
        <xdr:cNvSpPr txBox="1"/>
      </xdr:nvSpPr>
      <xdr:spPr>
        <a:xfrm>
          <a:off x="7626427"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50038</xdr:rowOff>
    </xdr:from>
    <xdr:to>
      <xdr:col>10</xdr:col>
      <xdr:colOff>155575</xdr:colOff>
      <xdr:row>34</xdr:row>
      <xdr:rowOff>151638</xdr:rowOff>
    </xdr:to>
    <xdr:sp macro="" textlink="">
      <xdr:nvSpPr>
        <xdr:cNvPr id="304" name="フローチャート : 判断 303"/>
        <xdr:cNvSpPr/>
      </xdr:nvSpPr>
      <xdr:spPr>
        <a:xfrm>
          <a:off x="6921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168165</xdr:rowOff>
    </xdr:from>
    <xdr:ext cx="469744" cy="259045"/>
    <xdr:sp macro="" textlink="">
      <xdr:nvSpPr>
        <xdr:cNvPr id="305" name="テキスト ボックス 304"/>
        <xdr:cNvSpPr txBox="1"/>
      </xdr:nvSpPr>
      <xdr:spPr>
        <a:xfrm>
          <a:off x="6737427"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7747</xdr:rowOff>
    </xdr:from>
    <xdr:to>
      <xdr:col>15</xdr:col>
      <xdr:colOff>231775</xdr:colOff>
      <xdr:row>38</xdr:row>
      <xdr:rowOff>109347</xdr:rowOff>
    </xdr:to>
    <xdr:sp macro="" textlink="">
      <xdr:nvSpPr>
        <xdr:cNvPr id="311" name="円/楕円 310"/>
        <xdr:cNvSpPr/>
      </xdr:nvSpPr>
      <xdr:spPr>
        <a:xfrm>
          <a:off x="104267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157624</xdr:rowOff>
    </xdr:from>
    <xdr:ext cx="378565" cy="259045"/>
    <xdr:sp macro="" textlink="">
      <xdr:nvSpPr>
        <xdr:cNvPr id="312" name="労働費該当値テキスト"/>
        <xdr:cNvSpPr txBox="1"/>
      </xdr:nvSpPr>
      <xdr:spPr>
        <a:xfrm>
          <a:off x="10528300" y="650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27369</xdr:rowOff>
    </xdr:from>
    <xdr:to>
      <xdr:col>14</xdr:col>
      <xdr:colOff>79375</xdr:colOff>
      <xdr:row>38</xdr:row>
      <xdr:rowOff>128969</xdr:rowOff>
    </xdr:to>
    <xdr:sp macro="" textlink="">
      <xdr:nvSpPr>
        <xdr:cNvPr id="313" name="円/楕円 312"/>
        <xdr:cNvSpPr/>
      </xdr:nvSpPr>
      <xdr:spPr>
        <a:xfrm>
          <a:off x="95885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120096</xdr:rowOff>
    </xdr:from>
    <xdr:ext cx="378565" cy="259045"/>
    <xdr:sp macro="" textlink="">
      <xdr:nvSpPr>
        <xdr:cNvPr id="314" name="テキスト ボックス 313"/>
        <xdr:cNvSpPr txBox="1"/>
      </xdr:nvSpPr>
      <xdr:spPr>
        <a:xfrm>
          <a:off x="9450017" y="663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151574</xdr:rowOff>
    </xdr:from>
    <xdr:to>
      <xdr:col>12</xdr:col>
      <xdr:colOff>561975</xdr:colOff>
      <xdr:row>38</xdr:row>
      <xdr:rowOff>81724</xdr:rowOff>
    </xdr:to>
    <xdr:sp macro="" textlink="">
      <xdr:nvSpPr>
        <xdr:cNvPr id="315" name="円/楕円 314"/>
        <xdr:cNvSpPr/>
      </xdr:nvSpPr>
      <xdr:spPr>
        <a:xfrm>
          <a:off x="8699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72851</xdr:rowOff>
    </xdr:from>
    <xdr:ext cx="378565" cy="259045"/>
    <xdr:sp macro="" textlink="">
      <xdr:nvSpPr>
        <xdr:cNvPr id="316" name="テキスト ボックス 315"/>
        <xdr:cNvSpPr txBox="1"/>
      </xdr:nvSpPr>
      <xdr:spPr>
        <a:xfrm>
          <a:off x="8561017" y="658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2032</xdr:rowOff>
    </xdr:from>
    <xdr:to>
      <xdr:col>11</xdr:col>
      <xdr:colOff>358775</xdr:colOff>
      <xdr:row>38</xdr:row>
      <xdr:rowOff>103632</xdr:rowOff>
    </xdr:to>
    <xdr:sp macro="" textlink="">
      <xdr:nvSpPr>
        <xdr:cNvPr id="317" name="円/楕円 316"/>
        <xdr:cNvSpPr/>
      </xdr:nvSpPr>
      <xdr:spPr>
        <a:xfrm>
          <a:off x="7810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94759</xdr:rowOff>
    </xdr:from>
    <xdr:ext cx="378565" cy="259045"/>
    <xdr:sp macro="" textlink="">
      <xdr:nvSpPr>
        <xdr:cNvPr id="318" name="テキスト ボックス 317"/>
        <xdr:cNvSpPr txBox="1"/>
      </xdr:nvSpPr>
      <xdr:spPr>
        <a:xfrm>
          <a:off x="7672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11176</xdr:rowOff>
    </xdr:from>
    <xdr:to>
      <xdr:col>10</xdr:col>
      <xdr:colOff>155575</xdr:colOff>
      <xdr:row>37</xdr:row>
      <xdr:rowOff>112776</xdr:rowOff>
    </xdr:to>
    <xdr:sp macro="" textlink="">
      <xdr:nvSpPr>
        <xdr:cNvPr id="319" name="円/楕円 318"/>
        <xdr:cNvSpPr/>
      </xdr:nvSpPr>
      <xdr:spPr>
        <a:xfrm>
          <a:off x="6921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103903</xdr:rowOff>
    </xdr:from>
    <xdr:ext cx="469744" cy="259045"/>
    <xdr:sp macro="" textlink="">
      <xdr:nvSpPr>
        <xdr:cNvPr id="320" name="テキスト ボックス 319"/>
        <xdr:cNvSpPr txBox="1"/>
      </xdr:nvSpPr>
      <xdr:spPr>
        <a:xfrm>
          <a:off x="673742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115239</xdr:rowOff>
    </xdr:from>
    <xdr:to>
      <xdr:col>15</xdr:col>
      <xdr:colOff>180975</xdr:colOff>
      <xdr:row>58</xdr:row>
      <xdr:rowOff>136919</xdr:rowOff>
    </xdr:to>
    <xdr:cxnSp macro="">
      <xdr:nvCxnSpPr>
        <xdr:cNvPr id="349" name="直線コネクタ 348"/>
        <xdr:cNvCxnSpPr/>
      </xdr:nvCxnSpPr>
      <xdr:spPr>
        <a:xfrm flipV="1">
          <a:off x="9639300" y="10059339"/>
          <a:ext cx="8382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122390</xdr:rowOff>
    </xdr:from>
    <xdr:to>
      <xdr:col>14</xdr:col>
      <xdr:colOff>28575</xdr:colOff>
      <xdr:row>58</xdr:row>
      <xdr:rowOff>136919</xdr:rowOff>
    </xdr:to>
    <xdr:cxnSp macro="">
      <xdr:nvCxnSpPr>
        <xdr:cNvPr id="352" name="直線コネクタ 351"/>
        <xdr:cNvCxnSpPr/>
      </xdr:nvCxnSpPr>
      <xdr:spPr>
        <a:xfrm>
          <a:off x="8750300" y="10066490"/>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122390</xdr:rowOff>
    </xdr:from>
    <xdr:to>
      <xdr:col>12</xdr:col>
      <xdr:colOff>511175</xdr:colOff>
      <xdr:row>58</xdr:row>
      <xdr:rowOff>150419</xdr:rowOff>
    </xdr:to>
    <xdr:cxnSp macro="">
      <xdr:nvCxnSpPr>
        <xdr:cNvPr id="355" name="直線コネクタ 354"/>
        <xdr:cNvCxnSpPr/>
      </xdr:nvCxnSpPr>
      <xdr:spPr>
        <a:xfrm flipV="1">
          <a:off x="7861300" y="10066490"/>
          <a:ext cx="889000" cy="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38913</xdr:rowOff>
    </xdr:from>
    <xdr:to>
      <xdr:col>12</xdr:col>
      <xdr:colOff>561975</xdr:colOff>
      <xdr:row>58</xdr:row>
      <xdr:rowOff>140513</xdr:rowOff>
    </xdr:to>
    <xdr:sp macro="" textlink="">
      <xdr:nvSpPr>
        <xdr:cNvPr id="356" name="フローチャート : 判断 355"/>
        <xdr:cNvSpPr/>
      </xdr:nvSpPr>
      <xdr:spPr>
        <a:xfrm>
          <a:off x="8699500" y="998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157040</xdr:rowOff>
    </xdr:from>
    <xdr:ext cx="469744" cy="259045"/>
    <xdr:sp macro="" textlink="">
      <xdr:nvSpPr>
        <xdr:cNvPr id="357" name="テキスト ボックス 356"/>
        <xdr:cNvSpPr txBox="1"/>
      </xdr:nvSpPr>
      <xdr:spPr>
        <a:xfrm>
          <a:off x="8515427" y="97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150419</xdr:rowOff>
    </xdr:from>
    <xdr:to>
      <xdr:col>11</xdr:col>
      <xdr:colOff>307975</xdr:colOff>
      <xdr:row>58</xdr:row>
      <xdr:rowOff>150635</xdr:rowOff>
    </xdr:to>
    <xdr:cxnSp macro="">
      <xdr:nvCxnSpPr>
        <xdr:cNvPr id="358" name="直線コネクタ 357"/>
        <xdr:cNvCxnSpPr/>
      </xdr:nvCxnSpPr>
      <xdr:spPr>
        <a:xfrm flipV="1">
          <a:off x="6972300" y="10094519"/>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29845</xdr:rowOff>
    </xdr:from>
    <xdr:to>
      <xdr:col>11</xdr:col>
      <xdr:colOff>358775</xdr:colOff>
      <xdr:row>58</xdr:row>
      <xdr:rowOff>131445</xdr:rowOff>
    </xdr:to>
    <xdr:sp macro="" textlink="">
      <xdr:nvSpPr>
        <xdr:cNvPr id="359" name="フローチャート : 判断 358"/>
        <xdr:cNvSpPr/>
      </xdr:nvSpPr>
      <xdr:spPr>
        <a:xfrm>
          <a:off x="7810500" y="997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147972</xdr:rowOff>
    </xdr:from>
    <xdr:ext cx="534377" cy="259045"/>
    <xdr:sp macro="" textlink="">
      <xdr:nvSpPr>
        <xdr:cNvPr id="360" name="テキスト ボックス 359"/>
        <xdr:cNvSpPr txBox="1"/>
      </xdr:nvSpPr>
      <xdr:spPr>
        <a:xfrm>
          <a:off x="7594111" y="97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40907</xdr:rowOff>
    </xdr:from>
    <xdr:to>
      <xdr:col>10</xdr:col>
      <xdr:colOff>155575</xdr:colOff>
      <xdr:row>58</xdr:row>
      <xdr:rowOff>142507</xdr:rowOff>
    </xdr:to>
    <xdr:sp macro="" textlink="">
      <xdr:nvSpPr>
        <xdr:cNvPr id="361" name="フローチャート : 判断 360"/>
        <xdr:cNvSpPr/>
      </xdr:nvSpPr>
      <xdr:spPr>
        <a:xfrm>
          <a:off x="6921500" y="99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159034</xdr:rowOff>
    </xdr:from>
    <xdr:ext cx="469744" cy="259045"/>
    <xdr:sp macro="" textlink="">
      <xdr:nvSpPr>
        <xdr:cNvPr id="362" name="テキスト ボックス 361"/>
        <xdr:cNvSpPr txBox="1"/>
      </xdr:nvSpPr>
      <xdr:spPr>
        <a:xfrm>
          <a:off x="6737427" y="976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64439</xdr:rowOff>
    </xdr:from>
    <xdr:to>
      <xdr:col>15</xdr:col>
      <xdr:colOff>231775</xdr:colOff>
      <xdr:row>58</xdr:row>
      <xdr:rowOff>166039</xdr:rowOff>
    </xdr:to>
    <xdr:sp macro="" textlink="">
      <xdr:nvSpPr>
        <xdr:cNvPr id="368" name="円/楕円 367"/>
        <xdr:cNvSpPr/>
      </xdr:nvSpPr>
      <xdr:spPr>
        <a:xfrm>
          <a:off x="10426700" y="100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150816</xdr:rowOff>
    </xdr:from>
    <xdr:ext cx="469744" cy="259045"/>
    <xdr:sp macro="" textlink="">
      <xdr:nvSpPr>
        <xdr:cNvPr id="369" name="農林水産業費該当値テキスト"/>
        <xdr:cNvSpPr txBox="1"/>
      </xdr:nvSpPr>
      <xdr:spPr>
        <a:xfrm>
          <a:off x="10528300" y="99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86119</xdr:rowOff>
    </xdr:from>
    <xdr:to>
      <xdr:col>14</xdr:col>
      <xdr:colOff>79375</xdr:colOff>
      <xdr:row>59</xdr:row>
      <xdr:rowOff>16269</xdr:rowOff>
    </xdr:to>
    <xdr:sp macro="" textlink="">
      <xdr:nvSpPr>
        <xdr:cNvPr id="370" name="円/楕円 369"/>
        <xdr:cNvSpPr/>
      </xdr:nvSpPr>
      <xdr:spPr>
        <a:xfrm>
          <a:off x="9588500" y="1003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7396</xdr:rowOff>
    </xdr:from>
    <xdr:ext cx="469744" cy="259045"/>
    <xdr:sp macro="" textlink="">
      <xdr:nvSpPr>
        <xdr:cNvPr id="371" name="テキスト ボックス 370"/>
        <xdr:cNvSpPr txBox="1"/>
      </xdr:nvSpPr>
      <xdr:spPr>
        <a:xfrm>
          <a:off x="9404427" y="1012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71590</xdr:rowOff>
    </xdr:from>
    <xdr:to>
      <xdr:col>12</xdr:col>
      <xdr:colOff>561975</xdr:colOff>
      <xdr:row>59</xdr:row>
      <xdr:rowOff>1740</xdr:rowOff>
    </xdr:to>
    <xdr:sp macro="" textlink="">
      <xdr:nvSpPr>
        <xdr:cNvPr id="372" name="円/楕円 371"/>
        <xdr:cNvSpPr/>
      </xdr:nvSpPr>
      <xdr:spPr>
        <a:xfrm>
          <a:off x="8699500" y="100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164317</xdr:rowOff>
    </xdr:from>
    <xdr:ext cx="469744" cy="259045"/>
    <xdr:sp macro="" textlink="">
      <xdr:nvSpPr>
        <xdr:cNvPr id="373" name="テキスト ボックス 372"/>
        <xdr:cNvSpPr txBox="1"/>
      </xdr:nvSpPr>
      <xdr:spPr>
        <a:xfrm>
          <a:off x="8515427" y="1010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99619</xdr:rowOff>
    </xdr:from>
    <xdr:to>
      <xdr:col>11</xdr:col>
      <xdr:colOff>358775</xdr:colOff>
      <xdr:row>59</xdr:row>
      <xdr:rowOff>29769</xdr:rowOff>
    </xdr:to>
    <xdr:sp macro="" textlink="">
      <xdr:nvSpPr>
        <xdr:cNvPr id="374" name="円/楕円 373"/>
        <xdr:cNvSpPr/>
      </xdr:nvSpPr>
      <xdr:spPr>
        <a:xfrm>
          <a:off x="7810500" y="100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20896</xdr:rowOff>
    </xdr:from>
    <xdr:ext cx="469744" cy="259045"/>
    <xdr:sp macro="" textlink="">
      <xdr:nvSpPr>
        <xdr:cNvPr id="375" name="テキスト ボックス 374"/>
        <xdr:cNvSpPr txBox="1"/>
      </xdr:nvSpPr>
      <xdr:spPr>
        <a:xfrm>
          <a:off x="7626427" y="101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99835</xdr:rowOff>
    </xdr:from>
    <xdr:to>
      <xdr:col>10</xdr:col>
      <xdr:colOff>155575</xdr:colOff>
      <xdr:row>59</xdr:row>
      <xdr:rowOff>29985</xdr:rowOff>
    </xdr:to>
    <xdr:sp macro="" textlink="">
      <xdr:nvSpPr>
        <xdr:cNvPr id="376" name="円/楕円 375"/>
        <xdr:cNvSpPr/>
      </xdr:nvSpPr>
      <xdr:spPr>
        <a:xfrm>
          <a:off x="6921500" y="100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21112</xdr:rowOff>
    </xdr:from>
    <xdr:ext cx="469744" cy="259045"/>
    <xdr:sp macro="" textlink="">
      <xdr:nvSpPr>
        <xdr:cNvPr id="377" name="テキスト ボックス 376"/>
        <xdr:cNvSpPr txBox="1"/>
      </xdr:nvSpPr>
      <xdr:spPr>
        <a:xfrm>
          <a:off x="6737427" y="1013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150281</xdr:rowOff>
    </xdr:from>
    <xdr:to>
      <xdr:col>15</xdr:col>
      <xdr:colOff>180975</xdr:colOff>
      <xdr:row>78</xdr:row>
      <xdr:rowOff>61682</xdr:rowOff>
    </xdr:to>
    <xdr:cxnSp macro="">
      <xdr:nvCxnSpPr>
        <xdr:cNvPr id="408" name="直線コネクタ 407"/>
        <xdr:cNvCxnSpPr/>
      </xdr:nvCxnSpPr>
      <xdr:spPr>
        <a:xfrm>
          <a:off x="9639300" y="13351931"/>
          <a:ext cx="838200" cy="8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150281</xdr:rowOff>
    </xdr:from>
    <xdr:to>
      <xdr:col>14</xdr:col>
      <xdr:colOff>28575</xdr:colOff>
      <xdr:row>78</xdr:row>
      <xdr:rowOff>84705</xdr:rowOff>
    </xdr:to>
    <xdr:cxnSp macro="">
      <xdr:nvCxnSpPr>
        <xdr:cNvPr id="411" name="直線コネクタ 410"/>
        <xdr:cNvCxnSpPr/>
      </xdr:nvCxnSpPr>
      <xdr:spPr>
        <a:xfrm flipV="1">
          <a:off x="8750300" y="13351931"/>
          <a:ext cx="889000" cy="10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83627</xdr:rowOff>
    </xdr:from>
    <xdr:to>
      <xdr:col>12</xdr:col>
      <xdr:colOff>511175</xdr:colOff>
      <xdr:row>78</xdr:row>
      <xdr:rowOff>84705</xdr:rowOff>
    </xdr:to>
    <xdr:cxnSp macro="">
      <xdr:nvCxnSpPr>
        <xdr:cNvPr id="414" name="直線コネクタ 413"/>
        <xdr:cNvCxnSpPr/>
      </xdr:nvCxnSpPr>
      <xdr:spPr>
        <a:xfrm>
          <a:off x="7861300" y="13456727"/>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128741</xdr:rowOff>
    </xdr:from>
    <xdr:to>
      <xdr:col>12</xdr:col>
      <xdr:colOff>561975</xdr:colOff>
      <xdr:row>77</xdr:row>
      <xdr:rowOff>58891</xdr:rowOff>
    </xdr:to>
    <xdr:sp macro="" textlink="">
      <xdr:nvSpPr>
        <xdr:cNvPr id="415" name="フローチャート : 判断 414"/>
        <xdr:cNvSpPr/>
      </xdr:nvSpPr>
      <xdr:spPr>
        <a:xfrm>
          <a:off x="8699500" y="131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75419</xdr:rowOff>
    </xdr:from>
    <xdr:ext cx="534377" cy="259045"/>
    <xdr:sp macro="" textlink="">
      <xdr:nvSpPr>
        <xdr:cNvPr id="416" name="テキスト ボックス 415"/>
        <xdr:cNvSpPr txBox="1"/>
      </xdr:nvSpPr>
      <xdr:spPr>
        <a:xfrm>
          <a:off x="8483111" y="129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14362</xdr:rowOff>
    </xdr:from>
    <xdr:to>
      <xdr:col>11</xdr:col>
      <xdr:colOff>307975</xdr:colOff>
      <xdr:row>78</xdr:row>
      <xdr:rowOff>83627</xdr:rowOff>
    </xdr:to>
    <xdr:cxnSp macro="">
      <xdr:nvCxnSpPr>
        <xdr:cNvPr id="417" name="直線コネクタ 416"/>
        <xdr:cNvCxnSpPr/>
      </xdr:nvCxnSpPr>
      <xdr:spPr>
        <a:xfrm>
          <a:off x="6972300" y="13387462"/>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153953</xdr:rowOff>
    </xdr:from>
    <xdr:to>
      <xdr:col>11</xdr:col>
      <xdr:colOff>358775</xdr:colOff>
      <xdr:row>77</xdr:row>
      <xdr:rowOff>84103</xdr:rowOff>
    </xdr:to>
    <xdr:sp macro="" textlink="">
      <xdr:nvSpPr>
        <xdr:cNvPr id="418" name="フローチャート : 判断 417"/>
        <xdr:cNvSpPr/>
      </xdr:nvSpPr>
      <xdr:spPr>
        <a:xfrm>
          <a:off x="7810500" y="1318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100630</xdr:rowOff>
    </xdr:from>
    <xdr:ext cx="534377" cy="259045"/>
    <xdr:sp macro="" textlink="">
      <xdr:nvSpPr>
        <xdr:cNvPr id="419" name="テキスト ボックス 418"/>
        <xdr:cNvSpPr txBox="1"/>
      </xdr:nvSpPr>
      <xdr:spPr>
        <a:xfrm>
          <a:off x="7594111" y="129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128056</xdr:rowOff>
    </xdr:from>
    <xdr:to>
      <xdr:col>10</xdr:col>
      <xdr:colOff>155575</xdr:colOff>
      <xdr:row>77</xdr:row>
      <xdr:rowOff>58206</xdr:rowOff>
    </xdr:to>
    <xdr:sp macro="" textlink="">
      <xdr:nvSpPr>
        <xdr:cNvPr id="420" name="フローチャート : 判断 419"/>
        <xdr:cNvSpPr/>
      </xdr:nvSpPr>
      <xdr:spPr>
        <a:xfrm>
          <a:off x="6921500" y="1315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74733</xdr:rowOff>
    </xdr:from>
    <xdr:ext cx="534377" cy="259045"/>
    <xdr:sp macro="" textlink="">
      <xdr:nvSpPr>
        <xdr:cNvPr id="421" name="テキスト ボックス 420"/>
        <xdr:cNvSpPr txBox="1"/>
      </xdr:nvSpPr>
      <xdr:spPr>
        <a:xfrm>
          <a:off x="6705111" y="129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10882</xdr:rowOff>
    </xdr:from>
    <xdr:to>
      <xdr:col>15</xdr:col>
      <xdr:colOff>231775</xdr:colOff>
      <xdr:row>78</xdr:row>
      <xdr:rowOff>112482</xdr:rowOff>
    </xdr:to>
    <xdr:sp macro="" textlink="">
      <xdr:nvSpPr>
        <xdr:cNvPr id="427" name="円/楕円 426"/>
        <xdr:cNvSpPr/>
      </xdr:nvSpPr>
      <xdr:spPr>
        <a:xfrm>
          <a:off x="10426700" y="133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160759</xdr:rowOff>
    </xdr:from>
    <xdr:ext cx="469744" cy="259045"/>
    <xdr:sp macro="" textlink="">
      <xdr:nvSpPr>
        <xdr:cNvPr id="428" name="商工費該当値テキスト"/>
        <xdr:cNvSpPr txBox="1"/>
      </xdr:nvSpPr>
      <xdr:spPr>
        <a:xfrm>
          <a:off x="10528300" y="1336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99481</xdr:rowOff>
    </xdr:from>
    <xdr:to>
      <xdr:col>14</xdr:col>
      <xdr:colOff>79375</xdr:colOff>
      <xdr:row>78</xdr:row>
      <xdr:rowOff>29631</xdr:rowOff>
    </xdr:to>
    <xdr:sp macro="" textlink="">
      <xdr:nvSpPr>
        <xdr:cNvPr id="429" name="円/楕円 428"/>
        <xdr:cNvSpPr/>
      </xdr:nvSpPr>
      <xdr:spPr>
        <a:xfrm>
          <a:off x="9588500" y="133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20758</xdr:rowOff>
    </xdr:from>
    <xdr:ext cx="469744" cy="259045"/>
    <xdr:sp macro="" textlink="">
      <xdr:nvSpPr>
        <xdr:cNvPr id="430" name="テキスト ボックス 429"/>
        <xdr:cNvSpPr txBox="1"/>
      </xdr:nvSpPr>
      <xdr:spPr>
        <a:xfrm>
          <a:off x="9404427" y="133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33905</xdr:rowOff>
    </xdr:from>
    <xdr:to>
      <xdr:col>12</xdr:col>
      <xdr:colOff>561975</xdr:colOff>
      <xdr:row>78</xdr:row>
      <xdr:rowOff>135505</xdr:rowOff>
    </xdr:to>
    <xdr:sp macro="" textlink="">
      <xdr:nvSpPr>
        <xdr:cNvPr id="431" name="円/楕円 430"/>
        <xdr:cNvSpPr/>
      </xdr:nvSpPr>
      <xdr:spPr>
        <a:xfrm>
          <a:off x="8699500" y="134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126632</xdr:rowOff>
    </xdr:from>
    <xdr:ext cx="469744" cy="259045"/>
    <xdr:sp macro="" textlink="">
      <xdr:nvSpPr>
        <xdr:cNvPr id="432" name="テキスト ボックス 431"/>
        <xdr:cNvSpPr txBox="1"/>
      </xdr:nvSpPr>
      <xdr:spPr>
        <a:xfrm>
          <a:off x="8515427" y="1349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32827</xdr:rowOff>
    </xdr:from>
    <xdr:to>
      <xdr:col>11</xdr:col>
      <xdr:colOff>358775</xdr:colOff>
      <xdr:row>78</xdr:row>
      <xdr:rowOff>134427</xdr:rowOff>
    </xdr:to>
    <xdr:sp macro="" textlink="">
      <xdr:nvSpPr>
        <xdr:cNvPr id="433" name="円/楕円 432"/>
        <xdr:cNvSpPr/>
      </xdr:nvSpPr>
      <xdr:spPr>
        <a:xfrm>
          <a:off x="7810500" y="134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125554</xdr:rowOff>
    </xdr:from>
    <xdr:ext cx="469744" cy="259045"/>
    <xdr:sp macro="" textlink="">
      <xdr:nvSpPr>
        <xdr:cNvPr id="434" name="テキスト ボックス 433"/>
        <xdr:cNvSpPr txBox="1"/>
      </xdr:nvSpPr>
      <xdr:spPr>
        <a:xfrm>
          <a:off x="7626427" y="1349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135012</xdr:rowOff>
    </xdr:from>
    <xdr:to>
      <xdr:col>10</xdr:col>
      <xdr:colOff>155575</xdr:colOff>
      <xdr:row>78</xdr:row>
      <xdr:rowOff>65162</xdr:rowOff>
    </xdr:to>
    <xdr:sp macro="" textlink="">
      <xdr:nvSpPr>
        <xdr:cNvPr id="435" name="円/楕円 434"/>
        <xdr:cNvSpPr/>
      </xdr:nvSpPr>
      <xdr:spPr>
        <a:xfrm>
          <a:off x="6921500" y="133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56289</xdr:rowOff>
    </xdr:from>
    <xdr:ext cx="469744" cy="259045"/>
    <xdr:sp macro="" textlink="">
      <xdr:nvSpPr>
        <xdr:cNvPr id="436" name="テキスト ボックス 435"/>
        <xdr:cNvSpPr txBox="1"/>
      </xdr:nvSpPr>
      <xdr:spPr>
        <a:xfrm>
          <a:off x="6737427" y="1342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23617</xdr:rowOff>
    </xdr:from>
    <xdr:to>
      <xdr:col>15</xdr:col>
      <xdr:colOff>180975</xdr:colOff>
      <xdr:row>99</xdr:row>
      <xdr:rowOff>27597</xdr:rowOff>
    </xdr:to>
    <xdr:cxnSp macro="">
      <xdr:nvCxnSpPr>
        <xdr:cNvPr id="467" name="直線コネクタ 466"/>
        <xdr:cNvCxnSpPr/>
      </xdr:nvCxnSpPr>
      <xdr:spPr>
        <a:xfrm flipV="1">
          <a:off x="9639300" y="16997167"/>
          <a:ext cx="838200" cy="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164996</xdr:rowOff>
    </xdr:from>
    <xdr:to>
      <xdr:col>14</xdr:col>
      <xdr:colOff>28575</xdr:colOff>
      <xdr:row>99</xdr:row>
      <xdr:rowOff>27597</xdr:rowOff>
    </xdr:to>
    <xdr:cxnSp macro="">
      <xdr:nvCxnSpPr>
        <xdr:cNvPr id="470" name="直線コネクタ 469"/>
        <xdr:cNvCxnSpPr/>
      </xdr:nvCxnSpPr>
      <xdr:spPr>
        <a:xfrm>
          <a:off x="8750300" y="16967096"/>
          <a:ext cx="8890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164996</xdr:rowOff>
    </xdr:from>
    <xdr:to>
      <xdr:col>12</xdr:col>
      <xdr:colOff>511175</xdr:colOff>
      <xdr:row>99</xdr:row>
      <xdr:rowOff>3359</xdr:rowOff>
    </xdr:to>
    <xdr:cxnSp macro="">
      <xdr:nvCxnSpPr>
        <xdr:cNvPr id="473" name="直線コネクタ 472"/>
        <xdr:cNvCxnSpPr/>
      </xdr:nvCxnSpPr>
      <xdr:spPr>
        <a:xfrm flipV="1">
          <a:off x="7861300" y="16967096"/>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145292</xdr:rowOff>
    </xdr:from>
    <xdr:to>
      <xdr:col>12</xdr:col>
      <xdr:colOff>561975</xdr:colOff>
      <xdr:row>99</xdr:row>
      <xdr:rowOff>75442</xdr:rowOff>
    </xdr:to>
    <xdr:sp macro="" textlink="">
      <xdr:nvSpPr>
        <xdr:cNvPr id="474" name="フローチャート : 判断 473"/>
        <xdr:cNvSpPr/>
      </xdr:nvSpPr>
      <xdr:spPr>
        <a:xfrm>
          <a:off x="8699500" y="169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66569</xdr:rowOff>
    </xdr:from>
    <xdr:ext cx="534377" cy="259045"/>
    <xdr:sp macro="" textlink="">
      <xdr:nvSpPr>
        <xdr:cNvPr id="475" name="テキスト ボックス 474"/>
        <xdr:cNvSpPr txBox="1"/>
      </xdr:nvSpPr>
      <xdr:spPr>
        <a:xfrm>
          <a:off x="8483111" y="170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3359</xdr:rowOff>
    </xdr:from>
    <xdr:to>
      <xdr:col>11</xdr:col>
      <xdr:colOff>307975</xdr:colOff>
      <xdr:row>99</xdr:row>
      <xdr:rowOff>28135</xdr:rowOff>
    </xdr:to>
    <xdr:cxnSp macro="">
      <xdr:nvCxnSpPr>
        <xdr:cNvPr id="476" name="直線コネクタ 475"/>
        <xdr:cNvCxnSpPr/>
      </xdr:nvCxnSpPr>
      <xdr:spPr>
        <a:xfrm flipV="1">
          <a:off x="6972300" y="16976909"/>
          <a:ext cx="889000" cy="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139691</xdr:rowOff>
    </xdr:from>
    <xdr:to>
      <xdr:col>11</xdr:col>
      <xdr:colOff>358775</xdr:colOff>
      <xdr:row>99</xdr:row>
      <xdr:rowOff>69841</xdr:rowOff>
    </xdr:to>
    <xdr:sp macro="" textlink="">
      <xdr:nvSpPr>
        <xdr:cNvPr id="477" name="フローチャート : 判断 476"/>
        <xdr:cNvSpPr/>
      </xdr:nvSpPr>
      <xdr:spPr>
        <a:xfrm>
          <a:off x="7810500" y="1694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60968</xdr:rowOff>
    </xdr:from>
    <xdr:ext cx="534377" cy="259045"/>
    <xdr:sp macro="" textlink="">
      <xdr:nvSpPr>
        <xdr:cNvPr id="478" name="テキスト ボックス 477"/>
        <xdr:cNvSpPr txBox="1"/>
      </xdr:nvSpPr>
      <xdr:spPr>
        <a:xfrm>
          <a:off x="7594111" y="1703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147473</xdr:rowOff>
    </xdr:from>
    <xdr:to>
      <xdr:col>10</xdr:col>
      <xdr:colOff>155575</xdr:colOff>
      <xdr:row>99</xdr:row>
      <xdr:rowOff>77623</xdr:rowOff>
    </xdr:to>
    <xdr:sp macro="" textlink="">
      <xdr:nvSpPr>
        <xdr:cNvPr id="479" name="フローチャート : 判断 478"/>
        <xdr:cNvSpPr/>
      </xdr:nvSpPr>
      <xdr:spPr>
        <a:xfrm>
          <a:off x="6921500" y="1694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94150</xdr:rowOff>
    </xdr:from>
    <xdr:ext cx="534377" cy="259045"/>
    <xdr:sp macro="" textlink="">
      <xdr:nvSpPr>
        <xdr:cNvPr id="480" name="テキスト ボックス 479"/>
        <xdr:cNvSpPr txBox="1"/>
      </xdr:nvSpPr>
      <xdr:spPr>
        <a:xfrm>
          <a:off x="6705111" y="167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144267</xdr:rowOff>
    </xdr:from>
    <xdr:to>
      <xdr:col>15</xdr:col>
      <xdr:colOff>231775</xdr:colOff>
      <xdr:row>99</xdr:row>
      <xdr:rowOff>74417</xdr:rowOff>
    </xdr:to>
    <xdr:sp macro="" textlink="">
      <xdr:nvSpPr>
        <xdr:cNvPr id="486" name="円/楕円 485"/>
        <xdr:cNvSpPr/>
      </xdr:nvSpPr>
      <xdr:spPr>
        <a:xfrm>
          <a:off x="10426700" y="169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148247</xdr:rowOff>
    </xdr:from>
    <xdr:to>
      <xdr:col>14</xdr:col>
      <xdr:colOff>79375</xdr:colOff>
      <xdr:row>99</xdr:row>
      <xdr:rowOff>78397</xdr:rowOff>
    </xdr:to>
    <xdr:sp macro="" textlink="">
      <xdr:nvSpPr>
        <xdr:cNvPr id="488" name="円/楕円 487"/>
        <xdr:cNvSpPr/>
      </xdr:nvSpPr>
      <xdr:spPr>
        <a:xfrm>
          <a:off x="9588500" y="1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69524</xdr:rowOff>
    </xdr:from>
    <xdr:ext cx="534377" cy="259045"/>
    <xdr:sp macro="" textlink="">
      <xdr:nvSpPr>
        <xdr:cNvPr id="489" name="テキスト ボックス 488"/>
        <xdr:cNvSpPr txBox="1"/>
      </xdr:nvSpPr>
      <xdr:spPr>
        <a:xfrm>
          <a:off x="9372111" y="1704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114196</xdr:rowOff>
    </xdr:from>
    <xdr:to>
      <xdr:col>12</xdr:col>
      <xdr:colOff>561975</xdr:colOff>
      <xdr:row>99</xdr:row>
      <xdr:rowOff>44346</xdr:rowOff>
    </xdr:to>
    <xdr:sp macro="" textlink="">
      <xdr:nvSpPr>
        <xdr:cNvPr id="490" name="円/楕円 489"/>
        <xdr:cNvSpPr/>
      </xdr:nvSpPr>
      <xdr:spPr>
        <a:xfrm>
          <a:off x="8699500" y="169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60873</xdr:rowOff>
    </xdr:from>
    <xdr:ext cx="534377" cy="259045"/>
    <xdr:sp macro="" textlink="">
      <xdr:nvSpPr>
        <xdr:cNvPr id="491" name="テキスト ボックス 490"/>
        <xdr:cNvSpPr txBox="1"/>
      </xdr:nvSpPr>
      <xdr:spPr>
        <a:xfrm>
          <a:off x="8483111" y="166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124009</xdr:rowOff>
    </xdr:from>
    <xdr:to>
      <xdr:col>11</xdr:col>
      <xdr:colOff>358775</xdr:colOff>
      <xdr:row>99</xdr:row>
      <xdr:rowOff>54159</xdr:rowOff>
    </xdr:to>
    <xdr:sp macro="" textlink="">
      <xdr:nvSpPr>
        <xdr:cNvPr id="492" name="円/楕円 491"/>
        <xdr:cNvSpPr/>
      </xdr:nvSpPr>
      <xdr:spPr>
        <a:xfrm>
          <a:off x="7810500" y="169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70686</xdr:rowOff>
    </xdr:from>
    <xdr:ext cx="534377" cy="259045"/>
    <xdr:sp macro="" textlink="">
      <xdr:nvSpPr>
        <xdr:cNvPr id="493" name="テキスト ボックス 492"/>
        <xdr:cNvSpPr txBox="1"/>
      </xdr:nvSpPr>
      <xdr:spPr>
        <a:xfrm>
          <a:off x="7594111" y="167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148785</xdr:rowOff>
    </xdr:from>
    <xdr:to>
      <xdr:col>10</xdr:col>
      <xdr:colOff>155575</xdr:colOff>
      <xdr:row>99</xdr:row>
      <xdr:rowOff>78935</xdr:rowOff>
    </xdr:to>
    <xdr:sp macro="" textlink="">
      <xdr:nvSpPr>
        <xdr:cNvPr id="494" name="円/楕円 493"/>
        <xdr:cNvSpPr/>
      </xdr:nvSpPr>
      <xdr:spPr>
        <a:xfrm>
          <a:off x="6921500" y="1695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70062</xdr:rowOff>
    </xdr:from>
    <xdr:ext cx="534377" cy="259045"/>
    <xdr:sp macro="" textlink="">
      <xdr:nvSpPr>
        <xdr:cNvPr id="495" name="テキスト ボックス 494"/>
        <xdr:cNvSpPr txBox="1"/>
      </xdr:nvSpPr>
      <xdr:spPr>
        <a:xfrm>
          <a:off x="6705111" y="1704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126860</xdr:rowOff>
    </xdr:from>
    <xdr:to>
      <xdr:col>23</xdr:col>
      <xdr:colOff>517525</xdr:colOff>
      <xdr:row>37</xdr:row>
      <xdr:rowOff>140233</xdr:rowOff>
    </xdr:to>
    <xdr:cxnSp macro="">
      <xdr:nvCxnSpPr>
        <xdr:cNvPr id="524" name="直線コネクタ 523"/>
        <xdr:cNvCxnSpPr/>
      </xdr:nvCxnSpPr>
      <xdr:spPr>
        <a:xfrm flipV="1">
          <a:off x="15481300" y="6470510"/>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135014</xdr:rowOff>
    </xdr:from>
    <xdr:to>
      <xdr:col>22</xdr:col>
      <xdr:colOff>365125</xdr:colOff>
      <xdr:row>37</xdr:row>
      <xdr:rowOff>140233</xdr:rowOff>
    </xdr:to>
    <xdr:cxnSp macro="">
      <xdr:nvCxnSpPr>
        <xdr:cNvPr id="527" name="直線コネクタ 526"/>
        <xdr:cNvCxnSpPr/>
      </xdr:nvCxnSpPr>
      <xdr:spPr>
        <a:xfrm>
          <a:off x="14592300" y="6478664"/>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135014</xdr:rowOff>
    </xdr:from>
    <xdr:to>
      <xdr:col>21</xdr:col>
      <xdr:colOff>161925</xdr:colOff>
      <xdr:row>37</xdr:row>
      <xdr:rowOff>144291</xdr:rowOff>
    </xdr:to>
    <xdr:cxnSp macro="">
      <xdr:nvCxnSpPr>
        <xdr:cNvPr id="530" name="直線コネクタ 529"/>
        <xdr:cNvCxnSpPr/>
      </xdr:nvCxnSpPr>
      <xdr:spPr>
        <a:xfrm flipV="1">
          <a:off x="13703300" y="6478664"/>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6814</xdr:rowOff>
    </xdr:from>
    <xdr:to>
      <xdr:col>21</xdr:col>
      <xdr:colOff>212725</xdr:colOff>
      <xdr:row>37</xdr:row>
      <xdr:rowOff>108414</xdr:rowOff>
    </xdr:to>
    <xdr:sp macro="" textlink="">
      <xdr:nvSpPr>
        <xdr:cNvPr id="531" name="フローチャート : 判断 530"/>
        <xdr:cNvSpPr/>
      </xdr:nvSpPr>
      <xdr:spPr>
        <a:xfrm>
          <a:off x="14541500" y="635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124941</xdr:rowOff>
    </xdr:from>
    <xdr:ext cx="534377" cy="259045"/>
    <xdr:sp macro="" textlink="">
      <xdr:nvSpPr>
        <xdr:cNvPr id="532" name="テキスト ボックス 531"/>
        <xdr:cNvSpPr txBox="1"/>
      </xdr:nvSpPr>
      <xdr:spPr>
        <a:xfrm>
          <a:off x="14325111" y="612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136576</xdr:rowOff>
    </xdr:from>
    <xdr:to>
      <xdr:col>19</xdr:col>
      <xdr:colOff>644525</xdr:colOff>
      <xdr:row>37</xdr:row>
      <xdr:rowOff>144291</xdr:rowOff>
    </xdr:to>
    <xdr:cxnSp macro="">
      <xdr:nvCxnSpPr>
        <xdr:cNvPr id="533" name="直線コネクタ 532"/>
        <xdr:cNvCxnSpPr/>
      </xdr:nvCxnSpPr>
      <xdr:spPr>
        <a:xfrm>
          <a:off x="12814300" y="6480226"/>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34474</xdr:rowOff>
    </xdr:from>
    <xdr:to>
      <xdr:col>20</xdr:col>
      <xdr:colOff>9525</xdr:colOff>
      <xdr:row>37</xdr:row>
      <xdr:rowOff>136074</xdr:rowOff>
    </xdr:to>
    <xdr:sp macro="" textlink="">
      <xdr:nvSpPr>
        <xdr:cNvPr id="534" name="フローチャート : 判断 533"/>
        <xdr:cNvSpPr/>
      </xdr:nvSpPr>
      <xdr:spPr>
        <a:xfrm>
          <a:off x="13652500" y="637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152601</xdr:rowOff>
    </xdr:from>
    <xdr:ext cx="534377" cy="259045"/>
    <xdr:sp macro="" textlink="">
      <xdr:nvSpPr>
        <xdr:cNvPr id="535" name="テキスト ボックス 534"/>
        <xdr:cNvSpPr txBox="1"/>
      </xdr:nvSpPr>
      <xdr:spPr>
        <a:xfrm>
          <a:off x="13436111" y="61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52610</xdr:rowOff>
    </xdr:from>
    <xdr:to>
      <xdr:col>18</xdr:col>
      <xdr:colOff>492125</xdr:colOff>
      <xdr:row>37</xdr:row>
      <xdr:rowOff>154210</xdr:rowOff>
    </xdr:to>
    <xdr:sp macro="" textlink="">
      <xdr:nvSpPr>
        <xdr:cNvPr id="536" name="フローチャート : 判断 535"/>
        <xdr:cNvSpPr/>
      </xdr:nvSpPr>
      <xdr:spPr>
        <a:xfrm>
          <a:off x="12763500" y="639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170737</xdr:rowOff>
    </xdr:from>
    <xdr:ext cx="534377" cy="259045"/>
    <xdr:sp macro="" textlink="">
      <xdr:nvSpPr>
        <xdr:cNvPr id="537" name="テキスト ボックス 536"/>
        <xdr:cNvSpPr txBox="1"/>
      </xdr:nvSpPr>
      <xdr:spPr>
        <a:xfrm>
          <a:off x="12547111" y="617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76060</xdr:rowOff>
    </xdr:from>
    <xdr:to>
      <xdr:col>23</xdr:col>
      <xdr:colOff>568325</xdr:colOff>
      <xdr:row>38</xdr:row>
      <xdr:rowOff>6210</xdr:rowOff>
    </xdr:to>
    <xdr:sp macro="" textlink="">
      <xdr:nvSpPr>
        <xdr:cNvPr id="543" name="円/楕円 542"/>
        <xdr:cNvSpPr/>
      </xdr:nvSpPr>
      <xdr:spPr>
        <a:xfrm>
          <a:off x="16268700" y="6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162437</xdr:rowOff>
    </xdr:from>
    <xdr:ext cx="534377" cy="259045"/>
    <xdr:sp macro="" textlink="">
      <xdr:nvSpPr>
        <xdr:cNvPr id="544" name="消防費該当値テキスト"/>
        <xdr:cNvSpPr txBox="1"/>
      </xdr:nvSpPr>
      <xdr:spPr>
        <a:xfrm>
          <a:off x="16370300" y="633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89433</xdr:rowOff>
    </xdr:from>
    <xdr:to>
      <xdr:col>22</xdr:col>
      <xdr:colOff>415925</xdr:colOff>
      <xdr:row>38</xdr:row>
      <xdr:rowOff>19583</xdr:rowOff>
    </xdr:to>
    <xdr:sp macro="" textlink="">
      <xdr:nvSpPr>
        <xdr:cNvPr id="545" name="円/楕円 544"/>
        <xdr:cNvSpPr/>
      </xdr:nvSpPr>
      <xdr:spPr>
        <a:xfrm>
          <a:off x="15430500" y="64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10710</xdr:rowOff>
    </xdr:from>
    <xdr:ext cx="534377" cy="259045"/>
    <xdr:sp macro="" textlink="">
      <xdr:nvSpPr>
        <xdr:cNvPr id="546" name="テキスト ボックス 545"/>
        <xdr:cNvSpPr txBox="1"/>
      </xdr:nvSpPr>
      <xdr:spPr>
        <a:xfrm>
          <a:off x="15214111" y="65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84214</xdr:rowOff>
    </xdr:from>
    <xdr:to>
      <xdr:col>21</xdr:col>
      <xdr:colOff>212725</xdr:colOff>
      <xdr:row>38</xdr:row>
      <xdr:rowOff>14363</xdr:rowOff>
    </xdr:to>
    <xdr:sp macro="" textlink="">
      <xdr:nvSpPr>
        <xdr:cNvPr id="547" name="円/楕円 546"/>
        <xdr:cNvSpPr/>
      </xdr:nvSpPr>
      <xdr:spPr>
        <a:xfrm>
          <a:off x="14541500" y="6427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5490</xdr:rowOff>
    </xdr:from>
    <xdr:ext cx="534377" cy="259045"/>
    <xdr:sp macro="" textlink="">
      <xdr:nvSpPr>
        <xdr:cNvPr id="548" name="テキスト ボックス 547"/>
        <xdr:cNvSpPr txBox="1"/>
      </xdr:nvSpPr>
      <xdr:spPr>
        <a:xfrm>
          <a:off x="14325111" y="65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93491</xdr:rowOff>
    </xdr:from>
    <xdr:to>
      <xdr:col>20</xdr:col>
      <xdr:colOff>9525</xdr:colOff>
      <xdr:row>38</xdr:row>
      <xdr:rowOff>23641</xdr:rowOff>
    </xdr:to>
    <xdr:sp macro="" textlink="">
      <xdr:nvSpPr>
        <xdr:cNvPr id="549" name="円/楕円 548"/>
        <xdr:cNvSpPr/>
      </xdr:nvSpPr>
      <xdr:spPr>
        <a:xfrm>
          <a:off x="13652500" y="64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14768</xdr:rowOff>
    </xdr:from>
    <xdr:ext cx="534377" cy="259045"/>
    <xdr:sp macro="" textlink="">
      <xdr:nvSpPr>
        <xdr:cNvPr id="550" name="テキスト ボックス 549"/>
        <xdr:cNvSpPr txBox="1"/>
      </xdr:nvSpPr>
      <xdr:spPr>
        <a:xfrm>
          <a:off x="13436111" y="652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85776</xdr:rowOff>
    </xdr:from>
    <xdr:to>
      <xdr:col>18</xdr:col>
      <xdr:colOff>492125</xdr:colOff>
      <xdr:row>38</xdr:row>
      <xdr:rowOff>15926</xdr:rowOff>
    </xdr:to>
    <xdr:sp macro="" textlink="">
      <xdr:nvSpPr>
        <xdr:cNvPr id="551" name="円/楕円 550"/>
        <xdr:cNvSpPr/>
      </xdr:nvSpPr>
      <xdr:spPr>
        <a:xfrm>
          <a:off x="12763500" y="64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7053</xdr:rowOff>
    </xdr:from>
    <xdr:ext cx="534377" cy="259045"/>
    <xdr:sp macro="" textlink="">
      <xdr:nvSpPr>
        <xdr:cNvPr id="552" name="テキスト ボックス 551"/>
        <xdr:cNvSpPr txBox="1"/>
      </xdr:nvSpPr>
      <xdr:spPr>
        <a:xfrm>
          <a:off x="12547111" y="652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8698</xdr:rowOff>
    </xdr:from>
    <xdr:to>
      <xdr:col>23</xdr:col>
      <xdr:colOff>517525</xdr:colOff>
      <xdr:row>58</xdr:row>
      <xdr:rowOff>89836</xdr:rowOff>
    </xdr:to>
    <xdr:cxnSp macro="">
      <xdr:nvCxnSpPr>
        <xdr:cNvPr id="586" name="直線コネクタ 585"/>
        <xdr:cNvCxnSpPr/>
      </xdr:nvCxnSpPr>
      <xdr:spPr>
        <a:xfrm flipV="1">
          <a:off x="15481300" y="9952798"/>
          <a:ext cx="838200" cy="8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160603</xdr:rowOff>
    </xdr:from>
    <xdr:to>
      <xdr:col>22</xdr:col>
      <xdr:colOff>365125</xdr:colOff>
      <xdr:row>58</xdr:row>
      <xdr:rowOff>89836</xdr:rowOff>
    </xdr:to>
    <xdr:cxnSp macro="">
      <xdr:nvCxnSpPr>
        <xdr:cNvPr id="589" name="直線コネクタ 588"/>
        <xdr:cNvCxnSpPr/>
      </xdr:nvCxnSpPr>
      <xdr:spPr>
        <a:xfrm>
          <a:off x="14592300" y="9761803"/>
          <a:ext cx="889000" cy="27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160603</xdr:rowOff>
    </xdr:from>
    <xdr:to>
      <xdr:col>21</xdr:col>
      <xdr:colOff>161925</xdr:colOff>
      <xdr:row>59</xdr:row>
      <xdr:rowOff>3226</xdr:rowOff>
    </xdr:to>
    <xdr:cxnSp macro="">
      <xdr:nvCxnSpPr>
        <xdr:cNvPr id="592" name="直線コネクタ 591"/>
        <xdr:cNvCxnSpPr/>
      </xdr:nvCxnSpPr>
      <xdr:spPr>
        <a:xfrm flipV="1">
          <a:off x="13703300" y="9761803"/>
          <a:ext cx="889000" cy="35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7676</xdr:rowOff>
    </xdr:from>
    <xdr:to>
      <xdr:col>21</xdr:col>
      <xdr:colOff>212725</xdr:colOff>
      <xdr:row>57</xdr:row>
      <xdr:rowOff>109276</xdr:rowOff>
    </xdr:to>
    <xdr:sp macro="" textlink="">
      <xdr:nvSpPr>
        <xdr:cNvPr id="593" name="フローチャート : 判断 592"/>
        <xdr:cNvSpPr/>
      </xdr:nvSpPr>
      <xdr:spPr>
        <a:xfrm>
          <a:off x="14541500" y="97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100403</xdr:rowOff>
    </xdr:from>
    <xdr:ext cx="534377" cy="259045"/>
    <xdr:sp macro="" textlink="">
      <xdr:nvSpPr>
        <xdr:cNvPr id="594" name="テキスト ボックス 593"/>
        <xdr:cNvSpPr txBox="1"/>
      </xdr:nvSpPr>
      <xdr:spPr>
        <a:xfrm>
          <a:off x="14325111" y="987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85836</xdr:rowOff>
    </xdr:from>
    <xdr:to>
      <xdr:col>19</xdr:col>
      <xdr:colOff>644525</xdr:colOff>
      <xdr:row>59</xdr:row>
      <xdr:rowOff>3226</xdr:rowOff>
    </xdr:to>
    <xdr:cxnSp macro="">
      <xdr:nvCxnSpPr>
        <xdr:cNvPr id="595" name="直線コネクタ 594"/>
        <xdr:cNvCxnSpPr/>
      </xdr:nvCxnSpPr>
      <xdr:spPr>
        <a:xfrm>
          <a:off x="12814300" y="10029936"/>
          <a:ext cx="889000" cy="8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58810</xdr:rowOff>
    </xdr:from>
    <xdr:to>
      <xdr:col>20</xdr:col>
      <xdr:colOff>9525</xdr:colOff>
      <xdr:row>57</xdr:row>
      <xdr:rowOff>160410</xdr:rowOff>
    </xdr:to>
    <xdr:sp macro="" textlink="">
      <xdr:nvSpPr>
        <xdr:cNvPr id="596" name="フローチャート : 判断 595"/>
        <xdr:cNvSpPr/>
      </xdr:nvSpPr>
      <xdr:spPr>
        <a:xfrm>
          <a:off x="13652500" y="983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5487</xdr:rowOff>
    </xdr:from>
    <xdr:ext cx="534377" cy="259045"/>
    <xdr:sp macro="" textlink="">
      <xdr:nvSpPr>
        <xdr:cNvPr id="597" name="テキスト ボックス 596"/>
        <xdr:cNvSpPr txBox="1"/>
      </xdr:nvSpPr>
      <xdr:spPr>
        <a:xfrm>
          <a:off x="13436111" y="960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88085</xdr:rowOff>
    </xdr:from>
    <xdr:to>
      <xdr:col>18</xdr:col>
      <xdr:colOff>492125</xdr:colOff>
      <xdr:row>58</xdr:row>
      <xdr:rowOff>18235</xdr:rowOff>
    </xdr:to>
    <xdr:sp macro="" textlink="">
      <xdr:nvSpPr>
        <xdr:cNvPr id="598" name="フローチャート : 判断 597"/>
        <xdr:cNvSpPr/>
      </xdr:nvSpPr>
      <xdr:spPr>
        <a:xfrm>
          <a:off x="12763500" y="986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34762</xdr:rowOff>
    </xdr:from>
    <xdr:ext cx="534377" cy="259045"/>
    <xdr:sp macro="" textlink="">
      <xdr:nvSpPr>
        <xdr:cNvPr id="599" name="テキスト ボックス 598"/>
        <xdr:cNvSpPr txBox="1"/>
      </xdr:nvSpPr>
      <xdr:spPr>
        <a:xfrm>
          <a:off x="12547111" y="96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129348</xdr:rowOff>
    </xdr:from>
    <xdr:to>
      <xdr:col>23</xdr:col>
      <xdr:colOff>568325</xdr:colOff>
      <xdr:row>58</xdr:row>
      <xdr:rowOff>59498</xdr:rowOff>
    </xdr:to>
    <xdr:sp macro="" textlink="">
      <xdr:nvSpPr>
        <xdr:cNvPr id="605" name="円/楕円 604"/>
        <xdr:cNvSpPr/>
      </xdr:nvSpPr>
      <xdr:spPr>
        <a:xfrm>
          <a:off x="16268700" y="99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107775</xdr:rowOff>
    </xdr:from>
    <xdr:ext cx="534377" cy="259045"/>
    <xdr:sp macro="" textlink="">
      <xdr:nvSpPr>
        <xdr:cNvPr id="606" name="教育費該当値テキスト"/>
        <xdr:cNvSpPr txBox="1"/>
      </xdr:nvSpPr>
      <xdr:spPr>
        <a:xfrm>
          <a:off x="16370300" y="988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39036</xdr:rowOff>
    </xdr:from>
    <xdr:to>
      <xdr:col>22</xdr:col>
      <xdr:colOff>415925</xdr:colOff>
      <xdr:row>58</xdr:row>
      <xdr:rowOff>140636</xdr:rowOff>
    </xdr:to>
    <xdr:sp macro="" textlink="">
      <xdr:nvSpPr>
        <xdr:cNvPr id="607" name="円/楕円 606"/>
        <xdr:cNvSpPr/>
      </xdr:nvSpPr>
      <xdr:spPr>
        <a:xfrm>
          <a:off x="15430500" y="998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131763</xdr:rowOff>
    </xdr:from>
    <xdr:ext cx="534377" cy="259045"/>
    <xdr:sp macro="" textlink="">
      <xdr:nvSpPr>
        <xdr:cNvPr id="608" name="テキスト ボックス 607"/>
        <xdr:cNvSpPr txBox="1"/>
      </xdr:nvSpPr>
      <xdr:spPr>
        <a:xfrm>
          <a:off x="15214111" y="100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109803</xdr:rowOff>
    </xdr:from>
    <xdr:to>
      <xdr:col>21</xdr:col>
      <xdr:colOff>212725</xdr:colOff>
      <xdr:row>57</xdr:row>
      <xdr:rowOff>39953</xdr:rowOff>
    </xdr:to>
    <xdr:sp macro="" textlink="">
      <xdr:nvSpPr>
        <xdr:cNvPr id="609" name="円/楕円 608"/>
        <xdr:cNvSpPr/>
      </xdr:nvSpPr>
      <xdr:spPr>
        <a:xfrm>
          <a:off x="14541500" y="9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56480</xdr:rowOff>
    </xdr:from>
    <xdr:ext cx="534377" cy="259045"/>
    <xdr:sp macro="" textlink="">
      <xdr:nvSpPr>
        <xdr:cNvPr id="610" name="テキスト ボックス 609"/>
        <xdr:cNvSpPr txBox="1"/>
      </xdr:nvSpPr>
      <xdr:spPr>
        <a:xfrm>
          <a:off x="14325111" y="94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123876</xdr:rowOff>
    </xdr:from>
    <xdr:to>
      <xdr:col>20</xdr:col>
      <xdr:colOff>9525</xdr:colOff>
      <xdr:row>59</xdr:row>
      <xdr:rowOff>54026</xdr:rowOff>
    </xdr:to>
    <xdr:sp macro="" textlink="">
      <xdr:nvSpPr>
        <xdr:cNvPr id="611" name="円/楕円 610"/>
        <xdr:cNvSpPr/>
      </xdr:nvSpPr>
      <xdr:spPr>
        <a:xfrm>
          <a:off x="13652500" y="100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45153</xdr:rowOff>
    </xdr:from>
    <xdr:ext cx="534377" cy="259045"/>
    <xdr:sp macro="" textlink="">
      <xdr:nvSpPr>
        <xdr:cNvPr id="612" name="テキスト ボックス 611"/>
        <xdr:cNvSpPr txBox="1"/>
      </xdr:nvSpPr>
      <xdr:spPr>
        <a:xfrm>
          <a:off x="13436111"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35036</xdr:rowOff>
    </xdr:from>
    <xdr:to>
      <xdr:col>18</xdr:col>
      <xdr:colOff>492125</xdr:colOff>
      <xdr:row>58</xdr:row>
      <xdr:rowOff>136636</xdr:rowOff>
    </xdr:to>
    <xdr:sp macro="" textlink="">
      <xdr:nvSpPr>
        <xdr:cNvPr id="613" name="円/楕円 612"/>
        <xdr:cNvSpPr/>
      </xdr:nvSpPr>
      <xdr:spPr>
        <a:xfrm>
          <a:off x="12763500" y="99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127763</xdr:rowOff>
    </xdr:from>
    <xdr:ext cx="534377" cy="259045"/>
    <xdr:sp macro="" textlink="">
      <xdr:nvSpPr>
        <xdr:cNvPr id="614" name="テキスト ボックス 613"/>
        <xdr:cNvSpPr txBox="1"/>
      </xdr:nvSpPr>
      <xdr:spPr>
        <a:xfrm>
          <a:off x="12547111" y="100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43" name="直線コネクタ 64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44283</xdr:rowOff>
    </xdr:from>
    <xdr:to>
      <xdr:col>22</xdr:col>
      <xdr:colOff>365125</xdr:colOff>
      <xdr:row>79</xdr:row>
      <xdr:rowOff>44450</xdr:rowOff>
    </xdr:to>
    <xdr:cxnSp macro="">
      <xdr:nvCxnSpPr>
        <xdr:cNvPr id="646" name="直線コネクタ 645"/>
        <xdr:cNvCxnSpPr/>
      </xdr:nvCxnSpPr>
      <xdr:spPr>
        <a:xfrm>
          <a:off x="14592300" y="13588833"/>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44283</xdr:rowOff>
    </xdr:from>
    <xdr:to>
      <xdr:col>21</xdr:col>
      <xdr:colOff>161925</xdr:colOff>
      <xdr:row>79</xdr:row>
      <xdr:rowOff>44450</xdr:rowOff>
    </xdr:to>
    <xdr:cxnSp macro="">
      <xdr:nvCxnSpPr>
        <xdr:cNvPr id="649" name="直線コネクタ 648"/>
        <xdr:cNvCxnSpPr/>
      </xdr:nvCxnSpPr>
      <xdr:spPr>
        <a:xfrm flipV="1">
          <a:off x="13703300" y="13588833"/>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164303</xdr:rowOff>
    </xdr:from>
    <xdr:to>
      <xdr:col>21</xdr:col>
      <xdr:colOff>212725</xdr:colOff>
      <xdr:row>79</xdr:row>
      <xdr:rowOff>94453</xdr:rowOff>
    </xdr:to>
    <xdr:sp macro="" textlink="">
      <xdr:nvSpPr>
        <xdr:cNvPr id="650" name="フローチャート : 判断 649"/>
        <xdr:cNvSpPr/>
      </xdr:nvSpPr>
      <xdr:spPr>
        <a:xfrm>
          <a:off x="14541500" y="1353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110980</xdr:rowOff>
    </xdr:from>
    <xdr:ext cx="378565" cy="259045"/>
    <xdr:sp macro="" textlink="">
      <xdr:nvSpPr>
        <xdr:cNvPr id="651" name="テキスト ボックス 650"/>
        <xdr:cNvSpPr txBox="1"/>
      </xdr:nvSpPr>
      <xdr:spPr>
        <a:xfrm>
          <a:off x="14403017" y="1331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43653</xdr:rowOff>
    </xdr:from>
    <xdr:to>
      <xdr:col>19</xdr:col>
      <xdr:colOff>644525</xdr:colOff>
      <xdr:row>79</xdr:row>
      <xdr:rowOff>44450</xdr:rowOff>
    </xdr:to>
    <xdr:cxnSp macro="">
      <xdr:nvCxnSpPr>
        <xdr:cNvPr id="652" name="直線コネクタ 651"/>
        <xdr:cNvCxnSpPr/>
      </xdr:nvCxnSpPr>
      <xdr:spPr>
        <a:xfrm>
          <a:off x="12814300" y="13588203"/>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163683</xdr:rowOff>
    </xdr:from>
    <xdr:to>
      <xdr:col>20</xdr:col>
      <xdr:colOff>9525</xdr:colOff>
      <xdr:row>79</xdr:row>
      <xdr:rowOff>93833</xdr:rowOff>
    </xdr:to>
    <xdr:sp macro="" textlink="">
      <xdr:nvSpPr>
        <xdr:cNvPr id="653" name="フローチャート : 判断 652"/>
        <xdr:cNvSpPr/>
      </xdr:nvSpPr>
      <xdr:spPr>
        <a:xfrm>
          <a:off x="13652500" y="1353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110360</xdr:rowOff>
    </xdr:from>
    <xdr:ext cx="378565" cy="259045"/>
    <xdr:sp macro="" textlink="">
      <xdr:nvSpPr>
        <xdr:cNvPr id="654" name="テキスト ボックス 653"/>
        <xdr:cNvSpPr txBox="1"/>
      </xdr:nvSpPr>
      <xdr:spPr>
        <a:xfrm>
          <a:off x="13514017" y="13312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162151</xdr:rowOff>
    </xdr:from>
    <xdr:to>
      <xdr:col>18</xdr:col>
      <xdr:colOff>492125</xdr:colOff>
      <xdr:row>79</xdr:row>
      <xdr:rowOff>92301</xdr:rowOff>
    </xdr:to>
    <xdr:sp macro="" textlink="">
      <xdr:nvSpPr>
        <xdr:cNvPr id="655" name="フローチャート : 判断 654"/>
        <xdr:cNvSpPr/>
      </xdr:nvSpPr>
      <xdr:spPr>
        <a:xfrm>
          <a:off x="12763500" y="1353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108828</xdr:rowOff>
    </xdr:from>
    <xdr:ext cx="378565" cy="259045"/>
    <xdr:sp macro="" textlink="">
      <xdr:nvSpPr>
        <xdr:cNvPr id="656" name="テキスト ボックス 655"/>
        <xdr:cNvSpPr txBox="1"/>
      </xdr:nvSpPr>
      <xdr:spPr>
        <a:xfrm>
          <a:off x="12625017" y="13310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164933</xdr:rowOff>
    </xdr:from>
    <xdr:to>
      <xdr:col>21</xdr:col>
      <xdr:colOff>212725</xdr:colOff>
      <xdr:row>79</xdr:row>
      <xdr:rowOff>95083</xdr:rowOff>
    </xdr:to>
    <xdr:sp macro="" textlink="">
      <xdr:nvSpPr>
        <xdr:cNvPr id="666" name="円/楕円 665"/>
        <xdr:cNvSpPr/>
      </xdr:nvSpPr>
      <xdr:spPr>
        <a:xfrm>
          <a:off x="14541500" y="13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86210</xdr:rowOff>
    </xdr:from>
    <xdr:ext cx="313932" cy="259045"/>
    <xdr:sp macro="" textlink="">
      <xdr:nvSpPr>
        <xdr:cNvPr id="667" name="テキスト ボックス 666"/>
        <xdr:cNvSpPr txBox="1"/>
      </xdr:nvSpPr>
      <xdr:spPr>
        <a:xfrm>
          <a:off x="14435333" y="13630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164303</xdr:rowOff>
    </xdr:from>
    <xdr:to>
      <xdr:col>18</xdr:col>
      <xdr:colOff>492125</xdr:colOff>
      <xdr:row>79</xdr:row>
      <xdr:rowOff>94453</xdr:rowOff>
    </xdr:to>
    <xdr:sp macro="" textlink="">
      <xdr:nvSpPr>
        <xdr:cNvPr id="670" name="円/楕円 669"/>
        <xdr:cNvSpPr/>
      </xdr:nvSpPr>
      <xdr:spPr>
        <a:xfrm>
          <a:off x="12763500" y="135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85580</xdr:rowOff>
    </xdr:from>
    <xdr:ext cx="378565" cy="259045"/>
    <xdr:sp macro="" textlink="">
      <xdr:nvSpPr>
        <xdr:cNvPr id="671" name="テキスト ボックス 670"/>
        <xdr:cNvSpPr txBox="1"/>
      </xdr:nvSpPr>
      <xdr:spPr>
        <a:xfrm>
          <a:off x="12625017" y="13630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14863</xdr:rowOff>
    </xdr:from>
    <xdr:to>
      <xdr:col>23</xdr:col>
      <xdr:colOff>517525</xdr:colOff>
      <xdr:row>97</xdr:row>
      <xdr:rowOff>30429</xdr:rowOff>
    </xdr:to>
    <xdr:cxnSp macro="">
      <xdr:nvCxnSpPr>
        <xdr:cNvPr id="702" name="直線コネクタ 701"/>
        <xdr:cNvCxnSpPr/>
      </xdr:nvCxnSpPr>
      <xdr:spPr>
        <a:xfrm>
          <a:off x="15481300" y="16645513"/>
          <a:ext cx="8382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14863</xdr:rowOff>
    </xdr:from>
    <xdr:to>
      <xdr:col>22</xdr:col>
      <xdr:colOff>365125</xdr:colOff>
      <xdr:row>97</xdr:row>
      <xdr:rowOff>16235</xdr:rowOff>
    </xdr:to>
    <xdr:cxnSp macro="">
      <xdr:nvCxnSpPr>
        <xdr:cNvPr id="705" name="直線コネクタ 704"/>
        <xdr:cNvCxnSpPr/>
      </xdr:nvCxnSpPr>
      <xdr:spPr>
        <a:xfrm flipV="1">
          <a:off x="14592300" y="1664551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14002</xdr:rowOff>
    </xdr:from>
    <xdr:to>
      <xdr:col>21</xdr:col>
      <xdr:colOff>161925</xdr:colOff>
      <xdr:row>97</xdr:row>
      <xdr:rowOff>16235</xdr:rowOff>
    </xdr:to>
    <xdr:cxnSp macro="">
      <xdr:nvCxnSpPr>
        <xdr:cNvPr id="708" name="直線コネクタ 707"/>
        <xdr:cNvCxnSpPr/>
      </xdr:nvCxnSpPr>
      <xdr:spPr>
        <a:xfrm>
          <a:off x="13703300" y="16644652"/>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95115</xdr:rowOff>
    </xdr:from>
    <xdr:to>
      <xdr:col>21</xdr:col>
      <xdr:colOff>212725</xdr:colOff>
      <xdr:row>97</xdr:row>
      <xdr:rowOff>25265</xdr:rowOff>
    </xdr:to>
    <xdr:sp macro="" textlink="">
      <xdr:nvSpPr>
        <xdr:cNvPr id="709" name="フローチャート : 判断 708"/>
        <xdr:cNvSpPr/>
      </xdr:nvSpPr>
      <xdr:spPr>
        <a:xfrm>
          <a:off x="14541500" y="1655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41792</xdr:rowOff>
    </xdr:from>
    <xdr:ext cx="534377" cy="259045"/>
    <xdr:sp macro="" textlink="">
      <xdr:nvSpPr>
        <xdr:cNvPr id="710" name="テキスト ボックス 709"/>
        <xdr:cNvSpPr txBox="1"/>
      </xdr:nvSpPr>
      <xdr:spPr>
        <a:xfrm>
          <a:off x="14325111" y="1632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10933</xdr:rowOff>
    </xdr:from>
    <xdr:to>
      <xdr:col>19</xdr:col>
      <xdr:colOff>644525</xdr:colOff>
      <xdr:row>97</xdr:row>
      <xdr:rowOff>14002</xdr:rowOff>
    </xdr:to>
    <xdr:cxnSp macro="">
      <xdr:nvCxnSpPr>
        <xdr:cNvPr id="711" name="直線コネクタ 710"/>
        <xdr:cNvCxnSpPr/>
      </xdr:nvCxnSpPr>
      <xdr:spPr>
        <a:xfrm>
          <a:off x="12814300" y="16641583"/>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94636</xdr:rowOff>
    </xdr:from>
    <xdr:to>
      <xdr:col>20</xdr:col>
      <xdr:colOff>9525</xdr:colOff>
      <xdr:row>97</xdr:row>
      <xdr:rowOff>24786</xdr:rowOff>
    </xdr:to>
    <xdr:sp macro="" textlink="">
      <xdr:nvSpPr>
        <xdr:cNvPr id="712" name="フローチャート : 判断 711"/>
        <xdr:cNvSpPr/>
      </xdr:nvSpPr>
      <xdr:spPr>
        <a:xfrm>
          <a:off x="13652500" y="165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41313</xdr:rowOff>
    </xdr:from>
    <xdr:ext cx="534377" cy="259045"/>
    <xdr:sp macro="" textlink="">
      <xdr:nvSpPr>
        <xdr:cNvPr id="713" name="テキスト ボックス 712"/>
        <xdr:cNvSpPr txBox="1"/>
      </xdr:nvSpPr>
      <xdr:spPr>
        <a:xfrm>
          <a:off x="13436111" y="163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80039</xdr:rowOff>
    </xdr:from>
    <xdr:to>
      <xdr:col>18</xdr:col>
      <xdr:colOff>492125</xdr:colOff>
      <xdr:row>97</xdr:row>
      <xdr:rowOff>10189</xdr:rowOff>
    </xdr:to>
    <xdr:sp macro="" textlink="">
      <xdr:nvSpPr>
        <xdr:cNvPr id="714" name="フローチャート : 判断 713"/>
        <xdr:cNvSpPr/>
      </xdr:nvSpPr>
      <xdr:spPr>
        <a:xfrm>
          <a:off x="12763500" y="165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26716</xdr:rowOff>
    </xdr:from>
    <xdr:ext cx="534377" cy="259045"/>
    <xdr:sp macro="" textlink="">
      <xdr:nvSpPr>
        <xdr:cNvPr id="715" name="テキスト ボックス 714"/>
        <xdr:cNvSpPr txBox="1"/>
      </xdr:nvSpPr>
      <xdr:spPr>
        <a:xfrm>
          <a:off x="12547111" y="1631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151079</xdr:rowOff>
    </xdr:from>
    <xdr:to>
      <xdr:col>23</xdr:col>
      <xdr:colOff>568325</xdr:colOff>
      <xdr:row>97</xdr:row>
      <xdr:rowOff>81229</xdr:rowOff>
    </xdr:to>
    <xdr:sp macro="" textlink="">
      <xdr:nvSpPr>
        <xdr:cNvPr id="721" name="円/楕円 720"/>
        <xdr:cNvSpPr/>
      </xdr:nvSpPr>
      <xdr:spPr>
        <a:xfrm>
          <a:off x="16268700" y="166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129506</xdr:rowOff>
    </xdr:from>
    <xdr:ext cx="534377" cy="259045"/>
    <xdr:sp macro="" textlink="">
      <xdr:nvSpPr>
        <xdr:cNvPr id="722" name="公債費該当値テキスト"/>
        <xdr:cNvSpPr txBox="1"/>
      </xdr:nvSpPr>
      <xdr:spPr>
        <a:xfrm>
          <a:off x="16370300"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135513</xdr:rowOff>
    </xdr:from>
    <xdr:to>
      <xdr:col>22</xdr:col>
      <xdr:colOff>415925</xdr:colOff>
      <xdr:row>97</xdr:row>
      <xdr:rowOff>65663</xdr:rowOff>
    </xdr:to>
    <xdr:sp macro="" textlink="">
      <xdr:nvSpPr>
        <xdr:cNvPr id="723" name="円/楕円 722"/>
        <xdr:cNvSpPr/>
      </xdr:nvSpPr>
      <xdr:spPr>
        <a:xfrm>
          <a:off x="15430500" y="165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56790</xdr:rowOff>
    </xdr:from>
    <xdr:ext cx="534377" cy="259045"/>
    <xdr:sp macro="" textlink="">
      <xdr:nvSpPr>
        <xdr:cNvPr id="724" name="テキスト ボックス 723"/>
        <xdr:cNvSpPr txBox="1"/>
      </xdr:nvSpPr>
      <xdr:spPr>
        <a:xfrm>
          <a:off x="15214111" y="166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136885</xdr:rowOff>
    </xdr:from>
    <xdr:to>
      <xdr:col>21</xdr:col>
      <xdr:colOff>212725</xdr:colOff>
      <xdr:row>97</xdr:row>
      <xdr:rowOff>67035</xdr:rowOff>
    </xdr:to>
    <xdr:sp macro="" textlink="">
      <xdr:nvSpPr>
        <xdr:cNvPr id="725" name="円/楕円 724"/>
        <xdr:cNvSpPr/>
      </xdr:nvSpPr>
      <xdr:spPr>
        <a:xfrm>
          <a:off x="14541500" y="1659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58162</xdr:rowOff>
    </xdr:from>
    <xdr:ext cx="534377" cy="259045"/>
    <xdr:sp macro="" textlink="">
      <xdr:nvSpPr>
        <xdr:cNvPr id="726" name="テキスト ボックス 725"/>
        <xdr:cNvSpPr txBox="1"/>
      </xdr:nvSpPr>
      <xdr:spPr>
        <a:xfrm>
          <a:off x="14325111" y="1668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134652</xdr:rowOff>
    </xdr:from>
    <xdr:to>
      <xdr:col>20</xdr:col>
      <xdr:colOff>9525</xdr:colOff>
      <xdr:row>97</xdr:row>
      <xdr:rowOff>64802</xdr:rowOff>
    </xdr:to>
    <xdr:sp macro="" textlink="">
      <xdr:nvSpPr>
        <xdr:cNvPr id="727" name="円/楕円 726"/>
        <xdr:cNvSpPr/>
      </xdr:nvSpPr>
      <xdr:spPr>
        <a:xfrm>
          <a:off x="13652500" y="165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55929</xdr:rowOff>
    </xdr:from>
    <xdr:ext cx="534377" cy="259045"/>
    <xdr:sp macro="" textlink="">
      <xdr:nvSpPr>
        <xdr:cNvPr id="728" name="テキスト ボックス 727"/>
        <xdr:cNvSpPr txBox="1"/>
      </xdr:nvSpPr>
      <xdr:spPr>
        <a:xfrm>
          <a:off x="13436111" y="166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131583</xdr:rowOff>
    </xdr:from>
    <xdr:to>
      <xdr:col>18</xdr:col>
      <xdr:colOff>492125</xdr:colOff>
      <xdr:row>97</xdr:row>
      <xdr:rowOff>61733</xdr:rowOff>
    </xdr:to>
    <xdr:sp macro="" textlink="">
      <xdr:nvSpPr>
        <xdr:cNvPr id="729" name="円/楕円 728"/>
        <xdr:cNvSpPr/>
      </xdr:nvSpPr>
      <xdr:spPr>
        <a:xfrm>
          <a:off x="12763500" y="165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52860</xdr:rowOff>
    </xdr:from>
    <xdr:ext cx="534377" cy="259045"/>
    <xdr:sp macro="" textlink="">
      <xdr:nvSpPr>
        <xdr:cNvPr id="730" name="テキスト ボックス 729"/>
        <xdr:cNvSpPr txBox="1"/>
      </xdr:nvSpPr>
      <xdr:spPr>
        <a:xfrm>
          <a:off x="12547111" y="1668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64770</xdr:rowOff>
    </xdr:from>
    <xdr:to>
      <xdr:col>29</xdr:col>
      <xdr:colOff>568325</xdr:colOff>
      <xdr:row>38</xdr:row>
      <xdr:rowOff>166370</xdr:rowOff>
    </xdr:to>
    <xdr:sp macro="" textlink="">
      <xdr:nvSpPr>
        <xdr:cNvPr id="766" name="フローチャート : 判断 765"/>
        <xdr:cNvSpPr/>
      </xdr:nvSpPr>
      <xdr:spPr>
        <a:xfrm>
          <a:off x="20383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11447</xdr:rowOff>
    </xdr:from>
    <xdr:ext cx="378565" cy="259045"/>
    <xdr:sp macro="" textlink="">
      <xdr:nvSpPr>
        <xdr:cNvPr id="767" name="テキスト ボックス 766"/>
        <xdr:cNvSpPr txBox="1"/>
      </xdr:nvSpPr>
      <xdr:spPr>
        <a:xfrm>
          <a:off x="20245017" y="635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51689</xdr:rowOff>
    </xdr:from>
    <xdr:to>
      <xdr:col>28</xdr:col>
      <xdr:colOff>365125</xdr:colOff>
      <xdr:row>38</xdr:row>
      <xdr:rowOff>153289</xdr:rowOff>
    </xdr:to>
    <xdr:sp macro="" textlink="">
      <xdr:nvSpPr>
        <xdr:cNvPr id="769" name="フローチャート : 判断 768"/>
        <xdr:cNvSpPr/>
      </xdr:nvSpPr>
      <xdr:spPr>
        <a:xfrm>
          <a:off x="19494500" y="656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169816</xdr:rowOff>
    </xdr:from>
    <xdr:ext cx="378565" cy="259045"/>
    <xdr:sp macro="" textlink="">
      <xdr:nvSpPr>
        <xdr:cNvPr id="770" name="テキスト ボックス 769"/>
        <xdr:cNvSpPr txBox="1"/>
      </xdr:nvSpPr>
      <xdr:spPr>
        <a:xfrm>
          <a:off x="19356017" y="6342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51816</xdr:rowOff>
    </xdr:from>
    <xdr:to>
      <xdr:col>27</xdr:col>
      <xdr:colOff>161925</xdr:colOff>
      <xdr:row>38</xdr:row>
      <xdr:rowOff>153416</xdr:rowOff>
    </xdr:to>
    <xdr:sp macro="" textlink="">
      <xdr:nvSpPr>
        <xdr:cNvPr id="771" name="フローチャート : 判断 770"/>
        <xdr:cNvSpPr/>
      </xdr:nvSpPr>
      <xdr:spPr>
        <a:xfrm>
          <a:off x="18605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169943</xdr:rowOff>
    </xdr:from>
    <xdr:ext cx="378565" cy="259045"/>
    <xdr:sp macro="" textlink="">
      <xdr:nvSpPr>
        <xdr:cNvPr id="772" name="テキスト ボックス 771"/>
        <xdr:cNvSpPr txBox="1"/>
      </xdr:nvSpPr>
      <xdr:spPr>
        <a:xfrm>
          <a:off x="18467017" y="634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総務費ついては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仮称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富士の郷食あいｾﾝﾀｰ整備事業</a:t>
          </a:r>
          <a:r>
            <a:rPr kumimoji="1" lang="ja-JP" altLang="en-US" sz="1100">
              <a:solidFill>
                <a:schemeClr val="dk1"/>
              </a:solidFill>
              <a:effectLst/>
              <a:latin typeface="+mn-lt"/>
              <a:ea typeface="+mn-ea"/>
              <a:cs typeface="+mn-cs"/>
            </a:rPr>
            <a:t>が最終年度であること</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ふるさと納税推進</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の事業費</a:t>
          </a:r>
          <a:r>
            <a:rPr kumimoji="1" lang="ja-JP" altLang="ja-JP" sz="1100">
              <a:solidFill>
                <a:schemeClr val="dk1"/>
              </a:solidFill>
              <a:effectLst/>
              <a:latin typeface="+mn-lt"/>
              <a:ea typeface="+mn-ea"/>
              <a:cs typeface="+mn-cs"/>
            </a:rPr>
            <a:t>が増加して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教育費については、中学校校舎等維持管理事業のトイレ工事</a:t>
          </a:r>
          <a:r>
            <a:rPr kumimoji="1" lang="ja-JP" altLang="en-US" sz="1100">
              <a:solidFill>
                <a:schemeClr val="dk1"/>
              </a:solidFill>
              <a:effectLst/>
              <a:latin typeface="+mn-lt"/>
              <a:ea typeface="+mn-ea"/>
              <a:cs typeface="+mn-cs"/>
            </a:rPr>
            <a:t>のため増</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他</a:t>
          </a:r>
          <a:r>
            <a:rPr kumimoji="1" lang="ja-JP" altLang="ja-JP" sz="1100">
              <a:solidFill>
                <a:schemeClr val="dk1"/>
              </a:solidFill>
              <a:effectLst/>
              <a:latin typeface="+mn-lt"/>
              <a:ea typeface="+mn-ea"/>
              <a:cs typeface="+mn-cs"/>
            </a:rPr>
            <a:t>経費については概ね横ばいで推移しているが、類似団体と比較しても低い数字であるため、引き続き事務事業評価による見直しなどを通じ全体としての経費削減に努める。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歳入においては</a:t>
          </a:r>
          <a:r>
            <a:rPr lang="ja-JP" altLang="en-US" sz="1100" b="0" i="0" baseline="0">
              <a:solidFill>
                <a:schemeClr val="dk1"/>
              </a:solidFill>
              <a:effectLst/>
              <a:latin typeface="+mn-lt"/>
              <a:ea typeface="+mn-ea"/>
              <a:cs typeface="+mn-cs"/>
            </a:rPr>
            <a:t>、地方交付税や各種交付金</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減少となる一方で地方税、地方債、ふるさと納税の増加により全体としては増となった、また</a:t>
          </a:r>
          <a:r>
            <a:rPr lang="ja-JP" altLang="ja-JP" sz="1100" b="0" i="0" baseline="0">
              <a:solidFill>
                <a:schemeClr val="dk1"/>
              </a:solidFill>
              <a:effectLst/>
              <a:latin typeface="+mn-lt"/>
              <a:ea typeface="+mn-ea"/>
              <a:cs typeface="+mn-cs"/>
            </a:rPr>
            <a:t>、歳出において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（仮称）富士の郷 食あいセンター整備事業</a:t>
          </a:r>
          <a:r>
            <a:rPr lang="ja-JP" altLang="en-US" sz="1100" b="0" i="0" baseline="0">
              <a:solidFill>
                <a:schemeClr val="dk1"/>
              </a:solidFill>
              <a:effectLst/>
              <a:latin typeface="+mn-lt"/>
              <a:ea typeface="+mn-ea"/>
              <a:cs typeface="+mn-cs"/>
            </a:rPr>
            <a:t>の終了年度である</a:t>
          </a:r>
          <a:r>
            <a:rPr lang="ja-JP" altLang="ja-JP" sz="1100" b="0" i="0" baseline="0">
              <a:solidFill>
                <a:schemeClr val="dk1"/>
              </a:solidFill>
              <a:effectLst/>
              <a:latin typeface="+mn-lt"/>
              <a:ea typeface="+mn-ea"/>
              <a:cs typeface="+mn-cs"/>
            </a:rPr>
            <a:t>こともあり</a:t>
          </a:r>
          <a:r>
            <a:rPr lang="ja-JP" altLang="en-US" sz="1100" b="0" i="0" baseline="0">
              <a:solidFill>
                <a:schemeClr val="dk1"/>
              </a:solidFill>
              <a:effectLst/>
              <a:latin typeface="+mn-lt"/>
              <a:ea typeface="+mn-ea"/>
              <a:cs typeface="+mn-cs"/>
            </a:rPr>
            <a:t>普通建設の大幅な伸びとふるさと納税関連で物件費及び積立金も増となるなど</a:t>
          </a:r>
          <a:r>
            <a:rPr lang="ja-JP" altLang="ja-JP" sz="1100" b="0" i="0" baseline="0">
              <a:solidFill>
                <a:schemeClr val="dk1"/>
              </a:solidFill>
              <a:effectLst/>
              <a:latin typeface="+mn-lt"/>
              <a:ea typeface="+mn-ea"/>
              <a:cs typeface="+mn-cs"/>
            </a:rPr>
            <a:t>、歳入歳出ともに</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a:p>
          <a:pPr rtl="0"/>
          <a:r>
            <a:rPr lang="ja-JP" altLang="en-US" sz="1100" b="0" i="0" baseline="0">
              <a:solidFill>
                <a:schemeClr val="dk1"/>
              </a:solidFill>
              <a:effectLst/>
              <a:latin typeface="+mn-lt"/>
              <a:ea typeface="+mn-ea"/>
              <a:cs typeface="+mn-cs"/>
            </a:rPr>
            <a:t>　大規模な繰越事業が無かったことにより</a:t>
          </a:r>
          <a:r>
            <a:rPr lang="ja-JP" altLang="ja-JP" sz="1100" b="0" i="0" baseline="0">
              <a:solidFill>
                <a:schemeClr val="dk1"/>
              </a:solidFill>
              <a:effectLst/>
              <a:latin typeface="+mn-lt"/>
              <a:ea typeface="+mn-ea"/>
              <a:cs typeface="+mn-cs"/>
            </a:rPr>
            <a:t>、翌年度に繰り越すべき財源は</a:t>
          </a:r>
          <a:r>
            <a:rPr lang="en-US" altLang="ja-JP" sz="1100" b="0" i="0" baseline="0">
              <a:solidFill>
                <a:schemeClr val="dk1"/>
              </a:solidFill>
              <a:effectLst/>
              <a:latin typeface="+mn-lt"/>
              <a:ea typeface="+mn-ea"/>
              <a:cs typeface="+mn-cs"/>
            </a:rPr>
            <a:t>696,694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している。以上の結果、実質単年度収支は</a:t>
          </a:r>
          <a:r>
            <a:rPr lang="en-US" altLang="ja-JP" sz="1100" b="0" i="0" baseline="0">
              <a:solidFill>
                <a:schemeClr val="dk1"/>
              </a:solidFill>
              <a:effectLst/>
              <a:latin typeface="+mn-lt"/>
              <a:ea typeface="+mn-ea"/>
              <a:cs typeface="+mn-cs"/>
            </a:rPr>
            <a:t>407,834</a:t>
          </a:r>
          <a:r>
            <a:rPr lang="ja-JP" altLang="ja-JP" sz="1100" b="0" i="0" baseline="0">
              <a:solidFill>
                <a:schemeClr val="dk1"/>
              </a:solidFill>
              <a:effectLst/>
              <a:latin typeface="+mn-lt"/>
              <a:ea typeface="+mn-ea"/>
              <a:cs typeface="+mn-cs"/>
            </a:rPr>
            <a:t>千円の赤字となり、単年度収支は</a:t>
          </a:r>
          <a:r>
            <a:rPr lang="en-US" altLang="ja-JP" sz="1100" b="0" i="0" baseline="0">
              <a:solidFill>
                <a:schemeClr val="dk1"/>
              </a:solidFill>
              <a:effectLst/>
              <a:latin typeface="+mn-lt"/>
              <a:ea typeface="+mn-ea"/>
              <a:cs typeface="+mn-cs"/>
            </a:rPr>
            <a:t>37,966</a:t>
          </a:r>
          <a:r>
            <a:rPr lang="ja-JP" altLang="ja-JP" sz="1100" b="0" i="0" baseline="0">
              <a:solidFill>
                <a:schemeClr val="dk1"/>
              </a:solidFill>
              <a:effectLst/>
              <a:latin typeface="+mn-lt"/>
              <a:ea typeface="+mn-ea"/>
              <a:cs typeface="+mn-cs"/>
            </a:rPr>
            <a:t>千円の黒字となった。</a:t>
          </a:r>
          <a:endParaRPr lang="ja-JP" altLang="ja-JP" sz="1400">
            <a:effectLst/>
          </a:endParaRPr>
        </a:p>
        <a:p>
          <a:pPr rtl="0"/>
          <a:r>
            <a:rPr lang="ja-JP" altLang="ja-JP" sz="1100" b="0" i="0" baseline="0">
              <a:solidFill>
                <a:schemeClr val="dk1"/>
              </a:solidFill>
              <a:effectLst/>
              <a:latin typeface="+mn-lt"/>
              <a:ea typeface="+mn-ea"/>
              <a:cs typeface="+mn-cs"/>
            </a:rPr>
            <a:t>　実質収支額について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黒字を確保しており、今後も黒字を確保できるよう、適正な財政運営に努めていく。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一般会計およびすべての特別会計、事業会計において赤字額は生じていない。今後についても各会計で適正な財政運営、企業経営を行っていく。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22929806</v>
      </c>
      <c r="BO4" s="411"/>
      <c r="BP4" s="411"/>
      <c r="BQ4" s="411"/>
      <c r="BR4" s="411"/>
      <c r="BS4" s="411"/>
      <c r="BT4" s="411"/>
      <c r="BU4" s="412"/>
      <c r="BV4" s="410">
        <v>21628533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6.1</v>
      </c>
      <c r="CU4" s="588"/>
      <c r="CV4" s="588"/>
      <c r="CW4" s="588"/>
      <c r="CX4" s="588"/>
      <c r="CY4" s="588"/>
      <c r="CZ4" s="588"/>
      <c r="DA4" s="589"/>
      <c r="DB4" s="587">
        <v>5.8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22255832</v>
      </c>
      <c r="BO5" s="416"/>
      <c r="BP5" s="416"/>
      <c r="BQ5" s="416"/>
      <c r="BR5" s="416"/>
      <c r="BS5" s="416"/>
      <c r="BT5" s="416"/>
      <c r="BU5" s="417"/>
      <c r="BV5" s="415">
        <v>20295831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88.5</v>
      </c>
      <c r="CU5" s="386"/>
      <c r="CV5" s="386"/>
      <c r="CW5" s="386"/>
      <c r="CX5" s="386"/>
      <c r="CY5" s="386"/>
      <c r="CZ5" s="386"/>
      <c r="DA5" s="387"/>
      <c r="DB5" s="385">
        <v>86.5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673974</v>
      </c>
      <c r="BO6" s="416"/>
      <c r="BP6" s="416"/>
      <c r="BQ6" s="416"/>
      <c r="BR6" s="416"/>
      <c r="BS6" s="416"/>
      <c r="BT6" s="416"/>
      <c r="BU6" s="417"/>
      <c r="BV6" s="415">
        <v>1332702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94.1</v>
      </c>
      <c r="CU6" s="562"/>
      <c r="CV6" s="562"/>
      <c r="CW6" s="562"/>
      <c r="CX6" s="562"/>
      <c r="CY6" s="562"/>
      <c r="CZ6" s="562"/>
      <c r="DA6" s="563"/>
      <c r="DB6" s="561">
        <v>93.1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11625</v>
      </c>
      <c r="BO7" s="416"/>
      <c r="BP7" s="416"/>
      <c r="BQ7" s="416"/>
      <c r="BR7" s="416"/>
      <c r="BS7" s="416"/>
      <c r="BT7" s="416"/>
      <c r="BU7" s="417"/>
      <c r="BV7" s="415">
        <v>708319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10833322</v>
      </c>
      <c r="CU7" s="416"/>
      <c r="CV7" s="416"/>
      <c r="CW7" s="416"/>
      <c r="CX7" s="416"/>
      <c r="CY7" s="416"/>
      <c r="CZ7" s="416"/>
      <c r="DA7" s="417"/>
      <c r="DB7" s="415">
        <v>10847927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662349</v>
      </c>
      <c r="BO8" s="416"/>
      <c r="BP8" s="416"/>
      <c r="BQ8" s="416"/>
      <c r="BR8" s="416"/>
      <c r="BS8" s="416"/>
      <c r="BT8" s="416"/>
      <c r="BU8" s="417"/>
      <c r="BV8" s="415">
        <v>624383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0.66</v>
      </c>
      <c r="CU8" s="525"/>
      <c r="CV8" s="525"/>
      <c r="CW8" s="525"/>
      <c r="CX8" s="525"/>
      <c r="CY8" s="525"/>
      <c r="CZ8" s="525"/>
      <c r="DA8" s="526"/>
      <c r="DB8" s="524">
        <v>0.65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49003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37966</v>
      </c>
      <c r="BO9" s="416"/>
      <c r="BP9" s="416"/>
      <c r="BQ9" s="416"/>
      <c r="BR9" s="416"/>
      <c r="BS9" s="416"/>
      <c r="BT9" s="416"/>
      <c r="BU9" s="417"/>
      <c r="BV9" s="415">
        <v>18499</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11.4</v>
      </c>
      <c r="CU9" s="386"/>
      <c r="CV9" s="386"/>
      <c r="CW9" s="386"/>
      <c r="CX9" s="386"/>
      <c r="CY9" s="386"/>
      <c r="CZ9" s="386"/>
      <c r="DA9" s="387"/>
      <c r="DB9" s="385">
        <v>11.3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50619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4200</v>
      </c>
      <c r="BO10" s="416"/>
      <c r="BP10" s="416"/>
      <c r="BQ10" s="416"/>
      <c r="BR10" s="416"/>
      <c r="BS10" s="416"/>
      <c r="BT10" s="416"/>
      <c r="BU10" s="417"/>
      <c r="BV10" s="415">
        <v>2711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50046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450000</v>
      </c>
      <c r="BO12" s="416"/>
      <c r="BP12" s="416"/>
      <c r="BQ12" s="416"/>
      <c r="BR12" s="416"/>
      <c r="BS12" s="416"/>
      <c r="BT12" s="416"/>
      <c r="BU12" s="417"/>
      <c r="BV12" s="415">
        <v>250000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49499</v>
      </c>
      <c r="S13" s="517"/>
      <c r="T13" s="517"/>
      <c r="U13" s="517"/>
      <c r="V13" s="518"/>
      <c r="W13" s="504" t="s">
        <v>123</v>
      </c>
      <c r="X13" s="428"/>
      <c r="Y13" s="428"/>
      <c r="Z13" s="428"/>
      <c r="AA13" s="428"/>
      <c r="AB13" s="429"/>
      <c r="AC13" s="391">
        <v>268</v>
      </c>
      <c r="AD13" s="392"/>
      <c r="AE13" s="392"/>
      <c r="AF13" s="392"/>
      <c r="AG13" s="393"/>
      <c r="AH13" s="391">
        <v>266</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-407834</v>
      </c>
      <c r="BO13" s="416"/>
      <c r="BP13" s="416"/>
      <c r="BQ13" s="416"/>
      <c r="BR13" s="416"/>
      <c r="BS13" s="416"/>
      <c r="BT13" s="416"/>
      <c r="BU13" s="417"/>
      <c r="BV13" s="415">
        <v>-228790</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9.4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50446</v>
      </c>
      <c r="S14" s="517"/>
      <c r="T14" s="517"/>
      <c r="U14" s="517"/>
      <c r="V14" s="518"/>
      <c r="W14" s="519"/>
      <c r="X14" s="431"/>
      <c r="Y14" s="431"/>
      <c r="Z14" s="431"/>
      <c r="AA14" s="431"/>
      <c r="AB14" s="432"/>
      <c r="AC14" s="509">
        <v>1.1000000000000001</v>
      </c>
      <c r="AD14" s="510"/>
      <c r="AE14" s="510"/>
      <c r="AF14" s="510"/>
      <c r="AG14" s="511"/>
      <c r="AH14" s="509">
        <v>1.1000000000000001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55.8</v>
      </c>
      <c r="CU14" s="488"/>
      <c r="CV14" s="488"/>
      <c r="CW14" s="488"/>
      <c r="CX14" s="488"/>
      <c r="CY14" s="488"/>
      <c r="CZ14" s="488"/>
      <c r="DA14" s="489"/>
      <c r="DB14" s="520">
        <v>44.6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49897</v>
      </c>
      <c r="S15" s="517"/>
      <c r="T15" s="517"/>
      <c r="U15" s="517"/>
      <c r="V15" s="518"/>
      <c r="W15" s="504" t="s">
        <v>130</v>
      </c>
      <c r="X15" s="428"/>
      <c r="Y15" s="428"/>
      <c r="Z15" s="428"/>
      <c r="AA15" s="428"/>
      <c r="AB15" s="429"/>
      <c r="AC15" s="391">
        <v>9145</v>
      </c>
      <c r="AD15" s="392"/>
      <c r="AE15" s="392"/>
      <c r="AF15" s="392"/>
      <c r="AG15" s="393"/>
      <c r="AH15" s="391">
        <v>9167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5791451</v>
      </c>
      <c r="BO15" s="411"/>
      <c r="BP15" s="411"/>
      <c r="BQ15" s="411"/>
      <c r="BR15" s="411"/>
      <c r="BS15" s="411"/>
      <c r="BT15" s="411"/>
      <c r="BU15" s="412"/>
      <c r="BV15" s="410">
        <v>5513091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37.4</v>
      </c>
      <c r="AD16" s="510"/>
      <c r="AE16" s="510"/>
      <c r="AF16" s="510"/>
      <c r="AG16" s="511"/>
      <c r="AH16" s="509">
        <v>37.1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8532652</v>
      </c>
      <c r="BO16" s="416"/>
      <c r="BP16" s="416"/>
      <c r="BQ16" s="416"/>
      <c r="BR16" s="416"/>
      <c r="BS16" s="416"/>
      <c r="BT16" s="416"/>
      <c r="BU16" s="417"/>
      <c r="BV16" s="415">
        <v>8484278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15047</v>
      </c>
      <c r="AD17" s="392"/>
      <c r="AE17" s="392"/>
      <c r="AF17" s="392"/>
      <c r="AG17" s="393"/>
      <c r="AH17" s="391">
        <v>15273</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7437418</v>
      </c>
      <c r="BO17" s="416"/>
      <c r="BP17" s="416"/>
      <c r="BQ17" s="416"/>
      <c r="BR17" s="416"/>
      <c r="BS17" s="416"/>
      <c r="BT17" s="416"/>
      <c r="BU17" s="417"/>
      <c r="BV17" s="415">
        <v>7035303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121.74</v>
      </c>
      <c r="M18" s="480"/>
      <c r="N18" s="480"/>
      <c r="O18" s="480"/>
      <c r="P18" s="480"/>
      <c r="Q18" s="480"/>
      <c r="R18" s="481"/>
      <c r="S18" s="481"/>
      <c r="T18" s="481"/>
      <c r="U18" s="481"/>
      <c r="V18" s="482"/>
      <c r="W18" s="496"/>
      <c r="X18" s="497"/>
      <c r="Y18" s="497"/>
      <c r="Z18" s="497"/>
      <c r="AA18" s="497"/>
      <c r="AB18" s="505"/>
      <c r="AC18" s="379">
        <v>61.5</v>
      </c>
      <c r="AD18" s="380"/>
      <c r="AE18" s="380"/>
      <c r="AF18" s="380"/>
      <c r="AG18" s="483"/>
      <c r="AH18" s="379">
        <v>61.8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9983743</v>
      </c>
      <c r="BO18" s="416"/>
      <c r="BP18" s="416"/>
      <c r="BQ18" s="416"/>
      <c r="BR18" s="416"/>
      <c r="BS18" s="416"/>
      <c r="BT18" s="416"/>
      <c r="BU18" s="417"/>
      <c r="BV18" s="415">
        <v>9956028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403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14316167</v>
      </c>
      <c r="BO19" s="416"/>
      <c r="BP19" s="416"/>
      <c r="BQ19" s="416"/>
      <c r="BR19" s="416"/>
      <c r="BS19" s="416"/>
      <c r="BT19" s="416"/>
      <c r="BU19" s="417"/>
      <c r="BV19" s="415">
        <v>14865750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18091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16005632</v>
      </c>
      <c r="BO23" s="416"/>
      <c r="BP23" s="416"/>
      <c r="BQ23" s="416"/>
      <c r="BR23" s="416"/>
      <c r="BS23" s="416"/>
      <c r="BT23" s="416"/>
      <c r="BU23" s="417"/>
      <c r="BV23" s="415">
        <v>15606141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8500</v>
      </c>
      <c r="R24" s="392"/>
      <c r="S24" s="392"/>
      <c r="T24" s="392"/>
      <c r="U24" s="392"/>
      <c r="V24" s="393"/>
      <c r="W24" s="457"/>
      <c r="X24" s="448"/>
      <c r="Y24" s="449"/>
      <c r="Z24" s="388" t="s">
        <v>153</v>
      </c>
      <c r="AA24" s="389"/>
      <c r="AB24" s="389"/>
      <c r="AC24" s="389"/>
      <c r="AD24" s="389"/>
      <c r="AE24" s="389"/>
      <c r="AF24" s="389"/>
      <c r="AG24" s="390"/>
      <c r="AH24" s="391">
        <v>369</v>
      </c>
      <c r="AI24" s="392"/>
      <c r="AJ24" s="392"/>
      <c r="AK24" s="392"/>
      <c r="AL24" s="393"/>
      <c r="AM24" s="391">
        <v>1121391</v>
      </c>
      <c r="AN24" s="392"/>
      <c r="AO24" s="392"/>
      <c r="AP24" s="392"/>
      <c r="AQ24" s="392"/>
      <c r="AR24" s="393"/>
      <c r="AS24" s="391">
        <v>3039</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14747751</v>
      </c>
      <c r="BO24" s="416"/>
      <c r="BP24" s="416"/>
      <c r="BQ24" s="416"/>
      <c r="BR24" s="416"/>
      <c r="BS24" s="416"/>
      <c r="BT24" s="416"/>
      <c r="BU24" s="417"/>
      <c r="BV24" s="415">
        <v>14373983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2</v>
      </c>
      <c r="M25" s="392"/>
      <c r="N25" s="392"/>
      <c r="O25" s="392"/>
      <c r="P25" s="393"/>
      <c r="Q25" s="391">
        <v>6800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658815</v>
      </c>
      <c r="BO25" s="411"/>
      <c r="BP25" s="411"/>
      <c r="BQ25" s="411"/>
      <c r="BR25" s="411"/>
      <c r="BS25" s="411"/>
      <c r="BT25" s="411"/>
      <c r="BU25" s="412"/>
      <c r="BV25" s="410">
        <v>325451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5900</v>
      </c>
      <c r="R26" s="392"/>
      <c r="S26" s="392"/>
      <c r="T26" s="392"/>
      <c r="U26" s="392"/>
      <c r="V26" s="393"/>
      <c r="W26" s="457"/>
      <c r="X26" s="448"/>
      <c r="Y26" s="449"/>
      <c r="Z26" s="388" t="s">
        <v>159</v>
      </c>
      <c r="AA26" s="470"/>
      <c r="AB26" s="470"/>
      <c r="AC26" s="470"/>
      <c r="AD26" s="470"/>
      <c r="AE26" s="470"/>
      <c r="AF26" s="470"/>
      <c r="AG26" s="471"/>
      <c r="AH26" s="391">
        <v>5</v>
      </c>
      <c r="AI26" s="392"/>
      <c r="AJ26" s="392"/>
      <c r="AK26" s="392"/>
      <c r="AL26" s="393"/>
      <c r="AM26" s="391">
        <v>16680</v>
      </c>
      <c r="AN26" s="392"/>
      <c r="AO26" s="392"/>
      <c r="AP26" s="392"/>
      <c r="AQ26" s="392"/>
      <c r="AR26" s="393"/>
      <c r="AS26" s="391">
        <v>3336</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4000</v>
      </c>
      <c r="R27" s="392"/>
      <c r="S27" s="392"/>
      <c r="T27" s="392"/>
      <c r="U27" s="392"/>
      <c r="V27" s="393"/>
      <c r="W27" s="457"/>
      <c r="X27" s="448"/>
      <c r="Y27" s="449"/>
      <c r="Z27" s="388" t="s">
        <v>162</v>
      </c>
      <c r="AA27" s="389"/>
      <c r="AB27" s="389"/>
      <c r="AC27" s="389"/>
      <c r="AD27" s="389"/>
      <c r="AE27" s="389"/>
      <c r="AF27" s="389"/>
      <c r="AG27" s="390"/>
      <c r="AH27" s="391">
        <v>15</v>
      </c>
      <c r="AI27" s="392"/>
      <c r="AJ27" s="392"/>
      <c r="AK27" s="392"/>
      <c r="AL27" s="393"/>
      <c r="AM27" s="391">
        <v>53857</v>
      </c>
      <c r="AN27" s="392"/>
      <c r="AO27" s="392"/>
      <c r="AP27" s="392"/>
      <c r="AQ27" s="392"/>
      <c r="AR27" s="393"/>
      <c r="AS27" s="391">
        <v>3590</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1708707</v>
      </c>
      <c r="BO27" s="419"/>
      <c r="BP27" s="419"/>
      <c r="BQ27" s="419"/>
      <c r="BR27" s="419"/>
      <c r="BS27" s="419"/>
      <c r="BT27" s="419"/>
      <c r="BU27" s="420"/>
      <c r="BV27" s="418">
        <v>1708540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3700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3266815</v>
      </c>
      <c r="BO28" s="411"/>
      <c r="BP28" s="411"/>
      <c r="BQ28" s="411"/>
      <c r="BR28" s="411"/>
      <c r="BS28" s="411"/>
      <c r="BT28" s="411"/>
      <c r="BU28" s="412"/>
      <c r="BV28" s="410">
        <v>3392615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18</v>
      </c>
      <c r="M29" s="392"/>
      <c r="N29" s="392"/>
      <c r="O29" s="392"/>
      <c r="P29" s="393"/>
      <c r="Q29" s="391">
        <v>3600</v>
      </c>
      <c r="R29" s="392"/>
      <c r="S29" s="392"/>
      <c r="T29" s="392"/>
      <c r="U29" s="392"/>
      <c r="V29" s="393"/>
      <c r="W29" s="458"/>
      <c r="X29" s="459"/>
      <c r="Y29" s="460"/>
      <c r="Z29" s="388" t="s">
        <v>169</v>
      </c>
      <c r="AA29" s="389"/>
      <c r="AB29" s="389"/>
      <c r="AC29" s="389"/>
      <c r="AD29" s="389"/>
      <c r="AE29" s="389"/>
      <c r="AF29" s="389"/>
      <c r="AG29" s="390"/>
      <c r="AH29" s="391">
        <v>384</v>
      </c>
      <c r="AI29" s="392"/>
      <c r="AJ29" s="392"/>
      <c r="AK29" s="392"/>
      <c r="AL29" s="393"/>
      <c r="AM29" s="391">
        <v>1175248</v>
      </c>
      <c r="AN29" s="392"/>
      <c r="AO29" s="392"/>
      <c r="AP29" s="392"/>
      <c r="AQ29" s="392"/>
      <c r="AR29" s="393"/>
      <c r="AS29" s="391">
        <v>3061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2686</v>
      </c>
      <c r="BO29" s="416"/>
      <c r="BP29" s="416"/>
      <c r="BQ29" s="416"/>
      <c r="BR29" s="416"/>
      <c r="BS29" s="416"/>
      <c r="BT29" s="416"/>
      <c r="BU29" s="417"/>
      <c r="BV29" s="415">
        <v>2685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1820362</v>
      </c>
      <c r="BO30" s="419"/>
      <c r="BP30" s="419"/>
      <c r="BQ30" s="419"/>
      <c r="BR30" s="419"/>
      <c r="BS30" s="419"/>
      <c r="BT30" s="419"/>
      <c r="BU30" s="420"/>
      <c r="BV30" s="418">
        <v>1609609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富士五湖広域行政事務組合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富士吉田体育協会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看護専門学校特別会計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IF('各会計、関係団体の財政状況及び健全化判断比率'!B33="","",'各会計、関係団体の財政状況及び健全化判断比率'!B33)</f>
        <v>市立病院事業会計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富士五湖広域行政事務組合
富士五湖ふるさと振興整備事業特別会計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富士吉田市土地開発公社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介護予防支援事業特別会計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富士五湖広域行政事務組合
富士五湖聖苑特別会計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ふじやまビール</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富士吉田外二ヶ村恩賜県有財産保護組合
一般会計</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富士吉田みんなの貯金箱財団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山梨県市町村総合事務組合
一般会計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エフエム富士五湖</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山梨県市町村総合事務組合
行政手続の電子化事業特別会計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山梨県市町村総合事務組合
一般廃棄物最終処分場事業特別会計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山梨県市町村総合事務組合
入札参加資格審査事業費特別会計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山梨県市町村総合事務組合
交通災害共済事業特別会計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山梨県後期高齢者医療広域連合
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5" t="s">
        <v>528</v>
      </c>
      <c r="D34" s="1185"/>
      <c r="E34" s="1186"/>
      <c r="F34" s="32">
        <v>27.32</v>
      </c>
      <c r="G34" s="33">
        <v>29.33</v>
      </c>
      <c r="H34" s="33">
        <v>23.57</v>
      </c>
      <c r="I34" s="33">
        <v>27.87</v>
      </c>
      <c r="J34" s="34">
        <v>28.43</v>
      </c>
      <c r="K34" s="22"/>
      <c r="L34" s="22"/>
      <c r="M34" s="22"/>
      <c r="N34" s="22"/>
      <c r="O34" s="22"/>
      <c r="P34" s="22"/>
    </row>
    <row r="35" spans="1:16" ht="39" customHeight="1">
      <c r="A35" s="22"/>
      <c r="B35" s="35"/>
      <c r="C35" s="1179" t="s">
        <v>529</v>
      </c>
      <c r="D35" s="1180"/>
      <c r="E35" s="1181"/>
      <c r="F35" s="36">
        <v>7.31</v>
      </c>
      <c r="G35" s="37">
        <v>6.58</v>
      </c>
      <c r="H35" s="37">
        <v>5.74</v>
      </c>
      <c r="I35" s="37">
        <v>5.75</v>
      </c>
      <c r="J35" s="38">
        <v>6.11</v>
      </c>
      <c r="K35" s="22"/>
      <c r="L35" s="22"/>
      <c r="M35" s="22"/>
      <c r="N35" s="22"/>
      <c r="O35" s="22"/>
      <c r="P35" s="22"/>
    </row>
    <row r="36" spans="1:16" ht="39" customHeight="1">
      <c r="A36" s="22"/>
      <c r="B36" s="35"/>
      <c r="C36" s="1179" t="s">
        <v>530</v>
      </c>
      <c r="D36" s="1180"/>
      <c r="E36" s="1181"/>
      <c r="F36" s="36">
        <v>2.42</v>
      </c>
      <c r="G36" s="37">
        <v>2.56</v>
      </c>
      <c r="H36" s="37">
        <v>0.8</v>
      </c>
      <c r="I36" s="37">
        <v>3.18</v>
      </c>
      <c r="J36" s="38">
        <v>3.06</v>
      </c>
      <c r="K36" s="22"/>
      <c r="L36" s="22"/>
      <c r="M36" s="22"/>
      <c r="N36" s="22"/>
      <c r="O36" s="22"/>
      <c r="P36" s="22"/>
    </row>
    <row r="37" spans="1:16" ht="39" customHeight="1">
      <c r="A37" s="22"/>
      <c r="B37" s="35"/>
      <c r="C37" s="1179" t="s">
        <v>531</v>
      </c>
      <c r="D37" s="1180"/>
      <c r="E37" s="1181"/>
      <c r="F37" s="36">
        <v>0.6</v>
      </c>
      <c r="G37" s="37">
        <v>0.78</v>
      </c>
      <c r="H37" s="37">
        <v>1.27</v>
      </c>
      <c r="I37" s="37">
        <v>1.42</v>
      </c>
      <c r="J37" s="38">
        <v>1.4</v>
      </c>
      <c r="K37" s="22"/>
      <c r="L37" s="22"/>
      <c r="M37" s="22"/>
      <c r="N37" s="22"/>
      <c r="O37" s="22"/>
      <c r="P37" s="22"/>
    </row>
    <row r="38" spans="1:16" ht="39" customHeight="1">
      <c r="A38" s="22"/>
      <c r="B38" s="35"/>
      <c r="C38" s="1179" t="s">
        <v>532</v>
      </c>
      <c r="D38" s="1180"/>
      <c r="E38" s="1181"/>
      <c r="F38" s="36">
        <v>0.26</v>
      </c>
      <c r="G38" s="37">
        <v>1.48</v>
      </c>
      <c r="H38" s="37">
        <v>0.72</v>
      </c>
      <c r="I38" s="37">
        <v>7.0000000000000007E-2</v>
      </c>
      <c r="J38" s="38">
        <v>0.4</v>
      </c>
      <c r="K38" s="22"/>
      <c r="L38" s="22"/>
      <c r="M38" s="22"/>
      <c r="N38" s="22"/>
      <c r="O38" s="22"/>
      <c r="P38" s="22"/>
    </row>
    <row r="39" spans="1:16" ht="39" customHeight="1">
      <c r="A39" s="22"/>
      <c r="B39" s="35"/>
      <c r="C39" s="1179" t="s">
        <v>533</v>
      </c>
      <c r="D39" s="1180"/>
      <c r="E39" s="1181"/>
      <c r="F39" s="36">
        <v>0</v>
      </c>
      <c r="G39" s="37">
        <v>0</v>
      </c>
      <c r="H39" s="37">
        <v>0</v>
      </c>
      <c r="I39" s="37">
        <v>0</v>
      </c>
      <c r="J39" s="38">
        <v>0</v>
      </c>
      <c r="K39" s="22"/>
      <c r="L39" s="22"/>
      <c r="M39" s="22"/>
      <c r="N39" s="22"/>
      <c r="O39" s="22"/>
      <c r="P39" s="22"/>
    </row>
    <row r="40" spans="1:16" ht="39" customHeight="1">
      <c r="A40" s="22"/>
      <c r="B40" s="35"/>
      <c r="C40" s="1179" t="s">
        <v>534</v>
      </c>
      <c r="D40" s="1180"/>
      <c r="E40" s="1181"/>
      <c r="F40" s="36">
        <v>0</v>
      </c>
      <c r="G40" s="37">
        <v>0</v>
      </c>
      <c r="H40" s="37">
        <v>0</v>
      </c>
      <c r="I40" s="37">
        <v>0</v>
      </c>
      <c r="J40" s="38">
        <v>0</v>
      </c>
      <c r="K40" s="22"/>
      <c r="L40" s="22"/>
      <c r="M40" s="22"/>
      <c r="N40" s="22"/>
      <c r="O40" s="22"/>
      <c r="P40" s="22"/>
    </row>
    <row r="41" spans="1:16" ht="39" customHeight="1">
      <c r="A41" s="22"/>
      <c r="B41" s="35"/>
      <c r="C41" s="1179" t="s">
        <v>535</v>
      </c>
      <c r="D41" s="1180"/>
      <c r="E41" s="1181"/>
      <c r="F41" s="36">
        <v>0</v>
      </c>
      <c r="G41" s="37">
        <v>0</v>
      </c>
      <c r="H41" s="37">
        <v>0</v>
      </c>
      <c r="I41" s="37">
        <v>0</v>
      </c>
      <c r="J41" s="38">
        <v>0</v>
      </c>
      <c r="K41" s="22"/>
      <c r="L41" s="22"/>
      <c r="M41" s="22"/>
      <c r="N41" s="22"/>
      <c r="O41" s="22"/>
      <c r="P41" s="22"/>
    </row>
    <row r="42" spans="1:16" ht="39" customHeight="1">
      <c r="A42" s="22"/>
      <c r="B42" s="39"/>
      <c r="C42" s="1179" t="s">
        <v>536</v>
      </c>
      <c r="D42" s="1180"/>
      <c r="E42" s="1181"/>
      <c r="F42" s="36" t="s">
        <v>479</v>
      </c>
      <c r="G42" s="37" t="s">
        <v>479</v>
      </c>
      <c r="H42" s="37" t="s">
        <v>479</v>
      </c>
      <c r="I42" s="37" t="s">
        <v>479</v>
      </c>
      <c r="J42" s="38" t="s">
        <v>479</v>
      </c>
      <c r="K42" s="22"/>
      <c r="L42" s="22"/>
      <c r="M42" s="22"/>
      <c r="N42" s="22"/>
      <c r="O42" s="22"/>
      <c r="P42" s="22"/>
    </row>
    <row r="43" spans="1:16" ht="39" customHeight="1" thickBot="1">
      <c r="A43" s="22"/>
      <c r="B43" s="40"/>
      <c r="C43" s="1182" t="s">
        <v>537</v>
      </c>
      <c r="D43" s="1183"/>
      <c r="E43" s="1184"/>
      <c r="F43" s="41">
        <v>0</v>
      </c>
      <c r="G43" s="42">
        <v>0.05</v>
      </c>
      <c r="H43" s="42">
        <v>0.02</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5" t="s">
        <v>11</v>
      </c>
      <c r="C45" s="1196"/>
      <c r="D45" s="58"/>
      <c r="E45" s="1201" t="s">
        <v>12</v>
      </c>
      <c r="F45" s="1201"/>
      <c r="G45" s="1201"/>
      <c r="H45" s="1201"/>
      <c r="I45" s="1201"/>
      <c r="J45" s="1202"/>
      <c r="K45" s="59">
        <v>2038</v>
      </c>
      <c r="L45" s="60">
        <v>2015</v>
      </c>
      <c r="M45" s="60">
        <v>1989</v>
      </c>
      <c r="N45" s="60">
        <v>1978</v>
      </c>
      <c r="O45" s="61">
        <v>1891</v>
      </c>
      <c r="P45" s="48"/>
      <c r="Q45" s="48"/>
      <c r="R45" s="48"/>
      <c r="S45" s="48"/>
      <c r="T45" s="48"/>
      <c r="U45" s="48"/>
    </row>
    <row r="46" spans="1:21" ht="30.75" customHeight="1">
      <c r="A46" s="48"/>
      <c r="B46" s="1197"/>
      <c r="C46" s="1198"/>
      <c r="D46" s="62"/>
      <c r="E46" s="1189" t="s">
        <v>13</v>
      </c>
      <c r="F46" s="1189"/>
      <c r="G46" s="1189"/>
      <c r="H46" s="1189"/>
      <c r="I46" s="1189"/>
      <c r="J46" s="1190"/>
      <c r="K46" s="63" t="s">
        <v>479</v>
      </c>
      <c r="L46" s="64" t="s">
        <v>479</v>
      </c>
      <c r="M46" s="64" t="s">
        <v>479</v>
      </c>
      <c r="N46" s="64" t="s">
        <v>479</v>
      </c>
      <c r="O46" s="65" t="s">
        <v>479</v>
      </c>
      <c r="P46" s="48"/>
      <c r="Q46" s="48"/>
      <c r="R46" s="48"/>
      <c r="S46" s="48"/>
      <c r="T46" s="48"/>
      <c r="U46" s="48"/>
    </row>
    <row r="47" spans="1:21" ht="30.75" customHeight="1">
      <c r="A47" s="48"/>
      <c r="B47" s="1197"/>
      <c r="C47" s="1198"/>
      <c r="D47" s="62"/>
      <c r="E47" s="1189" t="s">
        <v>14</v>
      </c>
      <c r="F47" s="1189"/>
      <c r="G47" s="1189"/>
      <c r="H47" s="1189"/>
      <c r="I47" s="1189"/>
      <c r="J47" s="1190"/>
      <c r="K47" s="63" t="s">
        <v>479</v>
      </c>
      <c r="L47" s="64" t="s">
        <v>479</v>
      </c>
      <c r="M47" s="64" t="s">
        <v>479</v>
      </c>
      <c r="N47" s="64" t="s">
        <v>479</v>
      </c>
      <c r="O47" s="65" t="s">
        <v>479</v>
      </c>
      <c r="P47" s="48"/>
      <c r="Q47" s="48"/>
      <c r="R47" s="48"/>
      <c r="S47" s="48"/>
      <c r="T47" s="48"/>
      <c r="U47" s="48"/>
    </row>
    <row r="48" spans="1:21" ht="30.75" customHeight="1">
      <c r="A48" s="48"/>
      <c r="B48" s="1197"/>
      <c r="C48" s="1198"/>
      <c r="D48" s="62"/>
      <c r="E48" s="1189" t="s">
        <v>15</v>
      </c>
      <c r="F48" s="1189"/>
      <c r="G48" s="1189"/>
      <c r="H48" s="1189"/>
      <c r="I48" s="1189"/>
      <c r="J48" s="1190"/>
      <c r="K48" s="63">
        <v>928</v>
      </c>
      <c r="L48" s="64">
        <v>877</v>
      </c>
      <c r="M48" s="64">
        <v>864</v>
      </c>
      <c r="N48" s="64">
        <v>918</v>
      </c>
      <c r="O48" s="65">
        <v>976</v>
      </c>
      <c r="P48" s="48"/>
      <c r="Q48" s="48"/>
      <c r="R48" s="48"/>
      <c r="S48" s="48"/>
      <c r="T48" s="48"/>
      <c r="U48" s="48"/>
    </row>
    <row r="49" spans="1:21" ht="30.75" customHeight="1">
      <c r="A49" s="48"/>
      <c r="B49" s="1197"/>
      <c r="C49" s="1198"/>
      <c r="D49" s="62"/>
      <c r="E49" s="1189" t="s">
        <v>16</v>
      </c>
      <c r="F49" s="1189"/>
      <c r="G49" s="1189"/>
      <c r="H49" s="1189"/>
      <c r="I49" s="1189"/>
      <c r="J49" s="1190"/>
      <c r="K49" s="63">
        <v>42</v>
      </c>
      <c r="L49" s="64">
        <v>39</v>
      </c>
      <c r="M49" s="64">
        <v>21</v>
      </c>
      <c r="N49" s="64">
        <v>23</v>
      </c>
      <c r="O49" s="65">
        <v>23</v>
      </c>
      <c r="P49" s="48"/>
      <c r="Q49" s="48"/>
      <c r="R49" s="48"/>
      <c r="S49" s="48"/>
      <c r="T49" s="48"/>
      <c r="U49" s="48"/>
    </row>
    <row r="50" spans="1:21" ht="30.75" customHeight="1">
      <c r="A50" s="48"/>
      <c r="B50" s="1197"/>
      <c r="C50" s="1198"/>
      <c r="D50" s="62"/>
      <c r="E50" s="1189" t="s">
        <v>17</v>
      </c>
      <c r="F50" s="1189"/>
      <c r="G50" s="1189"/>
      <c r="H50" s="1189"/>
      <c r="I50" s="1189"/>
      <c r="J50" s="1190"/>
      <c r="K50" s="63" t="s">
        <v>479</v>
      </c>
      <c r="L50" s="64" t="s">
        <v>479</v>
      </c>
      <c r="M50" s="64" t="s">
        <v>479</v>
      </c>
      <c r="N50" s="64" t="s">
        <v>479</v>
      </c>
      <c r="O50" s="65" t="s">
        <v>479</v>
      </c>
      <c r="P50" s="48"/>
      <c r="Q50" s="48"/>
      <c r="R50" s="48"/>
      <c r="S50" s="48"/>
      <c r="T50" s="48"/>
      <c r="U50" s="48"/>
    </row>
    <row r="51" spans="1:21" ht="30.75" customHeight="1">
      <c r="A51" s="48"/>
      <c r="B51" s="1199"/>
      <c r="C51" s="1200"/>
      <c r="D51" s="66"/>
      <c r="E51" s="1189" t="s">
        <v>18</v>
      </c>
      <c r="F51" s="1189"/>
      <c r="G51" s="1189"/>
      <c r="H51" s="1189"/>
      <c r="I51" s="1189"/>
      <c r="J51" s="1190"/>
      <c r="K51" s="63" t="s">
        <v>479</v>
      </c>
      <c r="L51" s="64" t="s">
        <v>479</v>
      </c>
      <c r="M51" s="64" t="s">
        <v>479</v>
      </c>
      <c r="N51" s="64" t="s">
        <v>479</v>
      </c>
      <c r="O51" s="65" t="s">
        <v>479</v>
      </c>
      <c r="P51" s="48"/>
      <c r="Q51" s="48"/>
      <c r="R51" s="48"/>
      <c r="S51" s="48"/>
      <c r="T51" s="48"/>
      <c r="U51" s="48"/>
    </row>
    <row r="52" spans="1:21" ht="30.75" customHeight="1">
      <c r="A52" s="48"/>
      <c r="B52" s="1187" t="s">
        <v>19</v>
      </c>
      <c r="C52" s="1188"/>
      <c r="D52" s="66"/>
      <c r="E52" s="1189" t="s">
        <v>20</v>
      </c>
      <c r="F52" s="1189"/>
      <c r="G52" s="1189"/>
      <c r="H52" s="1189"/>
      <c r="I52" s="1189"/>
      <c r="J52" s="1190"/>
      <c r="K52" s="63">
        <v>2011</v>
      </c>
      <c r="L52" s="64">
        <v>2035</v>
      </c>
      <c r="M52" s="64">
        <v>2102</v>
      </c>
      <c r="N52" s="64">
        <v>2026</v>
      </c>
      <c r="O52" s="65">
        <v>1975</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997</v>
      </c>
      <c r="L53" s="69">
        <v>896</v>
      </c>
      <c r="M53" s="69">
        <v>772</v>
      </c>
      <c r="N53" s="69">
        <v>893</v>
      </c>
      <c r="O53" s="70">
        <v>915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5" t="s">
        <v>24</v>
      </c>
      <c r="C41" s="1216"/>
      <c r="D41" s="81"/>
      <c r="E41" s="1217" t="s">
        <v>25</v>
      </c>
      <c r="F41" s="1217"/>
      <c r="G41" s="1217"/>
      <c r="H41" s="1218"/>
      <c r="I41" s="82">
        <v>15985</v>
      </c>
      <c r="J41" s="83">
        <v>15467</v>
      </c>
      <c r="K41" s="83">
        <v>15762</v>
      </c>
      <c r="L41" s="83">
        <v>15606</v>
      </c>
      <c r="M41" s="84">
        <v>16006</v>
      </c>
    </row>
    <row r="42" spans="2:13" ht="27.75" customHeight="1">
      <c r="B42" s="1205"/>
      <c r="C42" s="1206"/>
      <c r="D42" s="85"/>
      <c r="E42" s="1209" t="s">
        <v>26</v>
      </c>
      <c r="F42" s="1209"/>
      <c r="G42" s="1209"/>
      <c r="H42" s="1210"/>
      <c r="I42" s="86" t="s">
        <v>479</v>
      </c>
      <c r="J42" s="87" t="s">
        <v>479</v>
      </c>
      <c r="K42" s="87" t="s">
        <v>479</v>
      </c>
      <c r="L42" s="87" t="s">
        <v>479</v>
      </c>
      <c r="M42" s="88" t="s">
        <v>479</v>
      </c>
    </row>
    <row r="43" spans="2:13" ht="27.75" customHeight="1">
      <c r="B43" s="1205"/>
      <c r="C43" s="1206"/>
      <c r="D43" s="85"/>
      <c r="E43" s="1209" t="s">
        <v>27</v>
      </c>
      <c r="F43" s="1209"/>
      <c r="G43" s="1209"/>
      <c r="H43" s="1210"/>
      <c r="I43" s="86">
        <v>10187</v>
      </c>
      <c r="J43" s="87">
        <v>9830</v>
      </c>
      <c r="K43" s="87">
        <v>9383</v>
      </c>
      <c r="L43" s="87">
        <v>9093</v>
      </c>
      <c r="M43" s="88">
        <v>9356</v>
      </c>
    </row>
    <row r="44" spans="2:13" ht="27.75" customHeight="1">
      <c r="B44" s="1205"/>
      <c r="C44" s="1206"/>
      <c r="D44" s="85"/>
      <c r="E44" s="1209" t="s">
        <v>28</v>
      </c>
      <c r="F44" s="1209"/>
      <c r="G44" s="1209"/>
      <c r="H44" s="1210"/>
      <c r="I44" s="86">
        <v>101</v>
      </c>
      <c r="J44" s="87">
        <v>227</v>
      </c>
      <c r="K44" s="87">
        <v>225</v>
      </c>
      <c r="L44" s="87">
        <v>209</v>
      </c>
      <c r="M44" s="88">
        <v>216</v>
      </c>
    </row>
    <row r="45" spans="2:13" ht="27.75" customHeight="1">
      <c r="B45" s="1205"/>
      <c r="C45" s="1206"/>
      <c r="D45" s="85"/>
      <c r="E45" s="1209" t="s">
        <v>29</v>
      </c>
      <c r="F45" s="1209"/>
      <c r="G45" s="1209"/>
      <c r="H45" s="1210"/>
      <c r="I45" s="86">
        <v>3216</v>
      </c>
      <c r="J45" s="87">
        <v>3191</v>
      </c>
      <c r="K45" s="87">
        <v>2930</v>
      </c>
      <c r="L45" s="87">
        <v>2877</v>
      </c>
      <c r="M45" s="88">
        <v>2928</v>
      </c>
    </row>
    <row r="46" spans="2:13" ht="27.75" customHeight="1">
      <c r="B46" s="1205"/>
      <c r="C46" s="1206"/>
      <c r="D46" s="89"/>
      <c r="E46" s="1209" t="s">
        <v>30</v>
      </c>
      <c r="F46" s="1209"/>
      <c r="G46" s="1209"/>
      <c r="H46" s="1210"/>
      <c r="I46" s="86">
        <v>1419</v>
      </c>
      <c r="J46" s="87">
        <v>1483</v>
      </c>
      <c r="K46" s="87">
        <v>1410</v>
      </c>
      <c r="L46" s="87">
        <v>1382</v>
      </c>
      <c r="M46" s="88">
        <v>1235</v>
      </c>
    </row>
    <row r="47" spans="2:13" ht="27.75" customHeight="1">
      <c r="B47" s="1205"/>
      <c r="C47" s="1206"/>
      <c r="D47" s="90"/>
      <c r="E47" s="1219" t="s">
        <v>31</v>
      </c>
      <c r="F47" s="1220"/>
      <c r="G47" s="1220"/>
      <c r="H47" s="1221"/>
      <c r="I47" s="86" t="s">
        <v>479</v>
      </c>
      <c r="J47" s="87" t="s">
        <v>479</v>
      </c>
      <c r="K47" s="87" t="s">
        <v>479</v>
      </c>
      <c r="L47" s="87" t="s">
        <v>479</v>
      </c>
      <c r="M47" s="88" t="s">
        <v>479</v>
      </c>
    </row>
    <row r="48" spans="2:13" ht="27.75" customHeight="1">
      <c r="B48" s="1205"/>
      <c r="C48" s="1206"/>
      <c r="D48" s="85"/>
      <c r="E48" s="1209" t="s">
        <v>32</v>
      </c>
      <c r="F48" s="1209"/>
      <c r="G48" s="1209"/>
      <c r="H48" s="1210"/>
      <c r="I48" s="86" t="s">
        <v>479</v>
      </c>
      <c r="J48" s="87" t="s">
        <v>479</v>
      </c>
      <c r="K48" s="87" t="s">
        <v>479</v>
      </c>
      <c r="L48" s="87" t="s">
        <v>479</v>
      </c>
      <c r="M48" s="88" t="s">
        <v>479</v>
      </c>
    </row>
    <row r="49" spans="2:13" ht="27.75" customHeight="1">
      <c r="B49" s="1207"/>
      <c r="C49" s="1208"/>
      <c r="D49" s="85"/>
      <c r="E49" s="1209" t="s">
        <v>33</v>
      </c>
      <c r="F49" s="1209"/>
      <c r="G49" s="1209"/>
      <c r="H49" s="1210"/>
      <c r="I49" s="86" t="s">
        <v>479</v>
      </c>
      <c r="J49" s="87" t="s">
        <v>479</v>
      </c>
      <c r="K49" s="87" t="s">
        <v>479</v>
      </c>
      <c r="L49" s="87" t="s">
        <v>479</v>
      </c>
      <c r="M49" s="88" t="s">
        <v>479</v>
      </c>
    </row>
    <row r="50" spans="2:13" ht="27.75" customHeight="1">
      <c r="B50" s="1203" t="s">
        <v>34</v>
      </c>
      <c r="C50" s="1204"/>
      <c r="D50" s="91"/>
      <c r="E50" s="1209" t="s">
        <v>35</v>
      </c>
      <c r="F50" s="1209"/>
      <c r="G50" s="1209"/>
      <c r="H50" s="1210"/>
      <c r="I50" s="86">
        <v>7534</v>
      </c>
      <c r="J50" s="87">
        <v>7089</v>
      </c>
      <c r="K50" s="87">
        <v>5837</v>
      </c>
      <c r="L50" s="87">
        <v>5970</v>
      </c>
      <c r="M50" s="88">
        <v>6320</v>
      </c>
    </row>
    <row r="51" spans="2:13" ht="27.75" customHeight="1">
      <c r="B51" s="1205"/>
      <c r="C51" s="1206"/>
      <c r="D51" s="85"/>
      <c r="E51" s="1209" t="s">
        <v>36</v>
      </c>
      <c r="F51" s="1209"/>
      <c r="G51" s="1209"/>
      <c r="H51" s="1210"/>
      <c r="I51" s="86">
        <v>4298</v>
      </c>
      <c r="J51" s="87">
        <v>4069</v>
      </c>
      <c r="K51" s="87">
        <v>3700</v>
      </c>
      <c r="L51" s="87">
        <v>3365</v>
      </c>
      <c r="M51" s="88">
        <v>2935</v>
      </c>
    </row>
    <row r="52" spans="2:13" ht="27.75" customHeight="1">
      <c r="B52" s="1207"/>
      <c r="C52" s="1208"/>
      <c r="D52" s="85"/>
      <c r="E52" s="1209" t="s">
        <v>37</v>
      </c>
      <c r="F52" s="1209"/>
      <c r="G52" s="1209"/>
      <c r="H52" s="1210"/>
      <c r="I52" s="86">
        <v>16830</v>
      </c>
      <c r="J52" s="87">
        <v>16547</v>
      </c>
      <c r="K52" s="87">
        <v>16116</v>
      </c>
      <c r="L52" s="87">
        <v>15695</v>
      </c>
      <c r="M52" s="88">
        <v>15305</v>
      </c>
    </row>
    <row r="53" spans="2:13" ht="27.75" customHeight="1" thickBot="1">
      <c r="B53" s="1211" t="s">
        <v>21</v>
      </c>
      <c r="C53" s="1212"/>
      <c r="D53" s="92"/>
      <c r="E53" s="1213" t="s">
        <v>38</v>
      </c>
      <c r="F53" s="1213"/>
      <c r="G53" s="1213"/>
      <c r="H53" s="1214"/>
      <c r="I53" s="93">
        <v>2247</v>
      </c>
      <c r="J53" s="94">
        <v>2493</v>
      </c>
      <c r="K53" s="94">
        <v>4058</v>
      </c>
      <c r="L53" s="94">
        <v>4138</v>
      </c>
      <c r="M53" s="95">
        <v>5181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557</v>
      </c>
      <c r="C41" s="248"/>
      <c r="D41" s="248"/>
      <c r="E41" s="248"/>
      <c r="F41" s="248"/>
      <c r="G41" s="248"/>
      <c r="H41" s="248"/>
      <c r="I41" s="248"/>
      <c r="J41" s="248"/>
      <c r="K41" s="248"/>
      <c r="L41" s="248"/>
      <c r="M41" s="248"/>
      <c r="N41" s="248"/>
      <c r="O41" s="248"/>
      <c r="P41" s="249"/>
    </row>
    <row r="42" spans="2:17">
      <c r="B42" s="250"/>
      <c r="C42" s="246"/>
      <c r="D42" s="246"/>
      <c r="E42" s="246"/>
      <c r="F42" s="246"/>
      <c r="G42" s="353" t="s">
        <v>558</v>
      </c>
      <c r="I42" s="354"/>
      <c r="J42" s="354"/>
      <c r="K42" s="354"/>
      <c r="L42" s="246"/>
      <c r="M42" s="246"/>
      <c r="N42" s="246"/>
      <c r="O42" s="246"/>
    </row>
    <row r="43" spans="2:17">
      <c r="B43" s="250"/>
      <c r="C43" s="246"/>
      <c r="D43" s="246"/>
      <c r="E43" s="246"/>
      <c r="F43" s="246"/>
      <c r="G43" s="1234" t="s">
        <v>566</v>
      </c>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559</v>
      </c>
    </row>
    <row r="50" spans="1:17">
      <c r="B50" s="250"/>
      <c r="C50" s="246"/>
      <c r="D50" s="246"/>
      <c r="E50" s="246"/>
      <c r="F50" s="246"/>
      <c r="G50" s="1243"/>
      <c r="H50" s="1244"/>
      <c r="I50" s="1244"/>
      <c r="J50" s="1245"/>
      <c r="K50" s="356" t="s">
        <v>518</v>
      </c>
      <c r="L50" s="356" t="s">
        <v>519</v>
      </c>
      <c r="M50" s="356" t="s">
        <v>520</v>
      </c>
      <c r="N50" s="356" t="s">
        <v>521</v>
      </c>
      <c r="O50" s="356" t="s">
        <v>522</v>
      </c>
    </row>
    <row r="51" spans="1:17">
      <c r="B51" s="250"/>
      <c r="C51" s="246"/>
      <c r="D51" s="246"/>
      <c r="E51" s="246"/>
      <c r="F51" s="246"/>
      <c r="G51" s="1246" t="s">
        <v>560</v>
      </c>
      <c r="H51" s="1247"/>
      <c r="I51" s="1252" t="s">
        <v>561</v>
      </c>
      <c r="J51" s="1252"/>
      <c r="K51" s="1256"/>
      <c r="L51" s="1256"/>
      <c r="M51" s="1256"/>
      <c r="N51" s="1222">
        <v>44.6</v>
      </c>
      <c r="O51" s="1256"/>
    </row>
    <row r="52" spans="1:17">
      <c r="B52" s="250"/>
      <c r="C52" s="246"/>
      <c r="D52" s="246"/>
      <c r="E52" s="246"/>
      <c r="F52" s="246"/>
      <c r="G52" s="1248"/>
      <c r="H52" s="1249"/>
      <c r="I52" s="1253"/>
      <c r="J52" s="1253"/>
      <c r="K52" s="1222"/>
      <c r="L52" s="1222"/>
      <c r="M52" s="1222"/>
      <c r="N52" s="1222"/>
      <c r="O52" s="1222"/>
    </row>
    <row r="53" spans="1:17">
      <c r="A53" s="357"/>
      <c r="B53" s="250"/>
      <c r="C53" s="246"/>
      <c r="D53" s="246"/>
      <c r="E53" s="246"/>
      <c r="F53" s="246"/>
      <c r="G53" s="1248"/>
      <c r="H53" s="1249"/>
      <c r="I53" s="1232" t="s">
        <v>567</v>
      </c>
      <c r="J53" s="1232"/>
      <c r="K53" s="1257"/>
      <c r="L53" s="1257"/>
      <c r="M53" s="1257"/>
      <c r="N53" s="1254">
        <v>64.7</v>
      </c>
      <c r="O53" s="1257"/>
    </row>
    <row r="54" spans="1:17">
      <c r="A54" s="357"/>
      <c r="B54" s="250"/>
      <c r="C54" s="246"/>
      <c r="D54" s="246"/>
      <c r="E54" s="246"/>
      <c r="F54" s="246"/>
      <c r="G54" s="1250"/>
      <c r="H54" s="1251"/>
      <c r="I54" s="1232"/>
      <c r="J54" s="1232"/>
      <c r="K54" s="1255"/>
      <c r="L54" s="1255"/>
      <c r="M54" s="1255"/>
      <c r="N54" s="1255"/>
      <c r="O54" s="1255"/>
    </row>
    <row r="55" spans="1:17">
      <c r="A55" s="357"/>
      <c r="B55" s="250"/>
      <c r="C55" s="246"/>
      <c r="D55" s="246"/>
      <c r="E55" s="246"/>
      <c r="F55" s="246"/>
      <c r="G55" s="1226" t="s">
        <v>562</v>
      </c>
      <c r="H55" s="1227"/>
      <c r="I55" s="1232" t="s">
        <v>561</v>
      </c>
      <c r="J55" s="1232"/>
      <c r="K55" s="1256"/>
      <c r="L55" s="1256"/>
      <c r="M55" s="1256"/>
      <c r="N55" s="1222">
        <v>56.8</v>
      </c>
      <c r="O55" s="1256"/>
    </row>
    <row r="56" spans="1:17">
      <c r="A56" s="357"/>
      <c r="B56" s="250"/>
      <c r="C56" s="246"/>
      <c r="D56" s="246"/>
      <c r="E56" s="246"/>
      <c r="F56" s="246"/>
      <c r="G56" s="1228"/>
      <c r="H56" s="1229"/>
      <c r="I56" s="1232"/>
      <c r="J56" s="1232"/>
      <c r="K56" s="1222"/>
      <c r="L56" s="1222"/>
      <c r="M56" s="1222"/>
      <c r="N56" s="1222"/>
      <c r="O56" s="1222"/>
    </row>
    <row r="57" spans="1:17" s="357" customFormat="1">
      <c r="B57" s="358"/>
      <c r="C57" s="354"/>
      <c r="D57" s="354"/>
      <c r="E57" s="354"/>
      <c r="F57" s="354"/>
      <c r="G57" s="1228"/>
      <c r="H57" s="1229"/>
      <c r="I57" s="1224" t="s">
        <v>567</v>
      </c>
      <c r="J57" s="1224"/>
      <c r="K57" s="1257"/>
      <c r="L57" s="1257"/>
      <c r="M57" s="1257"/>
      <c r="N57" s="1254">
        <v>54</v>
      </c>
      <c r="O57" s="1257"/>
      <c r="P57" s="359"/>
      <c r="Q57" s="358"/>
    </row>
    <row r="58" spans="1:17" s="357" customFormat="1">
      <c r="A58" s="245"/>
      <c r="B58" s="358"/>
      <c r="C58" s="354"/>
      <c r="D58" s="354"/>
      <c r="E58" s="354"/>
      <c r="F58" s="354"/>
      <c r="G58" s="1230"/>
      <c r="H58" s="1231"/>
      <c r="I58" s="1224"/>
      <c r="J58" s="1224"/>
      <c r="K58" s="1255"/>
      <c r="L58" s="1255"/>
      <c r="M58" s="1255"/>
      <c r="N58" s="1255"/>
      <c r="O58" s="125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558</v>
      </c>
      <c r="I64" s="354"/>
      <c r="J64" s="354"/>
      <c r="K64" s="354"/>
      <c r="L64" s="246"/>
      <c r="M64" s="246"/>
      <c r="N64" s="246"/>
      <c r="O64" s="246"/>
    </row>
    <row r="65" spans="2:30">
      <c r="B65" s="250"/>
      <c r="C65" s="246"/>
      <c r="D65" s="246"/>
      <c r="E65" s="246"/>
      <c r="F65" s="246"/>
      <c r="G65" s="1234" t="s">
        <v>568</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43"/>
      <c r="H72" s="1244"/>
      <c r="I72" s="1244"/>
      <c r="J72" s="1245"/>
      <c r="K72" s="356" t="s">
        <v>518</v>
      </c>
      <c r="L72" s="356" t="s">
        <v>519</v>
      </c>
      <c r="M72" s="356" t="s">
        <v>520</v>
      </c>
      <c r="N72" s="356" t="s">
        <v>521</v>
      </c>
      <c r="O72" s="356" t="s">
        <v>522</v>
      </c>
    </row>
    <row r="73" spans="2:30">
      <c r="B73" s="250"/>
      <c r="C73" s="246"/>
      <c r="D73" s="246"/>
      <c r="E73" s="246"/>
      <c r="F73" s="246"/>
      <c r="G73" s="1246" t="s">
        <v>560</v>
      </c>
      <c r="H73" s="1247"/>
      <c r="I73" s="1252" t="s">
        <v>561</v>
      </c>
      <c r="J73" s="1252"/>
      <c r="K73" s="1233">
        <v>24.7</v>
      </c>
      <c r="L73" s="1233">
        <v>27.5</v>
      </c>
      <c r="M73" s="1222">
        <v>45.6</v>
      </c>
      <c r="N73" s="1222">
        <v>44.6</v>
      </c>
      <c r="O73" s="1222">
        <v>55.8</v>
      </c>
      <c r="S73" s="245">
        <v>9.9</v>
      </c>
    </row>
    <row r="74" spans="2:30">
      <c r="B74" s="250"/>
      <c r="C74" s="246"/>
      <c r="D74" s="246"/>
      <c r="E74" s="246"/>
      <c r="F74" s="246"/>
      <c r="G74" s="1248"/>
      <c r="H74" s="1249"/>
      <c r="I74" s="1253"/>
      <c r="J74" s="1253"/>
      <c r="K74" s="1233"/>
      <c r="L74" s="1233"/>
      <c r="M74" s="1222"/>
      <c r="N74" s="1222"/>
      <c r="O74" s="1222"/>
    </row>
    <row r="75" spans="2:30">
      <c r="B75" s="250"/>
      <c r="C75" s="246"/>
      <c r="D75" s="246"/>
      <c r="E75" s="246"/>
      <c r="F75" s="246"/>
      <c r="G75" s="1248"/>
      <c r="H75" s="1249"/>
      <c r="I75" s="1232" t="s">
        <v>565</v>
      </c>
      <c r="J75" s="1232"/>
      <c r="K75" s="1254">
        <v>11.1</v>
      </c>
      <c r="L75" s="1254">
        <v>10.7</v>
      </c>
      <c r="M75" s="1254">
        <v>9.8000000000000007</v>
      </c>
      <c r="N75" s="1254">
        <v>9.4</v>
      </c>
      <c r="O75" s="1254">
        <v>9.4</v>
      </c>
      <c r="U75" s="245">
        <v>81.2</v>
      </c>
      <c r="W75" s="245">
        <v>87.2</v>
      </c>
      <c r="Y75" s="245">
        <v>99.8</v>
      </c>
      <c r="AA75" s="245">
        <v>109.5</v>
      </c>
      <c r="AC75" s="245">
        <v>115.2</v>
      </c>
    </row>
    <row r="76" spans="2:30">
      <c r="B76" s="250"/>
      <c r="C76" s="246"/>
      <c r="D76" s="246"/>
      <c r="E76" s="246"/>
      <c r="F76" s="246"/>
      <c r="G76" s="1250"/>
      <c r="H76" s="1251"/>
      <c r="I76" s="1232"/>
      <c r="J76" s="1232"/>
      <c r="K76" s="1255"/>
      <c r="L76" s="1255"/>
      <c r="M76" s="1255"/>
      <c r="N76" s="1255"/>
      <c r="O76" s="1255"/>
    </row>
    <row r="77" spans="2:30">
      <c r="B77" s="250"/>
      <c r="C77" s="246"/>
      <c r="D77" s="246"/>
      <c r="E77" s="246"/>
      <c r="F77" s="246"/>
      <c r="G77" s="1226" t="s">
        <v>562</v>
      </c>
      <c r="H77" s="1227"/>
      <c r="I77" s="1232" t="s">
        <v>561</v>
      </c>
      <c r="J77" s="1232"/>
      <c r="K77" s="1233">
        <v>57.6</v>
      </c>
      <c r="L77" s="1233">
        <v>48.3</v>
      </c>
      <c r="M77" s="1222">
        <v>44.4</v>
      </c>
      <c r="N77" s="1222">
        <v>56.8</v>
      </c>
      <c r="O77" s="1222">
        <v>52.3</v>
      </c>
      <c r="R77" s="245">
        <v>12.3</v>
      </c>
      <c r="T77" s="245">
        <v>11.1</v>
      </c>
    </row>
    <row r="78" spans="2:30">
      <c r="B78" s="250"/>
      <c r="C78" s="246"/>
      <c r="D78" s="246"/>
      <c r="E78" s="246"/>
      <c r="F78" s="246"/>
      <c r="G78" s="1228"/>
      <c r="H78" s="1229"/>
      <c r="I78" s="1232"/>
      <c r="J78" s="1232"/>
      <c r="K78" s="1233"/>
      <c r="L78" s="1233"/>
      <c r="M78" s="1222"/>
      <c r="N78" s="1222"/>
      <c r="O78" s="1222"/>
    </row>
    <row r="79" spans="2:30">
      <c r="B79" s="250"/>
      <c r="C79" s="246"/>
      <c r="D79" s="246"/>
      <c r="E79" s="246"/>
      <c r="F79" s="246"/>
      <c r="G79" s="1228"/>
      <c r="H79" s="1229"/>
      <c r="I79" s="1223" t="s">
        <v>565</v>
      </c>
      <c r="J79" s="1224"/>
      <c r="K79" s="1225">
        <v>11.3</v>
      </c>
      <c r="L79" s="1225">
        <v>10.4</v>
      </c>
      <c r="M79" s="1225">
        <v>9.4</v>
      </c>
      <c r="N79" s="1225">
        <v>10.199999999999999</v>
      </c>
      <c r="O79" s="1225">
        <v>10</v>
      </c>
      <c r="V79" s="245">
        <v>53.5</v>
      </c>
      <c r="X79" s="245">
        <v>48.2</v>
      </c>
      <c r="Z79" s="245">
        <v>34.200000000000003</v>
      </c>
      <c r="AB79" s="245">
        <v>30.3</v>
      </c>
      <c r="AD79" s="245">
        <v>28.9</v>
      </c>
    </row>
    <row r="80" spans="2:30">
      <c r="B80" s="250"/>
      <c r="C80" s="246"/>
      <c r="D80" s="246"/>
      <c r="E80" s="246"/>
      <c r="F80" s="246"/>
      <c r="G80" s="1230"/>
      <c r="H80" s="1231"/>
      <c r="I80" s="1224"/>
      <c r="J80" s="1224"/>
      <c r="K80" s="1225"/>
      <c r="L80" s="1225"/>
      <c r="M80" s="1225"/>
      <c r="N80" s="1225"/>
      <c r="O80" s="122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49357</v>
      </c>
      <c r="E3" s="118"/>
      <c r="F3" s="119">
        <v>45761</v>
      </c>
      <c r="G3" s="120"/>
      <c r="H3" s="121"/>
    </row>
    <row r="4" spans="1:8">
      <c r="A4" s="122"/>
      <c r="B4" s="123"/>
      <c r="C4" s="124"/>
      <c r="D4" s="125">
        <v>28216</v>
      </c>
      <c r="E4" s="126"/>
      <c r="F4" s="127">
        <v>24777</v>
      </c>
      <c r="G4" s="128"/>
      <c r="H4" s="129"/>
    </row>
    <row r="5" spans="1:8">
      <c r="A5" s="110" t="s">
        <v>512</v>
      </c>
      <c r="B5" s="115"/>
      <c r="C5" s="116"/>
      <c r="D5" s="117">
        <v>55520</v>
      </c>
      <c r="E5" s="118"/>
      <c r="F5" s="119">
        <v>56255</v>
      </c>
      <c r="G5" s="120"/>
      <c r="H5" s="121"/>
    </row>
    <row r="6" spans="1:8">
      <c r="A6" s="122"/>
      <c r="B6" s="123"/>
      <c r="C6" s="124"/>
      <c r="D6" s="125">
        <v>39348</v>
      </c>
      <c r="E6" s="126"/>
      <c r="F6" s="127">
        <v>26957</v>
      </c>
      <c r="G6" s="128"/>
      <c r="H6" s="129"/>
    </row>
    <row r="7" spans="1:8">
      <c r="A7" s="110" t="s">
        <v>513</v>
      </c>
      <c r="B7" s="115"/>
      <c r="C7" s="116"/>
      <c r="D7" s="117">
        <v>93443</v>
      </c>
      <c r="E7" s="118"/>
      <c r="F7" s="119">
        <v>57944</v>
      </c>
      <c r="G7" s="120"/>
      <c r="H7" s="121"/>
    </row>
    <row r="8" spans="1:8">
      <c r="A8" s="122"/>
      <c r="B8" s="123"/>
      <c r="C8" s="124"/>
      <c r="D8" s="125">
        <v>51369</v>
      </c>
      <c r="E8" s="126"/>
      <c r="F8" s="127">
        <v>29326</v>
      </c>
      <c r="G8" s="128"/>
      <c r="H8" s="129"/>
    </row>
    <row r="9" spans="1:8">
      <c r="A9" s="110" t="s">
        <v>514</v>
      </c>
      <c r="B9" s="115"/>
      <c r="C9" s="116"/>
      <c r="D9" s="117">
        <v>59608</v>
      </c>
      <c r="E9" s="118"/>
      <c r="F9" s="119">
        <v>81768</v>
      </c>
      <c r="G9" s="120"/>
      <c r="H9" s="121"/>
    </row>
    <row r="10" spans="1:8">
      <c r="A10" s="122"/>
      <c r="B10" s="123"/>
      <c r="C10" s="124"/>
      <c r="D10" s="125">
        <v>38794</v>
      </c>
      <c r="E10" s="126"/>
      <c r="F10" s="127">
        <v>37917</v>
      </c>
      <c r="G10" s="128"/>
      <c r="H10" s="129"/>
    </row>
    <row r="11" spans="1:8">
      <c r="A11" s="110" t="s">
        <v>515</v>
      </c>
      <c r="B11" s="115"/>
      <c r="C11" s="116"/>
      <c r="D11" s="117">
        <v>85933</v>
      </c>
      <c r="E11" s="118"/>
      <c r="F11" s="119">
        <v>65876</v>
      </c>
      <c r="G11" s="120"/>
      <c r="H11" s="121"/>
    </row>
    <row r="12" spans="1:8">
      <c r="A12" s="122"/>
      <c r="B12" s="123"/>
      <c r="C12" s="130"/>
      <c r="D12" s="125">
        <v>57501</v>
      </c>
      <c r="E12" s="126"/>
      <c r="F12" s="127">
        <v>36484</v>
      </c>
      <c r="G12" s="128"/>
      <c r="H12" s="129"/>
    </row>
    <row r="13" spans="1:8">
      <c r="A13" s="110"/>
      <c r="B13" s="115"/>
      <c r="C13" s="131"/>
      <c r="D13" s="132">
        <v>68772</v>
      </c>
      <c r="E13" s="133"/>
      <c r="F13" s="134">
        <v>61521</v>
      </c>
      <c r="G13" s="135"/>
      <c r="H13" s="121"/>
    </row>
    <row r="14" spans="1:8">
      <c r="A14" s="122"/>
      <c r="B14" s="123"/>
      <c r="C14" s="124"/>
      <c r="D14" s="125">
        <v>43046</v>
      </c>
      <c r="E14" s="126"/>
      <c r="F14" s="127">
        <v>31092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7.31</v>
      </c>
      <c r="C19" s="136">
        <f>ROUND(VALUE(SUBSTITUTE(実質収支比率等に係る経年分析!G$48,"▲","-")),2)</f>
        <v>6.58</v>
      </c>
      <c r="D19" s="136">
        <f>ROUND(VALUE(SUBSTITUTE(実質収支比率等に係る経年分析!H$48,"▲","-")),2)</f>
        <v>5.74</v>
      </c>
      <c r="E19" s="136">
        <f>ROUND(VALUE(SUBSTITUTE(実質収支比率等に係る経年分析!I$48,"▲","-")),2)</f>
        <v>5.76</v>
      </c>
      <c r="F19" s="136">
        <f>ROUND(VALUE(SUBSTITUTE(実質収支比率等に係る経年分析!J$48,"▲","-")),2)</f>
        <v>6.11</v>
      </c>
    </row>
    <row r="20" spans="1:11">
      <c r="A20" s="136" t="s">
        <v>43</v>
      </c>
      <c r="B20" s="136">
        <f>ROUND(VALUE(SUBSTITUTE(実質収支比率等に係る経年分析!F$47,"▲","-")),2)</f>
        <v>38.159999999999997</v>
      </c>
      <c r="C20" s="136">
        <f>ROUND(VALUE(SUBSTITUTE(実質収支比率等に係る経年分析!G$47,"▲","-")),2)</f>
        <v>38.35</v>
      </c>
      <c r="D20" s="136">
        <f>ROUND(VALUE(SUBSTITUTE(実質収支比率等に係る経年分析!H$47,"▲","-")),2)</f>
        <v>31.55</v>
      </c>
      <c r="E20" s="136">
        <f>ROUND(VALUE(SUBSTITUTE(実質収支比率等に係る経年分析!I$47,"▲","-")),2)</f>
        <v>31.27</v>
      </c>
      <c r="F20" s="136">
        <f>ROUND(VALUE(SUBSTITUTE(実質収支比率等に係る経年分析!J$47,"▲","-")),2)</f>
        <v>30.16</v>
      </c>
    </row>
    <row r="21" spans="1:11">
      <c r="A21" s="136" t="s">
        <v>44</v>
      </c>
      <c r="B21" s="136">
        <f>IF(ISNUMBER(VALUE(SUBSTITUTE(実質収支比率等に係る経年分析!F$49,"▲","-"))),ROUND(VALUE(SUBSTITUTE(実質収支比率等に係る経年分析!F$49,"▲","-")),2),NA())</f>
        <v>-3.83</v>
      </c>
      <c r="C21" s="136">
        <f>IF(ISNUMBER(VALUE(SUBSTITUTE(実質収支比率等に係る経年分析!G$49,"▲","-"))),ROUND(VALUE(SUBSTITUTE(実質収支比率等に係る経年分析!G$49,"▲","-")),2),NA())</f>
        <v>-4.51</v>
      </c>
      <c r="D21" s="136">
        <f>IF(ISNUMBER(VALUE(SUBSTITUTE(実質収支比率等に係る経年分析!H$49,"▲","-"))),ROUND(VALUE(SUBSTITUTE(実質収支比率等に係る経年分析!H$49,"▲","-")),2),NA())</f>
        <v>-11.28</v>
      </c>
      <c r="E21" s="136">
        <f>IF(ISNUMBER(VALUE(SUBSTITUTE(実質収支比率等に係る経年分析!I$49,"▲","-"))),ROUND(VALUE(SUBSTITUTE(実質収支比率等に係る経年分析!I$49,"▲","-")),2),NA())</f>
        <v>-2.11</v>
      </c>
      <c r="F21" s="136">
        <f>IF(ISNUMBER(VALUE(SUBSTITUTE(実質収支比率等に係る経年分析!J$49,"▲","-"))),ROUND(VALUE(SUBSTITUTE(実質収支比率等に係る経年分析!J$49,"▲","-")),2),NA())</f>
        <v>-3.76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介護予防支援事業特別会計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看護専門学校特別会計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2.42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6.11</v>
      </c>
    </row>
    <row r="36" spans="1:16">
      <c r="A36" s="137" t="str">
        <f>IF(連結実質赤字比率に係る赤字・黒字の構成分析!C$34="",NA(),連結実質赤字比率に係る赤字・黒字の構成分析!C$34)</f>
        <v>市立病院事業会計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27.87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28.43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2011</v>
      </c>
      <c r="E42" s="138"/>
      <c r="F42" s="138"/>
      <c r="G42" s="138">
        <f>'実質公債費比率（分子）の構造'!L$52</f>
        <v>2035</v>
      </c>
      <c r="H42" s="138"/>
      <c r="I42" s="138"/>
      <c r="J42" s="138">
        <f>'実質公債費比率（分子）の構造'!M$52</f>
        <v>2102</v>
      </c>
      <c r="K42" s="138"/>
      <c r="L42" s="138"/>
      <c r="M42" s="138">
        <f>'実質公債費比率（分子）の構造'!N$52</f>
        <v>2026</v>
      </c>
      <c r="N42" s="138"/>
      <c r="O42" s="138"/>
      <c r="P42" s="138">
        <f>'実質公債費比率（分子）の構造'!O$52</f>
        <v>1975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42</v>
      </c>
      <c r="C45" s="138"/>
      <c r="D45" s="138"/>
      <c r="E45" s="138">
        <f>'実質公債費比率（分子）の構造'!L$49</f>
        <v>39</v>
      </c>
      <c r="F45" s="138"/>
      <c r="G45" s="138"/>
      <c r="H45" s="138">
        <f>'実質公債費比率（分子）の構造'!M$49</f>
        <v>21</v>
      </c>
      <c r="I45" s="138"/>
      <c r="J45" s="138"/>
      <c r="K45" s="138">
        <f>'実質公債費比率（分子）の構造'!N$49</f>
        <v>23</v>
      </c>
      <c r="L45" s="138"/>
      <c r="M45" s="138"/>
      <c r="N45" s="138">
        <f>'実質公債費比率（分子）の構造'!O$49</f>
        <v>23</v>
      </c>
      <c r="O45" s="138"/>
      <c r="P45" s="138"/>
    </row>
    <row r="46" spans="1:16">
      <c r="A46" s="138" t="s">
        <v>55</v>
      </c>
      <c r="B46" s="138">
        <f>'実質公債費比率（分子）の構造'!K$48</f>
        <v>928</v>
      </c>
      <c r="C46" s="138"/>
      <c r="D46" s="138"/>
      <c r="E46" s="138">
        <f>'実質公債費比率（分子）の構造'!L$48</f>
        <v>877</v>
      </c>
      <c r="F46" s="138"/>
      <c r="G46" s="138"/>
      <c r="H46" s="138">
        <f>'実質公債費比率（分子）の構造'!M$48</f>
        <v>864</v>
      </c>
      <c r="I46" s="138"/>
      <c r="J46" s="138"/>
      <c r="K46" s="138">
        <f>'実質公債費比率（分子）の構造'!N$48</f>
        <v>918</v>
      </c>
      <c r="L46" s="138"/>
      <c r="M46" s="138"/>
      <c r="N46" s="138">
        <f>'実質公債費比率（分子）の構造'!O$48</f>
        <v>976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2038</v>
      </c>
      <c r="C49" s="138"/>
      <c r="D49" s="138"/>
      <c r="E49" s="138">
        <f>'実質公債費比率（分子）の構造'!L$45</f>
        <v>2015</v>
      </c>
      <c r="F49" s="138"/>
      <c r="G49" s="138"/>
      <c r="H49" s="138">
        <f>'実質公債費比率（分子）の構造'!M$45</f>
        <v>1989</v>
      </c>
      <c r="I49" s="138"/>
      <c r="J49" s="138"/>
      <c r="K49" s="138">
        <f>'実質公債費比率（分子）の構造'!N$45</f>
        <v>1978</v>
      </c>
      <c r="L49" s="138"/>
      <c r="M49" s="138"/>
      <c r="N49" s="138">
        <f>'実質公債費比率（分子）の構造'!O$45</f>
        <v>1891</v>
      </c>
      <c r="O49" s="138"/>
      <c r="P49" s="138"/>
    </row>
    <row r="50" spans="1:16">
      <c r="A50" s="138" t="s">
        <v>59</v>
      </c>
      <c r="B50" s="138" t="e">
        <f>NA()</f>
        <v>#N/A</v>
      </c>
      <c r="C50" s="138">
        <f>IF(ISNUMBER('実質公債費比率（分子）の構造'!K$53),'実質公債費比率（分子）の構造'!K$53,NA())</f>
        <v>997</v>
      </c>
      <c r="D50" s="138" t="e">
        <f>NA()</f>
        <v>#N/A</v>
      </c>
      <c r="E50" s="138" t="e">
        <f>NA()</f>
        <v>#N/A</v>
      </c>
      <c r="F50" s="138">
        <f>IF(ISNUMBER('実質公債費比率（分子）の構造'!L$53),'実質公債費比率（分子）の構造'!L$53,NA())</f>
        <v>896</v>
      </c>
      <c r="G50" s="138" t="e">
        <f>NA()</f>
        <v>#N/A</v>
      </c>
      <c r="H50" s="138" t="e">
        <f>NA()</f>
        <v>#N/A</v>
      </c>
      <c r="I50" s="138">
        <f>IF(ISNUMBER('実質公債費比率（分子）の構造'!M$53),'実質公債費比率（分子）の構造'!M$53,NA())</f>
        <v>772</v>
      </c>
      <c r="J50" s="138" t="e">
        <f>NA()</f>
        <v>#N/A</v>
      </c>
      <c r="K50" s="138" t="e">
        <f>NA()</f>
        <v>#N/A</v>
      </c>
      <c r="L50" s="138">
        <f>IF(ISNUMBER('実質公債費比率（分子）の構造'!N$53),'実質公債費比率（分子）の構造'!N$53,NA())</f>
        <v>893</v>
      </c>
      <c r="M50" s="138" t="e">
        <f>NA()</f>
        <v>#N/A</v>
      </c>
      <c r="N50" s="138" t="e">
        <f>NA()</f>
        <v>#N/A</v>
      </c>
      <c r="O50" s="138">
        <f>IF(ISNUMBER('実質公債費比率（分子）の構造'!O$53),'実質公債費比率（分子）の構造'!O$53,NA())</f>
        <v>915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16830</v>
      </c>
      <c r="E56" s="137"/>
      <c r="F56" s="137"/>
      <c r="G56" s="137">
        <f>'将来負担比率（分子）の構造'!J$52</f>
        <v>16547</v>
      </c>
      <c r="H56" s="137"/>
      <c r="I56" s="137"/>
      <c r="J56" s="137">
        <f>'将来負担比率（分子）の構造'!K$52</f>
        <v>16116</v>
      </c>
      <c r="K56" s="137"/>
      <c r="L56" s="137"/>
      <c r="M56" s="137">
        <f>'将来負担比率（分子）の構造'!L$52</f>
        <v>15695</v>
      </c>
      <c r="N56" s="137"/>
      <c r="O56" s="137"/>
      <c r="P56" s="137">
        <f>'将来負担比率（分子）の構造'!M$52</f>
        <v>15305</v>
      </c>
    </row>
    <row r="57" spans="1:16">
      <c r="A57" s="137" t="s">
        <v>36</v>
      </c>
      <c r="B57" s="137"/>
      <c r="C57" s="137"/>
      <c r="D57" s="137">
        <f>'将来負担比率（分子）の構造'!I$51</f>
        <v>4298</v>
      </c>
      <c r="E57" s="137"/>
      <c r="F57" s="137"/>
      <c r="G57" s="137">
        <f>'将来負担比率（分子）の構造'!J$51</f>
        <v>4069</v>
      </c>
      <c r="H57" s="137"/>
      <c r="I57" s="137"/>
      <c r="J57" s="137">
        <f>'将来負担比率（分子）の構造'!K$51</f>
        <v>3700</v>
      </c>
      <c r="K57" s="137"/>
      <c r="L57" s="137"/>
      <c r="M57" s="137">
        <f>'将来負担比率（分子）の構造'!L$51</f>
        <v>3365</v>
      </c>
      <c r="N57" s="137"/>
      <c r="O57" s="137"/>
      <c r="P57" s="137">
        <f>'将来負担比率（分子）の構造'!M$51</f>
        <v>2935</v>
      </c>
    </row>
    <row r="58" spans="1:16">
      <c r="A58" s="137" t="s">
        <v>35</v>
      </c>
      <c r="B58" s="137"/>
      <c r="C58" s="137"/>
      <c r="D58" s="137">
        <f>'将来負担比率（分子）の構造'!I$50</f>
        <v>7534</v>
      </c>
      <c r="E58" s="137"/>
      <c r="F58" s="137"/>
      <c r="G58" s="137">
        <f>'将来負担比率（分子）の構造'!J$50</f>
        <v>7089</v>
      </c>
      <c r="H58" s="137"/>
      <c r="I58" s="137"/>
      <c r="J58" s="137">
        <f>'将来負担比率（分子）の構造'!K$50</f>
        <v>5837</v>
      </c>
      <c r="K58" s="137"/>
      <c r="L58" s="137"/>
      <c r="M58" s="137">
        <f>'将来負担比率（分子）の構造'!L$50</f>
        <v>5970</v>
      </c>
      <c r="N58" s="137"/>
      <c r="O58" s="137"/>
      <c r="P58" s="137">
        <f>'将来負担比率（分子）の構造'!M$50</f>
        <v>6320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1419</v>
      </c>
      <c r="C61" s="137"/>
      <c r="D61" s="137"/>
      <c r="E61" s="137">
        <f>'将来負担比率（分子）の構造'!J$46</f>
        <v>1483</v>
      </c>
      <c r="F61" s="137"/>
      <c r="G61" s="137"/>
      <c r="H61" s="137">
        <f>'将来負担比率（分子）の構造'!K$46</f>
        <v>1410</v>
      </c>
      <c r="I61" s="137"/>
      <c r="J61" s="137"/>
      <c r="K61" s="137">
        <f>'将来負担比率（分子）の構造'!L$46</f>
        <v>1382</v>
      </c>
      <c r="L61" s="137"/>
      <c r="M61" s="137"/>
      <c r="N61" s="137">
        <f>'将来負担比率（分子）の構造'!M$46</f>
        <v>1235</v>
      </c>
      <c r="O61" s="137"/>
      <c r="P61" s="137"/>
    </row>
    <row r="62" spans="1:16">
      <c r="A62" s="137" t="s">
        <v>29</v>
      </c>
      <c r="B62" s="137">
        <f>'将来負担比率（分子）の構造'!I$45</f>
        <v>3216</v>
      </c>
      <c r="C62" s="137"/>
      <c r="D62" s="137"/>
      <c r="E62" s="137">
        <f>'将来負担比率（分子）の構造'!J$45</f>
        <v>3191</v>
      </c>
      <c r="F62" s="137"/>
      <c r="G62" s="137"/>
      <c r="H62" s="137">
        <f>'将来負担比率（分子）の構造'!K$45</f>
        <v>2930</v>
      </c>
      <c r="I62" s="137"/>
      <c r="J62" s="137"/>
      <c r="K62" s="137">
        <f>'将来負担比率（分子）の構造'!L$45</f>
        <v>2877</v>
      </c>
      <c r="L62" s="137"/>
      <c r="M62" s="137"/>
      <c r="N62" s="137">
        <f>'将来負担比率（分子）の構造'!M$45</f>
        <v>2928</v>
      </c>
      <c r="O62" s="137"/>
      <c r="P62" s="137"/>
    </row>
    <row r="63" spans="1:16">
      <c r="A63" s="137" t="s">
        <v>28</v>
      </c>
      <c r="B63" s="137">
        <f>'将来負担比率（分子）の構造'!I$44</f>
        <v>101</v>
      </c>
      <c r="C63" s="137"/>
      <c r="D63" s="137"/>
      <c r="E63" s="137">
        <f>'将来負担比率（分子）の構造'!J$44</f>
        <v>227</v>
      </c>
      <c r="F63" s="137"/>
      <c r="G63" s="137"/>
      <c r="H63" s="137">
        <f>'将来負担比率（分子）の構造'!K$44</f>
        <v>225</v>
      </c>
      <c r="I63" s="137"/>
      <c r="J63" s="137"/>
      <c r="K63" s="137">
        <f>'将来負担比率（分子）の構造'!L$44</f>
        <v>209</v>
      </c>
      <c r="L63" s="137"/>
      <c r="M63" s="137"/>
      <c r="N63" s="137">
        <f>'将来負担比率（分子）の構造'!M$44</f>
        <v>216</v>
      </c>
      <c r="O63" s="137"/>
      <c r="P63" s="137"/>
    </row>
    <row r="64" spans="1:16">
      <c r="A64" s="137" t="s">
        <v>27</v>
      </c>
      <c r="B64" s="137">
        <f>'将来負担比率（分子）の構造'!I$43</f>
        <v>10187</v>
      </c>
      <c r="C64" s="137"/>
      <c r="D64" s="137"/>
      <c r="E64" s="137">
        <f>'将来負担比率（分子）の構造'!J$43</f>
        <v>9830</v>
      </c>
      <c r="F64" s="137"/>
      <c r="G64" s="137"/>
      <c r="H64" s="137">
        <f>'将来負担比率（分子）の構造'!K$43</f>
        <v>9383</v>
      </c>
      <c r="I64" s="137"/>
      <c r="J64" s="137"/>
      <c r="K64" s="137">
        <f>'将来負担比率（分子）の構造'!L$43</f>
        <v>9093</v>
      </c>
      <c r="L64" s="137"/>
      <c r="M64" s="137"/>
      <c r="N64" s="137">
        <f>'将来負担比率（分子）の構造'!M$43</f>
        <v>9356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15985</v>
      </c>
      <c r="C66" s="137"/>
      <c r="D66" s="137"/>
      <c r="E66" s="137">
        <f>'将来負担比率（分子）の構造'!J$41</f>
        <v>15467</v>
      </c>
      <c r="F66" s="137"/>
      <c r="G66" s="137"/>
      <c r="H66" s="137">
        <f>'将来負担比率（分子）の構造'!K$41</f>
        <v>15762</v>
      </c>
      <c r="I66" s="137"/>
      <c r="J66" s="137"/>
      <c r="K66" s="137">
        <f>'将来負担比率（分子）の構造'!L$41</f>
        <v>15606</v>
      </c>
      <c r="L66" s="137"/>
      <c r="M66" s="137"/>
      <c r="N66" s="137">
        <f>'将来負担比率（分子）の構造'!M$41</f>
        <v>16006</v>
      </c>
      <c r="O66" s="137"/>
      <c r="P66" s="137"/>
    </row>
    <row r="67" spans="1:16">
      <c r="A67" s="137" t="s">
        <v>63</v>
      </c>
      <c r="B67" s="137" t="e">
        <f>NA()</f>
        <v>#N/A</v>
      </c>
      <c r="C67" s="137">
        <f>IF(ISNUMBER('将来負担比率（分子）の構造'!I$53), IF('将来負担比率（分子）の構造'!I$53 &lt; 0, 0, '将来負担比率（分子）の構造'!I$53), NA())</f>
        <v>2247</v>
      </c>
      <c r="D67" s="137" t="e">
        <f>NA()</f>
        <v>#N/A</v>
      </c>
      <c r="E67" s="137" t="e">
        <f>NA()</f>
        <v>#N/A</v>
      </c>
      <c r="F67" s="137">
        <f>IF(ISNUMBER('将来負担比率（分子）の構造'!J$53), IF('将来負担比率（分子）の構造'!J$53 &lt; 0, 0, '将来負担比率（分子）の構造'!J$53), NA())</f>
        <v>2493</v>
      </c>
      <c r="G67" s="137" t="e">
        <f>NA()</f>
        <v>#N/A</v>
      </c>
      <c r="H67" s="137" t="e">
        <f>NA()</f>
        <v>#N/A</v>
      </c>
      <c r="I67" s="137">
        <f>IF(ISNUMBER('将来負担比率（分子）の構造'!K$53), IF('将来負担比率（分子）の構造'!K$53 &lt; 0, 0, '将来負担比率（分子）の構造'!K$53), NA())</f>
        <v>4058</v>
      </c>
      <c r="J67" s="137" t="e">
        <f>NA()</f>
        <v>#N/A</v>
      </c>
      <c r="K67" s="137" t="e">
        <f>NA()</f>
        <v>#N/A</v>
      </c>
      <c r="L67" s="137">
        <f>IF(ISNUMBER('将来負担比率（分子）の構造'!L$53), IF('将来負担比率（分子）の構造'!L$53 &lt; 0, 0, '将来負担比率（分子）の構造'!L$53), NA())</f>
        <v>4138</v>
      </c>
      <c r="M67" s="137" t="e">
        <f>NA()</f>
        <v>#N/A</v>
      </c>
      <c r="N67" s="137" t="e">
        <f>NA()</f>
        <v>#N/A</v>
      </c>
      <c r="O67" s="137">
        <f>IF(ISNUMBER('将来負担比率（分子）の構造'!M$53), IF('将来負担比率（分子）の構造'!M$53 &lt; 0, 0, '将来負担比率（分子）の構造'!M$53), NA())</f>
        <v>5181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6640838</v>
      </c>
      <c r="S5" s="671"/>
      <c r="T5" s="671"/>
      <c r="U5" s="671"/>
      <c r="V5" s="671"/>
      <c r="W5" s="671"/>
      <c r="X5" s="671"/>
      <c r="Y5" s="718"/>
      <c r="Z5" s="731">
        <v>29</v>
      </c>
      <c r="AA5" s="731"/>
      <c r="AB5" s="731"/>
      <c r="AC5" s="731"/>
      <c r="AD5" s="732">
        <v>6454444</v>
      </c>
      <c r="AE5" s="732"/>
      <c r="AF5" s="732"/>
      <c r="AG5" s="732"/>
      <c r="AH5" s="732"/>
      <c r="AI5" s="732"/>
      <c r="AJ5" s="732"/>
      <c r="AK5" s="732"/>
      <c r="AL5" s="719">
        <v>60.8</v>
      </c>
      <c r="AM5" s="688"/>
      <c r="AN5" s="688"/>
      <c r="AO5" s="720"/>
      <c r="AP5" s="707" t="s">
        <v>208</v>
      </c>
      <c r="AQ5" s="708"/>
      <c r="AR5" s="708"/>
      <c r="AS5" s="708"/>
      <c r="AT5" s="708"/>
      <c r="AU5" s="708"/>
      <c r="AV5" s="708"/>
      <c r="AW5" s="708"/>
      <c r="AX5" s="708"/>
      <c r="AY5" s="708"/>
      <c r="AZ5" s="708"/>
      <c r="BA5" s="708"/>
      <c r="BB5" s="708"/>
      <c r="BC5" s="708"/>
      <c r="BD5" s="708"/>
      <c r="BE5" s="708"/>
      <c r="BF5" s="709"/>
      <c r="BG5" s="620">
        <v>6417867</v>
      </c>
      <c r="BH5" s="621"/>
      <c r="BI5" s="621"/>
      <c r="BJ5" s="621"/>
      <c r="BK5" s="621"/>
      <c r="BL5" s="621"/>
      <c r="BM5" s="621"/>
      <c r="BN5" s="622"/>
      <c r="BO5" s="673">
        <v>96.6</v>
      </c>
      <c r="BP5" s="673"/>
      <c r="BQ5" s="673"/>
      <c r="BR5" s="673"/>
      <c r="BS5" s="674">
        <v>49362</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122771</v>
      </c>
      <c r="S6" s="621"/>
      <c r="T6" s="621"/>
      <c r="U6" s="621"/>
      <c r="V6" s="621"/>
      <c r="W6" s="621"/>
      <c r="X6" s="621"/>
      <c r="Y6" s="622"/>
      <c r="Z6" s="673">
        <v>0.5</v>
      </c>
      <c r="AA6" s="673"/>
      <c r="AB6" s="673"/>
      <c r="AC6" s="673"/>
      <c r="AD6" s="674">
        <v>122771</v>
      </c>
      <c r="AE6" s="674"/>
      <c r="AF6" s="674"/>
      <c r="AG6" s="674"/>
      <c r="AH6" s="674"/>
      <c r="AI6" s="674"/>
      <c r="AJ6" s="674"/>
      <c r="AK6" s="674"/>
      <c r="AL6" s="643">
        <v>1.2</v>
      </c>
      <c r="AM6" s="675"/>
      <c r="AN6" s="675"/>
      <c r="AO6" s="676"/>
      <c r="AP6" s="617" t="s">
        <v>213</v>
      </c>
      <c r="AQ6" s="618"/>
      <c r="AR6" s="618"/>
      <c r="AS6" s="618"/>
      <c r="AT6" s="618"/>
      <c r="AU6" s="618"/>
      <c r="AV6" s="618"/>
      <c r="AW6" s="618"/>
      <c r="AX6" s="618"/>
      <c r="AY6" s="618"/>
      <c r="AZ6" s="618"/>
      <c r="BA6" s="618"/>
      <c r="BB6" s="618"/>
      <c r="BC6" s="618"/>
      <c r="BD6" s="618"/>
      <c r="BE6" s="618"/>
      <c r="BF6" s="619"/>
      <c r="BG6" s="620">
        <v>6417867</v>
      </c>
      <c r="BH6" s="621"/>
      <c r="BI6" s="621"/>
      <c r="BJ6" s="621"/>
      <c r="BK6" s="621"/>
      <c r="BL6" s="621"/>
      <c r="BM6" s="621"/>
      <c r="BN6" s="622"/>
      <c r="BO6" s="673">
        <v>96.6</v>
      </c>
      <c r="BP6" s="673"/>
      <c r="BQ6" s="673"/>
      <c r="BR6" s="673"/>
      <c r="BS6" s="674">
        <v>49362</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206411</v>
      </c>
      <c r="CS6" s="621"/>
      <c r="CT6" s="621"/>
      <c r="CU6" s="621"/>
      <c r="CV6" s="621"/>
      <c r="CW6" s="621"/>
      <c r="CX6" s="621"/>
      <c r="CY6" s="622"/>
      <c r="CZ6" s="673">
        <v>0.9</v>
      </c>
      <c r="DA6" s="673"/>
      <c r="DB6" s="673"/>
      <c r="DC6" s="673"/>
      <c r="DD6" s="626" t="s">
        <v>215</v>
      </c>
      <c r="DE6" s="621"/>
      <c r="DF6" s="621"/>
      <c r="DG6" s="621"/>
      <c r="DH6" s="621"/>
      <c r="DI6" s="621"/>
      <c r="DJ6" s="621"/>
      <c r="DK6" s="621"/>
      <c r="DL6" s="621"/>
      <c r="DM6" s="621"/>
      <c r="DN6" s="621"/>
      <c r="DO6" s="621"/>
      <c r="DP6" s="622"/>
      <c r="DQ6" s="626">
        <v>206411</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10817</v>
      </c>
      <c r="S7" s="621"/>
      <c r="T7" s="621"/>
      <c r="U7" s="621"/>
      <c r="V7" s="621"/>
      <c r="W7" s="621"/>
      <c r="X7" s="621"/>
      <c r="Y7" s="622"/>
      <c r="Z7" s="673">
        <v>0</v>
      </c>
      <c r="AA7" s="673"/>
      <c r="AB7" s="673"/>
      <c r="AC7" s="673"/>
      <c r="AD7" s="674">
        <v>10817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3105672</v>
      </c>
      <c r="BH7" s="621"/>
      <c r="BI7" s="621"/>
      <c r="BJ7" s="621"/>
      <c r="BK7" s="621"/>
      <c r="BL7" s="621"/>
      <c r="BM7" s="621"/>
      <c r="BN7" s="622"/>
      <c r="BO7" s="673">
        <v>46.8</v>
      </c>
      <c r="BP7" s="673"/>
      <c r="BQ7" s="673"/>
      <c r="BR7" s="673"/>
      <c r="BS7" s="674">
        <v>49362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5326883</v>
      </c>
      <c r="CS7" s="621"/>
      <c r="CT7" s="621"/>
      <c r="CU7" s="621"/>
      <c r="CV7" s="621"/>
      <c r="CW7" s="621"/>
      <c r="CX7" s="621"/>
      <c r="CY7" s="622"/>
      <c r="CZ7" s="673">
        <v>23.9</v>
      </c>
      <c r="DA7" s="673"/>
      <c r="DB7" s="673"/>
      <c r="DC7" s="673"/>
      <c r="DD7" s="626">
        <v>1935146</v>
      </c>
      <c r="DE7" s="621"/>
      <c r="DF7" s="621"/>
      <c r="DG7" s="621"/>
      <c r="DH7" s="621"/>
      <c r="DI7" s="621"/>
      <c r="DJ7" s="621"/>
      <c r="DK7" s="621"/>
      <c r="DL7" s="621"/>
      <c r="DM7" s="621"/>
      <c r="DN7" s="621"/>
      <c r="DO7" s="621"/>
      <c r="DP7" s="622"/>
      <c r="DQ7" s="626">
        <v>2945287</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19717</v>
      </c>
      <c r="S8" s="621"/>
      <c r="T8" s="621"/>
      <c r="U8" s="621"/>
      <c r="V8" s="621"/>
      <c r="W8" s="621"/>
      <c r="X8" s="621"/>
      <c r="Y8" s="622"/>
      <c r="Z8" s="673">
        <v>0.1</v>
      </c>
      <c r="AA8" s="673"/>
      <c r="AB8" s="673"/>
      <c r="AC8" s="673"/>
      <c r="AD8" s="674">
        <v>19717</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88476</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5885621</v>
      </c>
      <c r="CS8" s="621"/>
      <c r="CT8" s="621"/>
      <c r="CU8" s="621"/>
      <c r="CV8" s="621"/>
      <c r="CW8" s="621"/>
      <c r="CX8" s="621"/>
      <c r="CY8" s="622"/>
      <c r="CZ8" s="673">
        <v>26.4</v>
      </c>
      <c r="DA8" s="673"/>
      <c r="DB8" s="673"/>
      <c r="DC8" s="673"/>
      <c r="DD8" s="626">
        <v>344544</v>
      </c>
      <c r="DE8" s="621"/>
      <c r="DF8" s="621"/>
      <c r="DG8" s="621"/>
      <c r="DH8" s="621"/>
      <c r="DI8" s="621"/>
      <c r="DJ8" s="621"/>
      <c r="DK8" s="621"/>
      <c r="DL8" s="621"/>
      <c r="DM8" s="621"/>
      <c r="DN8" s="621"/>
      <c r="DO8" s="621"/>
      <c r="DP8" s="622"/>
      <c r="DQ8" s="626">
        <v>2875594</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11560</v>
      </c>
      <c r="S9" s="621"/>
      <c r="T9" s="621"/>
      <c r="U9" s="621"/>
      <c r="V9" s="621"/>
      <c r="W9" s="621"/>
      <c r="X9" s="621"/>
      <c r="Y9" s="622"/>
      <c r="Z9" s="673">
        <v>0.1</v>
      </c>
      <c r="AA9" s="673"/>
      <c r="AB9" s="673"/>
      <c r="AC9" s="673"/>
      <c r="AD9" s="674">
        <v>11560</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2557888</v>
      </c>
      <c r="BH9" s="621"/>
      <c r="BI9" s="621"/>
      <c r="BJ9" s="621"/>
      <c r="BK9" s="621"/>
      <c r="BL9" s="621"/>
      <c r="BM9" s="621"/>
      <c r="BN9" s="622"/>
      <c r="BO9" s="673">
        <v>38.5</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3136653</v>
      </c>
      <c r="CS9" s="621"/>
      <c r="CT9" s="621"/>
      <c r="CU9" s="621"/>
      <c r="CV9" s="621"/>
      <c r="CW9" s="621"/>
      <c r="CX9" s="621"/>
      <c r="CY9" s="622"/>
      <c r="CZ9" s="673">
        <v>14.1</v>
      </c>
      <c r="DA9" s="673"/>
      <c r="DB9" s="673"/>
      <c r="DC9" s="673"/>
      <c r="DD9" s="626">
        <v>127511</v>
      </c>
      <c r="DE9" s="621"/>
      <c r="DF9" s="621"/>
      <c r="DG9" s="621"/>
      <c r="DH9" s="621"/>
      <c r="DI9" s="621"/>
      <c r="DJ9" s="621"/>
      <c r="DK9" s="621"/>
      <c r="DL9" s="621"/>
      <c r="DM9" s="621"/>
      <c r="DN9" s="621"/>
      <c r="DO9" s="621"/>
      <c r="DP9" s="622"/>
      <c r="DQ9" s="626">
        <v>2248610</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912506</v>
      </c>
      <c r="S10" s="621"/>
      <c r="T10" s="621"/>
      <c r="U10" s="621"/>
      <c r="V10" s="621"/>
      <c r="W10" s="621"/>
      <c r="X10" s="621"/>
      <c r="Y10" s="622"/>
      <c r="Z10" s="673">
        <v>4</v>
      </c>
      <c r="AA10" s="673"/>
      <c r="AB10" s="673"/>
      <c r="AC10" s="673"/>
      <c r="AD10" s="674">
        <v>912506</v>
      </c>
      <c r="AE10" s="674"/>
      <c r="AF10" s="674"/>
      <c r="AG10" s="674"/>
      <c r="AH10" s="674"/>
      <c r="AI10" s="674"/>
      <c r="AJ10" s="674"/>
      <c r="AK10" s="674"/>
      <c r="AL10" s="643">
        <v>8.6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156948</v>
      </c>
      <c r="BH10" s="621"/>
      <c r="BI10" s="621"/>
      <c r="BJ10" s="621"/>
      <c r="BK10" s="621"/>
      <c r="BL10" s="621"/>
      <c r="BM10" s="621"/>
      <c r="BN10" s="622"/>
      <c r="BO10" s="673">
        <v>2.4</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41339</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32438</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4274</v>
      </c>
      <c r="S11" s="621"/>
      <c r="T11" s="621"/>
      <c r="U11" s="621"/>
      <c r="V11" s="621"/>
      <c r="W11" s="621"/>
      <c r="X11" s="621"/>
      <c r="Y11" s="622"/>
      <c r="Z11" s="673">
        <v>0</v>
      </c>
      <c r="AA11" s="673"/>
      <c r="AB11" s="673"/>
      <c r="AC11" s="673"/>
      <c r="AD11" s="674">
        <v>4274</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302360</v>
      </c>
      <c r="BH11" s="621"/>
      <c r="BI11" s="621"/>
      <c r="BJ11" s="621"/>
      <c r="BK11" s="621"/>
      <c r="BL11" s="621"/>
      <c r="BM11" s="621"/>
      <c r="BN11" s="622"/>
      <c r="BO11" s="673">
        <v>4.5999999999999996</v>
      </c>
      <c r="BP11" s="673"/>
      <c r="BQ11" s="673"/>
      <c r="BR11" s="673"/>
      <c r="BS11" s="626">
        <v>49362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396647</v>
      </c>
      <c r="CS11" s="621"/>
      <c r="CT11" s="621"/>
      <c r="CU11" s="621"/>
      <c r="CV11" s="621"/>
      <c r="CW11" s="621"/>
      <c r="CX11" s="621"/>
      <c r="CY11" s="622"/>
      <c r="CZ11" s="673">
        <v>1.8</v>
      </c>
      <c r="DA11" s="673"/>
      <c r="DB11" s="673"/>
      <c r="DC11" s="673"/>
      <c r="DD11" s="626">
        <v>194233</v>
      </c>
      <c r="DE11" s="621"/>
      <c r="DF11" s="621"/>
      <c r="DG11" s="621"/>
      <c r="DH11" s="621"/>
      <c r="DI11" s="621"/>
      <c r="DJ11" s="621"/>
      <c r="DK11" s="621"/>
      <c r="DL11" s="621"/>
      <c r="DM11" s="621"/>
      <c r="DN11" s="621"/>
      <c r="DO11" s="621"/>
      <c r="DP11" s="622"/>
      <c r="DQ11" s="626">
        <v>180695</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2758033</v>
      </c>
      <c r="BH12" s="621"/>
      <c r="BI12" s="621"/>
      <c r="BJ12" s="621"/>
      <c r="BK12" s="621"/>
      <c r="BL12" s="621"/>
      <c r="BM12" s="621"/>
      <c r="BN12" s="622"/>
      <c r="BO12" s="673">
        <v>41.5</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319732</v>
      </c>
      <c r="CS12" s="621"/>
      <c r="CT12" s="621"/>
      <c r="CU12" s="621"/>
      <c r="CV12" s="621"/>
      <c r="CW12" s="621"/>
      <c r="CX12" s="621"/>
      <c r="CY12" s="622"/>
      <c r="CZ12" s="673">
        <v>1.4</v>
      </c>
      <c r="DA12" s="673"/>
      <c r="DB12" s="673"/>
      <c r="DC12" s="673"/>
      <c r="DD12" s="626">
        <v>48301</v>
      </c>
      <c r="DE12" s="621"/>
      <c r="DF12" s="621"/>
      <c r="DG12" s="621"/>
      <c r="DH12" s="621"/>
      <c r="DI12" s="621"/>
      <c r="DJ12" s="621"/>
      <c r="DK12" s="621"/>
      <c r="DL12" s="621"/>
      <c r="DM12" s="621"/>
      <c r="DN12" s="621"/>
      <c r="DO12" s="621"/>
      <c r="DP12" s="622"/>
      <c r="DQ12" s="626">
        <v>186919</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31139</v>
      </c>
      <c r="S13" s="621"/>
      <c r="T13" s="621"/>
      <c r="U13" s="621"/>
      <c r="V13" s="621"/>
      <c r="W13" s="621"/>
      <c r="X13" s="621"/>
      <c r="Y13" s="622"/>
      <c r="Z13" s="673">
        <v>0.1</v>
      </c>
      <c r="AA13" s="673"/>
      <c r="AB13" s="673"/>
      <c r="AC13" s="673"/>
      <c r="AD13" s="674">
        <v>31139</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2743677</v>
      </c>
      <c r="BH13" s="621"/>
      <c r="BI13" s="621"/>
      <c r="BJ13" s="621"/>
      <c r="BK13" s="621"/>
      <c r="BL13" s="621"/>
      <c r="BM13" s="621"/>
      <c r="BN13" s="622"/>
      <c r="BO13" s="673">
        <v>41.3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2306724</v>
      </c>
      <c r="CS13" s="621"/>
      <c r="CT13" s="621"/>
      <c r="CU13" s="621"/>
      <c r="CV13" s="621"/>
      <c r="CW13" s="621"/>
      <c r="CX13" s="621"/>
      <c r="CY13" s="622"/>
      <c r="CZ13" s="673">
        <v>10.4</v>
      </c>
      <c r="DA13" s="673"/>
      <c r="DB13" s="673"/>
      <c r="DC13" s="673"/>
      <c r="DD13" s="626">
        <v>1087548</v>
      </c>
      <c r="DE13" s="621"/>
      <c r="DF13" s="621"/>
      <c r="DG13" s="621"/>
      <c r="DH13" s="621"/>
      <c r="DI13" s="621"/>
      <c r="DJ13" s="621"/>
      <c r="DK13" s="621"/>
      <c r="DL13" s="621"/>
      <c r="DM13" s="621"/>
      <c r="DN13" s="621"/>
      <c r="DO13" s="621"/>
      <c r="DP13" s="622"/>
      <c r="DQ13" s="626">
        <v>1357766</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145868</v>
      </c>
      <c r="BH14" s="621"/>
      <c r="BI14" s="621"/>
      <c r="BJ14" s="621"/>
      <c r="BK14" s="621"/>
      <c r="BL14" s="621"/>
      <c r="BM14" s="621"/>
      <c r="BN14" s="622"/>
      <c r="BO14" s="673">
        <v>2.2000000000000002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684319</v>
      </c>
      <c r="CS14" s="621"/>
      <c r="CT14" s="621"/>
      <c r="CU14" s="621"/>
      <c r="CV14" s="621"/>
      <c r="CW14" s="621"/>
      <c r="CX14" s="621"/>
      <c r="CY14" s="622"/>
      <c r="CZ14" s="673">
        <v>3.1</v>
      </c>
      <c r="DA14" s="673"/>
      <c r="DB14" s="673"/>
      <c r="DC14" s="673"/>
      <c r="DD14" s="626">
        <v>11483</v>
      </c>
      <c r="DE14" s="621"/>
      <c r="DF14" s="621"/>
      <c r="DG14" s="621"/>
      <c r="DH14" s="621"/>
      <c r="DI14" s="621"/>
      <c r="DJ14" s="621"/>
      <c r="DK14" s="621"/>
      <c r="DL14" s="621"/>
      <c r="DM14" s="621"/>
      <c r="DN14" s="621"/>
      <c r="DO14" s="621"/>
      <c r="DP14" s="622"/>
      <c r="DQ14" s="626">
        <v>632374</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20326</v>
      </c>
      <c r="S15" s="621"/>
      <c r="T15" s="621"/>
      <c r="U15" s="621"/>
      <c r="V15" s="621"/>
      <c r="W15" s="621"/>
      <c r="X15" s="621"/>
      <c r="Y15" s="622"/>
      <c r="Z15" s="673">
        <v>0.1</v>
      </c>
      <c r="AA15" s="673"/>
      <c r="AB15" s="673"/>
      <c r="AC15" s="673"/>
      <c r="AD15" s="674">
        <v>20326</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408294</v>
      </c>
      <c r="BH15" s="621"/>
      <c r="BI15" s="621"/>
      <c r="BJ15" s="621"/>
      <c r="BK15" s="621"/>
      <c r="BL15" s="621"/>
      <c r="BM15" s="621"/>
      <c r="BN15" s="622"/>
      <c r="BO15" s="673">
        <v>6.1</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2060367</v>
      </c>
      <c r="CS15" s="621"/>
      <c r="CT15" s="621"/>
      <c r="CU15" s="621"/>
      <c r="CV15" s="621"/>
      <c r="CW15" s="621"/>
      <c r="CX15" s="621"/>
      <c r="CY15" s="622"/>
      <c r="CZ15" s="673">
        <v>9.3000000000000007</v>
      </c>
      <c r="DA15" s="673"/>
      <c r="DB15" s="673"/>
      <c r="DC15" s="673"/>
      <c r="DD15" s="626">
        <v>551860</v>
      </c>
      <c r="DE15" s="621"/>
      <c r="DF15" s="621"/>
      <c r="DG15" s="621"/>
      <c r="DH15" s="621"/>
      <c r="DI15" s="621"/>
      <c r="DJ15" s="621"/>
      <c r="DK15" s="621"/>
      <c r="DL15" s="621"/>
      <c r="DM15" s="621"/>
      <c r="DN15" s="621"/>
      <c r="DO15" s="621"/>
      <c r="DP15" s="622"/>
      <c r="DQ15" s="626">
        <v>1346702</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3273129</v>
      </c>
      <c r="S16" s="621"/>
      <c r="T16" s="621"/>
      <c r="U16" s="621"/>
      <c r="V16" s="621"/>
      <c r="W16" s="621"/>
      <c r="X16" s="621"/>
      <c r="Y16" s="622"/>
      <c r="Z16" s="673">
        <v>14.3</v>
      </c>
      <c r="AA16" s="673"/>
      <c r="AB16" s="673"/>
      <c r="AC16" s="673"/>
      <c r="AD16" s="674">
        <v>2730641</v>
      </c>
      <c r="AE16" s="674"/>
      <c r="AF16" s="674"/>
      <c r="AG16" s="674"/>
      <c r="AH16" s="674"/>
      <c r="AI16" s="674"/>
      <c r="AJ16" s="674"/>
      <c r="AK16" s="674"/>
      <c r="AL16" s="643">
        <v>25.7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2730641</v>
      </c>
      <c r="S17" s="621"/>
      <c r="T17" s="621"/>
      <c r="U17" s="621"/>
      <c r="V17" s="621"/>
      <c r="W17" s="621"/>
      <c r="X17" s="621"/>
      <c r="Y17" s="622"/>
      <c r="Z17" s="673">
        <v>11.9</v>
      </c>
      <c r="AA17" s="673"/>
      <c r="AB17" s="673"/>
      <c r="AC17" s="673"/>
      <c r="AD17" s="674">
        <v>2730641</v>
      </c>
      <c r="AE17" s="674"/>
      <c r="AF17" s="674"/>
      <c r="AG17" s="674"/>
      <c r="AH17" s="674"/>
      <c r="AI17" s="674"/>
      <c r="AJ17" s="674"/>
      <c r="AK17" s="674"/>
      <c r="AL17" s="643">
        <v>25.7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1891136</v>
      </c>
      <c r="CS17" s="621"/>
      <c r="CT17" s="621"/>
      <c r="CU17" s="621"/>
      <c r="CV17" s="621"/>
      <c r="CW17" s="621"/>
      <c r="CX17" s="621"/>
      <c r="CY17" s="622"/>
      <c r="CZ17" s="673">
        <v>8.5</v>
      </c>
      <c r="DA17" s="673"/>
      <c r="DB17" s="673"/>
      <c r="DC17" s="673"/>
      <c r="DD17" s="626" t="s">
        <v>111</v>
      </c>
      <c r="DE17" s="621"/>
      <c r="DF17" s="621"/>
      <c r="DG17" s="621"/>
      <c r="DH17" s="621"/>
      <c r="DI17" s="621"/>
      <c r="DJ17" s="621"/>
      <c r="DK17" s="621"/>
      <c r="DL17" s="621"/>
      <c r="DM17" s="621"/>
      <c r="DN17" s="621"/>
      <c r="DO17" s="621"/>
      <c r="DP17" s="622"/>
      <c r="DQ17" s="626">
        <v>1629397</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542488</v>
      </c>
      <c r="S18" s="621"/>
      <c r="T18" s="621"/>
      <c r="U18" s="621"/>
      <c r="V18" s="621"/>
      <c r="W18" s="621"/>
      <c r="X18" s="621"/>
      <c r="Y18" s="622"/>
      <c r="Z18" s="673">
        <v>2.4</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222971</v>
      </c>
      <c r="BH19" s="621"/>
      <c r="BI19" s="621"/>
      <c r="BJ19" s="621"/>
      <c r="BK19" s="621"/>
      <c r="BL19" s="621"/>
      <c r="BM19" s="621"/>
      <c r="BN19" s="622"/>
      <c r="BO19" s="673">
        <v>3.4</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11047077</v>
      </c>
      <c r="S20" s="621"/>
      <c r="T20" s="621"/>
      <c r="U20" s="621"/>
      <c r="V20" s="621"/>
      <c r="W20" s="621"/>
      <c r="X20" s="621"/>
      <c r="Y20" s="622"/>
      <c r="Z20" s="673">
        <v>48.2</v>
      </c>
      <c r="AA20" s="673"/>
      <c r="AB20" s="673"/>
      <c r="AC20" s="673"/>
      <c r="AD20" s="674">
        <v>10318195</v>
      </c>
      <c r="AE20" s="674"/>
      <c r="AF20" s="674"/>
      <c r="AG20" s="674"/>
      <c r="AH20" s="674"/>
      <c r="AI20" s="674"/>
      <c r="AJ20" s="674"/>
      <c r="AK20" s="674"/>
      <c r="AL20" s="643">
        <v>97.2</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222971</v>
      </c>
      <c r="BH20" s="621"/>
      <c r="BI20" s="621"/>
      <c r="BJ20" s="621"/>
      <c r="BK20" s="621"/>
      <c r="BL20" s="621"/>
      <c r="BM20" s="621"/>
      <c r="BN20" s="622"/>
      <c r="BO20" s="673">
        <v>3.4</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22255832</v>
      </c>
      <c r="CS20" s="621"/>
      <c r="CT20" s="621"/>
      <c r="CU20" s="621"/>
      <c r="CV20" s="621"/>
      <c r="CW20" s="621"/>
      <c r="CX20" s="621"/>
      <c r="CY20" s="622"/>
      <c r="CZ20" s="673">
        <v>100</v>
      </c>
      <c r="DA20" s="673"/>
      <c r="DB20" s="673"/>
      <c r="DC20" s="673"/>
      <c r="DD20" s="626">
        <v>4300626</v>
      </c>
      <c r="DE20" s="621"/>
      <c r="DF20" s="621"/>
      <c r="DG20" s="621"/>
      <c r="DH20" s="621"/>
      <c r="DI20" s="621"/>
      <c r="DJ20" s="621"/>
      <c r="DK20" s="621"/>
      <c r="DL20" s="621"/>
      <c r="DM20" s="621"/>
      <c r="DN20" s="621"/>
      <c r="DO20" s="621"/>
      <c r="DP20" s="622"/>
      <c r="DQ20" s="626">
        <v>13642193</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7639</v>
      </c>
      <c r="S21" s="621"/>
      <c r="T21" s="621"/>
      <c r="U21" s="621"/>
      <c r="V21" s="621"/>
      <c r="W21" s="621"/>
      <c r="X21" s="621"/>
      <c r="Y21" s="622"/>
      <c r="Z21" s="673">
        <v>0</v>
      </c>
      <c r="AA21" s="673"/>
      <c r="AB21" s="673"/>
      <c r="AC21" s="673"/>
      <c r="AD21" s="674">
        <v>7639</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36577</v>
      </c>
      <c r="BH21" s="621"/>
      <c r="BI21" s="621"/>
      <c r="BJ21" s="621"/>
      <c r="BK21" s="621"/>
      <c r="BL21" s="621"/>
      <c r="BM21" s="621"/>
      <c r="BN21" s="622"/>
      <c r="BO21" s="673">
        <v>0.6</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846777</v>
      </c>
      <c r="S22" s="621"/>
      <c r="T22" s="621"/>
      <c r="U22" s="621"/>
      <c r="V22" s="621"/>
      <c r="W22" s="621"/>
      <c r="X22" s="621"/>
      <c r="Y22" s="622"/>
      <c r="Z22" s="673">
        <v>3.7</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362497</v>
      </c>
      <c r="S23" s="621"/>
      <c r="T23" s="621"/>
      <c r="U23" s="621"/>
      <c r="V23" s="621"/>
      <c r="W23" s="621"/>
      <c r="X23" s="621"/>
      <c r="Y23" s="622"/>
      <c r="Z23" s="673">
        <v>1.6</v>
      </c>
      <c r="AA23" s="673"/>
      <c r="AB23" s="673"/>
      <c r="AC23" s="673"/>
      <c r="AD23" s="674">
        <v>15642</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186394</v>
      </c>
      <c r="BH23" s="621"/>
      <c r="BI23" s="621"/>
      <c r="BJ23" s="621"/>
      <c r="BK23" s="621"/>
      <c r="BL23" s="621"/>
      <c r="BM23" s="621"/>
      <c r="BN23" s="622"/>
      <c r="BO23" s="673">
        <v>2.8</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178124</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8092048</v>
      </c>
      <c r="CS24" s="671"/>
      <c r="CT24" s="671"/>
      <c r="CU24" s="671"/>
      <c r="CV24" s="671"/>
      <c r="CW24" s="671"/>
      <c r="CX24" s="671"/>
      <c r="CY24" s="718"/>
      <c r="CZ24" s="722">
        <v>36.4</v>
      </c>
      <c r="DA24" s="723"/>
      <c r="DB24" s="723"/>
      <c r="DC24" s="724"/>
      <c r="DD24" s="717">
        <v>5330550</v>
      </c>
      <c r="DE24" s="671"/>
      <c r="DF24" s="671"/>
      <c r="DG24" s="671"/>
      <c r="DH24" s="671"/>
      <c r="DI24" s="671"/>
      <c r="DJ24" s="671"/>
      <c r="DK24" s="718"/>
      <c r="DL24" s="717">
        <v>5272597</v>
      </c>
      <c r="DM24" s="671"/>
      <c r="DN24" s="671"/>
      <c r="DO24" s="671"/>
      <c r="DP24" s="671"/>
      <c r="DQ24" s="671"/>
      <c r="DR24" s="671"/>
      <c r="DS24" s="671"/>
      <c r="DT24" s="671"/>
      <c r="DU24" s="671"/>
      <c r="DV24" s="718"/>
      <c r="DW24" s="719">
        <v>46.8</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2685938</v>
      </c>
      <c r="S25" s="621"/>
      <c r="T25" s="621"/>
      <c r="U25" s="621"/>
      <c r="V25" s="621"/>
      <c r="W25" s="621"/>
      <c r="X25" s="621"/>
      <c r="Y25" s="622"/>
      <c r="Z25" s="673">
        <v>11.7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2920636</v>
      </c>
      <c r="CS25" s="639"/>
      <c r="CT25" s="639"/>
      <c r="CU25" s="639"/>
      <c r="CV25" s="639"/>
      <c r="CW25" s="639"/>
      <c r="CX25" s="639"/>
      <c r="CY25" s="640"/>
      <c r="CZ25" s="623">
        <v>13.1</v>
      </c>
      <c r="DA25" s="641"/>
      <c r="DB25" s="641"/>
      <c r="DC25" s="642"/>
      <c r="DD25" s="626">
        <v>2660904</v>
      </c>
      <c r="DE25" s="639"/>
      <c r="DF25" s="639"/>
      <c r="DG25" s="639"/>
      <c r="DH25" s="639"/>
      <c r="DI25" s="639"/>
      <c r="DJ25" s="639"/>
      <c r="DK25" s="640"/>
      <c r="DL25" s="626">
        <v>2652479</v>
      </c>
      <c r="DM25" s="639"/>
      <c r="DN25" s="639"/>
      <c r="DO25" s="639"/>
      <c r="DP25" s="639"/>
      <c r="DQ25" s="639"/>
      <c r="DR25" s="639"/>
      <c r="DS25" s="639"/>
      <c r="DT25" s="639"/>
      <c r="DU25" s="639"/>
      <c r="DV25" s="640"/>
      <c r="DW25" s="643">
        <v>23.5</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152441</v>
      </c>
      <c r="S26" s="621"/>
      <c r="T26" s="621"/>
      <c r="U26" s="621"/>
      <c r="V26" s="621"/>
      <c r="W26" s="621"/>
      <c r="X26" s="621"/>
      <c r="Y26" s="622"/>
      <c r="Z26" s="673">
        <v>0.7</v>
      </c>
      <c r="AA26" s="673"/>
      <c r="AB26" s="673"/>
      <c r="AC26" s="673"/>
      <c r="AD26" s="674">
        <v>152441</v>
      </c>
      <c r="AE26" s="674"/>
      <c r="AF26" s="674"/>
      <c r="AG26" s="674"/>
      <c r="AH26" s="674"/>
      <c r="AI26" s="674"/>
      <c r="AJ26" s="674"/>
      <c r="AK26" s="674"/>
      <c r="AL26" s="643">
        <v>1.4</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2034041</v>
      </c>
      <c r="CS26" s="621"/>
      <c r="CT26" s="621"/>
      <c r="CU26" s="621"/>
      <c r="CV26" s="621"/>
      <c r="CW26" s="621"/>
      <c r="CX26" s="621"/>
      <c r="CY26" s="622"/>
      <c r="CZ26" s="623">
        <v>9.1</v>
      </c>
      <c r="DA26" s="641"/>
      <c r="DB26" s="641"/>
      <c r="DC26" s="642"/>
      <c r="DD26" s="626">
        <v>1842629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1075648</v>
      </c>
      <c r="S27" s="621"/>
      <c r="T27" s="621"/>
      <c r="U27" s="621"/>
      <c r="V27" s="621"/>
      <c r="W27" s="621"/>
      <c r="X27" s="621"/>
      <c r="Y27" s="622"/>
      <c r="Z27" s="673">
        <v>4.7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6640838</v>
      </c>
      <c r="BH27" s="621"/>
      <c r="BI27" s="621"/>
      <c r="BJ27" s="621"/>
      <c r="BK27" s="621"/>
      <c r="BL27" s="621"/>
      <c r="BM27" s="621"/>
      <c r="BN27" s="622"/>
      <c r="BO27" s="673">
        <v>100</v>
      </c>
      <c r="BP27" s="673"/>
      <c r="BQ27" s="673"/>
      <c r="BR27" s="673"/>
      <c r="BS27" s="626">
        <v>49362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3280276</v>
      </c>
      <c r="CS27" s="639"/>
      <c r="CT27" s="639"/>
      <c r="CU27" s="639"/>
      <c r="CV27" s="639"/>
      <c r="CW27" s="639"/>
      <c r="CX27" s="639"/>
      <c r="CY27" s="640"/>
      <c r="CZ27" s="623">
        <v>14.7</v>
      </c>
      <c r="DA27" s="641"/>
      <c r="DB27" s="641"/>
      <c r="DC27" s="642"/>
      <c r="DD27" s="626">
        <v>1040249</v>
      </c>
      <c r="DE27" s="639"/>
      <c r="DF27" s="639"/>
      <c r="DG27" s="639"/>
      <c r="DH27" s="639"/>
      <c r="DI27" s="639"/>
      <c r="DJ27" s="639"/>
      <c r="DK27" s="640"/>
      <c r="DL27" s="626">
        <v>990721</v>
      </c>
      <c r="DM27" s="639"/>
      <c r="DN27" s="639"/>
      <c r="DO27" s="639"/>
      <c r="DP27" s="639"/>
      <c r="DQ27" s="639"/>
      <c r="DR27" s="639"/>
      <c r="DS27" s="639"/>
      <c r="DT27" s="639"/>
      <c r="DU27" s="639"/>
      <c r="DV27" s="640"/>
      <c r="DW27" s="643">
        <v>8.8000000000000007</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165063</v>
      </c>
      <c r="S28" s="621"/>
      <c r="T28" s="621"/>
      <c r="U28" s="621"/>
      <c r="V28" s="621"/>
      <c r="W28" s="621"/>
      <c r="X28" s="621"/>
      <c r="Y28" s="622"/>
      <c r="Z28" s="673">
        <v>0.7</v>
      </c>
      <c r="AA28" s="673"/>
      <c r="AB28" s="673"/>
      <c r="AC28" s="673"/>
      <c r="AD28" s="674">
        <v>54718</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1891136</v>
      </c>
      <c r="CS28" s="621"/>
      <c r="CT28" s="621"/>
      <c r="CU28" s="621"/>
      <c r="CV28" s="621"/>
      <c r="CW28" s="621"/>
      <c r="CX28" s="621"/>
      <c r="CY28" s="622"/>
      <c r="CZ28" s="623">
        <v>8.5</v>
      </c>
      <c r="DA28" s="641"/>
      <c r="DB28" s="641"/>
      <c r="DC28" s="642"/>
      <c r="DD28" s="626">
        <v>1629397</v>
      </c>
      <c r="DE28" s="621"/>
      <c r="DF28" s="621"/>
      <c r="DG28" s="621"/>
      <c r="DH28" s="621"/>
      <c r="DI28" s="621"/>
      <c r="DJ28" s="621"/>
      <c r="DK28" s="622"/>
      <c r="DL28" s="626">
        <v>1629397</v>
      </c>
      <c r="DM28" s="621"/>
      <c r="DN28" s="621"/>
      <c r="DO28" s="621"/>
      <c r="DP28" s="621"/>
      <c r="DQ28" s="621"/>
      <c r="DR28" s="621"/>
      <c r="DS28" s="621"/>
      <c r="DT28" s="621"/>
      <c r="DU28" s="621"/>
      <c r="DV28" s="622"/>
      <c r="DW28" s="643">
        <v>14.5</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807188</v>
      </c>
      <c r="S29" s="621"/>
      <c r="T29" s="621"/>
      <c r="U29" s="621"/>
      <c r="V29" s="621"/>
      <c r="W29" s="621"/>
      <c r="X29" s="621"/>
      <c r="Y29" s="622"/>
      <c r="Z29" s="673">
        <v>3.5</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1891063</v>
      </c>
      <c r="CS29" s="639"/>
      <c r="CT29" s="639"/>
      <c r="CU29" s="639"/>
      <c r="CV29" s="639"/>
      <c r="CW29" s="639"/>
      <c r="CX29" s="639"/>
      <c r="CY29" s="640"/>
      <c r="CZ29" s="623">
        <v>8.5</v>
      </c>
      <c r="DA29" s="641"/>
      <c r="DB29" s="641"/>
      <c r="DC29" s="642"/>
      <c r="DD29" s="626">
        <v>1629324</v>
      </c>
      <c r="DE29" s="639"/>
      <c r="DF29" s="639"/>
      <c r="DG29" s="639"/>
      <c r="DH29" s="639"/>
      <c r="DI29" s="639"/>
      <c r="DJ29" s="639"/>
      <c r="DK29" s="640"/>
      <c r="DL29" s="626">
        <v>1629324</v>
      </c>
      <c r="DM29" s="639"/>
      <c r="DN29" s="639"/>
      <c r="DO29" s="639"/>
      <c r="DP29" s="639"/>
      <c r="DQ29" s="639"/>
      <c r="DR29" s="639"/>
      <c r="DS29" s="639"/>
      <c r="DT29" s="639"/>
      <c r="DU29" s="639"/>
      <c r="DV29" s="640"/>
      <c r="DW29" s="643">
        <v>14.4</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912925</v>
      </c>
      <c r="S30" s="621"/>
      <c r="T30" s="621"/>
      <c r="U30" s="621"/>
      <c r="V30" s="621"/>
      <c r="W30" s="621"/>
      <c r="X30" s="621"/>
      <c r="Y30" s="622"/>
      <c r="Z30" s="673">
        <v>4</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99.1</v>
      </c>
      <c r="BH30" s="687"/>
      <c r="BI30" s="687"/>
      <c r="BJ30" s="687"/>
      <c r="BK30" s="687"/>
      <c r="BL30" s="687"/>
      <c r="BM30" s="688">
        <v>95</v>
      </c>
      <c r="BN30" s="687"/>
      <c r="BO30" s="687"/>
      <c r="BP30" s="687"/>
      <c r="BQ30" s="689"/>
      <c r="BR30" s="686">
        <v>98.8</v>
      </c>
      <c r="BS30" s="687"/>
      <c r="BT30" s="687"/>
      <c r="BU30" s="687"/>
      <c r="BV30" s="687"/>
      <c r="BW30" s="687"/>
      <c r="BX30" s="688">
        <v>93.6</v>
      </c>
      <c r="BY30" s="687"/>
      <c r="BZ30" s="687"/>
      <c r="CA30" s="687"/>
      <c r="CB30" s="689"/>
      <c r="CD30" s="692"/>
      <c r="CE30" s="693"/>
      <c r="CF30" s="657" t="s">
        <v>291</v>
      </c>
      <c r="CG30" s="654"/>
      <c r="CH30" s="654"/>
      <c r="CI30" s="654"/>
      <c r="CJ30" s="654"/>
      <c r="CK30" s="654"/>
      <c r="CL30" s="654"/>
      <c r="CM30" s="654"/>
      <c r="CN30" s="654"/>
      <c r="CO30" s="654"/>
      <c r="CP30" s="654"/>
      <c r="CQ30" s="655"/>
      <c r="CR30" s="620">
        <v>1757209</v>
      </c>
      <c r="CS30" s="621"/>
      <c r="CT30" s="621"/>
      <c r="CU30" s="621"/>
      <c r="CV30" s="621"/>
      <c r="CW30" s="621"/>
      <c r="CX30" s="621"/>
      <c r="CY30" s="622"/>
      <c r="CZ30" s="623">
        <v>7.9</v>
      </c>
      <c r="DA30" s="641"/>
      <c r="DB30" s="641"/>
      <c r="DC30" s="642"/>
      <c r="DD30" s="626">
        <v>1498411</v>
      </c>
      <c r="DE30" s="621"/>
      <c r="DF30" s="621"/>
      <c r="DG30" s="621"/>
      <c r="DH30" s="621"/>
      <c r="DI30" s="621"/>
      <c r="DJ30" s="621"/>
      <c r="DK30" s="622"/>
      <c r="DL30" s="626">
        <v>1498411</v>
      </c>
      <c r="DM30" s="621"/>
      <c r="DN30" s="621"/>
      <c r="DO30" s="621"/>
      <c r="DP30" s="621"/>
      <c r="DQ30" s="621"/>
      <c r="DR30" s="621"/>
      <c r="DS30" s="621"/>
      <c r="DT30" s="621"/>
      <c r="DU30" s="621"/>
      <c r="DV30" s="622"/>
      <c r="DW30" s="643">
        <v>13.3</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1012702</v>
      </c>
      <c r="S31" s="621"/>
      <c r="T31" s="621"/>
      <c r="U31" s="621"/>
      <c r="V31" s="621"/>
      <c r="W31" s="621"/>
      <c r="X31" s="621"/>
      <c r="Y31" s="622"/>
      <c r="Z31" s="673">
        <v>4.4000000000000004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96.6</v>
      </c>
      <c r="BN31" s="685"/>
      <c r="BO31" s="685"/>
      <c r="BP31" s="685"/>
      <c r="BQ31" s="649"/>
      <c r="BR31" s="684">
        <v>99.1</v>
      </c>
      <c r="BS31" s="639"/>
      <c r="BT31" s="639"/>
      <c r="BU31" s="639"/>
      <c r="BV31" s="639"/>
      <c r="BW31" s="639"/>
      <c r="BX31" s="675">
        <v>95.6</v>
      </c>
      <c r="BY31" s="685"/>
      <c r="BZ31" s="685"/>
      <c r="CA31" s="685"/>
      <c r="CB31" s="649"/>
      <c r="CD31" s="692"/>
      <c r="CE31" s="693"/>
      <c r="CF31" s="657" t="s">
        <v>295</v>
      </c>
      <c r="CG31" s="654"/>
      <c r="CH31" s="654"/>
      <c r="CI31" s="654"/>
      <c r="CJ31" s="654"/>
      <c r="CK31" s="654"/>
      <c r="CL31" s="654"/>
      <c r="CM31" s="654"/>
      <c r="CN31" s="654"/>
      <c r="CO31" s="654"/>
      <c r="CP31" s="654"/>
      <c r="CQ31" s="655"/>
      <c r="CR31" s="620">
        <v>133854</v>
      </c>
      <c r="CS31" s="639"/>
      <c r="CT31" s="639"/>
      <c r="CU31" s="639"/>
      <c r="CV31" s="639"/>
      <c r="CW31" s="639"/>
      <c r="CX31" s="639"/>
      <c r="CY31" s="640"/>
      <c r="CZ31" s="623">
        <v>0.6</v>
      </c>
      <c r="DA31" s="641"/>
      <c r="DB31" s="641"/>
      <c r="DC31" s="642"/>
      <c r="DD31" s="626">
        <v>130913</v>
      </c>
      <c r="DE31" s="639"/>
      <c r="DF31" s="639"/>
      <c r="DG31" s="639"/>
      <c r="DH31" s="639"/>
      <c r="DI31" s="639"/>
      <c r="DJ31" s="639"/>
      <c r="DK31" s="640"/>
      <c r="DL31" s="626">
        <v>130913</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1519087</v>
      </c>
      <c r="S32" s="621"/>
      <c r="T32" s="621"/>
      <c r="U32" s="621"/>
      <c r="V32" s="621"/>
      <c r="W32" s="621"/>
      <c r="X32" s="621"/>
      <c r="Y32" s="622"/>
      <c r="Z32" s="673">
        <v>6.6</v>
      </c>
      <c r="AA32" s="673"/>
      <c r="AB32" s="673"/>
      <c r="AC32" s="673"/>
      <c r="AD32" s="674">
        <v>62018</v>
      </c>
      <c r="AE32" s="674"/>
      <c r="AF32" s="674"/>
      <c r="AG32" s="674"/>
      <c r="AH32" s="674"/>
      <c r="AI32" s="674"/>
      <c r="AJ32" s="674"/>
      <c r="AK32" s="674"/>
      <c r="AL32" s="643">
        <v>0.6</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98.9</v>
      </c>
      <c r="BH32" s="605"/>
      <c r="BI32" s="605"/>
      <c r="BJ32" s="605"/>
      <c r="BK32" s="605"/>
      <c r="BL32" s="605"/>
      <c r="BM32" s="668">
        <v>92.7</v>
      </c>
      <c r="BN32" s="605"/>
      <c r="BO32" s="605"/>
      <c r="BP32" s="605"/>
      <c r="BQ32" s="662"/>
      <c r="BR32" s="683">
        <v>98.4</v>
      </c>
      <c r="BS32" s="605"/>
      <c r="BT32" s="605"/>
      <c r="BU32" s="605"/>
      <c r="BV32" s="605"/>
      <c r="BW32" s="605"/>
      <c r="BX32" s="668">
        <v>90.6</v>
      </c>
      <c r="BY32" s="605"/>
      <c r="BZ32" s="605"/>
      <c r="CA32" s="605"/>
      <c r="CB32" s="662"/>
      <c r="CD32" s="694"/>
      <c r="CE32" s="695"/>
      <c r="CF32" s="657" t="s">
        <v>298</v>
      </c>
      <c r="CG32" s="654"/>
      <c r="CH32" s="654"/>
      <c r="CI32" s="654"/>
      <c r="CJ32" s="654"/>
      <c r="CK32" s="654"/>
      <c r="CL32" s="654"/>
      <c r="CM32" s="654"/>
      <c r="CN32" s="654"/>
      <c r="CO32" s="654"/>
      <c r="CP32" s="654"/>
      <c r="CQ32" s="655"/>
      <c r="CR32" s="620">
        <v>73</v>
      </c>
      <c r="CS32" s="621"/>
      <c r="CT32" s="621"/>
      <c r="CU32" s="621"/>
      <c r="CV32" s="621"/>
      <c r="CW32" s="621"/>
      <c r="CX32" s="621"/>
      <c r="CY32" s="622"/>
      <c r="CZ32" s="623">
        <v>0</v>
      </c>
      <c r="DA32" s="641"/>
      <c r="DB32" s="641"/>
      <c r="DC32" s="642"/>
      <c r="DD32" s="626">
        <v>73</v>
      </c>
      <c r="DE32" s="621"/>
      <c r="DF32" s="621"/>
      <c r="DG32" s="621"/>
      <c r="DH32" s="621"/>
      <c r="DI32" s="621"/>
      <c r="DJ32" s="621"/>
      <c r="DK32" s="622"/>
      <c r="DL32" s="626">
        <v>73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2156700</v>
      </c>
      <c r="S33" s="621"/>
      <c r="T33" s="621"/>
      <c r="U33" s="621"/>
      <c r="V33" s="621"/>
      <c r="W33" s="621"/>
      <c r="X33" s="621"/>
      <c r="Y33" s="622"/>
      <c r="Z33" s="673">
        <v>9.4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9863158</v>
      </c>
      <c r="CS33" s="639"/>
      <c r="CT33" s="639"/>
      <c r="CU33" s="639"/>
      <c r="CV33" s="639"/>
      <c r="CW33" s="639"/>
      <c r="CX33" s="639"/>
      <c r="CY33" s="640"/>
      <c r="CZ33" s="623">
        <v>44.3</v>
      </c>
      <c r="DA33" s="641"/>
      <c r="DB33" s="641"/>
      <c r="DC33" s="642"/>
      <c r="DD33" s="626">
        <v>7170096</v>
      </c>
      <c r="DE33" s="639"/>
      <c r="DF33" s="639"/>
      <c r="DG33" s="639"/>
      <c r="DH33" s="639"/>
      <c r="DI33" s="639"/>
      <c r="DJ33" s="639"/>
      <c r="DK33" s="640"/>
      <c r="DL33" s="626">
        <v>4711146</v>
      </c>
      <c r="DM33" s="639"/>
      <c r="DN33" s="639"/>
      <c r="DO33" s="639"/>
      <c r="DP33" s="639"/>
      <c r="DQ33" s="639"/>
      <c r="DR33" s="639"/>
      <c r="DS33" s="639"/>
      <c r="DT33" s="639"/>
      <c r="DU33" s="639"/>
      <c r="DV33" s="640"/>
      <c r="DW33" s="643">
        <v>41.8</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4241062</v>
      </c>
      <c r="CS34" s="621"/>
      <c r="CT34" s="621"/>
      <c r="CU34" s="621"/>
      <c r="CV34" s="621"/>
      <c r="CW34" s="621"/>
      <c r="CX34" s="621"/>
      <c r="CY34" s="622"/>
      <c r="CZ34" s="623">
        <v>19.100000000000001</v>
      </c>
      <c r="DA34" s="641"/>
      <c r="DB34" s="641"/>
      <c r="DC34" s="642"/>
      <c r="DD34" s="626">
        <v>2771134</v>
      </c>
      <c r="DE34" s="621"/>
      <c r="DF34" s="621"/>
      <c r="DG34" s="621"/>
      <c r="DH34" s="621"/>
      <c r="DI34" s="621"/>
      <c r="DJ34" s="621"/>
      <c r="DK34" s="622"/>
      <c r="DL34" s="626">
        <v>1821401</v>
      </c>
      <c r="DM34" s="621"/>
      <c r="DN34" s="621"/>
      <c r="DO34" s="621"/>
      <c r="DP34" s="621"/>
      <c r="DQ34" s="621"/>
      <c r="DR34" s="621"/>
      <c r="DS34" s="621"/>
      <c r="DT34" s="621"/>
      <c r="DU34" s="621"/>
      <c r="DV34" s="622"/>
      <c r="DW34" s="643">
        <v>16.2</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665200</v>
      </c>
      <c r="S35" s="621"/>
      <c r="T35" s="621"/>
      <c r="U35" s="621"/>
      <c r="V35" s="621"/>
      <c r="W35" s="621"/>
      <c r="X35" s="621"/>
      <c r="Y35" s="622"/>
      <c r="Z35" s="673">
        <v>2.9</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3283952</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44362</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316156</v>
      </c>
      <c r="CS35" s="639"/>
      <c r="CT35" s="639"/>
      <c r="CU35" s="639"/>
      <c r="CV35" s="639"/>
      <c r="CW35" s="639"/>
      <c r="CX35" s="639"/>
      <c r="CY35" s="640"/>
      <c r="CZ35" s="623">
        <v>1.4</v>
      </c>
      <c r="DA35" s="641"/>
      <c r="DB35" s="641"/>
      <c r="DC35" s="642"/>
      <c r="DD35" s="626">
        <v>203420</v>
      </c>
      <c r="DE35" s="639"/>
      <c r="DF35" s="639"/>
      <c r="DG35" s="639"/>
      <c r="DH35" s="639"/>
      <c r="DI35" s="639"/>
      <c r="DJ35" s="639"/>
      <c r="DK35" s="640"/>
      <c r="DL35" s="626">
        <v>169172</v>
      </c>
      <c r="DM35" s="639"/>
      <c r="DN35" s="639"/>
      <c r="DO35" s="639"/>
      <c r="DP35" s="639"/>
      <c r="DQ35" s="639"/>
      <c r="DR35" s="639"/>
      <c r="DS35" s="639"/>
      <c r="DT35" s="639"/>
      <c r="DU35" s="639"/>
      <c r="DV35" s="640"/>
      <c r="DW35" s="643">
        <v>1.5</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22929806</v>
      </c>
      <c r="S36" s="661"/>
      <c r="T36" s="661"/>
      <c r="U36" s="661"/>
      <c r="V36" s="661"/>
      <c r="W36" s="661"/>
      <c r="X36" s="661"/>
      <c r="Y36" s="664"/>
      <c r="Z36" s="665">
        <v>100</v>
      </c>
      <c r="AA36" s="665"/>
      <c r="AB36" s="665"/>
      <c r="AC36" s="665"/>
      <c r="AD36" s="666">
        <v>10610653</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819810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-6426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2335766</v>
      </c>
      <c r="CS36" s="621"/>
      <c r="CT36" s="621"/>
      <c r="CU36" s="621"/>
      <c r="CV36" s="621"/>
      <c r="CW36" s="621"/>
      <c r="CX36" s="621"/>
      <c r="CY36" s="622"/>
      <c r="CZ36" s="623">
        <v>10.5</v>
      </c>
      <c r="DA36" s="641"/>
      <c r="DB36" s="641"/>
      <c r="DC36" s="642"/>
      <c r="DD36" s="626">
        <v>2128294</v>
      </c>
      <c r="DE36" s="621"/>
      <c r="DF36" s="621"/>
      <c r="DG36" s="621"/>
      <c r="DH36" s="621"/>
      <c r="DI36" s="621"/>
      <c r="DJ36" s="621"/>
      <c r="DK36" s="622"/>
      <c r="DL36" s="626">
        <v>1294625</v>
      </c>
      <c r="DM36" s="621"/>
      <c r="DN36" s="621"/>
      <c r="DO36" s="621"/>
      <c r="DP36" s="621"/>
      <c r="DQ36" s="621"/>
      <c r="DR36" s="621"/>
      <c r="DS36" s="621"/>
      <c r="DT36" s="621"/>
      <c r="DU36" s="621"/>
      <c r="DV36" s="622"/>
      <c r="DW36" s="643">
        <v>11.5</v>
      </c>
      <c r="DX36" s="644"/>
      <c r="DY36" s="644"/>
      <c r="DZ36" s="644"/>
      <c r="EA36" s="644"/>
      <c r="EB36" s="644"/>
      <c r="EC36" s="645"/>
    </row>
    <row r="37" spans="2:133" ht="11.25" customHeight="1">
      <c r="AQ37" s="646" t="s">
        <v>313</v>
      </c>
      <c r="AR37" s="647"/>
      <c r="AS37" s="647"/>
      <c r="AT37" s="647"/>
      <c r="AU37" s="647"/>
      <c r="AV37" s="647"/>
      <c r="AW37" s="647"/>
      <c r="AX37" s="647"/>
      <c r="AY37" s="648"/>
      <c r="AZ37" s="620">
        <v>676961</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7137</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623434</v>
      </c>
      <c r="CS37" s="639"/>
      <c r="CT37" s="639"/>
      <c r="CU37" s="639"/>
      <c r="CV37" s="639"/>
      <c r="CW37" s="639"/>
      <c r="CX37" s="639"/>
      <c r="CY37" s="640"/>
      <c r="CZ37" s="623">
        <v>2.8</v>
      </c>
      <c r="DA37" s="641"/>
      <c r="DB37" s="641"/>
      <c r="DC37" s="642"/>
      <c r="DD37" s="626">
        <v>614619</v>
      </c>
      <c r="DE37" s="639"/>
      <c r="DF37" s="639"/>
      <c r="DG37" s="639"/>
      <c r="DH37" s="639"/>
      <c r="DI37" s="639"/>
      <c r="DJ37" s="639"/>
      <c r="DK37" s="640"/>
      <c r="DL37" s="626">
        <v>591061</v>
      </c>
      <c r="DM37" s="639"/>
      <c r="DN37" s="639"/>
      <c r="DO37" s="639"/>
      <c r="DP37" s="639"/>
      <c r="DQ37" s="639"/>
      <c r="DR37" s="639"/>
      <c r="DS37" s="639"/>
      <c r="DT37" s="639"/>
      <c r="DU37" s="639"/>
      <c r="DV37" s="640"/>
      <c r="DW37" s="643">
        <v>5.2</v>
      </c>
      <c r="DX37" s="644"/>
      <c r="DY37" s="644"/>
      <c r="DZ37" s="644"/>
      <c r="EA37" s="644"/>
      <c r="EB37" s="644"/>
      <c r="EC37" s="645"/>
    </row>
    <row r="38" spans="2:133" ht="11.25" customHeight="1">
      <c r="AQ38" s="646" t="s">
        <v>316</v>
      </c>
      <c r="AR38" s="647"/>
      <c r="AS38" s="647"/>
      <c r="AT38" s="647"/>
      <c r="AU38" s="647"/>
      <c r="AV38" s="647"/>
      <c r="AW38" s="647"/>
      <c r="AX38" s="647"/>
      <c r="AY38" s="648"/>
      <c r="AZ38" s="620">
        <v>191122</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12287</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2273020</v>
      </c>
      <c r="CS38" s="621"/>
      <c r="CT38" s="621"/>
      <c r="CU38" s="621"/>
      <c r="CV38" s="621"/>
      <c r="CW38" s="621"/>
      <c r="CX38" s="621"/>
      <c r="CY38" s="622"/>
      <c r="CZ38" s="623">
        <v>10.199999999999999</v>
      </c>
      <c r="DA38" s="641"/>
      <c r="DB38" s="641"/>
      <c r="DC38" s="642"/>
      <c r="DD38" s="626">
        <v>1959973</v>
      </c>
      <c r="DE38" s="621"/>
      <c r="DF38" s="621"/>
      <c r="DG38" s="621"/>
      <c r="DH38" s="621"/>
      <c r="DI38" s="621"/>
      <c r="DJ38" s="621"/>
      <c r="DK38" s="622"/>
      <c r="DL38" s="626">
        <v>1406673</v>
      </c>
      <c r="DM38" s="621"/>
      <c r="DN38" s="621"/>
      <c r="DO38" s="621"/>
      <c r="DP38" s="621"/>
      <c r="DQ38" s="621"/>
      <c r="DR38" s="621"/>
      <c r="DS38" s="621"/>
      <c r="DT38" s="621"/>
      <c r="DU38" s="621"/>
      <c r="DV38" s="622"/>
      <c r="DW38" s="643">
        <v>12.5</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115</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677879</v>
      </c>
      <c r="CS39" s="639"/>
      <c r="CT39" s="639"/>
      <c r="CU39" s="639"/>
      <c r="CV39" s="639"/>
      <c r="CW39" s="639"/>
      <c r="CX39" s="639"/>
      <c r="CY39" s="640"/>
      <c r="CZ39" s="623">
        <v>3</v>
      </c>
      <c r="DA39" s="641"/>
      <c r="DB39" s="641"/>
      <c r="DC39" s="642"/>
      <c r="DD39" s="626">
        <v>88000</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517150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119</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19275</v>
      </c>
      <c r="CS40" s="621"/>
      <c r="CT40" s="621"/>
      <c r="CU40" s="621"/>
      <c r="CV40" s="621"/>
      <c r="CW40" s="621"/>
      <c r="CX40" s="621"/>
      <c r="CY40" s="622"/>
      <c r="CZ40" s="623">
        <v>0.1</v>
      </c>
      <c r="DA40" s="641"/>
      <c r="DB40" s="641"/>
      <c r="DC40" s="642"/>
      <c r="DD40" s="626">
        <v>19275</v>
      </c>
      <c r="DE40" s="621"/>
      <c r="DF40" s="621"/>
      <c r="DG40" s="621"/>
      <c r="DH40" s="621"/>
      <c r="DI40" s="621"/>
      <c r="DJ40" s="621"/>
      <c r="DK40" s="622"/>
      <c r="DL40" s="626">
        <v>19275</v>
      </c>
      <c r="DM40" s="621"/>
      <c r="DN40" s="621"/>
      <c r="DO40" s="621"/>
      <c r="DP40" s="621"/>
      <c r="DQ40" s="621"/>
      <c r="DR40" s="621"/>
      <c r="DS40" s="621"/>
      <c r="DT40" s="621"/>
      <c r="DU40" s="621"/>
      <c r="DV40" s="622"/>
      <c r="DW40" s="643">
        <v>0.2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1078909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304</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4300626</v>
      </c>
      <c r="CS42" s="621"/>
      <c r="CT42" s="621"/>
      <c r="CU42" s="621"/>
      <c r="CV42" s="621"/>
      <c r="CW42" s="621"/>
      <c r="CX42" s="621"/>
      <c r="CY42" s="622"/>
      <c r="CZ42" s="623">
        <v>19.3</v>
      </c>
      <c r="DA42" s="624"/>
      <c r="DB42" s="624"/>
      <c r="DC42" s="625"/>
      <c r="DD42" s="626">
        <v>1141547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76511</v>
      </c>
      <c r="CS43" s="639"/>
      <c r="CT43" s="639"/>
      <c r="CU43" s="639"/>
      <c r="CV43" s="639"/>
      <c r="CW43" s="639"/>
      <c r="CX43" s="639"/>
      <c r="CY43" s="640"/>
      <c r="CZ43" s="623">
        <v>0.3</v>
      </c>
      <c r="DA43" s="641"/>
      <c r="DB43" s="641"/>
      <c r="DC43" s="642"/>
      <c r="DD43" s="626">
        <v>69236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4300626</v>
      </c>
      <c r="CS44" s="621"/>
      <c r="CT44" s="621"/>
      <c r="CU44" s="621"/>
      <c r="CV44" s="621"/>
      <c r="CW44" s="621"/>
      <c r="CX44" s="621"/>
      <c r="CY44" s="622"/>
      <c r="CZ44" s="623">
        <v>19.3</v>
      </c>
      <c r="DA44" s="624"/>
      <c r="DB44" s="624"/>
      <c r="DC44" s="625"/>
      <c r="DD44" s="626">
        <v>1141547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1414946</v>
      </c>
      <c r="CS45" s="639"/>
      <c r="CT45" s="639"/>
      <c r="CU45" s="639"/>
      <c r="CV45" s="639"/>
      <c r="CW45" s="639"/>
      <c r="CX45" s="639"/>
      <c r="CY45" s="640"/>
      <c r="CZ45" s="623">
        <v>6.4</v>
      </c>
      <c r="DA45" s="641"/>
      <c r="DB45" s="641"/>
      <c r="DC45" s="642"/>
      <c r="DD45" s="626">
        <v>136179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2877680</v>
      </c>
      <c r="CS46" s="621"/>
      <c r="CT46" s="621"/>
      <c r="CU46" s="621"/>
      <c r="CV46" s="621"/>
      <c r="CW46" s="621"/>
      <c r="CX46" s="621"/>
      <c r="CY46" s="622"/>
      <c r="CZ46" s="623">
        <v>12.9</v>
      </c>
      <c r="DA46" s="624"/>
      <c r="DB46" s="624"/>
      <c r="DC46" s="625"/>
      <c r="DD46" s="626">
        <v>1004568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22255832</v>
      </c>
      <c r="CS49" s="605"/>
      <c r="CT49" s="605"/>
      <c r="CU49" s="605"/>
      <c r="CV49" s="605"/>
      <c r="CW49" s="605"/>
      <c r="CX49" s="605"/>
      <c r="CY49" s="606"/>
      <c r="CZ49" s="607">
        <v>100</v>
      </c>
      <c r="DA49" s="608"/>
      <c r="DB49" s="608"/>
      <c r="DC49" s="609"/>
      <c r="DD49" s="610">
        <v>13642193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343</v>
      </c>
      <c r="DK2" s="1141"/>
      <c r="DL2" s="1141"/>
      <c r="DM2" s="1141"/>
      <c r="DN2" s="1141"/>
      <c r="DO2" s="1142"/>
      <c r="DP2" s="202"/>
      <c r="DQ2" s="1140" t="s">
        <v>344</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345</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347</v>
      </c>
      <c r="B5" s="1026"/>
      <c r="C5" s="1026"/>
      <c r="D5" s="1026"/>
      <c r="E5" s="1026"/>
      <c r="F5" s="1026"/>
      <c r="G5" s="1026"/>
      <c r="H5" s="1026"/>
      <c r="I5" s="1026"/>
      <c r="J5" s="1026"/>
      <c r="K5" s="1026"/>
      <c r="L5" s="1026"/>
      <c r="M5" s="1026"/>
      <c r="N5" s="1026"/>
      <c r="O5" s="1026"/>
      <c r="P5" s="1027"/>
      <c r="Q5" s="1031" t="s">
        <v>348</v>
      </c>
      <c r="R5" s="1032"/>
      <c r="S5" s="1032"/>
      <c r="T5" s="1032"/>
      <c r="U5" s="1033"/>
      <c r="V5" s="1031" t="s">
        <v>349</v>
      </c>
      <c r="W5" s="1032"/>
      <c r="X5" s="1032"/>
      <c r="Y5" s="1032"/>
      <c r="Z5" s="1033"/>
      <c r="AA5" s="1031" t="s">
        <v>350</v>
      </c>
      <c r="AB5" s="1032"/>
      <c r="AC5" s="1032"/>
      <c r="AD5" s="1032"/>
      <c r="AE5" s="1032"/>
      <c r="AF5" s="1143" t="s">
        <v>351</v>
      </c>
      <c r="AG5" s="1032"/>
      <c r="AH5" s="1032"/>
      <c r="AI5" s="1032"/>
      <c r="AJ5" s="1047"/>
      <c r="AK5" s="1032" t="s">
        <v>352</v>
      </c>
      <c r="AL5" s="1032"/>
      <c r="AM5" s="1032"/>
      <c r="AN5" s="1032"/>
      <c r="AO5" s="1033"/>
      <c r="AP5" s="1031" t="s">
        <v>353</v>
      </c>
      <c r="AQ5" s="1032"/>
      <c r="AR5" s="1032"/>
      <c r="AS5" s="1032"/>
      <c r="AT5" s="1033"/>
      <c r="AU5" s="1031" t="s">
        <v>354</v>
      </c>
      <c r="AV5" s="1032"/>
      <c r="AW5" s="1032"/>
      <c r="AX5" s="1032"/>
      <c r="AY5" s="1047"/>
      <c r="AZ5" s="209"/>
      <c r="BA5" s="209"/>
      <c r="BB5" s="209"/>
      <c r="BC5" s="209"/>
      <c r="BD5" s="209"/>
      <c r="BE5" s="210"/>
      <c r="BF5" s="210"/>
      <c r="BG5" s="210"/>
      <c r="BH5" s="210"/>
      <c r="BI5" s="210"/>
      <c r="BJ5" s="210"/>
      <c r="BK5" s="210"/>
      <c r="BL5" s="210"/>
      <c r="BM5" s="210"/>
      <c r="BN5" s="210"/>
      <c r="BO5" s="210"/>
      <c r="BP5" s="210"/>
      <c r="BQ5" s="1025" t="s">
        <v>355</v>
      </c>
      <c r="BR5" s="1026"/>
      <c r="BS5" s="1026"/>
      <c r="BT5" s="1026"/>
      <c r="BU5" s="1026"/>
      <c r="BV5" s="1026"/>
      <c r="BW5" s="1026"/>
      <c r="BX5" s="1026"/>
      <c r="BY5" s="1026"/>
      <c r="BZ5" s="1026"/>
      <c r="CA5" s="1026"/>
      <c r="CB5" s="1026"/>
      <c r="CC5" s="1026"/>
      <c r="CD5" s="1026"/>
      <c r="CE5" s="1026"/>
      <c r="CF5" s="1026"/>
      <c r="CG5" s="1027"/>
      <c r="CH5" s="1031" t="s">
        <v>356</v>
      </c>
      <c r="CI5" s="1032"/>
      <c r="CJ5" s="1032"/>
      <c r="CK5" s="1032"/>
      <c r="CL5" s="1033"/>
      <c r="CM5" s="1031" t="s">
        <v>357</v>
      </c>
      <c r="CN5" s="1032"/>
      <c r="CO5" s="1032"/>
      <c r="CP5" s="1032"/>
      <c r="CQ5" s="1033"/>
      <c r="CR5" s="1031" t="s">
        <v>358</v>
      </c>
      <c r="CS5" s="1032"/>
      <c r="CT5" s="1032"/>
      <c r="CU5" s="1032"/>
      <c r="CV5" s="1033"/>
      <c r="CW5" s="1031" t="s">
        <v>359</v>
      </c>
      <c r="CX5" s="1032"/>
      <c r="CY5" s="1032"/>
      <c r="CZ5" s="1032"/>
      <c r="DA5" s="1033"/>
      <c r="DB5" s="1031" t="s">
        <v>360</v>
      </c>
      <c r="DC5" s="1032"/>
      <c r="DD5" s="1032"/>
      <c r="DE5" s="1032"/>
      <c r="DF5" s="1033"/>
      <c r="DG5" s="1128" t="s">
        <v>361</v>
      </c>
      <c r="DH5" s="1129"/>
      <c r="DI5" s="1129"/>
      <c r="DJ5" s="1129"/>
      <c r="DK5" s="1130"/>
      <c r="DL5" s="1128" t="s">
        <v>362</v>
      </c>
      <c r="DM5" s="1129"/>
      <c r="DN5" s="1129"/>
      <c r="DO5" s="1129"/>
      <c r="DP5" s="1130"/>
      <c r="DQ5" s="1031" t="s">
        <v>363</v>
      </c>
      <c r="DR5" s="1032"/>
      <c r="DS5" s="1032"/>
      <c r="DT5" s="1032"/>
      <c r="DU5" s="1033"/>
      <c r="DV5" s="1031" t="s">
        <v>354</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c r="A7" s="211">
        <v>1</v>
      </c>
      <c r="B7" s="1080" t="s">
        <v>364</v>
      </c>
      <c r="C7" s="1081"/>
      <c r="D7" s="1081"/>
      <c r="E7" s="1081"/>
      <c r="F7" s="1081"/>
      <c r="G7" s="1081"/>
      <c r="H7" s="1081"/>
      <c r="I7" s="1081"/>
      <c r="J7" s="1081"/>
      <c r="K7" s="1081"/>
      <c r="L7" s="1081"/>
      <c r="M7" s="1081"/>
      <c r="N7" s="1081"/>
      <c r="O7" s="1081"/>
      <c r="P7" s="1082"/>
      <c r="Q7" s="1134">
        <v>22731</v>
      </c>
      <c r="R7" s="1135"/>
      <c r="S7" s="1135"/>
      <c r="T7" s="1135"/>
      <c r="U7" s="1135"/>
      <c r="V7" s="1135">
        <v>22057</v>
      </c>
      <c r="W7" s="1135"/>
      <c r="X7" s="1135"/>
      <c r="Y7" s="1135"/>
      <c r="Z7" s="1135"/>
      <c r="AA7" s="1135">
        <v>674</v>
      </c>
      <c r="AB7" s="1135"/>
      <c r="AC7" s="1135"/>
      <c r="AD7" s="1135"/>
      <c r="AE7" s="1136"/>
      <c r="AF7" s="1137">
        <v>662</v>
      </c>
      <c r="AG7" s="1138"/>
      <c r="AH7" s="1138"/>
      <c r="AI7" s="1138"/>
      <c r="AJ7" s="1139"/>
      <c r="AK7" s="1121">
        <v>913</v>
      </c>
      <c r="AL7" s="1122"/>
      <c r="AM7" s="1122"/>
      <c r="AN7" s="1122"/>
      <c r="AO7" s="1122"/>
      <c r="AP7" s="1122">
        <v>16006</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548</v>
      </c>
      <c r="BT7" s="1126"/>
      <c r="BU7" s="1126"/>
      <c r="BV7" s="1126"/>
      <c r="BW7" s="1126"/>
      <c r="BX7" s="1126"/>
      <c r="BY7" s="1126"/>
      <c r="BZ7" s="1126"/>
      <c r="CA7" s="1126"/>
      <c r="CB7" s="1126"/>
      <c r="CC7" s="1126"/>
      <c r="CD7" s="1126"/>
      <c r="CE7" s="1126"/>
      <c r="CF7" s="1126"/>
      <c r="CG7" s="1127"/>
      <c r="CH7" s="1118">
        <v>1</v>
      </c>
      <c r="CI7" s="1119"/>
      <c r="CJ7" s="1119"/>
      <c r="CK7" s="1119"/>
      <c r="CL7" s="1120"/>
      <c r="CM7" s="1118">
        <v>131</v>
      </c>
      <c r="CN7" s="1119"/>
      <c r="CO7" s="1119"/>
      <c r="CP7" s="1119"/>
      <c r="CQ7" s="1120"/>
      <c r="CR7" s="1118">
        <v>53</v>
      </c>
      <c r="CS7" s="1119"/>
      <c r="CT7" s="1119"/>
      <c r="CU7" s="1119"/>
      <c r="CV7" s="1120"/>
      <c r="CW7" s="1118">
        <v>4</v>
      </c>
      <c r="CX7" s="1119"/>
      <c r="CY7" s="1119"/>
      <c r="CZ7" s="1119"/>
      <c r="DA7" s="1120"/>
      <c r="DB7" s="1118" t="s">
        <v>479</v>
      </c>
      <c r="DC7" s="1119"/>
      <c r="DD7" s="1119"/>
      <c r="DE7" s="1119"/>
      <c r="DF7" s="1120"/>
      <c r="DG7" s="1118" t="s">
        <v>479</v>
      </c>
      <c r="DH7" s="1119"/>
      <c r="DI7" s="1119"/>
      <c r="DJ7" s="1119"/>
      <c r="DK7" s="1120"/>
      <c r="DL7" s="1118" t="s">
        <v>479</v>
      </c>
      <c r="DM7" s="1119"/>
      <c r="DN7" s="1119"/>
      <c r="DO7" s="1119"/>
      <c r="DP7" s="1120"/>
      <c r="DQ7" s="1118" t="s">
        <v>479</v>
      </c>
      <c r="DR7" s="1119"/>
      <c r="DS7" s="1119"/>
      <c r="DT7" s="1119"/>
      <c r="DU7" s="1120"/>
      <c r="DV7" s="1145"/>
      <c r="DW7" s="1146"/>
      <c r="DX7" s="1146"/>
      <c r="DY7" s="1146"/>
      <c r="DZ7" s="1147"/>
      <c r="EA7" s="207"/>
    </row>
    <row r="8" spans="1:131" s="208" customFormat="1" ht="26.25" customHeight="1">
      <c r="A8" s="214">
        <v>2</v>
      </c>
      <c r="B8" s="1067" t="s">
        <v>365</v>
      </c>
      <c r="C8" s="1068"/>
      <c r="D8" s="1068"/>
      <c r="E8" s="1068"/>
      <c r="F8" s="1068"/>
      <c r="G8" s="1068"/>
      <c r="H8" s="1068"/>
      <c r="I8" s="1068"/>
      <c r="J8" s="1068"/>
      <c r="K8" s="1068"/>
      <c r="L8" s="1068"/>
      <c r="M8" s="1068"/>
      <c r="N8" s="1068"/>
      <c r="O8" s="1068"/>
      <c r="P8" s="1069"/>
      <c r="Q8" s="1073">
        <v>199</v>
      </c>
      <c r="R8" s="1074"/>
      <c r="S8" s="1074"/>
      <c r="T8" s="1074"/>
      <c r="U8" s="1074"/>
      <c r="V8" s="1074">
        <v>199</v>
      </c>
      <c r="W8" s="1074"/>
      <c r="X8" s="1074"/>
      <c r="Y8" s="1074"/>
      <c r="Z8" s="1074"/>
      <c r="AA8" s="1074" t="s">
        <v>552</v>
      </c>
      <c r="AB8" s="1074"/>
      <c r="AC8" s="1074"/>
      <c r="AD8" s="1074"/>
      <c r="AE8" s="1075"/>
      <c r="AF8" s="1049" t="s">
        <v>111</v>
      </c>
      <c r="AG8" s="1050"/>
      <c r="AH8" s="1050"/>
      <c r="AI8" s="1050"/>
      <c r="AJ8" s="1051"/>
      <c r="AK8" s="1116" t="s">
        <v>552</v>
      </c>
      <c r="AL8" s="1117"/>
      <c r="AM8" s="1117"/>
      <c r="AN8" s="1117"/>
      <c r="AO8" s="1117"/>
      <c r="AP8" s="1117" t="s">
        <v>552</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t="s">
        <v>549</v>
      </c>
      <c r="BT8" s="1045"/>
      <c r="BU8" s="1045"/>
      <c r="BV8" s="1045"/>
      <c r="BW8" s="1045"/>
      <c r="BX8" s="1045"/>
      <c r="BY8" s="1045"/>
      <c r="BZ8" s="1045"/>
      <c r="CA8" s="1045"/>
      <c r="CB8" s="1045"/>
      <c r="CC8" s="1045"/>
      <c r="CD8" s="1045"/>
      <c r="CE8" s="1045"/>
      <c r="CF8" s="1045"/>
      <c r="CG8" s="1046"/>
      <c r="CH8" s="1019">
        <v>0</v>
      </c>
      <c r="CI8" s="1020"/>
      <c r="CJ8" s="1020"/>
      <c r="CK8" s="1020"/>
      <c r="CL8" s="1021"/>
      <c r="CM8" s="1019">
        <v>1399</v>
      </c>
      <c r="CN8" s="1020"/>
      <c r="CO8" s="1020"/>
      <c r="CP8" s="1020"/>
      <c r="CQ8" s="1021"/>
      <c r="CR8" s="1019">
        <v>20</v>
      </c>
      <c r="CS8" s="1020"/>
      <c r="CT8" s="1020"/>
      <c r="CU8" s="1020"/>
      <c r="CV8" s="1021"/>
      <c r="CW8" s="1019" t="s">
        <v>479</v>
      </c>
      <c r="CX8" s="1020"/>
      <c r="CY8" s="1020"/>
      <c r="CZ8" s="1020"/>
      <c r="DA8" s="1021"/>
      <c r="DB8" s="1019">
        <v>1257</v>
      </c>
      <c r="DC8" s="1020"/>
      <c r="DD8" s="1020"/>
      <c r="DE8" s="1020"/>
      <c r="DF8" s="1021"/>
      <c r="DG8" s="1019" t="s">
        <v>479</v>
      </c>
      <c r="DH8" s="1020"/>
      <c r="DI8" s="1020"/>
      <c r="DJ8" s="1020"/>
      <c r="DK8" s="1021"/>
      <c r="DL8" s="1019" t="s">
        <v>479</v>
      </c>
      <c r="DM8" s="1020"/>
      <c r="DN8" s="1020"/>
      <c r="DO8" s="1020"/>
      <c r="DP8" s="1021"/>
      <c r="DQ8" s="1019">
        <v>1235</v>
      </c>
      <c r="DR8" s="1020"/>
      <c r="DS8" s="1020"/>
      <c r="DT8" s="1020"/>
      <c r="DU8" s="1021"/>
      <c r="DV8" s="1022"/>
      <c r="DW8" s="1023"/>
      <c r="DX8" s="1023"/>
      <c r="DY8" s="1023"/>
      <c r="DZ8" s="1024"/>
      <c r="EA8" s="207"/>
    </row>
    <row r="9" spans="1:131" s="208" customFormat="1" ht="26.25" customHeight="1">
      <c r="A9" s="214">
        <v>3</v>
      </c>
      <c r="B9" s="1067"/>
      <c r="C9" s="1068"/>
      <c r="D9" s="1068"/>
      <c r="E9" s="1068"/>
      <c r="F9" s="1068"/>
      <c r="G9" s="1068"/>
      <c r="H9" s="1068"/>
      <c r="I9" s="1068"/>
      <c r="J9" s="1068"/>
      <c r="K9" s="1068"/>
      <c r="L9" s="1068"/>
      <c r="M9" s="1068"/>
      <c r="N9" s="1068"/>
      <c r="O9" s="1068"/>
      <c r="P9" s="1069"/>
      <c r="Q9" s="1073"/>
      <c r="R9" s="1074"/>
      <c r="S9" s="1074"/>
      <c r="T9" s="1074"/>
      <c r="U9" s="1074"/>
      <c r="V9" s="1074"/>
      <c r="W9" s="1074"/>
      <c r="X9" s="1074"/>
      <c r="Y9" s="1074"/>
      <c r="Z9" s="1074"/>
      <c r="AA9" s="1074"/>
      <c r="AB9" s="1074"/>
      <c r="AC9" s="1074"/>
      <c r="AD9" s="1074"/>
      <c r="AE9" s="1075"/>
      <c r="AF9" s="1049"/>
      <c r="AG9" s="1050"/>
      <c r="AH9" s="1050"/>
      <c r="AI9" s="1050"/>
      <c r="AJ9" s="1051"/>
      <c r="AK9" s="1116"/>
      <c r="AL9" s="1117"/>
      <c r="AM9" s="1117"/>
      <c r="AN9" s="1117"/>
      <c r="AO9" s="1117"/>
      <c r="AP9" s="1117"/>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t="s">
        <v>550</v>
      </c>
      <c r="BT9" s="1045"/>
      <c r="BU9" s="1045"/>
      <c r="BV9" s="1045"/>
      <c r="BW9" s="1045"/>
      <c r="BX9" s="1045"/>
      <c r="BY9" s="1045"/>
      <c r="BZ9" s="1045"/>
      <c r="CA9" s="1045"/>
      <c r="CB9" s="1045"/>
      <c r="CC9" s="1045"/>
      <c r="CD9" s="1045"/>
      <c r="CE9" s="1045"/>
      <c r="CF9" s="1045"/>
      <c r="CG9" s="1046"/>
      <c r="CH9" s="1019">
        <v>19</v>
      </c>
      <c r="CI9" s="1020"/>
      <c r="CJ9" s="1020"/>
      <c r="CK9" s="1020"/>
      <c r="CL9" s="1021"/>
      <c r="CM9" s="1019">
        <v>318</v>
      </c>
      <c r="CN9" s="1020"/>
      <c r="CO9" s="1020"/>
      <c r="CP9" s="1020"/>
      <c r="CQ9" s="1021"/>
      <c r="CR9" s="1019">
        <v>24</v>
      </c>
      <c r="CS9" s="1020"/>
      <c r="CT9" s="1020"/>
      <c r="CU9" s="1020"/>
      <c r="CV9" s="1021"/>
      <c r="CW9" s="1019" t="s">
        <v>479</v>
      </c>
      <c r="CX9" s="1020"/>
      <c r="CY9" s="1020"/>
      <c r="CZ9" s="1020"/>
      <c r="DA9" s="1021"/>
      <c r="DB9" s="1019" t="s">
        <v>479</v>
      </c>
      <c r="DC9" s="1020"/>
      <c r="DD9" s="1020"/>
      <c r="DE9" s="1020"/>
      <c r="DF9" s="1021"/>
      <c r="DG9" s="1019" t="s">
        <v>479</v>
      </c>
      <c r="DH9" s="1020"/>
      <c r="DI9" s="1020"/>
      <c r="DJ9" s="1020"/>
      <c r="DK9" s="1021"/>
      <c r="DL9" s="1019" t="s">
        <v>479</v>
      </c>
      <c r="DM9" s="1020"/>
      <c r="DN9" s="1020"/>
      <c r="DO9" s="1020"/>
      <c r="DP9" s="1021"/>
      <c r="DQ9" s="1019" t="s">
        <v>479</v>
      </c>
      <c r="DR9" s="1020"/>
      <c r="DS9" s="1020"/>
      <c r="DT9" s="1020"/>
      <c r="DU9" s="1021"/>
      <c r="DV9" s="1022"/>
      <c r="DW9" s="1023"/>
      <c r="DX9" s="1023"/>
      <c r="DY9" s="1023"/>
      <c r="DZ9" s="1024"/>
      <c r="EA9" s="207"/>
    </row>
    <row r="10" spans="1:131" s="208" customFormat="1" ht="26.25" customHeight="1">
      <c r="A10" s="214">
        <v>4</v>
      </c>
      <c r="B10" s="1067"/>
      <c r="C10" s="1068"/>
      <c r="D10" s="1068"/>
      <c r="E10" s="1068"/>
      <c r="F10" s="1068"/>
      <c r="G10" s="1068"/>
      <c r="H10" s="1068"/>
      <c r="I10" s="1068"/>
      <c r="J10" s="1068"/>
      <c r="K10" s="1068"/>
      <c r="L10" s="1068"/>
      <c r="M10" s="1068"/>
      <c r="N10" s="1068"/>
      <c r="O10" s="1068"/>
      <c r="P10" s="1069"/>
      <c r="Q10" s="1073"/>
      <c r="R10" s="1074"/>
      <c r="S10" s="1074"/>
      <c r="T10" s="1074"/>
      <c r="U10" s="1074"/>
      <c r="V10" s="1074"/>
      <c r="W10" s="1074"/>
      <c r="X10" s="1074"/>
      <c r="Y10" s="1074"/>
      <c r="Z10" s="1074"/>
      <c r="AA10" s="1074"/>
      <c r="AB10" s="1074"/>
      <c r="AC10" s="1074"/>
      <c r="AD10" s="1074"/>
      <c r="AE10" s="1075"/>
      <c r="AF10" s="1049"/>
      <c r="AG10" s="1050"/>
      <c r="AH10" s="1050"/>
      <c r="AI10" s="1050"/>
      <c r="AJ10" s="1051"/>
      <c r="AK10" s="1116"/>
      <c r="AL10" s="1117"/>
      <c r="AM10" s="1117"/>
      <c r="AN10" s="1117"/>
      <c r="AO10" s="1117"/>
      <c r="AP10" s="1117"/>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t="s">
        <v>555</v>
      </c>
      <c r="BT10" s="1045"/>
      <c r="BU10" s="1045"/>
      <c r="BV10" s="1045"/>
      <c r="BW10" s="1045"/>
      <c r="BX10" s="1045"/>
      <c r="BY10" s="1045"/>
      <c r="BZ10" s="1045"/>
      <c r="CA10" s="1045"/>
      <c r="CB10" s="1045"/>
      <c r="CC10" s="1045"/>
      <c r="CD10" s="1045"/>
      <c r="CE10" s="1045"/>
      <c r="CF10" s="1045"/>
      <c r="CG10" s="1046"/>
      <c r="CH10" s="1019">
        <v>3</v>
      </c>
      <c r="CI10" s="1020"/>
      <c r="CJ10" s="1020"/>
      <c r="CK10" s="1020"/>
      <c r="CL10" s="1021"/>
      <c r="CM10" s="1019">
        <v>18</v>
      </c>
      <c r="CN10" s="1020"/>
      <c r="CO10" s="1020"/>
      <c r="CP10" s="1020"/>
      <c r="CQ10" s="1021"/>
      <c r="CR10" s="1019">
        <v>3</v>
      </c>
      <c r="CS10" s="1020"/>
      <c r="CT10" s="1020"/>
      <c r="CU10" s="1020"/>
      <c r="CV10" s="1021"/>
      <c r="CW10" s="1019" t="s">
        <v>479</v>
      </c>
      <c r="CX10" s="1020"/>
      <c r="CY10" s="1020"/>
      <c r="CZ10" s="1020"/>
      <c r="DA10" s="1021"/>
      <c r="DB10" s="1019" t="s">
        <v>479</v>
      </c>
      <c r="DC10" s="1020"/>
      <c r="DD10" s="1020"/>
      <c r="DE10" s="1020"/>
      <c r="DF10" s="1021"/>
      <c r="DG10" s="1019" t="s">
        <v>479</v>
      </c>
      <c r="DH10" s="1020"/>
      <c r="DI10" s="1020"/>
      <c r="DJ10" s="1020"/>
      <c r="DK10" s="1021"/>
      <c r="DL10" s="1019" t="s">
        <v>479</v>
      </c>
      <c r="DM10" s="1020"/>
      <c r="DN10" s="1020"/>
      <c r="DO10" s="1020"/>
      <c r="DP10" s="1021"/>
      <c r="DQ10" s="1019" t="s">
        <v>479</v>
      </c>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6"/>
      <c r="AL11" s="1117"/>
      <c r="AM11" s="1117"/>
      <c r="AN11" s="1117"/>
      <c r="AO11" s="1117"/>
      <c r="AP11" s="1117"/>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t="s">
        <v>551</v>
      </c>
      <c r="BT11" s="1045"/>
      <c r="BU11" s="1045"/>
      <c r="BV11" s="1045"/>
      <c r="BW11" s="1045"/>
      <c r="BX11" s="1045"/>
      <c r="BY11" s="1045"/>
      <c r="BZ11" s="1045"/>
      <c r="CA11" s="1045"/>
      <c r="CB11" s="1045"/>
      <c r="CC11" s="1045"/>
      <c r="CD11" s="1045"/>
      <c r="CE11" s="1045"/>
      <c r="CF11" s="1045"/>
      <c r="CG11" s="1046"/>
      <c r="CH11" s="1019" t="s">
        <v>552</v>
      </c>
      <c r="CI11" s="1020"/>
      <c r="CJ11" s="1020"/>
      <c r="CK11" s="1020"/>
      <c r="CL11" s="1021"/>
      <c r="CM11" s="1019" t="s">
        <v>552</v>
      </c>
      <c r="CN11" s="1020"/>
      <c r="CO11" s="1020"/>
      <c r="CP11" s="1020"/>
      <c r="CQ11" s="1021"/>
      <c r="CR11" s="1019">
        <v>2</v>
      </c>
      <c r="CS11" s="1020"/>
      <c r="CT11" s="1020"/>
      <c r="CU11" s="1020"/>
      <c r="CV11" s="1021"/>
      <c r="CW11" s="1019" t="s">
        <v>552</v>
      </c>
      <c r="CX11" s="1020"/>
      <c r="CY11" s="1020"/>
      <c r="CZ11" s="1020"/>
      <c r="DA11" s="1021"/>
      <c r="DB11" s="1019" t="s">
        <v>552</v>
      </c>
      <c r="DC11" s="1020"/>
      <c r="DD11" s="1020"/>
      <c r="DE11" s="1020"/>
      <c r="DF11" s="1021"/>
      <c r="DG11" s="1019" t="s">
        <v>552</v>
      </c>
      <c r="DH11" s="1020"/>
      <c r="DI11" s="1020"/>
      <c r="DJ11" s="1020"/>
      <c r="DK11" s="1021"/>
      <c r="DL11" s="1019" t="s">
        <v>552</v>
      </c>
      <c r="DM11" s="1020"/>
      <c r="DN11" s="1020"/>
      <c r="DO11" s="1020"/>
      <c r="DP11" s="1021"/>
      <c r="DQ11" s="1019" t="s">
        <v>552</v>
      </c>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6"/>
      <c r="AL12" s="1117"/>
      <c r="AM12" s="1117"/>
      <c r="AN12" s="1117"/>
      <c r="AO12" s="1117"/>
      <c r="AP12" s="1117"/>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6"/>
      <c r="AL13" s="1117"/>
      <c r="AM13" s="1117"/>
      <c r="AN13" s="1117"/>
      <c r="AO13" s="1117"/>
      <c r="AP13" s="1117"/>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6"/>
      <c r="AL14" s="1117"/>
      <c r="AM14" s="1117"/>
      <c r="AN14" s="1117"/>
      <c r="AO14" s="1117"/>
      <c r="AP14" s="1117"/>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366</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8">
        <v>22930</v>
      </c>
      <c r="R23" s="1099"/>
      <c r="S23" s="1099"/>
      <c r="T23" s="1099"/>
      <c r="U23" s="1099"/>
      <c r="V23" s="1099">
        <v>22256</v>
      </c>
      <c r="W23" s="1099"/>
      <c r="X23" s="1099"/>
      <c r="Y23" s="1099"/>
      <c r="Z23" s="1099"/>
      <c r="AA23" s="1099">
        <v>674</v>
      </c>
      <c r="AB23" s="1099"/>
      <c r="AC23" s="1099"/>
      <c r="AD23" s="1099"/>
      <c r="AE23" s="1100"/>
      <c r="AF23" s="1101">
        <v>662</v>
      </c>
      <c r="AG23" s="1099"/>
      <c r="AH23" s="1099"/>
      <c r="AI23" s="1099"/>
      <c r="AJ23" s="1102"/>
      <c r="AK23" s="1103"/>
      <c r="AL23" s="1104"/>
      <c r="AM23" s="1104"/>
      <c r="AN23" s="1104"/>
      <c r="AO23" s="1104"/>
      <c r="AP23" s="1099">
        <v>16006</v>
      </c>
      <c r="AQ23" s="1099"/>
      <c r="AR23" s="1099"/>
      <c r="AS23" s="1099"/>
      <c r="AT23" s="1099"/>
      <c r="AU23" s="1105"/>
      <c r="AV23" s="1105"/>
      <c r="AW23" s="1105"/>
      <c r="AX23" s="1105"/>
      <c r="AY23" s="1106"/>
      <c r="AZ23" s="1095" t="s">
        <v>111</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4" t="s">
        <v>369</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3" t="s">
        <v>370</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347</v>
      </c>
      <c r="B26" s="1026"/>
      <c r="C26" s="1026"/>
      <c r="D26" s="1026"/>
      <c r="E26" s="1026"/>
      <c r="F26" s="1026"/>
      <c r="G26" s="1026"/>
      <c r="H26" s="1026"/>
      <c r="I26" s="1026"/>
      <c r="J26" s="1026"/>
      <c r="K26" s="1026"/>
      <c r="L26" s="1026"/>
      <c r="M26" s="1026"/>
      <c r="N26" s="1026"/>
      <c r="O26" s="1026"/>
      <c r="P26" s="1027"/>
      <c r="Q26" s="1031" t="s">
        <v>371</v>
      </c>
      <c r="R26" s="1032"/>
      <c r="S26" s="1032"/>
      <c r="T26" s="1032"/>
      <c r="U26" s="1033"/>
      <c r="V26" s="1031" t="s">
        <v>372</v>
      </c>
      <c r="W26" s="1032"/>
      <c r="X26" s="1032"/>
      <c r="Y26" s="1032"/>
      <c r="Z26" s="1033"/>
      <c r="AA26" s="1031" t="s">
        <v>373</v>
      </c>
      <c r="AB26" s="1032"/>
      <c r="AC26" s="1032"/>
      <c r="AD26" s="1032"/>
      <c r="AE26" s="1032"/>
      <c r="AF26" s="1089" t="s">
        <v>374</v>
      </c>
      <c r="AG26" s="1038"/>
      <c r="AH26" s="1038"/>
      <c r="AI26" s="1038"/>
      <c r="AJ26" s="1090"/>
      <c r="AK26" s="1032" t="s">
        <v>375</v>
      </c>
      <c r="AL26" s="1032"/>
      <c r="AM26" s="1032"/>
      <c r="AN26" s="1032"/>
      <c r="AO26" s="1033"/>
      <c r="AP26" s="1031" t="s">
        <v>376</v>
      </c>
      <c r="AQ26" s="1032"/>
      <c r="AR26" s="1032"/>
      <c r="AS26" s="1032"/>
      <c r="AT26" s="1033"/>
      <c r="AU26" s="1031" t="s">
        <v>377</v>
      </c>
      <c r="AV26" s="1032"/>
      <c r="AW26" s="1032"/>
      <c r="AX26" s="1032"/>
      <c r="AY26" s="1033"/>
      <c r="AZ26" s="1031" t="s">
        <v>378</v>
      </c>
      <c r="BA26" s="1032"/>
      <c r="BB26" s="1032"/>
      <c r="BC26" s="1032"/>
      <c r="BD26" s="1033"/>
      <c r="BE26" s="1031" t="s">
        <v>354</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80" t="s">
        <v>379</v>
      </c>
      <c r="C28" s="1081"/>
      <c r="D28" s="1081"/>
      <c r="E28" s="1081"/>
      <c r="F28" s="1081"/>
      <c r="G28" s="1081"/>
      <c r="H28" s="1081"/>
      <c r="I28" s="1081"/>
      <c r="J28" s="1081"/>
      <c r="K28" s="1081"/>
      <c r="L28" s="1081"/>
      <c r="M28" s="1081"/>
      <c r="N28" s="1081"/>
      <c r="O28" s="1081"/>
      <c r="P28" s="1082"/>
      <c r="Q28" s="1083">
        <v>6502</v>
      </c>
      <c r="R28" s="1084"/>
      <c r="S28" s="1084"/>
      <c r="T28" s="1084"/>
      <c r="U28" s="1084"/>
      <c r="V28" s="1084">
        <v>6458</v>
      </c>
      <c r="W28" s="1084"/>
      <c r="X28" s="1084"/>
      <c r="Y28" s="1084"/>
      <c r="Z28" s="1084"/>
      <c r="AA28" s="1084">
        <f>Q28-V28</f>
        <v>44</v>
      </c>
      <c r="AB28" s="1084"/>
      <c r="AC28" s="1084"/>
      <c r="AD28" s="1084"/>
      <c r="AE28" s="1085"/>
      <c r="AF28" s="1086">
        <v>44</v>
      </c>
      <c r="AG28" s="1084"/>
      <c r="AH28" s="1084"/>
      <c r="AI28" s="1084"/>
      <c r="AJ28" s="1087"/>
      <c r="AK28" s="1088">
        <v>517</v>
      </c>
      <c r="AL28" s="1076"/>
      <c r="AM28" s="1076"/>
      <c r="AN28" s="1076"/>
      <c r="AO28" s="1076"/>
      <c r="AP28" s="1076" t="s">
        <v>552</v>
      </c>
      <c r="AQ28" s="1076"/>
      <c r="AR28" s="1076"/>
      <c r="AS28" s="1076"/>
      <c r="AT28" s="1076"/>
      <c r="AU28" s="1076" t="s">
        <v>552</v>
      </c>
      <c r="AV28" s="1076"/>
      <c r="AW28" s="1076"/>
      <c r="AX28" s="1076"/>
      <c r="AY28" s="1076"/>
      <c r="AZ28" s="1077" t="s">
        <v>552</v>
      </c>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380</v>
      </c>
      <c r="C29" s="1068"/>
      <c r="D29" s="1068"/>
      <c r="E29" s="1068"/>
      <c r="F29" s="1068"/>
      <c r="G29" s="1068"/>
      <c r="H29" s="1068"/>
      <c r="I29" s="1068"/>
      <c r="J29" s="1068"/>
      <c r="K29" s="1068"/>
      <c r="L29" s="1068"/>
      <c r="M29" s="1068"/>
      <c r="N29" s="1068"/>
      <c r="O29" s="1068"/>
      <c r="P29" s="1069"/>
      <c r="Q29" s="1073">
        <v>3897</v>
      </c>
      <c r="R29" s="1074"/>
      <c r="S29" s="1074"/>
      <c r="T29" s="1074"/>
      <c r="U29" s="1074"/>
      <c r="V29" s="1074">
        <v>3745</v>
      </c>
      <c r="W29" s="1074"/>
      <c r="X29" s="1074"/>
      <c r="Y29" s="1074"/>
      <c r="Z29" s="1074"/>
      <c r="AA29" s="1074">
        <f>Q29-V29</f>
        <v>152</v>
      </c>
      <c r="AB29" s="1074"/>
      <c r="AC29" s="1074"/>
      <c r="AD29" s="1074"/>
      <c r="AE29" s="1075"/>
      <c r="AF29" s="1049">
        <v>152</v>
      </c>
      <c r="AG29" s="1050"/>
      <c r="AH29" s="1050"/>
      <c r="AI29" s="1050"/>
      <c r="AJ29" s="1051"/>
      <c r="AK29" s="1009">
        <v>499</v>
      </c>
      <c r="AL29" s="1000"/>
      <c r="AM29" s="1000"/>
      <c r="AN29" s="1000"/>
      <c r="AO29" s="1000"/>
      <c r="AP29" s="1000" t="s">
        <v>552</v>
      </c>
      <c r="AQ29" s="1000"/>
      <c r="AR29" s="1000"/>
      <c r="AS29" s="1000"/>
      <c r="AT29" s="1000"/>
      <c r="AU29" s="1000" t="s">
        <v>552</v>
      </c>
      <c r="AV29" s="1000"/>
      <c r="AW29" s="1000"/>
      <c r="AX29" s="1000"/>
      <c r="AY29" s="1000"/>
      <c r="AZ29" s="1072" t="s">
        <v>552</v>
      </c>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381</v>
      </c>
      <c r="C30" s="1068"/>
      <c r="D30" s="1068"/>
      <c r="E30" s="1068"/>
      <c r="F30" s="1068"/>
      <c r="G30" s="1068"/>
      <c r="H30" s="1068"/>
      <c r="I30" s="1068"/>
      <c r="J30" s="1068"/>
      <c r="K30" s="1068"/>
      <c r="L30" s="1068"/>
      <c r="M30" s="1068"/>
      <c r="N30" s="1068"/>
      <c r="O30" s="1068"/>
      <c r="P30" s="1069"/>
      <c r="Q30" s="1073">
        <v>17</v>
      </c>
      <c r="R30" s="1074"/>
      <c r="S30" s="1074"/>
      <c r="T30" s="1074"/>
      <c r="U30" s="1074"/>
      <c r="V30" s="1074">
        <v>17</v>
      </c>
      <c r="W30" s="1074"/>
      <c r="X30" s="1074"/>
      <c r="Y30" s="1074"/>
      <c r="Z30" s="1074"/>
      <c r="AA30" s="1074" t="s">
        <v>552</v>
      </c>
      <c r="AB30" s="1074"/>
      <c r="AC30" s="1074"/>
      <c r="AD30" s="1074"/>
      <c r="AE30" s="1075"/>
      <c r="AF30" s="1049" t="s">
        <v>111</v>
      </c>
      <c r="AG30" s="1050"/>
      <c r="AH30" s="1050"/>
      <c r="AI30" s="1050"/>
      <c r="AJ30" s="1051"/>
      <c r="AK30" s="1009">
        <v>10</v>
      </c>
      <c r="AL30" s="1000"/>
      <c r="AM30" s="1000"/>
      <c r="AN30" s="1000"/>
      <c r="AO30" s="1000"/>
      <c r="AP30" s="1000" t="s">
        <v>552</v>
      </c>
      <c r="AQ30" s="1000"/>
      <c r="AR30" s="1000"/>
      <c r="AS30" s="1000"/>
      <c r="AT30" s="1000"/>
      <c r="AU30" s="1000" t="s">
        <v>552</v>
      </c>
      <c r="AV30" s="1000"/>
      <c r="AW30" s="1000"/>
      <c r="AX30" s="1000"/>
      <c r="AY30" s="1000"/>
      <c r="AZ30" s="1072" t="s">
        <v>552</v>
      </c>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382</v>
      </c>
      <c r="C31" s="1068"/>
      <c r="D31" s="1068"/>
      <c r="E31" s="1068"/>
      <c r="F31" s="1068"/>
      <c r="G31" s="1068"/>
      <c r="H31" s="1068"/>
      <c r="I31" s="1068"/>
      <c r="J31" s="1068"/>
      <c r="K31" s="1068"/>
      <c r="L31" s="1068"/>
      <c r="M31" s="1068"/>
      <c r="N31" s="1068"/>
      <c r="O31" s="1068"/>
      <c r="P31" s="1069"/>
      <c r="Q31" s="1073">
        <v>854</v>
      </c>
      <c r="R31" s="1074"/>
      <c r="S31" s="1074"/>
      <c r="T31" s="1074"/>
      <c r="U31" s="1074"/>
      <c r="V31" s="1074">
        <v>854</v>
      </c>
      <c r="W31" s="1074"/>
      <c r="X31" s="1074"/>
      <c r="Y31" s="1074"/>
      <c r="Z31" s="1074"/>
      <c r="AA31" s="1074" t="s">
        <v>552</v>
      </c>
      <c r="AB31" s="1074"/>
      <c r="AC31" s="1074"/>
      <c r="AD31" s="1074"/>
      <c r="AE31" s="1075"/>
      <c r="AF31" s="1049" t="s">
        <v>111</v>
      </c>
      <c r="AG31" s="1050"/>
      <c r="AH31" s="1050"/>
      <c r="AI31" s="1050"/>
      <c r="AJ31" s="1051"/>
      <c r="AK31" s="1009">
        <v>141</v>
      </c>
      <c r="AL31" s="1000"/>
      <c r="AM31" s="1000"/>
      <c r="AN31" s="1000"/>
      <c r="AO31" s="1000"/>
      <c r="AP31" s="1000" t="s">
        <v>552</v>
      </c>
      <c r="AQ31" s="1000"/>
      <c r="AR31" s="1000"/>
      <c r="AS31" s="1000"/>
      <c r="AT31" s="1000"/>
      <c r="AU31" s="1000" t="s">
        <v>552</v>
      </c>
      <c r="AV31" s="1000"/>
      <c r="AW31" s="1000"/>
      <c r="AX31" s="1000"/>
      <c r="AY31" s="1000"/>
      <c r="AZ31" s="1072" t="s">
        <v>552</v>
      </c>
      <c r="BA31" s="1072"/>
      <c r="BB31" s="1072"/>
      <c r="BC31" s="1072"/>
      <c r="BD31" s="1072"/>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383</v>
      </c>
      <c r="C32" s="1068"/>
      <c r="D32" s="1068"/>
      <c r="E32" s="1068"/>
      <c r="F32" s="1068"/>
      <c r="G32" s="1068"/>
      <c r="H32" s="1068"/>
      <c r="I32" s="1068"/>
      <c r="J32" s="1068"/>
      <c r="K32" s="1068"/>
      <c r="L32" s="1068"/>
      <c r="M32" s="1068"/>
      <c r="N32" s="1068"/>
      <c r="O32" s="1068"/>
      <c r="P32" s="1069"/>
      <c r="Q32" s="1073">
        <v>612</v>
      </c>
      <c r="R32" s="1074"/>
      <c r="S32" s="1074"/>
      <c r="T32" s="1074"/>
      <c r="U32" s="1074"/>
      <c r="V32" s="1074">
        <v>590</v>
      </c>
      <c r="W32" s="1074"/>
      <c r="X32" s="1074"/>
      <c r="Y32" s="1074"/>
      <c r="Z32" s="1074"/>
      <c r="AA32" s="1074">
        <v>22</v>
      </c>
      <c r="AB32" s="1074"/>
      <c r="AC32" s="1074"/>
      <c r="AD32" s="1074"/>
      <c r="AE32" s="1075"/>
      <c r="AF32" s="1049">
        <v>332</v>
      </c>
      <c r="AG32" s="1050"/>
      <c r="AH32" s="1050"/>
      <c r="AI32" s="1050"/>
      <c r="AJ32" s="1051"/>
      <c r="AK32" s="1009">
        <v>182</v>
      </c>
      <c r="AL32" s="1000"/>
      <c r="AM32" s="1000"/>
      <c r="AN32" s="1000"/>
      <c r="AO32" s="1000"/>
      <c r="AP32" s="1000">
        <v>3283</v>
      </c>
      <c r="AQ32" s="1000"/>
      <c r="AR32" s="1000"/>
      <c r="AS32" s="1000"/>
      <c r="AT32" s="1000"/>
      <c r="AU32" s="1000">
        <v>168</v>
      </c>
      <c r="AV32" s="1000"/>
      <c r="AW32" s="1000"/>
      <c r="AX32" s="1000"/>
      <c r="AY32" s="1000"/>
      <c r="AZ32" s="1072" t="s">
        <v>553</v>
      </c>
      <c r="BA32" s="1072"/>
      <c r="BB32" s="1072"/>
      <c r="BC32" s="1072"/>
      <c r="BD32" s="1072"/>
      <c r="BE32" s="1062" t="s">
        <v>384</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385</v>
      </c>
      <c r="C33" s="1068"/>
      <c r="D33" s="1068"/>
      <c r="E33" s="1068"/>
      <c r="F33" s="1068"/>
      <c r="G33" s="1068"/>
      <c r="H33" s="1068"/>
      <c r="I33" s="1068"/>
      <c r="J33" s="1068"/>
      <c r="K33" s="1068"/>
      <c r="L33" s="1068"/>
      <c r="M33" s="1068"/>
      <c r="N33" s="1068"/>
      <c r="O33" s="1068"/>
      <c r="P33" s="1069"/>
      <c r="Q33" s="1073">
        <v>7646</v>
      </c>
      <c r="R33" s="1074"/>
      <c r="S33" s="1074"/>
      <c r="T33" s="1074"/>
      <c r="U33" s="1074"/>
      <c r="V33" s="1074">
        <v>7631</v>
      </c>
      <c r="W33" s="1074"/>
      <c r="X33" s="1074"/>
      <c r="Y33" s="1074"/>
      <c r="Z33" s="1074"/>
      <c r="AA33" s="1074">
        <v>14</v>
      </c>
      <c r="AB33" s="1074"/>
      <c r="AC33" s="1074"/>
      <c r="AD33" s="1074"/>
      <c r="AE33" s="1075"/>
      <c r="AF33" s="1049">
        <v>3081</v>
      </c>
      <c r="AG33" s="1050"/>
      <c r="AH33" s="1050"/>
      <c r="AI33" s="1050"/>
      <c r="AJ33" s="1051"/>
      <c r="AK33" s="1009">
        <v>820</v>
      </c>
      <c r="AL33" s="1000"/>
      <c r="AM33" s="1000"/>
      <c r="AN33" s="1000"/>
      <c r="AO33" s="1000"/>
      <c r="AP33" s="1000">
        <v>4078</v>
      </c>
      <c r="AQ33" s="1000"/>
      <c r="AR33" s="1000"/>
      <c r="AS33" s="1000"/>
      <c r="AT33" s="1000"/>
      <c r="AU33" s="1000">
        <v>237</v>
      </c>
      <c r="AV33" s="1000"/>
      <c r="AW33" s="1000"/>
      <c r="AX33" s="1000"/>
      <c r="AY33" s="1000"/>
      <c r="AZ33" s="1072" t="s">
        <v>552</v>
      </c>
      <c r="BA33" s="1072"/>
      <c r="BB33" s="1072"/>
      <c r="BC33" s="1072"/>
      <c r="BD33" s="1072"/>
      <c r="BE33" s="1062" t="s">
        <v>384</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t="s">
        <v>386</v>
      </c>
      <c r="C34" s="1068"/>
      <c r="D34" s="1068"/>
      <c r="E34" s="1068"/>
      <c r="F34" s="1068"/>
      <c r="G34" s="1068"/>
      <c r="H34" s="1068"/>
      <c r="I34" s="1068"/>
      <c r="J34" s="1068"/>
      <c r="K34" s="1068"/>
      <c r="L34" s="1068"/>
      <c r="M34" s="1068"/>
      <c r="N34" s="1068"/>
      <c r="O34" s="1068"/>
      <c r="P34" s="1069"/>
      <c r="Q34" s="1073">
        <v>1436</v>
      </c>
      <c r="R34" s="1074"/>
      <c r="S34" s="1074"/>
      <c r="T34" s="1074"/>
      <c r="U34" s="1074"/>
      <c r="V34" s="1074">
        <v>1436</v>
      </c>
      <c r="W34" s="1074"/>
      <c r="X34" s="1074"/>
      <c r="Y34" s="1074"/>
      <c r="Z34" s="1074"/>
      <c r="AA34" s="1074" t="s">
        <v>552</v>
      </c>
      <c r="AB34" s="1074"/>
      <c r="AC34" s="1074"/>
      <c r="AD34" s="1074"/>
      <c r="AE34" s="1075"/>
      <c r="AF34" s="1049" t="s">
        <v>111</v>
      </c>
      <c r="AG34" s="1050"/>
      <c r="AH34" s="1050"/>
      <c r="AI34" s="1050"/>
      <c r="AJ34" s="1051"/>
      <c r="AK34" s="1009">
        <v>677</v>
      </c>
      <c r="AL34" s="1000"/>
      <c r="AM34" s="1000"/>
      <c r="AN34" s="1000"/>
      <c r="AO34" s="1000"/>
      <c r="AP34" s="1000">
        <v>5928</v>
      </c>
      <c r="AQ34" s="1000"/>
      <c r="AR34" s="1000"/>
      <c r="AS34" s="1000"/>
      <c r="AT34" s="1000"/>
      <c r="AU34" s="1000">
        <v>572</v>
      </c>
      <c r="AV34" s="1000"/>
      <c r="AW34" s="1000"/>
      <c r="AX34" s="1000"/>
      <c r="AY34" s="1000"/>
      <c r="AZ34" s="1072" t="s">
        <v>552</v>
      </c>
      <c r="BA34" s="1072"/>
      <c r="BB34" s="1072"/>
      <c r="BC34" s="1072"/>
      <c r="BD34" s="1072"/>
      <c r="BE34" s="1062" t="s">
        <v>387</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388</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3609</v>
      </c>
      <c r="AG63" s="988"/>
      <c r="AH63" s="988"/>
      <c r="AI63" s="988"/>
      <c r="AJ63" s="1060"/>
      <c r="AK63" s="1061"/>
      <c r="AL63" s="992"/>
      <c r="AM63" s="992"/>
      <c r="AN63" s="992"/>
      <c r="AO63" s="992"/>
      <c r="AP63" s="988">
        <v>13289</v>
      </c>
      <c r="AQ63" s="988"/>
      <c r="AR63" s="988"/>
      <c r="AS63" s="988"/>
      <c r="AT63" s="988"/>
      <c r="AU63" s="988">
        <v>977</v>
      </c>
      <c r="AV63" s="988"/>
      <c r="AW63" s="988"/>
      <c r="AX63" s="988"/>
      <c r="AY63" s="988"/>
      <c r="AZ63" s="1055"/>
      <c r="BA63" s="1055"/>
      <c r="BB63" s="1055"/>
      <c r="BC63" s="1055"/>
      <c r="BD63" s="1055"/>
      <c r="BE63" s="989"/>
      <c r="BF63" s="989"/>
      <c r="BG63" s="989"/>
      <c r="BH63" s="989"/>
      <c r="BI63" s="990"/>
      <c r="BJ63" s="1056" t="s">
        <v>111</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391</v>
      </c>
      <c r="B66" s="1026"/>
      <c r="C66" s="1026"/>
      <c r="D66" s="1026"/>
      <c r="E66" s="1026"/>
      <c r="F66" s="1026"/>
      <c r="G66" s="1026"/>
      <c r="H66" s="1026"/>
      <c r="I66" s="1026"/>
      <c r="J66" s="1026"/>
      <c r="K66" s="1026"/>
      <c r="L66" s="1026"/>
      <c r="M66" s="1026"/>
      <c r="N66" s="1026"/>
      <c r="O66" s="1026"/>
      <c r="P66" s="1027"/>
      <c r="Q66" s="1031" t="s">
        <v>371</v>
      </c>
      <c r="R66" s="1032"/>
      <c r="S66" s="1032"/>
      <c r="T66" s="1032"/>
      <c r="U66" s="1033"/>
      <c r="V66" s="1031" t="s">
        <v>372</v>
      </c>
      <c r="W66" s="1032"/>
      <c r="X66" s="1032"/>
      <c r="Y66" s="1032"/>
      <c r="Z66" s="1033"/>
      <c r="AA66" s="1031" t="s">
        <v>373</v>
      </c>
      <c r="AB66" s="1032"/>
      <c r="AC66" s="1032"/>
      <c r="AD66" s="1032"/>
      <c r="AE66" s="1033"/>
      <c r="AF66" s="1037" t="s">
        <v>374</v>
      </c>
      <c r="AG66" s="1038"/>
      <c r="AH66" s="1038"/>
      <c r="AI66" s="1038"/>
      <c r="AJ66" s="1039"/>
      <c r="AK66" s="1031" t="s">
        <v>375</v>
      </c>
      <c r="AL66" s="1026"/>
      <c r="AM66" s="1026"/>
      <c r="AN66" s="1026"/>
      <c r="AO66" s="1027"/>
      <c r="AP66" s="1031" t="s">
        <v>376</v>
      </c>
      <c r="AQ66" s="1032"/>
      <c r="AR66" s="1032"/>
      <c r="AS66" s="1032"/>
      <c r="AT66" s="1033"/>
      <c r="AU66" s="1031" t="s">
        <v>392</v>
      </c>
      <c r="AV66" s="1032"/>
      <c r="AW66" s="1032"/>
      <c r="AX66" s="1032"/>
      <c r="AY66" s="1033"/>
      <c r="AZ66" s="1031" t="s">
        <v>354</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538</v>
      </c>
      <c r="C68" s="1016"/>
      <c r="D68" s="1016"/>
      <c r="E68" s="1016"/>
      <c r="F68" s="1016"/>
      <c r="G68" s="1016"/>
      <c r="H68" s="1016"/>
      <c r="I68" s="1016"/>
      <c r="J68" s="1016"/>
      <c r="K68" s="1016"/>
      <c r="L68" s="1016"/>
      <c r="M68" s="1016"/>
      <c r="N68" s="1016"/>
      <c r="O68" s="1016"/>
      <c r="P68" s="1017"/>
      <c r="Q68" s="1018">
        <v>1433</v>
      </c>
      <c r="R68" s="1012"/>
      <c r="S68" s="1012"/>
      <c r="T68" s="1012"/>
      <c r="U68" s="1012"/>
      <c r="V68" s="1012">
        <v>1433</v>
      </c>
      <c r="W68" s="1012"/>
      <c r="X68" s="1012"/>
      <c r="Y68" s="1012"/>
      <c r="Z68" s="1012"/>
      <c r="AA68" s="1012">
        <f>Q68-V68</f>
        <v>0</v>
      </c>
      <c r="AB68" s="1012"/>
      <c r="AC68" s="1012"/>
      <c r="AD68" s="1012"/>
      <c r="AE68" s="1012"/>
      <c r="AF68" s="1012">
        <v>0</v>
      </c>
      <c r="AG68" s="1012"/>
      <c r="AH68" s="1012"/>
      <c r="AI68" s="1012"/>
      <c r="AJ68" s="1012"/>
      <c r="AK68" s="1012" t="s">
        <v>479</v>
      </c>
      <c r="AL68" s="1012"/>
      <c r="AM68" s="1012"/>
      <c r="AN68" s="1012"/>
      <c r="AO68" s="1012"/>
      <c r="AP68" s="1012">
        <v>338</v>
      </c>
      <c r="AQ68" s="1012"/>
      <c r="AR68" s="1012"/>
      <c r="AS68" s="1012"/>
      <c r="AT68" s="1012"/>
      <c r="AU68" s="1012">
        <v>138</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539</v>
      </c>
      <c r="C69" s="1004"/>
      <c r="D69" s="1004"/>
      <c r="E69" s="1004"/>
      <c r="F69" s="1004"/>
      <c r="G69" s="1004"/>
      <c r="H69" s="1004"/>
      <c r="I69" s="1004"/>
      <c r="J69" s="1004"/>
      <c r="K69" s="1004"/>
      <c r="L69" s="1004"/>
      <c r="M69" s="1004"/>
      <c r="N69" s="1004"/>
      <c r="O69" s="1004"/>
      <c r="P69" s="1005"/>
      <c r="Q69" s="1006">
        <v>8</v>
      </c>
      <c r="R69" s="1000"/>
      <c r="S69" s="1000"/>
      <c r="T69" s="1000"/>
      <c r="U69" s="1000"/>
      <c r="V69" s="1000">
        <v>7</v>
      </c>
      <c r="W69" s="1000"/>
      <c r="X69" s="1000"/>
      <c r="Y69" s="1000"/>
      <c r="Z69" s="1000"/>
      <c r="AA69" s="1000">
        <f t="shared" ref="AA69:AA75" si="0">Q69-V69</f>
        <v>1</v>
      </c>
      <c r="AB69" s="1000"/>
      <c r="AC69" s="1000"/>
      <c r="AD69" s="1000"/>
      <c r="AE69" s="1000"/>
      <c r="AF69" s="1000">
        <v>1</v>
      </c>
      <c r="AG69" s="1000"/>
      <c r="AH69" s="1000"/>
      <c r="AI69" s="1000"/>
      <c r="AJ69" s="1000"/>
      <c r="AK69" s="1000" t="s">
        <v>479</v>
      </c>
      <c r="AL69" s="1000"/>
      <c r="AM69" s="1000"/>
      <c r="AN69" s="1000"/>
      <c r="AO69" s="1000"/>
      <c r="AP69" s="1000" t="s">
        <v>479</v>
      </c>
      <c r="AQ69" s="1000"/>
      <c r="AR69" s="1000"/>
      <c r="AS69" s="1000"/>
      <c r="AT69" s="1000"/>
      <c r="AU69" s="1000" t="s">
        <v>479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540</v>
      </c>
      <c r="C70" s="1004"/>
      <c r="D70" s="1004"/>
      <c r="E70" s="1004"/>
      <c r="F70" s="1004"/>
      <c r="G70" s="1004"/>
      <c r="H70" s="1004"/>
      <c r="I70" s="1004"/>
      <c r="J70" s="1004"/>
      <c r="K70" s="1004"/>
      <c r="L70" s="1004"/>
      <c r="M70" s="1004"/>
      <c r="N70" s="1004"/>
      <c r="O70" s="1004"/>
      <c r="P70" s="1005"/>
      <c r="Q70" s="1006">
        <v>93</v>
      </c>
      <c r="R70" s="1000"/>
      <c r="S70" s="1000"/>
      <c r="T70" s="1000"/>
      <c r="U70" s="1000"/>
      <c r="V70" s="1000">
        <v>91</v>
      </c>
      <c r="W70" s="1000"/>
      <c r="X70" s="1000"/>
      <c r="Y70" s="1000"/>
      <c r="Z70" s="1000"/>
      <c r="AA70" s="1000">
        <f t="shared" si="0"/>
        <v>2</v>
      </c>
      <c r="AB70" s="1000"/>
      <c r="AC70" s="1000"/>
      <c r="AD70" s="1000"/>
      <c r="AE70" s="1000"/>
      <c r="AF70" s="1000">
        <v>2</v>
      </c>
      <c r="AG70" s="1000"/>
      <c r="AH70" s="1000"/>
      <c r="AI70" s="1000"/>
      <c r="AJ70" s="1000"/>
      <c r="AK70" s="1000" t="s">
        <v>479</v>
      </c>
      <c r="AL70" s="1000"/>
      <c r="AM70" s="1000"/>
      <c r="AN70" s="1000"/>
      <c r="AO70" s="1000"/>
      <c r="AP70" s="1000" t="s">
        <v>479</v>
      </c>
      <c r="AQ70" s="1000"/>
      <c r="AR70" s="1000"/>
      <c r="AS70" s="1000"/>
      <c r="AT70" s="1000"/>
      <c r="AU70" s="1000" t="s">
        <v>479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541</v>
      </c>
      <c r="C71" s="1004"/>
      <c r="D71" s="1004"/>
      <c r="E71" s="1004"/>
      <c r="F71" s="1004"/>
      <c r="G71" s="1004"/>
      <c r="H71" s="1004"/>
      <c r="I71" s="1004"/>
      <c r="J71" s="1004"/>
      <c r="K71" s="1004"/>
      <c r="L71" s="1004"/>
      <c r="M71" s="1004"/>
      <c r="N71" s="1004"/>
      <c r="O71" s="1004"/>
      <c r="P71" s="1005"/>
      <c r="Q71" s="1006">
        <v>2273</v>
      </c>
      <c r="R71" s="1000"/>
      <c r="S71" s="1000"/>
      <c r="T71" s="1000"/>
      <c r="U71" s="1000"/>
      <c r="V71" s="1000">
        <v>2238</v>
      </c>
      <c r="W71" s="1000"/>
      <c r="X71" s="1000"/>
      <c r="Y71" s="1000"/>
      <c r="Z71" s="1000"/>
      <c r="AA71" s="1000">
        <f t="shared" si="0"/>
        <v>35</v>
      </c>
      <c r="AB71" s="1000"/>
      <c r="AC71" s="1000"/>
      <c r="AD71" s="1000"/>
      <c r="AE71" s="1000"/>
      <c r="AF71" s="1000">
        <v>35</v>
      </c>
      <c r="AG71" s="1000"/>
      <c r="AH71" s="1000"/>
      <c r="AI71" s="1000"/>
      <c r="AJ71" s="1000"/>
      <c r="AK71" s="1000" t="s">
        <v>479</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542</v>
      </c>
      <c r="C72" s="1004"/>
      <c r="D72" s="1004"/>
      <c r="E72" s="1004"/>
      <c r="F72" s="1004"/>
      <c r="G72" s="1004"/>
      <c r="H72" s="1004"/>
      <c r="I72" s="1004"/>
      <c r="J72" s="1004"/>
      <c r="K72" s="1004"/>
      <c r="L72" s="1004"/>
      <c r="M72" s="1004"/>
      <c r="N72" s="1004"/>
      <c r="O72" s="1004"/>
      <c r="P72" s="1005"/>
      <c r="Q72" s="1006">
        <v>5042</v>
      </c>
      <c r="R72" s="1000"/>
      <c r="S72" s="1000"/>
      <c r="T72" s="1000"/>
      <c r="U72" s="1000"/>
      <c r="V72" s="1000">
        <v>4895</v>
      </c>
      <c r="W72" s="1000"/>
      <c r="X72" s="1000"/>
      <c r="Y72" s="1000"/>
      <c r="Z72" s="1000"/>
      <c r="AA72" s="1000">
        <f t="shared" si="0"/>
        <v>147</v>
      </c>
      <c r="AB72" s="1000"/>
      <c r="AC72" s="1000"/>
      <c r="AD72" s="1000"/>
      <c r="AE72" s="1000"/>
      <c r="AF72" s="1000">
        <v>147</v>
      </c>
      <c r="AG72" s="1000"/>
      <c r="AH72" s="1000"/>
      <c r="AI72" s="1000"/>
      <c r="AJ72" s="1000"/>
      <c r="AK72" s="1000">
        <v>67</v>
      </c>
      <c r="AL72" s="1000"/>
      <c r="AM72" s="1000"/>
      <c r="AN72" s="1000"/>
      <c r="AO72" s="1000"/>
      <c r="AP72" s="1000" t="s">
        <v>479</v>
      </c>
      <c r="AQ72" s="1000"/>
      <c r="AR72" s="1000"/>
      <c r="AS72" s="1000"/>
      <c r="AT72" s="1000"/>
      <c r="AU72" s="1000" t="s">
        <v>479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543</v>
      </c>
      <c r="C73" s="1004"/>
      <c r="D73" s="1004"/>
      <c r="E73" s="1004"/>
      <c r="F73" s="1004"/>
      <c r="G73" s="1004"/>
      <c r="H73" s="1004"/>
      <c r="I73" s="1004"/>
      <c r="J73" s="1004"/>
      <c r="K73" s="1004"/>
      <c r="L73" s="1004"/>
      <c r="M73" s="1004"/>
      <c r="N73" s="1004"/>
      <c r="O73" s="1004"/>
      <c r="P73" s="1005"/>
      <c r="Q73" s="1006">
        <v>359</v>
      </c>
      <c r="R73" s="1000"/>
      <c r="S73" s="1000"/>
      <c r="T73" s="1000"/>
      <c r="U73" s="1000"/>
      <c r="V73" s="1000">
        <v>355</v>
      </c>
      <c r="W73" s="1000"/>
      <c r="X73" s="1000"/>
      <c r="Y73" s="1000"/>
      <c r="Z73" s="1000"/>
      <c r="AA73" s="1000">
        <v>5</v>
      </c>
      <c r="AB73" s="1000"/>
      <c r="AC73" s="1000"/>
      <c r="AD73" s="1000"/>
      <c r="AE73" s="1000"/>
      <c r="AF73" s="1000">
        <v>5</v>
      </c>
      <c r="AG73" s="1000"/>
      <c r="AH73" s="1000"/>
      <c r="AI73" s="1000"/>
      <c r="AJ73" s="1000"/>
      <c r="AK73" s="1000">
        <v>6</v>
      </c>
      <c r="AL73" s="1000"/>
      <c r="AM73" s="1000"/>
      <c r="AN73" s="1000"/>
      <c r="AO73" s="1000"/>
      <c r="AP73" s="1000" t="s">
        <v>479</v>
      </c>
      <c r="AQ73" s="1000"/>
      <c r="AR73" s="1000"/>
      <c r="AS73" s="1000"/>
      <c r="AT73" s="1000"/>
      <c r="AU73" s="1000" t="s">
        <v>479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544</v>
      </c>
      <c r="C74" s="1004"/>
      <c r="D74" s="1004"/>
      <c r="E74" s="1004"/>
      <c r="F74" s="1004"/>
      <c r="G74" s="1004"/>
      <c r="H74" s="1004"/>
      <c r="I74" s="1004"/>
      <c r="J74" s="1004"/>
      <c r="K74" s="1004"/>
      <c r="L74" s="1004"/>
      <c r="M74" s="1004"/>
      <c r="N74" s="1004"/>
      <c r="O74" s="1004"/>
      <c r="P74" s="1005"/>
      <c r="Q74" s="1006">
        <v>1499</v>
      </c>
      <c r="R74" s="1000"/>
      <c r="S74" s="1000"/>
      <c r="T74" s="1000"/>
      <c r="U74" s="1000"/>
      <c r="V74" s="1000">
        <v>1219</v>
      </c>
      <c r="W74" s="1000"/>
      <c r="X74" s="1000"/>
      <c r="Y74" s="1000"/>
      <c r="Z74" s="1000"/>
      <c r="AA74" s="1000">
        <f t="shared" si="0"/>
        <v>280</v>
      </c>
      <c r="AB74" s="1000"/>
      <c r="AC74" s="1000"/>
      <c r="AD74" s="1000"/>
      <c r="AE74" s="1000"/>
      <c r="AF74" s="1000">
        <v>98</v>
      </c>
      <c r="AG74" s="1000"/>
      <c r="AH74" s="1000"/>
      <c r="AI74" s="1000"/>
      <c r="AJ74" s="1000"/>
      <c r="AK74" s="1000" t="s">
        <v>552</v>
      </c>
      <c r="AL74" s="1000"/>
      <c r="AM74" s="1000"/>
      <c r="AN74" s="1000"/>
      <c r="AO74" s="1000"/>
      <c r="AP74" s="1000">
        <v>1862</v>
      </c>
      <c r="AQ74" s="1000"/>
      <c r="AR74" s="1000"/>
      <c r="AS74" s="1000"/>
      <c r="AT74" s="1000"/>
      <c r="AU74" s="1000">
        <v>78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11" t="s">
        <v>554</v>
      </c>
      <c r="C75" s="1004"/>
      <c r="D75" s="1004"/>
      <c r="E75" s="1004"/>
      <c r="F75" s="1004"/>
      <c r="G75" s="1004"/>
      <c r="H75" s="1004"/>
      <c r="I75" s="1004"/>
      <c r="J75" s="1004"/>
      <c r="K75" s="1004"/>
      <c r="L75" s="1004"/>
      <c r="M75" s="1004"/>
      <c r="N75" s="1004"/>
      <c r="O75" s="1004"/>
      <c r="P75" s="1005"/>
      <c r="Q75" s="1010">
        <v>9</v>
      </c>
      <c r="R75" s="1008"/>
      <c r="S75" s="1008"/>
      <c r="T75" s="1008"/>
      <c r="U75" s="1009"/>
      <c r="V75" s="1007">
        <v>7</v>
      </c>
      <c r="W75" s="1008"/>
      <c r="X75" s="1008"/>
      <c r="Y75" s="1008"/>
      <c r="Z75" s="1009"/>
      <c r="AA75" s="1007">
        <f t="shared" si="0"/>
        <v>2</v>
      </c>
      <c r="AB75" s="1008"/>
      <c r="AC75" s="1008"/>
      <c r="AD75" s="1008"/>
      <c r="AE75" s="1009"/>
      <c r="AF75" s="1007">
        <v>2</v>
      </c>
      <c r="AG75" s="1008"/>
      <c r="AH75" s="1008"/>
      <c r="AI75" s="1008"/>
      <c r="AJ75" s="1009"/>
      <c r="AK75" s="1007">
        <v>0</v>
      </c>
      <c r="AL75" s="1008"/>
      <c r="AM75" s="1008"/>
      <c r="AN75" s="1008"/>
      <c r="AO75" s="1009"/>
      <c r="AP75" s="1007" t="s">
        <v>479</v>
      </c>
      <c r="AQ75" s="1008"/>
      <c r="AR75" s="1008"/>
      <c r="AS75" s="1008"/>
      <c r="AT75" s="1009"/>
      <c r="AU75" s="1007" t="s">
        <v>479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545</v>
      </c>
      <c r="C76" s="1004"/>
      <c r="D76" s="1004"/>
      <c r="E76" s="1004"/>
      <c r="F76" s="1004"/>
      <c r="G76" s="1004"/>
      <c r="H76" s="1004"/>
      <c r="I76" s="1004"/>
      <c r="J76" s="1004"/>
      <c r="K76" s="1004"/>
      <c r="L76" s="1004"/>
      <c r="M76" s="1004"/>
      <c r="N76" s="1004"/>
      <c r="O76" s="1004"/>
      <c r="P76" s="1005"/>
      <c r="Q76" s="1010">
        <v>71</v>
      </c>
      <c r="R76" s="1008"/>
      <c r="S76" s="1008"/>
      <c r="T76" s="1008"/>
      <c r="U76" s="1009"/>
      <c r="V76" s="1007">
        <v>70</v>
      </c>
      <c r="W76" s="1008"/>
      <c r="X76" s="1008"/>
      <c r="Y76" s="1008"/>
      <c r="Z76" s="1009"/>
      <c r="AA76" s="1007">
        <v>0</v>
      </c>
      <c r="AB76" s="1008"/>
      <c r="AC76" s="1008"/>
      <c r="AD76" s="1008"/>
      <c r="AE76" s="1009"/>
      <c r="AF76" s="1007">
        <v>0</v>
      </c>
      <c r="AG76" s="1008"/>
      <c r="AH76" s="1008"/>
      <c r="AI76" s="1008"/>
      <c r="AJ76" s="1009"/>
      <c r="AK76" s="1007" t="s">
        <v>552</v>
      </c>
      <c r="AL76" s="1008"/>
      <c r="AM76" s="1008"/>
      <c r="AN76" s="1008"/>
      <c r="AO76" s="1009"/>
      <c r="AP76" s="1007" t="s">
        <v>479</v>
      </c>
      <c r="AQ76" s="1008"/>
      <c r="AR76" s="1008"/>
      <c r="AS76" s="1008"/>
      <c r="AT76" s="1009"/>
      <c r="AU76" s="1007" t="s">
        <v>479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546</v>
      </c>
      <c r="C77" s="1004"/>
      <c r="D77" s="1004"/>
      <c r="E77" s="1004"/>
      <c r="F77" s="1004"/>
      <c r="G77" s="1004"/>
      <c r="H77" s="1004"/>
      <c r="I77" s="1004"/>
      <c r="J77" s="1004"/>
      <c r="K77" s="1004"/>
      <c r="L77" s="1004"/>
      <c r="M77" s="1004"/>
      <c r="N77" s="1004"/>
      <c r="O77" s="1004"/>
      <c r="P77" s="1005"/>
      <c r="Q77" s="1010">
        <v>493</v>
      </c>
      <c r="R77" s="1008"/>
      <c r="S77" s="1008"/>
      <c r="T77" s="1008"/>
      <c r="U77" s="1009"/>
      <c r="V77" s="1007">
        <v>467</v>
      </c>
      <c r="W77" s="1008"/>
      <c r="X77" s="1008"/>
      <c r="Y77" s="1008"/>
      <c r="Z77" s="1009"/>
      <c r="AA77" s="1007">
        <v>26</v>
      </c>
      <c r="AB77" s="1008"/>
      <c r="AC77" s="1008"/>
      <c r="AD77" s="1008"/>
      <c r="AE77" s="1009"/>
      <c r="AF77" s="1007">
        <v>26</v>
      </c>
      <c r="AG77" s="1008"/>
      <c r="AH77" s="1008"/>
      <c r="AI77" s="1008"/>
      <c r="AJ77" s="1009"/>
      <c r="AK77" s="1007" t="s">
        <v>479</v>
      </c>
      <c r="AL77" s="1008"/>
      <c r="AM77" s="1008"/>
      <c r="AN77" s="1008"/>
      <c r="AO77" s="1009"/>
      <c r="AP77" s="1007" t="s">
        <v>479</v>
      </c>
      <c r="AQ77" s="1008"/>
      <c r="AR77" s="1008"/>
      <c r="AS77" s="1008"/>
      <c r="AT77" s="1009"/>
      <c r="AU77" s="1007" t="s">
        <v>479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547</v>
      </c>
      <c r="C78" s="1004"/>
      <c r="D78" s="1004"/>
      <c r="E78" s="1004"/>
      <c r="F78" s="1004"/>
      <c r="G78" s="1004"/>
      <c r="H78" s="1004"/>
      <c r="I78" s="1004"/>
      <c r="J78" s="1004"/>
      <c r="K78" s="1004"/>
      <c r="L78" s="1004"/>
      <c r="M78" s="1004"/>
      <c r="N78" s="1004"/>
      <c r="O78" s="1004"/>
      <c r="P78" s="1005"/>
      <c r="Q78" s="1010">
        <v>99391</v>
      </c>
      <c r="R78" s="1008"/>
      <c r="S78" s="1008"/>
      <c r="T78" s="1008"/>
      <c r="U78" s="1009"/>
      <c r="V78" s="1007">
        <v>96884</v>
      </c>
      <c r="W78" s="1008"/>
      <c r="X78" s="1008"/>
      <c r="Y78" s="1008"/>
      <c r="Z78" s="1009"/>
      <c r="AA78" s="1007">
        <v>2507</v>
      </c>
      <c r="AB78" s="1008"/>
      <c r="AC78" s="1008"/>
      <c r="AD78" s="1008"/>
      <c r="AE78" s="1009"/>
      <c r="AF78" s="1007">
        <v>2507</v>
      </c>
      <c r="AG78" s="1008"/>
      <c r="AH78" s="1008"/>
      <c r="AI78" s="1008"/>
      <c r="AJ78" s="1009"/>
      <c r="AK78" s="1007">
        <v>282</v>
      </c>
      <c r="AL78" s="1008"/>
      <c r="AM78" s="1008"/>
      <c r="AN78" s="1008"/>
      <c r="AO78" s="1009"/>
      <c r="AP78" s="1007" t="s">
        <v>479</v>
      </c>
      <c r="AQ78" s="1008"/>
      <c r="AR78" s="1008"/>
      <c r="AS78" s="1008"/>
      <c r="AT78" s="1009"/>
      <c r="AU78" s="1007" t="s">
        <v>479</v>
      </c>
      <c r="AV78" s="1008"/>
      <c r="AW78" s="1008"/>
      <c r="AX78" s="1008"/>
      <c r="AY78" s="1009"/>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2823</v>
      </c>
      <c r="AG88" s="988"/>
      <c r="AH88" s="988"/>
      <c r="AI88" s="988"/>
      <c r="AJ88" s="988"/>
      <c r="AK88" s="992"/>
      <c r="AL88" s="992"/>
      <c r="AM88" s="992"/>
      <c r="AN88" s="992"/>
      <c r="AO88" s="992"/>
      <c r="AP88" s="988">
        <v>2200</v>
      </c>
      <c r="AQ88" s="988"/>
      <c r="AR88" s="988"/>
      <c r="AS88" s="988"/>
      <c r="AT88" s="988"/>
      <c r="AU88" s="988">
        <v>216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SUM(CR7:CV13)</f>
        <v>102</v>
      </c>
      <c r="CS102" s="980"/>
      <c r="CT102" s="980"/>
      <c r="CU102" s="980"/>
      <c r="CV102" s="981"/>
      <c r="CW102" s="979">
        <f t="shared" ref="CW102" si="1">SUM(CW7:DA13)</f>
        <v>4</v>
      </c>
      <c r="CX102" s="980"/>
      <c r="CY102" s="980"/>
      <c r="CZ102" s="980"/>
      <c r="DA102" s="981"/>
      <c r="DB102" s="979">
        <f t="shared" ref="DB102" si="2">SUM(DB7:DF13)</f>
        <v>1257</v>
      </c>
      <c r="DC102" s="980"/>
      <c r="DD102" s="980"/>
      <c r="DE102" s="980"/>
      <c r="DF102" s="981"/>
      <c r="DG102" s="979">
        <f t="shared" ref="DG102" si="3">SUM(DG7:DK13)</f>
        <v>0</v>
      </c>
      <c r="DH102" s="980"/>
      <c r="DI102" s="980"/>
      <c r="DJ102" s="980"/>
      <c r="DK102" s="981"/>
      <c r="DL102" s="979">
        <f t="shared" ref="DL102" si="4">SUM(DL7:DP13)</f>
        <v>0</v>
      </c>
      <c r="DM102" s="980"/>
      <c r="DN102" s="980"/>
      <c r="DO102" s="980"/>
      <c r="DP102" s="981"/>
      <c r="DQ102" s="979">
        <f t="shared" ref="DQ102" si="5">SUM(DQ7:DU13)</f>
        <v>1235</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1989320</v>
      </c>
      <c r="AB110" s="916"/>
      <c r="AC110" s="916"/>
      <c r="AD110" s="916"/>
      <c r="AE110" s="917"/>
      <c r="AF110" s="918">
        <v>1978342</v>
      </c>
      <c r="AG110" s="916"/>
      <c r="AH110" s="916"/>
      <c r="AI110" s="916"/>
      <c r="AJ110" s="917"/>
      <c r="AK110" s="918">
        <v>1891063</v>
      </c>
      <c r="AL110" s="916"/>
      <c r="AM110" s="916"/>
      <c r="AN110" s="916"/>
      <c r="AO110" s="917"/>
      <c r="AP110" s="919">
        <v>20.399999999999999</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15762287</v>
      </c>
      <c r="BR110" s="863"/>
      <c r="BS110" s="863"/>
      <c r="BT110" s="863"/>
      <c r="BU110" s="863"/>
      <c r="BV110" s="863">
        <v>15606141</v>
      </c>
      <c r="BW110" s="863"/>
      <c r="BX110" s="863"/>
      <c r="BY110" s="863"/>
      <c r="BZ110" s="863"/>
      <c r="CA110" s="863">
        <v>16005632</v>
      </c>
      <c r="CB110" s="863"/>
      <c r="CC110" s="863"/>
      <c r="CD110" s="863"/>
      <c r="CE110" s="863"/>
      <c r="CF110" s="887">
        <v>172.5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9382709</v>
      </c>
      <c r="BR112" s="835"/>
      <c r="BS112" s="835"/>
      <c r="BT112" s="835"/>
      <c r="BU112" s="835"/>
      <c r="BV112" s="835">
        <v>9093043</v>
      </c>
      <c r="BW112" s="835"/>
      <c r="BX112" s="835"/>
      <c r="BY112" s="835"/>
      <c r="BZ112" s="835"/>
      <c r="CA112" s="835">
        <v>9355617</v>
      </c>
      <c r="CB112" s="835"/>
      <c r="CC112" s="835"/>
      <c r="CD112" s="835"/>
      <c r="CE112" s="835"/>
      <c r="CF112" s="896">
        <v>100.9</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864102</v>
      </c>
      <c r="AB113" s="944"/>
      <c r="AC113" s="944"/>
      <c r="AD113" s="944"/>
      <c r="AE113" s="945"/>
      <c r="AF113" s="946">
        <v>918118</v>
      </c>
      <c r="AG113" s="944"/>
      <c r="AH113" s="944"/>
      <c r="AI113" s="944"/>
      <c r="AJ113" s="945"/>
      <c r="AK113" s="946">
        <v>976246</v>
      </c>
      <c r="AL113" s="944"/>
      <c r="AM113" s="944"/>
      <c r="AN113" s="944"/>
      <c r="AO113" s="945"/>
      <c r="AP113" s="947">
        <v>10.5</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225476</v>
      </c>
      <c r="BR113" s="835"/>
      <c r="BS113" s="835"/>
      <c r="BT113" s="835"/>
      <c r="BU113" s="835"/>
      <c r="BV113" s="835">
        <v>208686</v>
      </c>
      <c r="BW113" s="835"/>
      <c r="BX113" s="835"/>
      <c r="BY113" s="835"/>
      <c r="BZ113" s="835"/>
      <c r="CA113" s="835">
        <v>215662</v>
      </c>
      <c r="CB113" s="835"/>
      <c r="CC113" s="835"/>
      <c r="CD113" s="835"/>
      <c r="CE113" s="835"/>
      <c r="CF113" s="896">
        <v>2.2999999999999998</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20816</v>
      </c>
      <c r="AB114" s="798"/>
      <c r="AC114" s="798"/>
      <c r="AD114" s="798"/>
      <c r="AE114" s="799"/>
      <c r="AF114" s="800">
        <v>23387</v>
      </c>
      <c r="AG114" s="798"/>
      <c r="AH114" s="798"/>
      <c r="AI114" s="798"/>
      <c r="AJ114" s="799"/>
      <c r="AK114" s="800">
        <v>23306</v>
      </c>
      <c r="AL114" s="798"/>
      <c r="AM114" s="798"/>
      <c r="AN114" s="798"/>
      <c r="AO114" s="799"/>
      <c r="AP114" s="845">
        <v>0.3</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2929941</v>
      </c>
      <c r="BR114" s="835"/>
      <c r="BS114" s="835"/>
      <c r="BT114" s="835"/>
      <c r="BU114" s="835"/>
      <c r="BV114" s="835">
        <v>2877019</v>
      </c>
      <c r="BW114" s="835"/>
      <c r="BX114" s="835"/>
      <c r="BY114" s="835"/>
      <c r="BZ114" s="835"/>
      <c r="CA114" s="835">
        <v>2928252</v>
      </c>
      <c r="CB114" s="835"/>
      <c r="CC114" s="835"/>
      <c r="CD114" s="835"/>
      <c r="CE114" s="835"/>
      <c r="CF114" s="896">
        <v>31.6</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1410256</v>
      </c>
      <c r="BR115" s="835"/>
      <c r="BS115" s="835"/>
      <c r="BT115" s="835"/>
      <c r="BU115" s="835"/>
      <c r="BV115" s="835">
        <v>1382363</v>
      </c>
      <c r="BW115" s="835"/>
      <c r="BX115" s="835"/>
      <c r="BY115" s="835"/>
      <c r="BZ115" s="835"/>
      <c r="CA115" s="835">
        <v>1234696</v>
      </c>
      <c r="CB115" s="835"/>
      <c r="CC115" s="835"/>
      <c r="CD115" s="835"/>
      <c r="CE115" s="835"/>
      <c r="CF115" s="896">
        <v>13.3</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2874238</v>
      </c>
      <c r="AB117" s="930"/>
      <c r="AC117" s="930"/>
      <c r="AD117" s="930"/>
      <c r="AE117" s="931"/>
      <c r="AF117" s="932">
        <v>2919847</v>
      </c>
      <c r="AG117" s="930"/>
      <c r="AH117" s="930"/>
      <c r="AI117" s="930"/>
      <c r="AJ117" s="931"/>
      <c r="AK117" s="932">
        <v>2890615</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29710669</v>
      </c>
      <c r="BR119" s="866"/>
      <c r="BS119" s="866"/>
      <c r="BT119" s="866"/>
      <c r="BU119" s="866"/>
      <c r="BV119" s="866">
        <v>29167252</v>
      </c>
      <c r="BW119" s="866"/>
      <c r="BX119" s="866"/>
      <c r="BY119" s="866"/>
      <c r="BZ119" s="866"/>
      <c r="CA119" s="866">
        <v>29739859</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5837084</v>
      </c>
      <c r="BR120" s="863"/>
      <c r="BS120" s="863"/>
      <c r="BT120" s="863"/>
      <c r="BU120" s="863"/>
      <c r="BV120" s="863">
        <v>5969753</v>
      </c>
      <c r="BW120" s="863"/>
      <c r="BX120" s="863"/>
      <c r="BY120" s="863"/>
      <c r="BZ120" s="863"/>
      <c r="CA120" s="863">
        <v>6319527</v>
      </c>
      <c r="CB120" s="863"/>
      <c r="CC120" s="863"/>
      <c r="CD120" s="863"/>
      <c r="CE120" s="863"/>
      <c r="CF120" s="887">
        <v>68.099999999999994</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5736996</v>
      </c>
      <c r="DH120" s="863"/>
      <c r="DI120" s="863"/>
      <c r="DJ120" s="863"/>
      <c r="DK120" s="863"/>
      <c r="DL120" s="863">
        <v>5436727</v>
      </c>
      <c r="DM120" s="863"/>
      <c r="DN120" s="863"/>
      <c r="DO120" s="863"/>
      <c r="DP120" s="863"/>
      <c r="DQ120" s="863">
        <v>5240035</v>
      </c>
      <c r="DR120" s="863"/>
      <c r="DS120" s="863"/>
      <c r="DT120" s="863"/>
      <c r="DU120" s="863"/>
      <c r="DV120" s="864">
        <v>56.5</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3699842</v>
      </c>
      <c r="BR121" s="835"/>
      <c r="BS121" s="835"/>
      <c r="BT121" s="835"/>
      <c r="BU121" s="835"/>
      <c r="BV121" s="835">
        <v>3365119</v>
      </c>
      <c r="BW121" s="835"/>
      <c r="BX121" s="835"/>
      <c r="BY121" s="835"/>
      <c r="BZ121" s="835"/>
      <c r="CA121" s="835">
        <v>2934735</v>
      </c>
      <c r="CB121" s="835"/>
      <c r="CC121" s="835"/>
      <c r="CD121" s="835"/>
      <c r="CE121" s="835"/>
      <c r="CF121" s="896">
        <v>31.6</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3178312</v>
      </c>
      <c r="DH121" s="835"/>
      <c r="DI121" s="835"/>
      <c r="DJ121" s="835"/>
      <c r="DK121" s="835"/>
      <c r="DL121" s="835">
        <v>3001821</v>
      </c>
      <c r="DM121" s="835"/>
      <c r="DN121" s="835"/>
      <c r="DO121" s="835"/>
      <c r="DP121" s="835"/>
      <c r="DQ121" s="835">
        <v>2821949</v>
      </c>
      <c r="DR121" s="835"/>
      <c r="DS121" s="835"/>
      <c r="DT121" s="835"/>
      <c r="DU121" s="835"/>
      <c r="DV121" s="812">
        <v>30.4</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16115895</v>
      </c>
      <c r="BR122" s="866"/>
      <c r="BS122" s="866"/>
      <c r="BT122" s="866"/>
      <c r="BU122" s="866"/>
      <c r="BV122" s="866">
        <v>15694789</v>
      </c>
      <c r="BW122" s="866"/>
      <c r="BX122" s="866"/>
      <c r="BY122" s="866"/>
      <c r="BZ122" s="866"/>
      <c r="CA122" s="866">
        <v>15304956</v>
      </c>
      <c r="CB122" s="866"/>
      <c r="CC122" s="866"/>
      <c r="CD122" s="866"/>
      <c r="CE122" s="866"/>
      <c r="CF122" s="867">
        <v>165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467401</v>
      </c>
      <c r="DH122" s="835"/>
      <c r="DI122" s="835"/>
      <c r="DJ122" s="835"/>
      <c r="DK122" s="835"/>
      <c r="DL122" s="835">
        <v>654495</v>
      </c>
      <c r="DM122" s="835"/>
      <c r="DN122" s="835"/>
      <c r="DO122" s="835"/>
      <c r="DP122" s="835"/>
      <c r="DQ122" s="835">
        <v>1293633</v>
      </c>
      <c r="DR122" s="835"/>
      <c r="DS122" s="835"/>
      <c r="DT122" s="835"/>
      <c r="DU122" s="835"/>
      <c r="DV122" s="812">
        <v>13.9</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25652821</v>
      </c>
      <c r="BR123" s="854"/>
      <c r="BS123" s="854"/>
      <c r="BT123" s="854"/>
      <c r="BU123" s="854"/>
      <c r="BV123" s="854">
        <v>25029661</v>
      </c>
      <c r="BW123" s="854"/>
      <c r="BX123" s="854"/>
      <c r="BY123" s="854"/>
      <c r="BZ123" s="854"/>
      <c r="CA123" s="854">
        <v>24559218</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45.6</v>
      </c>
      <c r="BR124" s="852"/>
      <c r="BS124" s="852"/>
      <c r="BT124" s="852"/>
      <c r="BU124" s="852"/>
      <c r="BV124" s="852">
        <v>44.6</v>
      </c>
      <c r="BW124" s="852"/>
      <c r="BX124" s="852"/>
      <c r="BY124" s="852"/>
      <c r="BZ124" s="852"/>
      <c r="CA124" s="852">
        <v>55.8</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v>1410256</v>
      </c>
      <c r="DH126" s="835"/>
      <c r="DI126" s="835"/>
      <c r="DJ126" s="835"/>
      <c r="DK126" s="835"/>
      <c r="DL126" s="835">
        <v>1382363</v>
      </c>
      <c r="DM126" s="835"/>
      <c r="DN126" s="835"/>
      <c r="DO126" s="835"/>
      <c r="DP126" s="835"/>
      <c r="DQ126" s="835">
        <v>1234696</v>
      </c>
      <c r="DR126" s="835"/>
      <c r="DS126" s="835"/>
      <c r="DT126" s="835"/>
      <c r="DU126" s="835"/>
      <c r="DV126" s="812">
        <v>13.3</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440760</v>
      </c>
      <c r="AB128" s="819"/>
      <c r="AC128" s="819"/>
      <c r="AD128" s="819"/>
      <c r="AE128" s="820"/>
      <c r="AF128" s="821">
        <v>439477</v>
      </c>
      <c r="AG128" s="819"/>
      <c r="AH128" s="819"/>
      <c r="AI128" s="819"/>
      <c r="AJ128" s="820"/>
      <c r="AK128" s="821">
        <v>418612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13.21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10554362</v>
      </c>
      <c r="AB129" s="798"/>
      <c r="AC129" s="798"/>
      <c r="AD129" s="798"/>
      <c r="AE129" s="799"/>
      <c r="AF129" s="800">
        <v>10847927</v>
      </c>
      <c r="AG129" s="798"/>
      <c r="AH129" s="798"/>
      <c r="AI129" s="798"/>
      <c r="AJ129" s="799"/>
      <c r="AK129" s="800">
        <v>10833322</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18.21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1660216</v>
      </c>
      <c r="AB130" s="798"/>
      <c r="AC130" s="798"/>
      <c r="AD130" s="798"/>
      <c r="AE130" s="799"/>
      <c r="AF130" s="800">
        <v>1586889</v>
      </c>
      <c r="AG130" s="798"/>
      <c r="AH130" s="798"/>
      <c r="AI130" s="798"/>
      <c r="AJ130" s="799"/>
      <c r="AK130" s="800">
        <v>1556947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8894146</v>
      </c>
      <c r="AB131" s="781"/>
      <c r="AC131" s="781"/>
      <c r="AD131" s="781"/>
      <c r="AE131" s="782"/>
      <c r="AF131" s="783">
        <v>9261038</v>
      </c>
      <c r="AG131" s="781"/>
      <c r="AH131" s="781"/>
      <c r="AI131" s="781"/>
      <c r="AJ131" s="782"/>
      <c r="AK131" s="783">
        <v>9276375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55.8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8.6940556180000002</v>
      </c>
      <c r="AB132" s="761"/>
      <c r="AC132" s="761"/>
      <c r="AD132" s="761"/>
      <c r="AE132" s="762"/>
      <c r="AF132" s="763">
        <v>9.6477411110000002</v>
      </c>
      <c r="AG132" s="761"/>
      <c r="AH132" s="761"/>
      <c r="AI132" s="761"/>
      <c r="AJ132" s="762"/>
      <c r="AK132" s="763">
        <v>9.8643705110000006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9.8000000000000007</v>
      </c>
      <c r="AB133" s="740"/>
      <c r="AC133" s="740"/>
      <c r="AD133" s="740"/>
      <c r="AE133" s="741"/>
      <c r="AF133" s="739">
        <v>9.4</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6"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3" t="s">
        <v>469</v>
      </c>
      <c r="L7" s="256"/>
      <c r="M7" s="257" t="s">
        <v>470</v>
      </c>
      <c r="N7" s="258"/>
    </row>
    <row r="8" spans="1:16">
      <c r="A8" s="250"/>
      <c r="B8" s="246"/>
      <c r="C8" s="246"/>
      <c r="D8" s="246"/>
      <c r="E8" s="246"/>
      <c r="F8" s="246"/>
      <c r="G8" s="259"/>
      <c r="H8" s="260"/>
      <c r="I8" s="260"/>
      <c r="J8" s="261"/>
      <c r="K8" s="1154"/>
      <c r="L8" s="262" t="s">
        <v>471</v>
      </c>
      <c r="M8" s="263" t="s">
        <v>472</v>
      </c>
      <c r="N8" s="264" t="s">
        <v>473</v>
      </c>
    </row>
    <row r="9" spans="1:16">
      <c r="A9" s="250"/>
      <c r="B9" s="246"/>
      <c r="C9" s="246"/>
      <c r="D9" s="246"/>
      <c r="E9" s="246"/>
      <c r="F9" s="246"/>
      <c r="G9" s="1167" t="s">
        <v>474</v>
      </c>
      <c r="H9" s="1168"/>
      <c r="I9" s="1168"/>
      <c r="J9" s="1169"/>
      <c r="K9" s="265">
        <v>2920636</v>
      </c>
      <c r="L9" s="266">
        <v>58359</v>
      </c>
      <c r="M9" s="267">
        <v>68135</v>
      </c>
      <c r="N9" s="268">
        <v>-14.3</v>
      </c>
    </row>
    <row r="10" spans="1:16">
      <c r="A10" s="250"/>
      <c r="B10" s="246"/>
      <c r="C10" s="246"/>
      <c r="D10" s="246"/>
      <c r="E10" s="246"/>
      <c r="F10" s="246"/>
      <c r="G10" s="1167" t="s">
        <v>475</v>
      </c>
      <c r="H10" s="1168"/>
      <c r="I10" s="1168"/>
      <c r="J10" s="1169"/>
      <c r="K10" s="269">
        <v>467396</v>
      </c>
      <c r="L10" s="270">
        <v>9339</v>
      </c>
      <c r="M10" s="271">
        <v>7843</v>
      </c>
      <c r="N10" s="272">
        <v>19.100000000000001</v>
      </c>
    </row>
    <row r="11" spans="1:16" ht="13.5" customHeight="1">
      <c r="A11" s="250"/>
      <c r="B11" s="246"/>
      <c r="C11" s="246"/>
      <c r="D11" s="246"/>
      <c r="E11" s="246"/>
      <c r="F11" s="246"/>
      <c r="G11" s="1167" t="s">
        <v>476</v>
      </c>
      <c r="H11" s="1168"/>
      <c r="I11" s="1168"/>
      <c r="J11" s="1169"/>
      <c r="K11" s="269">
        <v>437969</v>
      </c>
      <c r="L11" s="270">
        <v>8751</v>
      </c>
      <c r="M11" s="271">
        <v>8431</v>
      </c>
      <c r="N11" s="272">
        <v>3.8</v>
      </c>
    </row>
    <row r="12" spans="1:16" ht="13.5" customHeight="1">
      <c r="A12" s="250"/>
      <c r="B12" s="246"/>
      <c r="C12" s="246"/>
      <c r="D12" s="246"/>
      <c r="E12" s="246"/>
      <c r="F12" s="246"/>
      <c r="G12" s="1167" t="s">
        <v>477</v>
      </c>
      <c r="H12" s="1168"/>
      <c r="I12" s="1168"/>
      <c r="J12" s="1169"/>
      <c r="K12" s="269">
        <v>224776</v>
      </c>
      <c r="L12" s="270">
        <v>4491</v>
      </c>
      <c r="M12" s="271">
        <v>1146</v>
      </c>
      <c r="N12" s="272">
        <v>291.89999999999998</v>
      </c>
    </row>
    <row r="13" spans="1:16" ht="13.5" customHeight="1">
      <c r="A13" s="250"/>
      <c r="B13" s="246"/>
      <c r="C13" s="246"/>
      <c r="D13" s="246"/>
      <c r="E13" s="246"/>
      <c r="F13" s="246"/>
      <c r="G13" s="1167" t="s">
        <v>478</v>
      </c>
      <c r="H13" s="1168"/>
      <c r="I13" s="1168"/>
      <c r="J13" s="1169"/>
      <c r="K13" s="269" t="s">
        <v>479</v>
      </c>
      <c r="L13" s="270" t="s">
        <v>479</v>
      </c>
      <c r="M13" s="271">
        <v>13</v>
      </c>
      <c r="N13" s="272" t="s">
        <v>479</v>
      </c>
    </row>
    <row r="14" spans="1:16" ht="13.5" customHeight="1">
      <c r="A14" s="250"/>
      <c r="B14" s="246"/>
      <c r="C14" s="246"/>
      <c r="D14" s="246"/>
      <c r="E14" s="246"/>
      <c r="F14" s="246"/>
      <c r="G14" s="1167" t="s">
        <v>480</v>
      </c>
      <c r="H14" s="1168"/>
      <c r="I14" s="1168"/>
      <c r="J14" s="1169"/>
      <c r="K14" s="269">
        <v>138940</v>
      </c>
      <c r="L14" s="270">
        <v>2776</v>
      </c>
      <c r="M14" s="271">
        <v>2999</v>
      </c>
      <c r="N14" s="272">
        <v>-7.4</v>
      </c>
    </row>
    <row r="15" spans="1:16" ht="13.5" customHeight="1">
      <c r="A15" s="250"/>
      <c r="B15" s="246"/>
      <c r="C15" s="246"/>
      <c r="D15" s="246"/>
      <c r="E15" s="246"/>
      <c r="F15" s="246"/>
      <c r="G15" s="1167" t="s">
        <v>481</v>
      </c>
      <c r="H15" s="1168"/>
      <c r="I15" s="1168"/>
      <c r="J15" s="1169"/>
      <c r="K15" s="269">
        <v>76511</v>
      </c>
      <c r="L15" s="270">
        <v>1529</v>
      </c>
      <c r="M15" s="271">
        <v>1559</v>
      </c>
      <c r="N15" s="272">
        <v>-1.9</v>
      </c>
    </row>
    <row r="16" spans="1:16">
      <c r="A16" s="250"/>
      <c r="B16" s="246"/>
      <c r="C16" s="246"/>
      <c r="D16" s="246"/>
      <c r="E16" s="246"/>
      <c r="F16" s="246"/>
      <c r="G16" s="1170" t="s">
        <v>482</v>
      </c>
      <c r="H16" s="1171"/>
      <c r="I16" s="1171"/>
      <c r="J16" s="1172"/>
      <c r="K16" s="270">
        <v>-237612</v>
      </c>
      <c r="L16" s="270">
        <v>-4748</v>
      </c>
      <c r="M16" s="271">
        <v>-6577</v>
      </c>
      <c r="N16" s="272">
        <v>-27.8</v>
      </c>
    </row>
    <row r="17" spans="1:16">
      <c r="A17" s="250"/>
      <c r="B17" s="246"/>
      <c r="C17" s="246"/>
      <c r="D17" s="246"/>
      <c r="E17" s="246"/>
      <c r="F17" s="246"/>
      <c r="G17" s="1170" t="s">
        <v>169</v>
      </c>
      <c r="H17" s="1171"/>
      <c r="I17" s="1171"/>
      <c r="J17" s="1172"/>
      <c r="K17" s="270">
        <v>4028616</v>
      </c>
      <c r="L17" s="270">
        <v>80498</v>
      </c>
      <c r="M17" s="271">
        <v>83548</v>
      </c>
      <c r="N17" s="272">
        <v>-3.7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4" t="s">
        <v>487</v>
      </c>
      <c r="H21" s="1165"/>
      <c r="I21" s="1165"/>
      <c r="J21" s="1166"/>
      <c r="K21" s="282">
        <v>7.67</v>
      </c>
      <c r="L21" s="283">
        <v>8.0299999999999994</v>
      </c>
      <c r="M21" s="284">
        <v>-0.36</v>
      </c>
      <c r="N21" s="251"/>
      <c r="O21" s="285"/>
      <c r="P21" s="281"/>
    </row>
    <row r="22" spans="1:16" s="286" customFormat="1">
      <c r="A22" s="281"/>
      <c r="B22" s="251"/>
      <c r="C22" s="251"/>
      <c r="D22" s="251"/>
      <c r="E22" s="251"/>
      <c r="F22" s="251"/>
      <c r="G22" s="1164" t="s">
        <v>488</v>
      </c>
      <c r="H22" s="1165"/>
      <c r="I22" s="1165"/>
      <c r="J22" s="1166"/>
      <c r="K22" s="287">
        <v>99.3</v>
      </c>
      <c r="L22" s="288">
        <v>97.6</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3" t="s">
        <v>469</v>
      </c>
      <c r="L30" s="256"/>
      <c r="M30" s="257" t="s">
        <v>470</v>
      </c>
      <c r="N30" s="258"/>
    </row>
    <row r="31" spans="1:16">
      <c r="A31" s="250"/>
      <c r="B31" s="246"/>
      <c r="C31" s="246"/>
      <c r="D31" s="246"/>
      <c r="E31" s="246"/>
      <c r="F31" s="246"/>
      <c r="G31" s="259"/>
      <c r="H31" s="260"/>
      <c r="I31" s="260"/>
      <c r="J31" s="261"/>
      <c r="K31" s="1154"/>
      <c r="L31" s="262" t="s">
        <v>471</v>
      </c>
      <c r="M31" s="263" t="s">
        <v>472</v>
      </c>
      <c r="N31" s="264" t="s">
        <v>473</v>
      </c>
    </row>
    <row r="32" spans="1:16" ht="27" customHeight="1">
      <c r="A32" s="250"/>
      <c r="B32" s="246"/>
      <c r="C32" s="246"/>
      <c r="D32" s="246"/>
      <c r="E32" s="246"/>
      <c r="F32" s="246"/>
      <c r="G32" s="1155" t="s">
        <v>492</v>
      </c>
      <c r="H32" s="1156"/>
      <c r="I32" s="1156"/>
      <c r="J32" s="1157"/>
      <c r="K32" s="296">
        <v>1891063</v>
      </c>
      <c r="L32" s="296">
        <v>37786</v>
      </c>
      <c r="M32" s="297">
        <v>50382</v>
      </c>
      <c r="N32" s="298">
        <v>-25</v>
      </c>
    </row>
    <row r="33" spans="1:16" ht="13.5" customHeight="1">
      <c r="A33" s="250"/>
      <c r="B33" s="246"/>
      <c r="C33" s="246"/>
      <c r="D33" s="246"/>
      <c r="E33" s="246"/>
      <c r="F33" s="246"/>
      <c r="G33" s="1155" t="s">
        <v>493</v>
      </c>
      <c r="H33" s="1156"/>
      <c r="I33" s="1156"/>
      <c r="J33" s="1157"/>
      <c r="K33" s="296" t="s">
        <v>479</v>
      </c>
      <c r="L33" s="296" t="s">
        <v>479</v>
      </c>
      <c r="M33" s="297" t="s">
        <v>479</v>
      </c>
      <c r="N33" s="298" t="s">
        <v>479</v>
      </c>
    </row>
    <row r="34" spans="1:16" ht="27" customHeight="1">
      <c r="A34" s="250"/>
      <c r="B34" s="246"/>
      <c r="C34" s="246"/>
      <c r="D34" s="246"/>
      <c r="E34" s="246"/>
      <c r="F34" s="246"/>
      <c r="G34" s="1155" t="s">
        <v>494</v>
      </c>
      <c r="H34" s="1156"/>
      <c r="I34" s="1156"/>
      <c r="J34" s="1157"/>
      <c r="K34" s="296" t="s">
        <v>479</v>
      </c>
      <c r="L34" s="296" t="s">
        <v>479</v>
      </c>
      <c r="M34" s="297">
        <v>67</v>
      </c>
      <c r="N34" s="298" t="s">
        <v>479</v>
      </c>
    </row>
    <row r="35" spans="1:16" ht="27" customHeight="1">
      <c r="A35" s="250"/>
      <c r="B35" s="246"/>
      <c r="C35" s="246"/>
      <c r="D35" s="246"/>
      <c r="E35" s="246"/>
      <c r="F35" s="246"/>
      <c r="G35" s="1155" t="s">
        <v>495</v>
      </c>
      <c r="H35" s="1156"/>
      <c r="I35" s="1156"/>
      <c r="J35" s="1157"/>
      <c r="K35" s="296">
        <v>976246</v>
      </c>
      <c r="L35" s="296">
        <v>19507</v>
      </c>
      <c r="M35" s="297">
        <v>21211</v>
      </c>
      <c r="N35" s="298">
        <v>-8</v>
      </c>
    </row>
    <row r="36" spans="1:16" ht="27" customHeight="1">
      <c r="A36" s="250"/>
      <c r="B36" s="246"/>
      <c r="C36" s="246"/>
      <c r="D36" s="246"/>
      <c r="E36" s="246"/>
      <c r="F36" s="246"/>
      <c r="G36" s="1155" t="s">
        <v>496</v>
      </c>
      <c r="H36" s="1156"/>
      <c r="I36" s="1156"/>
      <c r="J36" s="1157"/>
      <c r="K36" s="296">
        <v>23306</v>
      </c>
      <c r="L36" s="296">
        <v>466</v>
      </c>
      <c r="M36" s="297">
        <v>3327</v>
      </c>
      <c r="N36" s="298">
        <v>-86</v>
      </c>
    </row>
    <row r="37" spans="1:16" ht="13.5" customHeight="1">
      <c r="A37" s="250"/>
      <c r="B37" s="246"/>
      <c r="C37" s="246"/>
      <c r="D37" s="246"/>
      <c r="E37" s="246"/>
      <c r="F37" s="246"/>
      <c r="G37" s="1155" t="s">
        <v>497</v>
      </c>
      <c r="H37" s="1156"/>
      <c r="I37" s="1156"/>
      <c r="J37" s="1157"/>
      <c r="K37" s="296" t="s">
        <v>479</v>
      </c>
      <c r="L37" s="296" t="s">
        <v>479</v>
      </c>
      <c r="M37" s="297">
        <v>797</v>
      </c>
      <c r="N37" s="298" t="s">
        <v>479</v>
      </c>
    </row>
    <row r="38" spans="1:16" ht="27" customHeight="1">
      <c r="A38" s="250"/>
      <c r="B38" s="246"/>
      <c r="C38" s="246"/>
      <c r="D38" s="246"/>
      <c r="E38" s="246"/>
      <c r="F38" s="246"/>
      <c r="G38" s="1158" t="s">
        <v>498</v>
      </c>
      <c r="H38" s="1159"/>
      <c r="I38" s="1159"/>
      <c r="J38" s="1160"/>
      <c r="K38" s="299" t="s">
        <v>479</v>
      </c>
      <c r="L38" s="299" t="s">
        <v>479</v>
      </c>
      <c r="M38" s="300">
        <v>3</v>
      </c>
      <c r="N38" s="301" t="s">
        <v>479</v>
      </c>
      <c r="O38" s="295"/>
    </row>
    <row r="39" spans="1:16">
      <c r="A39" s="250"/>
      <c r="B39" s="246"/>
      <c r="C39" s="246"/>
      <c r="D39" s="246"/>
      <c r="E39" s="246"/>
      <c r="F39" s="246"/>
      <c r="G39" s="1158" t="s">
        <v>499</v>
      </c>
      <c r="H39" s="1159"/>
      <c r="I39" s="1159"/>
      <c r="J39" s="1160"/>
      <c r="K39" s="302">
        <v>-418612</v>
      </c>
      <c r="L39" s="302">
        <v>-8365</v>
      </c>
      <c r="M39" s="303">
        <v>-4757</v>
      </c>
      <c r="N39" s="304">
        <v>75.8</v>
      </c>
      <c r="O39" s="295"/>
    </row>
    <row r="40" spans="1:16" ht="27" customHeight="1">
      <c r="A40" s="250"/>
      <c r="B40" s="246"/>
      <c r="C40" s="246"/>
      <c r="D40" s="246"/>
      <c r="E40" s="246"/>
      <c r="F40" s="246"/>
      <c r="G40" s="1155" t="s">
        <v>500</v>
      </c>
      <c r="H40" s="1156"/>
      <c r="I40" s="1156"/>
      <c r="J40" s="1157"/>
      <c r="K40" s="302">
        <v>-1556947</v>
      </c>
      <c r="L40" s="302">
        <v>-31110</v>
      </c>
      <c r="M40" s="303">
        <v>-48278</v>
      </c>
      <c r="N40" s="304">
        <v>-35.6</v>
      </c>
      <c r="O40" s="295"/>
    </row>
    <row r="41" spans="1:16">
      <c r="A41" s="250"/>
      <c r="B41" s="246"/>
      <c r="C41" s="246"/>
      <c r="D41" s="246"/>
      <c r="E41" s="246"/>
      <c r="F41" s="246"/>
      <c r="G41" s="1161" t="s">
        <v>280</v>
      </c>
      <c r="H41" s="1162"/>
      <c r="I41" s="1162"/>
      <c r="J41" s="1163"/>
      <c r="K41" s="296">
        <v>915056</v>
      </c>
      <c r="L41" s="302">
        <v>18284</v>
      </c>
      <c r="M41" s="303">
        <v>22752</v>
      </c>
      <c r="N41" s="304">
        <v>-19.600000000000001</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8" t="s">
        <v>469</v>
      </c>
      <c r="J49" s="1150" t="s">
        <v>504</v>
      </c>
      <c r="K49" s="1151"/>
      <c r="L49" s="1151"/>
      <c r="M49" s="1151"/>
      <c r="N49" s="1152"/>
    </row>
    <row r="50" spans="1:14">
      <c r="A50" s="250"/>
      <c r="B50" s="246"/>
      <c r="C50" s="246"/>
      <c r="D50" s="246"/>
      <c r="E50" s="246"/>
      <c r="F50" s="246"/>
      <c r="G50" s="314"/>
      <c r="H50" s="315"/>
      <c r="I50" s="1149"/>
      <c r="J50" s="316" t="s">
        <v>505</v>
      </c>
      <c r="K50" s="317" t="s">
        <v>506</v>
      </c>
      <c r="L50" s="318" t="s">
        <v>507</v>
      </c>
      <c r="M50" s="319" t="s">
        <v>508</v>
      </c>
      <c r="N50" s="320" t="s">
        <v>509</v>
      </c>
    </row>
    <row r="51" spans="1:14">
      <c r="A51" s="250"/>
      <c r="B51" s="246"/>
      <c r="C51" s="246"/>
      <c r="D51" s="246"/>
      <c r="E51" s="246"/>
      <c r="F51" s="246"/>
      <c r="G51" s="312" t="s">
        <v>510</v>
      </c>
      <c r="H51" s="313"/>
      <c r="I51" s="321">
        <v>2541688</v>
      </c>
      <c r="J51" s="322">
        <v>49357</v>
      </c>
      <c r="K51" s="323">
        <v>5.5</v>
      </c>
      <c r="L51" s="324">
        <v>45761</v>
      </c>
      <c r="M51" s="325">
        <v>-4.9000000000000004</v>
      </c>
      <c r="N51" s="326">
        <v>10.4</v>
      </c>
    </row>
    <row r="52" spans="1:14">
      <c r="A52" s="250"/>
      <c r="B52" s="246"/>
      <c r="C52" s="246"/>
      <c r="D52" s="246"/>
      <c r="E52" s="246"/>
      <c r="F52" s="246"/>
      <c r="G52" s="327"/>
      <c r="H52" s="328" t="s">
        <v>511</v>
      </c>
      <c r="I52" s="329">
        <v>1452998</v>
      </c>
      <c r="J52" s="330">
        <v>28216</v>
      </c>
      <c r="K52" s="331">
        <v>28.4</v>
      </c>
      <c r="L52" s="332">
        <v>24777</v>
      </c>
      <c r="M52" s="333">
        <v>9.4</v>
      </c>
      <c r="N52" s="334">
        <v>19</v>
      </c>
    </row>
    <row r="53" spans="1:14">
      <c r="A53" s="250"/>
      <c r="B53" s="246"/>
      <c r="C53" s="246"/>
      <c r="D53" s="246"/>
      <c r="E53" s="246"/>
      <c r="F53" s="246"/>
      <c r="G53" s="312" t="s">
        <v>512</v>
      </c>
      <c r="H53" s="313"/>
      <c r="I53" s="321">
        <v>2846667</v>
      </c>
      <c r="J53" s="322">
        <v>55520</v>
      </c>
      <c r="K53" s="323">
        <v>12.5</v>
      </c>
      <c r="L53" s="324">
        <v>56255</v>
      </c>
      <c r="M53" s="325">
        <v>22.9</v>
      </c>
      <c r="N53" s="326">
        <v>-10.4</v>
      </c>
    </row>
    <row r="54" spans="1:14">
      <c r="A54" s="250"/>
      <c r="B54" s="246"/>
      <c r="C54" s="246"/>
      <c r="D54" s="246"/>
      <c r="E54" s="246"/>
      <c r="F54" s="246"/>
      <c r="G54" s="327"/>
      <c r="H54" s="328" t="s">
        <v>511</v>
      </c>
      <c r="I54" s="329">
        <v>2017513</v>
      </c>
      <c r="J54" s="330">
        <v>39348</v>
      </c>
      <c r="K54" s="331">
        <v>39.5</v>
      </c>
      <c r="L54" s="332">
        <v>26957</v>
      </c>
      <c r="M54" s="333">
        <v>8.8000000000000007</v>
      </c>
      <c r="N54" s="334">
        <v>30.7</v>
      </c>
    </row>
    <row r="55" spans="1:14">
      <c r="A55" s="250"/>
      <c r="B55" s="246"/>
      <c r="C55" s="246"/>
      <c r="D55" s="246"/>
      <c r="E55" s="246"/>
      <c r="F55" s="246"/>
      <c r="G55" s="312" t="s">
        <v>513</v>
      </c>
      <c r="H55" s="313"/>
      <c r="I55" s="321">
        <v>4755398</v>
      </c>
      <c r="J55" s="322">
        <v>93443</v>
      </c>
      <c r="K55" s="323">
        <v>68.3</v>
      </c>
      <c r="L55" s="324">
        <v>57944</v>
      </c>
      <c r="M55" s="325">
        <v>3</v>
      </c>
      <c r="N55" s="326">
        <v>65.3</v>
      </c>
    </row>
    <row r="56" spans="1:14">
      <c r="A56" s="250"/>
      <c r="B56" s="246"/>
      <c r="C56" s="246"/>
      <c r="D56" s="246"/>
      <c r="E56" s="246"/>
      <c r="F56" s="246"/>
      <c r="G56" s="327"/>
      <c r="H56" s="328" t="s">
        <v>511</v>
      </c>
      <c r="I56" s="329">
        <v>2614230</v>
      </c>
      <c r="J56" s="330">
        <v>51369</v>
      </c>
      <c r="K56" s="331">
        <v>30.6</v>
      </c>
      <c r="L56" s="332">
        <v>29326</v>
      </c>
      <c r="M56" s="333">
        <v>8.8000000000000007</v>
      </c>
      <c r="N56" s="334">
        <v>21.8</v>
      </c>
    </row>
    <row r="57" spans="1:14">
      <c r="A57" s="250"/>
      <c r="B57" s="246"/>
      <c r="C57" s="246"/>
      <c r="D57" s="246"/>
      <c r="E57" s="246"/>
      <c r="F57" s="246"/>
      <c r="G57" s="312" t="s">
        <v>514</v>
      </c>
      <c r="H57" s="313"/>
      <c r="I57" s="321">
        <v>3006974</v>
      </c>
      <c r="J57" s="322">
        <v>59608</v>
      </c>
      <c r="K57" s="323">
        <v>-36.200000000000003</v>
      </c>
      <c r="L57" s="324">
        <v>81768</v>
      </c>
      <c r="M57" s="325">
        <v>41.1</v>
      </c>
      <c r="N57" s="326">
        <v>-77.3</v>
      </c>
    </row>
    <row r="58" spans="1:14">
      <c r="A58" s="250"/>
      <c r="B58" s="246"/>
      <c r="C58" s="246"/>
      <c r="D58" s="246"/>
      <c r="E58" s="246"/>
      <c r="F58" s="246"/>
      <c r="G58" s="327"/>
      <c r="H58" s="328" t="s">
        <v>511</v>
      </c>
      <c r="I58" s="329">
        <v>1957014</v>
      </c>
      <c r="J58" s="330">
        <v>38794</v>
      </c>
      <c r="K58" s="331">
        <v>-24.5</v>
      </c>
      <c r="L58" s="332">
        <v>37917</v>
      </c>
      <c r="M58" s="333">
        <v>29.3</v>
      </c>
      <c r="N58" s="334">
        <v>-53.8</v>
      </c>
    </row>
    <row r="59" spans="1:14">
      <c r="A59" s="250"/>
      <c r="B59" s="246"/>
      <c r="C59" s="246"/>
      <c r="D59" s="246"/>
      <c r="E59" s="246"/>
      <c r="F59" s="246"/>
      <c r="G59" s="312" t="s">
        <v>515</v>
      </c>
      <c r="H59" s="313"/>
      <c r="I59" s="321">
        <v>4300626</v>
      </c>
      <c r="J59" s="322">
        <v>85933</v>
      </c>
      <c r="K59" s="323">
        <v>44.2</v>
      </c>
      <c r="L59" s="324">
        <v>65876</v>
      </c>
      <c r="M59" s="325">
        <v>-19.399999999999999</v>
      </c>
      <c r="N59" s="326">
        <v>63.6</v>
      </c>
    </row>
    <row r="60" spans="1:14">
      <c r="A60" s="250"/>
      <c r="B60" s="246"/>
      <c r="C60" s="246"/>
      <c r="D60" s="246"/>
      <c r="E60" s="246"/>
      <c r="F60" s="246"/>
      <c r="G60" s="327"/>
      <c r="H60" s="328" t="s">
        <v>511</v>
      </c>
      <c r="I60" s="335">
        <v>2877680</v>
      </c>
      <c r="J60" s="330">
        <v>57501</v>
      </c>
      <c r="K60" s="331">
        <v>48.2</v>
      </c>
      <c r="L60" s="332">
        <v>36484</v>
      </c>
      <c r="M60" s="333">
        <v>-3.8</v>
      </c>
      <c r="N60" s="334">
        <v>52</v>
      </c>
    </row>
    <row r="61" spans="1:14">
      <c r="A61" s="250"/>
      <c r="B61" s="246"/>
      <c r="C61" s="246"/>
      <c r="D61" s="246"/>
      <c r="E61" s="246"/>
      <c r="F61" s="246"/>
      <c r="G61" s="312" t="s">
        <v>516</v>
      </c>
      <c r="H61" s="336"/>
      <c r="I61" s="337">
        <v>3490271</v>
      </c>
      <c r="J61" s="338">
        <v>68772</v>
      </c>
      <c r="K61" s="339">
        <v>18.899999999999999</v>
      </c>
      <c r="L61" s="340">
        <v>61521</v>
      </c>
      <c r="M61" s="341">
        <v>8.5</v>
      </c>
      <c r="N61" s="326">
        <v>10.4</v>
      </c>
    </row>
    <row r="62" spans="1:14">
      <c r="A62" s="250"/>
      <c r="B62" s="246"/>
      <c r="C62" s="246"/>
      <c r="D62" s="246"/>
      <c r="E62" s="246"/>
      <c r="F62" s="246"/>
      <c r="G62" s="327"/>
      <c r="H62" s="328" t="s">
        <v>511</v>
      </c>
      <c r="I62" s="329">
        <v>2183887</v>
      </c>
      <c r="J62" s="330">
        <v>43046</v>
      </c>
      <c r="K62" s="331">
        <v>24.4</v>
      </c>
      <c r="L62" s="332">
        <v>31092</v>
      </c>
      <c r="M62" s="333">
        <v>10.5</v>
      </c>
      <c r="N62" s="334">
        <v>13.9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3" t="s">
        <v>3</v>
      </c>
      <c r="D47" s="1173"/>
      <c r="E47" s="1174"/>
      <c r="F47" s="11">
        <v>38.159999999999997</v>
      </c>
      <c r="G47" s="12">
        <v>38.35</v>
      </c>
      <c r="H47" s="12">
        <v>31.55</v>
      </c>
      <c r="I47" s="12">
        <v>31.27</v>
      </c>
      <c r="J47" s="13">
        <v>30.16</v>
      </c>
    </row>
    <row r="48" spans="2:10" ht="57.75" customHeight="1">
      <c r="B48" s="14"/>
      <c r="C48" s="1175" t="s">
        <v>4</v>
      </c>
      <c r="D48" s="1175"/>
      <c r="E48" s="1176"/>
      <c r="F48" s="15">
        <v>7.31</v>
      </c>
      <c r="G48" s="16">
        <v>6.58</v>
      </c>
      <c r="H48" s="16">
        <v>5.74</v>
      </c>
      <c r="I48" s="16">
        <v>5.76</v>
      </c>
      <c r="J48" s="17">
        <v>6.11</v>
      </c>
    </row>
    <row r="49" spans="2:10" ht="57.75" customHeight="1" thickBot="1">
      <c r="B49" s="18"/>
      <c r="C49" s="1177" t="s">
        <v>5</v>
      </c>
      <c r="D49" s="1177"/>
      <c r="E49" s="1178"/>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2018-11-15T02:03:35Z</cp:lastPrinted>
  <dcterms:created xsi:type="dcterms:W3CDTF">2018-01-24T04:50:08Z</dcterms:created>
  <dcterms:modified xsi:type="dcterms:W3CDTF">2018-11-15T02:06:05Z</dcterms:modified>
  <cp:category/>
</cp:coreProperties>
</file>