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0730" windowHeight="117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definedNames>
    <definedName name="Z_4ECE3A20_E3EC_4A1A_ABB5_0F588A60E6DA_.wvu.Cols" localSheetId="2" hidden="1">'各会計、関係団体の財政状況及び健全化判断比率'!$EB:$XFD</definedName>
    <definedName name="Z_4ECE3A20_E3EC_4A1A_ABB5_0F588A60E6DA_.wvu.Cols" localSheetId="4" hidden="1">'経常経費分析表（経常収支比率の分析）'!$AI:$XFD</definedName>
    <definedName name="Z_4ECE3A20_E3EC_4A1A_ABB5_0F588A60E6DA_.wvu.Cols" localSheetId="5" hidden="1">'経常経費分析表（人件費・公債費・普通建設事業費の分析）'!$Q:$XFD</definedName>
    <definedName name="Z_4ECE3A20_E3EC_4A1A_ABB5_0F588A60E6DA_.wvu.Cols" localSheetId="3" hidden="1">財政比較分析表!$AK:$XFD</definedName>
    <definedName name="Z_4ECE3A20_E3EC_4A1A_ABB5_0F588A60E6DA_.wvu.Cols" localSheetId="10" hidden="1">'実質公債費比率（分子）の構造'!$V:$XFD</definedName>
    <definedName name="Z_4ECE3A20_E3EC_4A1A_ABB5_0F588A60E6DA_.wvu.Cols" localSheetId="8" hidden="1">実質収支比率等に係る経年分析!$Q:$XFD</definedName>
    <definedName name="Z_4ECE3A20_E3EC_4A1A_ABB5_0F588A60E6DA_.wvu.Cols" localSheetId="11" hidden="1">'将来負担比率（分子）の構造'!$T:$XFD</definedName>
    <definedName name="Z_4ECE3A20_E3EC_4A1A_ABB5_0F588A60E6DA_.wvu.Cols" localSheetId="6" hidden="1">'性質別歳出決算分析表（住民一人当たりのコスト）'!$AI:$XFD</definedName>
    <definedName name="Z_4ECE3A20_E3EC_4A1A_ABB5_0F588A60E6DA_.wvu.Cols" localSheetId="0" hidden="1">総括表!$DP:$XFD</definedName>
    <definedName name="Z_4ECE3A20_E3EC_4A1A_ABB5_0F588A60E6DA_.wvu.Cols" localSheetId="1" hidden="1">普通会計の状況!$EN:$XFD</definedName>
    <definedName name="Z_4ECE3A20_E3EC_4A1A_ABB5_0F588A60E6DA_.wvu.Cols" localSheetId="7" hidden="1">'目的別歳出決算分析表（住民一人当たりのコスト）'!$AI:$XFD</definedName>
    <definedName name="Z_4ECE3A20_E3EC_4A1A_ABB5_0F588A60E6DA_.wvu.Cols" localSheetId="9" hidden="1">連結実質赤字比率に係る赤字・黒字の構成分析!$Q:$XFD</definedName>
    <definedName name="Z_4ECE3A20_E3EC_4A1A_ABB5_0F588A60E6DA_.wvu.Rows" localSheetId="2" hidden="1">'各会計、関係団体の財政状況及び健全化判断比率'!$137:$1048576,'各会計、関係団体の財政状況及び健全化判断比率'!$89:$101,'各会計、関係団体の財政状況及び健全化判断比率'!$135:$136</definedName>
    <definedName name="Z_4ECE3A20_E3EC_4A1A_ABB5_0F588A60E6DA_.wvu.Rows" localSheetId="4" hidden="1">'経常経費分析表（経常収支比率の分析）'!$103:$1048576,'経常経費分析表（経常収支比率の分析）'!$89:$102</definedName>
    <definedName name="Z_4ECE3A20_E3EC_4A1A_ABB5_0F588A60E6DA_.wvu.Rows" localSheetId="5" hidden="1">'経常経費分析表（人件費・公債費・普通建設事業費の分析）'!$75:$1048576,'経常経費分析表（人件費・公債費・普通建設事業費の分析）'!$67:$74</definedName>
    <definedName name="Z_4ECE3A20_E3EC_4A1A_ABB5_0F588A60E6DA_.wvu.Rows" localSheetId="3" hidden="1">財政比較分析表!$111:$1048576,財政比較分析表!$98:$110</definedName>
    <definedName name="Z_4ECE3A20_E3EC_4A1A_ABB5_0F588A60E6DA_.wvu.Rows" localSheetId="10" hidden="1">'実質公債費比率（分子）の構造'!$57:$1048576</definedName>
    <definedName name="Z_4ECE3A20_E3EC_4A1A_ABB5_0F588A60E6DA_.wvu.Rows" localSheetId="8" hidden="1">実質収支比率等に係る経年分析!$54:$1048576,実質収支比率等に係る経年分析!$51:$53</definedName>
    <definedName name="Z_4ECE3A20_E3EC_4A1A_ABB5_0F588A60E6DA_.wvu.Rows" localSheetId="11" hidden="1">'将来負担比率（分子）の構造'!$87:$1048576,'将来負担比率（分子）の構造'!$56:$86</definedName>
    <definedName name="Z_4ECE3A20_E3EC_4A1A_ABB5_0F588A60E6DA_.wvu.Rows" localSheetId="6" hidden="1">'性質別歳出決算分析表（住民一人当たりのコスト）'!$133:$1048576,'性質別歳出決算分析表（住民一人当たりのコスト）'!$117:$132</definedName>
    <definedName name="Z_4ECE3A20_E3EC_4A1A_ABB5_0F588A60E6DA_.wvu.Rows" localSheetId="0" hidden="1">総括表!$60:$1048576,総括表!$57:$59</definedName>
    <definedName name="Z_4ECE3A20_E3EC_4A1A_ABB5_0F588A60E6DA_.wvu.Rows" localSheetId="1" hidden="1">普通会計の状況!$52:$1048576,普通会計の状況!$50:$51</definedName>
    <definedName name="Z_4ECE3A20_E3EC_4A1A_ABB5_0F588A60E6DA_.wvu.Rows" localSheetId="7" hidden="1">'目的別歳出決算分析表（住民一人当たりのコスト）'!$133:$1048576,'目的別歳出決算分析表（住民一人当たりのコスト）'!$117:$132</definedName>
    <definedName name="Z_4ECE3A20_E3EC_4A1A_ABB5_0F588A60E6DA_.wvu.Rows" localSheetId="9" hidden="1">連結実質赤字比率に係る赤字・黒字の構成分析!$46:$1048576</definedName>
  </definedNames>
  <calcPr calcId="145621"/>
</workbook>
</file>

<file path=xl/calcChain.xml><?xml version="1.0" encoding="utf-8"?>
<calcChain xmlns="http://schemas.openxmlformats.org/spreadsheetml/2006/main">
  <c r="DG43" i="7" l="1"/>
  <c r="CQ43" i="7"/>
  <c r="CO43" i="7"/>
  <c r="BY43" i="7"/>
  <c r="BW43" i="7"/>
  <c r="BE43" i="7"/>
  <c r="AM43" i="7"/>
  <c r="U43" i="7"/>
  <c r="E43" i="7"/>
  <c r="C43" i="7" s="1"/>
  <c r="DG42" i="7"/>
  <c r="CQ42" i="7"/>
  <c r="CO42" i="7"/>
  <c r="BY42" i="7"/>
  <c r="BE42" i="7"/>
  <c r="AM42" i="7"/>
  <c r="U42" i="7"/>
  <c r="E42" i="7"/>
  <c r="C42" i="7" s="1"/>
  <c r="DG41" i="7"/>
  <c r="CQ41" i="7"/>
  <c r="CO41" i="7"/>
  <c r="BY41" i="7"/>
  <c r="BE41" i="7"/>
  <c r="AM41" i="7"/>
  <c r="U41" i="7"/>
  <c r="E41" i="7"/>
  <c r="C41" i="7" s="1"/>
  <c r="DG40" i="7"/>
  <c r="CQ40" i="7"/>
  <c r="CO40" i="7"/>
  <c r="BY40" i="7"/>
  <c r="BE40" i="7"/>
  <c r="AM40" i="7"/>
  <c r="U40" i="7"/>
  <c r="E40" i="7"/>
  <c r="C40" i="7" s="1"/>
  <c r="DG39" i="7"/>
  <c r="CQ39" i="7"/>
  <c r="CO39" i="7"/>
  <c r="BY39" i="7"/>
  <c r="BE39" i="7"/>
  <c r="AM39" i="7"/>
  <c r="U39" i="7"/>
  <c r="E39" i="7"/>
  <c r="C39" i="7" s="1"/>
  <c r="DG38" i="7"/>
  <c r="CQ38" i="7"/>
  <c r="CO38" i="7"/>
  <c r="BY38" i="7"/>
  <c r="BE38" i="7"/>
  <c r="AM38" i="7"/>
  <c r="U38" i="7"/>
  <c r="E38" i="7"/>
  <c r="C38" i="7" s="1"/>
  <c r="DG37" i="7"/>
  <c r="CQ37" i="7"/>
  <c r="BY37" i="7"/>
  <c r="BE37" i="7"/>
  <c r="AM37" i="7"/>
  <c r="W37" i="7"/>
  <c r="E37" i="7"/>
  <c r="C37" i="7"/>
  <c r="DG36" i="7"/>
  <c r="CQ36" i="7"/>
  <c r="BY36" i="7"/>
  <c r="BE36" i="7"/>
  <c r="AM36" i="7"/>
  <c r="W36" i="7"/>
  <c r="E36" i="7"/>
  <c r="C36" i="7" s="1"/>
  <c r="DG35" i="7"/>
  <c r="CQ35" i="7"/>
  <c r="BY35" i="7"/>
  <c r="BG35" i="7"/>
  <c r="AO35" i="7"/>
  <c r="W35" i="7"/>
  <c r="E35" i="7"/>
  <c r="C35" i="7"/>
  <c r="DG34" i="7"/>
  <c r="CQ34" i="7"/>
  <c r="BY34" i="7"/>
  <c r="BG34" i="7"/>
  <c r="AO34" i="7"/>
  <c r="W34" i="7"/>
  <c r="E34" i="7"/>
  <c r="C34" i="7" s="1"/>
  <c r="U34" i="7" l="1"/>
  <c r="U35" i="7" s="1"/>
  <c r="U36" i="7" s="1"/>
  <c r="U37" i="7" l="1"/>
  <c r="AM34" i="7"/>
  <c r="AM35" i="7" s="1"/>
  <c r="BE34" i="7" l="1"/>
  <c r="BE35" i="7" s="1"/>
  <c r="BW34" i="7" l="1"/>
  <c r="BW35" i="7" s="1"/>
  <c r="BW36" i="7" s="1"/>
  <c r="BW37" i="7" s="1"/>
  <c r="BW38" i="7" s="1"/>
  <c r="BW39" i="7" s="1"/>
  <c r="BW40" i="7" s="1"/>
  <c r="BW41" i="7" s="1"/>
  <c r="BW42" i="7" s="1"/>
  <c r="CO34" i="7" l="1"/>
  <c r="CO35" i="7" s="1"/>
  <c r="CO36" i="7" s="1"/>
  <c r="CO37" i="7" s="1"/>
</calcChain>
</file>

<file path=xl/sharedStrings.xml><?xml version="1.0" encoding="utf-8"?>
<sst xmlns="http://schemas.openxmlformats.org/spreadsheetml/2006/main" count="1026" uniqueCount="557">
  <si>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</si>
  <si>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</si>
  <si>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</si>
  <si>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</si>
  <si>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</si>
  <si>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</si>
  <si>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</si>
  <si>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</si>
  <si>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</si>
  <si>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</si>
  <si>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</si>
  <si>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</si>
  <si>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</si>
  <si>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</si>
  <si>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</si>
  <si>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</si>
  <si>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将来負担比率については、40.3ポイントと類似団体内平均値に比べ低い数値にあり、有形固定資産減価償却率については、61.4ポイントと類似団体内平均値に比べ高い数値となっている。有形固定資産減価償却率については、近年、施設の長寿命化を図る修繕等を多く実施しており、建築から相当年経過している建物が有形固定資産の大部分を占めているため、高い数値となっており、今後、長寿命化を含めた大規模改修を検討していく中で、建設費用に係る起債の発行や基金の繰入れによる充当可能基金の減により、将来負担比率についても増加することが想定されるため、今後の新規の市債発行の抑制や公共施設整備基金への計画的な積み立てを行い、数値の健全化に向けて取り組んでいく。
なお、H28については固定資産台帳未整備のため、分析不可。</t>
    <phoneticPr fontId="6"/>
  </si>
  <si>
    <t>平成28年度　財政状況資料集</t>
    <phoneticPr fontId="6"/>
  </si>
  <si>
    <t>総括表（市町村）</t>
    <rPh sb="0" eb="2">
      <t>ソウカツ</t>
    </rPh>
    <rPh sb="2" eb="3">
      <t>ヒョウ</t>
    </rPh>
    <rPh sb="4" eb="7">
      <t>シチョウソン</t>
    </rPh>
    <phoneticPr fontId="6"/>
  </si>
  <si>
    <t>都道府県名</t>
    <phoneticPr fontId="6"/>
  </si>
  <si>
    <t>山梨県</t>
    <phoneticPr fontId="6"/>
  </si>
  <si>
    <t>市町村類型</t>
    <phoneticPr fontId="6"/>
  </si>
  <si>
    <t>Ⅰ－２</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</si>
  <si>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</si>
  <si>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</si>
  <si>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</si>
  <si>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</si>
  <si>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</si>
  <si>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</si>
  <si>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</si>
  <si>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</si>
  <si>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</si>
  <si>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</si>
  <si>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</si>
  <si>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</si>
  <si>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</si>
  <si>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都留市</t>
    <phoneticPr fontId="6"/>
  </si>
  <si>
    <t>地方交付税種地</t>
    <rPh sb="0" eb="2">
      <t>チホウ</t>
    </rPh>
    <rPh sb="2" eb="5">
      <t>コウフゼイ</t>
    </rPh>
    <rPh sb="5" eb="6">
      <t>シュ</t>
    </rPh>
    <rPh sb="6" eb="7">
      <t>チ</t>
    </rPh>
    <phoneticPr fontId="6"/>
  </si>
  <si>
    <t>1-2</t>
    <phoneticPr fontId="6"/>
  </si>
  <si>
    <t>財源超過</t>
    <rPh sb="0" eb="2">
      <t>ザイゲン</t>
    </rPh>
    <rPh sb="2" eb="4">
      <t>チョウカ</t>
    </rPh>
    <phoneticPr fontId="6"/>
  </si>
  <si>
    <t>歳入歳出差引</t>
    <phoneticPr fontId="15"/>
  </si>
  <si>
    <t>　　(※1)</t>
    <phoneticPr fontId="6"/>
  </si>
  <si>
    <t>首都</t>
    <rPh sb="0" eb="2">
      <t>シュト</t>
    </rPh>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</si>
  <si>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</si>
  <si>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</si>
  <si>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</si>
  <si>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</si>
  <si>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</si>
  <si>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</si>
  <si>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</si>
  <si>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</si>
  <si>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</si>
  <si>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</si>
  <si>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</si>
  <si>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</si>
  <si>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</si>
  <si>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</si>
  <si>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</si>
  <si>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</si>
  <si>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</si>
  <si>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-4.7</t>
    <phoneticPr fontId="6"/>
  </si>
  <si>
    <t>山振</t>
    <rPh sb="0" eb="1">
      <t>ヤマ</t>
    </rPh>
    <rPh sb="1" eb="2">
      <t>フ</t>
    </rPh>
    <phoneticPr fontId="6"/>
  </si>
  <si>
    <t>○</t>
    <phoneticPr fontId="6"/>
  </si>
  <si>
    <t>繰上償還金</t>
    <phoneticPr fontId="15"/>
  </si>
  <si>
    <t>-</t>
    <phoneticPr fontId="6"/>
  </si>
  <si>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</si>
  <si>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</si>
  <si>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</si>
  <si>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</si>
  <si>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</si>
  <si>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</si>
  <si>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</si>
  <si>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</si>
  <si>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</si>
  <si>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</si>
  <si>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</si>
  <si>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</si>
  <si>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</si>
  <si>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</si>
  <si>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</si>
  <si>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</si>
  <si>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</si>
  <si>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</si>
  <si>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</si>
  <si>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</si>
  <si>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うち日本人(人)</t>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</si>
  <si>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</si>
  <si>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</si>
  <si>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</si>
  <si>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</si>
  <si>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-1.3</t>
    <phoneticPr fontId="6"/>
  </si>
  <si>
    <t>基準財政需要額</t>
    <phoneticPr fontId="15"/>
  </si>
  <si>
    <t>うち日本人(％)</t>
    <phoneticPr fontId="6"/>
  </si>
  <si>
    <t>-1.3</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</si>
  <si>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</si>
  <si>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</si>
  <si>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</si>
  <si>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</si>
  <si>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</si>
  <si>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</si>
  <si>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</si>
  <si>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</si>
  <si>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</si>
  <si>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</si>
  <si>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</si>
  <si>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</si>
  <si>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</si>
  <si>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</si>
  <si>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</si>
  <si>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</si>
  <si>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</si>
  <si>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</si>
  <si>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</si>
  <si>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</si>
  <si>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</si>
  <si>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</si>
  <si>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</si>
  <si>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</si>
  <si>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</si>
  <si>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</si>
  <si>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</si>
  <si>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</si>
  <si>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</si>
  <si>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</si>
  <si>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</si>
  <si>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</si>
  <si>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</si>
  <si>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</si>
  <si>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</si>
  <si>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</si>
  <si>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</si>
  <si>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</si>
  <si>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</si>
  <si>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</si>
  <si>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</si>
  <si>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</si>
  <si>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</si>
  <si>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</si>
  <si>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</si>
  <si>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</si>
  <si>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</si>
  <si>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</si>
  <si>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</si>
  <si>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</si>
  <si>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</si>
  <si>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</si>
  <si>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</si>
  <si>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</si>
  <si>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</si>
  <si>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</si>
  <si>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</si>
  <si>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</si>
  <si>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山梨県都留市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</si>
  <si>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</si>
  <si>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</si>
  <si>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</si>
  <si>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</si>
  <si>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</si>
  <si>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</si>
  <si>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</si>
  <si>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</si>
  <si>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</si>
  <si>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</si>
  <si>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</si>
  <si>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</si>
  <si>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</si>
  <si>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</si>
  <si>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</si>
  <si>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</si>
  <si>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</si>
  <si>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</si>
  <si>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</si>
  <si>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</si>
  <si>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</si>
  <si>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</si>
  <si>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</si>
  <si>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</si>
  <si>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</si>
  <si>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</si>
  <si>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</si>
  <si>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</si>
  <si>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</si>
  <si>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</si>
  <si>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</si>
  <si>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</si>
  <si>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</si>
  <si>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</si>
  <si>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</si>
  <si>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</si>
  <si>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</si>
  <si>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</si>
  <si>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</si>
  <si>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</si>
  <si>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</si>
  <si>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</si>
  <si>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</si>
  <si>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</si>
  <si>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</si>
  <si>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</si>
  <si>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</si>
  <si>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</si>
  <si>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</si>
  <si>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</si>
  <si>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</si>
  <si>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</si>
  <si>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</si>
  <si>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</si>
  <si>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</si>
  <si>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</si>
  <si>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</si>
  <si>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</si>
  <si>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</si>
  <si>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</si>
  <si>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</si>
  <si>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</si>
  <si>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</si>
  <si>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</si>
  <si>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</si>
  <si>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</si>
  <si>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</si>
  <si>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</si>
  <si>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</si>
  <si>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</si>
  <si>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</si>
  <si>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</si>
  <si>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</si>
  <si>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</si>
  <si>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</si>
  <si>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</si>
  <si>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</si>
  <si>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</si>
  <si>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</si>
  <si>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</si>
  <si>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</si>
  <si>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</si>
  <si>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</si>
  <si>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</si>
  <si>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</si>
  <si>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</si>
  <si>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</si>
  <si>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</si>
  <si>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</si>
  <si>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</si>
  <si>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</si>
  <si>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</si>
  <si>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</si>
  <si>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</si>
  <si>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</si>
  <si>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</si>
  <si>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</si>
  <si>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</si>
  <si>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</si>
  <si>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</si>
  <si>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</si>
  <si>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</si>
  <si>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</si>
  <si>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</si>
  <si>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</si>
  <si>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</si>
  <si>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</si>
  <si>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</si>
  <si>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</si>
  <si>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</si>
  <si>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</si>
  <si>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</si>
  <si>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</si>
  <si>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</si>
  <si>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</si>
  <si>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</si>
  <si>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</si>
  <si>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</si>
  <si>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5"/>
  </si>
  <si>
    <t>加入世帯数(世帯)</t>
  </si>
  <si>
    <t>　　うち一部事務組合負担金</t>
    <phoneticPr fontId="6"/>
  </si>
  <si>
    <t>簡易水道</t>
    <phoneticPr fontId="6"/>
  </si>
  <si>
    <t>被保険者数(人)</t>
  </si>
  <si>
    <t>　繰出金</t>
    <phoneticPr fontId="6"/>
  </si>
  <si>
    <t>上水道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</si>
  <si>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</si>
  <si>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</si>
  <si>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</si>
  <si>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</si>
  <si>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</si>
  <si>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</si>
  <si>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</si>
  <si>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</si>
  <si>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</si>
  <si>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</si>
  <si>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</si>
  <si>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</si>
  <si>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</si>
  <si>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</si>
  <si>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</si>
  <si>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</si>
  <si>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</si>
  <si>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</si>
  <si>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</si>
  <si>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</si>
  <si>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</si>
  <si>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</si>
  <si>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山梨県都留市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</si>
  <si>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</si>
  <si>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</si>
  <si>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</si>
  <si>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</si>
  <si>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</si>
  <si>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</si>
  <si>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</si>
  <si>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</si>
  <si>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</si>
  <si>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</si>
  <si>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</si>
  <si>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</si>
  <si>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</si>
  <si>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</si>
  <si>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</si>
  <si>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</si>
  <si>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</si>
  <si>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</si>
  <si>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</si>
  <si>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</si>
  <si>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</si>
  <si>
    <t>○</t>
  </si>
  <si>
    <t>都留楽友協会</t>
  </si>
  <si>
    <t>-</t>
    <phoneticPr fontId="2"/>
  </si>
  <si>
    <t>都留市観光振興公社</t>
  </si>
  <si>
    <t>-</t>
    <phoneticPr fontId="2"/>
  </si>
  <si>
    <t>都留市土地開発公社</t>
  </si>
  <si>
    <t>公立大学法人都留文科大学</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</si>
  <si>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</si>
  <si>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</si>
  <si>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</si>
  <si>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</si>
  <si>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</si>
  <si>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</si>
  <si>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</si>
  <si>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</si>
  <si>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</si>
  <si>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</si>
  <si>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</si>
  <si>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</si>
  <si>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</si>
  <si>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</si>
  <si>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介護保険事業特別会計</t>
    <phoneticPr fontId="6"/>
  </si>
  <si>
    <t>後期高齢者医療特別会計</t>
    <phoneticPr fontId="6"/>
  </si>
  <si>
    <t>介護保険サービス事業特別会計</t>
    <phoneticPr fontId="6"/>
  </si>
  <si>
    <t>水道事業会計</t>
    <phoneticPr fontId="6"/>
  </si>
  <si>
    <t>法適用企業</t>
    <phoneticPr fontId="6"/>
  </si>
  <si>
    <t>病院事業会計</t>
    <phoneticPr fontId="6"/>
  </si>
  <si>
    <t>簡易水道事業特別会計</t>
    <phoneticPr fontId="6"/>
  </si>
  <si>
    <t>法非適用企業</t>
    <phoneticPr fontId="6"/>
  </si>
  <si>
    <t>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</si>
  <si>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</si>
  <si>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</si>
  <si>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</si>
  <si>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</si>
  <si>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</si>
  <si>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総収益
（歳入）</t>
    <phoneticPr fontId="6"/>
  </si>
  <si>
    <t>総費用
（歳出）</t>
    <phoneticPr fontId="6"/>
  </si>
  <si>
    <t>左のうち
一般会計等
負担見込額</t>
    <phoneticPr fontId="6"/>
  </si>
  <si>
    <t>大月都留広域事務組合</t>
  </si>
  <si>
    <t>-</t>
    <phoneticPr fontId="2"/>
  </si>
  <si>
    <t>山梨県東部広域連合</t>
  </si>
  <si>
    <t>山梨県市町村総合事務組合（一般会計）</t>
  </si>
  <si>
    <t>山梨県市町村総合事務組合（電子化事業及び会館管理・研修事業特別会計）</t>
  </si>
  <si>
    <t>山梨県市町村総合事務組合（一般廃棄物最終処分場事業特別会計）</t>
  </si>
  <si>
    <t>-</t>
    <phoneticPr fontId="2"/>
  </si>
  <si>
    <t>山梨県市町村総合事務組合（入札参加資格審査事業費特別会計）</t>
    <rPh sb="13" eb="15">
      <t>ニュウサツ</t>
    </rPh>
    <rPh sb="15" eb="17">
      <t>サンカ</t>
    </rPh>
    <rPh sb="17" eb="19">
      <t>シカク</t>
    </rPh>
    <rPh sb="19" eb="21">
      <t>シンサ</t>
    </rPh>
    <rPh sb="21" eb="24">
      <t>ジギョウヒ</t>
    </rPh>
    <rPh sb="24" eb="26">
      <t>トクベツ</t>
    </rPh>
    <rPh sb="26" eb="28">
      <t>カイケイ</t>
    </rPh>
    <phoneticPr fontId="2"/>
  </si>
  <si>
    <t>山梨県市町村総合事務組合（交通災害共済事業特別会計）</t>
  </si>
  <si>
    <t>山梨県後期高齢者医療広域連合（一般会計）</t>
  </si>
  <si>
    <t>山梨県後期高齢者医療広域連合（後期高齢者医療特別会計）</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</si>
  <si>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</si>
  <si>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</si>
  <si>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</si>
  <si>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</si>
  <si>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</si>
  <si>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</si>
  <si>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</si>
  <si>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</si>
  <si>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</si>
  <si>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</si>
  <si>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</si>
  <si>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</si>
  <si>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</si>
  <si>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</si>
  <si>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</si>
  <si>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</si>
  <si>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</si>
  <si>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</si>
  <si>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t>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</si>
  <si>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</si>
  <si>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</si>
  <si>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</si>
  <si>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</si>
  <si>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</si>
  <si>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</si>
  <si>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t>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</si>
  <si>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</si>
  <si>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</si>
  <si>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</si>
  <si>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</si>
  <si>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</si>
  <si>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</si>
  <si>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</si>
  <si>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</si>
  <si>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t>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</si>
  <si>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</si>
  <si>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</si>
  <si>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</si>
  <si>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</si>
  <si>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</si>
  <si>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t>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</si>
  <si>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</si>
  <si>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</si>
  <si>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</si>
  <si>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</si>
  <si>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</si>
  <si>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</si>
  <si>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</si>
  <si>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</si>
  <si>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</si>
  <si>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</si>
  <si>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</si>
  <si>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</si>
  <si>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簡易水道事業特別会計</t>
    <phoneticPr fontId="6"/>
  </si>
  <si>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</si>
  <si>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</si>
  <si>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</si>
  <si>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</si>
  <si>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</si>
  <si>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</si>
  <si>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</si>
  <si>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</si>
  <si>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</si>
  <si>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</si>
  <si>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</si>
  <si>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</si>
  <si>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</si>
  <si>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</si>
  <si>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</si>
  <si>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</si>
  <si>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</si>
  <si>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</si>
  <si>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</si>
  <si>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</si>
  <si>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</si>
  <si>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</si>
  <si>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</si>
  <si>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</si>
  <si>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</si>
  <si>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</si>
  <si>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</si>
  <si>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</si>
  <si>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</si>
  <si>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</si>
  <si>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</si>
  <si>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</si>
  <si>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</si>
  <si>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</si>
  <si>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</si>
  <si>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</si>
  <si>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</si>
  <si>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</si>
  <si>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</si>
  <si>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</si>
  <si>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</si>
  <si>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</si>
  <si>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</si>
  <si>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</si>
  <si>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</si>
  <si>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</si>
  <si>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</si>
  <si>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</si>
  <si>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</si>
  <si>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</si>
  <si>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</si>
  <si>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</si>
  <si>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</si>
  <si>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</si>
  <si>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</si>
  <si>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</si>
  <si>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</si>
  <si>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</si>
  <si>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</si>
  <si>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</si>
  <si>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</si>
  <si>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</si>
  <si>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</si>
  <si>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</si>
  <si>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</si>
  <si>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</si>
  <si>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</si>
  <si>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</si>
  <si>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</si>
  <si>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</si>
  <si>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</si>
  <si>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</si>
  <si>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</si>
  <si>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</si>
  <si>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</si>
  <si>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</si>
  <si>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</si>
  <si>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</si>
  <si>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</si>
  <si>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</si>
  <si>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</si>
  <si>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1.79</t>
  </si>
  <si>
    <t>▲ 4.38</t>
  </si>
  <si>
    <t>▲ 8.73</t>
  </si>
  <si>
    <t>▲ 2.08</t>
  </si>
  <si>
    <t>▲ 0.32</t>
  </si>
  <si>
    <t>標準財政規模比（％）</t>
    <phoneticPr fontId="6"/>
  </si>
  <si>
    <t>会計</t>
    <rPh sb="0" eb="2">
      <t>カイケイ</t>
    </rPh>
    <phoneticPr fontId="6"/>
  </si>
  <si>
    <t>病院事業会計</t>
  </si>
  <si>
    <t>一般会計</t>
  </si>
  <si>
    <t>水道事業会計</t>
  </si>
  <si>
    <t>国民健康保険事業特別会計</t>
  </si>
  <si>
    <t>介護保険事業特別会計</t>
  </si>
  <si>
    <t>簡易水道事業特別会計</t>
  </si>
  <si>
    <t>後期高齢者医療特別会計</t>
  </si>
  <si>
    <t>介護保険サービス事業特別会計</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</si>
  <si>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</si>
  <si>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</si>
  <si>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</si>
  <si>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</si>
  <si>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</si>
  <si>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</si>
  <si>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</si>
  <si>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</si>
  <si>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</si>
  <si>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</si>
  <si>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</si>
  <si>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</si>
  <si>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</si>
  <si>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</si>
  <si>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</si>
  <si>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</si>
  <si>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</si>
  <si>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</si>
  <si>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</si>
  <si>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</si>
  <si>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</si>
  <si>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</si>
  <si>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</si>
  <si>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</si>
  <si>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</si>
  <si>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</si>
  <si>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</si>
  <si>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</si>
  <si>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</si>
  <si>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</si>
  <si>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</si>
  <si>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</si>
  <si>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</si>
  <si>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</si>
  <si>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※平成29年度中に市町村合併した団体で、合併前の団体ごとの決算に基づく将来負担比率を算出していない団体については、グラフを表記しない。</t>
    <phoneticPr fontId="6"/>
  </si>
  <si>
    <t>　平成26年度を境に地方債残高が増加傾向にあるが、将来負担比率においては、類似団体内平均値に比べ低い数値であり、実質公債費比率については、類似団体内平均値より高い数値となっている。地方債の元利償還金については、類似団体よりも少なく、また算入公債費も少ないことが地方債残高の減少を妨げているものと考えられ、類似団体に比べて実質公債費比率が高くなっている要因であると思われる。また、将来負担比率については、退職者数の減により退職手当負担の額は減少しているものの、地方債残高が増加傾向にある現状を踏まえ、地方債の新規発行についても抑制するとともに交付税措置のある有利な起債の発行に努めることとし、将来負担比率・実質公債費比率の数値の健全化を図っていく。</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</si>
</sst>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7" fillId="0" borderId="9" xfId="7" applyFont="1" applyFill="1" applyBorder="1">
      <alignment vertical="center"/>
    </xf>
    <xf numFmtId="0" fontId="17" fillId="0" borderId="11" xfId="7" applyFont="1" applyFill="1" applyBorder="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67" xfId="12" applyFont="1" applyFill="1" applyBorder="1" applyAlignment="1" applyProtection="1">
      <alignment horizontal="center" vertical="center"/>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60245</c:v>
                </c:pt>
                <c:pt idx="1">
                  <c:v>68386</c:v>
                </c:pt>
                <c:pt idx="2">
                  <c:v>81305</c:v>
                </c:pt>
                <c:pt idx="3">
                  <c:v>81768</c:v>
                </c:pt>
                <c:pt idx="4">
                  <c:v>65876</c:v>
                </c:pt>
              </c:numCache>
            </c:numRef>
          </c:val>
          <c:smooth val="0"/>
          <c:extLst xmlns:c16r2="http://schemas.microsoft.com/office/drawing/2015/06/chart">
            <c:ext xmlns:c16="http://schemas.microsoft.com/office/drawing/2014/chart" uri="{C3380CC4-5D6E-409C-BE32-E72D297353CC}">
              <c16:uniqueId val="{00000000-A334-4017-9C8C-105AB7C8DA4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52052</c:v>
                </c:pt>
                <c:pt idx="1">
                  <c:v>38676</c:v>
                </c:pt>
                <c:pt idx="2">
                  <c:v>99298</c:v>
                </c:pt>
                <c:pt idx="3">
                  <c:v>89351</c:v>
                </c:pt>
                <c:pt idx="4">
                  <c:v>65624</c:v>
                </c:pt>
              </c:numCache>
            </c:numRef>
          </c:val>
          <c:smooth val="0"/>
          <c:extLst xmlns:c16r2="http://schemas.microsoft.com/office/drawing/2015/06/chart">
            <c:ext xmlns:c16="http://schemas.microsoft.com/office/drawing/2014/chart" uri="{C3380CC4-5D6E-409C-BE32-E72D297353CC}">
              <c16:uniqueId val="{00000001-A334-4017-9C8C-105AB7C8DA49}"/>
            </c:ext>
          </c:extLst>
        </c:ser>
        <c:dLbls>
          <c:showLegendKey val="0"/>
          <c:showVal val="0"/>
          <c:showCatName val="0"/>
          <c:showSerName val="0"/>
          <c:showPercent val="0"/>
          <c:showBubbleSize val="0"/>
        </c:dLbls>
        <c:marker val="1"/>
        <c:smooth val="0"/>
        <c:axId val="112417792"/>
        <c:axId val="112428160"/>
      </c:lineChart>
      <c:catAx>
        <c:axId val="112417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428160"/>
        <c:crosses val="autoZero"/>
        <c:auto val="1"/>
        <c:lblAlgn val="ctr"/>
        <c:lblOffset val="100"/>
        <c:tickLblSkip val="1"/>
        <c:tickMarkSkip val="1"/>
        <c:noMultiLvlLbl val="0"/>
      </c:catAx>
      <c:valAx>
        <c:axId val="1124281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41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11.81</c:v>
                </c:pt>
                <c:pt idx="1">
                  <c:v>6.32</c:v>
                </c:pt>
                <c:pt idx="2">
                  <c:v>3.75</c:v>
                </c:pt>
                <c:pt idx="3">
                  <c:v>7.68</c:v>
                </c:pt>
                <c:pt idx="4">
                  <c:v>7.27</c:v>
                </c:pt>
              </c:numCache>
            </c:numRef>
          </c:val>
          <c:extLst xmlns:c16r2="http://schemas.microsoft.com/office/drawing/2015/06/chart">
            <c:ext xmlns:c16="http://schemas.microsoft.com/office/drawing/2014/chart" uri="{C3380CC4-5D6E-409C-BE32-E72D297353CC}">
              <c16:uniqueId val="{00000000-DA70-4A32-8FB7-8679E5D626A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29.21</c:v>
                </c:pt>
                <c:pt idx="1">
                  <c:v>32.130000000000003</c:v>
                </c:pt>
                <c:pt idx="2">
                  <c:v>29.71</c:v>
                </c:pt>
                <c:pt idx="3">
                  <c:v>25.09</c:v>
                </c:pt>
                <c:pt idx="4">
                  <c:v>29.06</c:v>
                </c:pt>
              </c:numCache>
            </c:numRef>
          </c:val>
          <c:extLst xmlns:c16r2="http://schemas.microsoft.com/office/drawing/2015/06/chart">
            <c:ext xmlns:c16="http://schemas.microsoft.com/office/drawing/2014/chart" uri="{C3380CC4-5D6E-409C-BE32-E72D297353CC}">
              <c16:uniqueId val="{00000001-DA70-4A32-8FB7-8679E5D626A2}"/>
            </c:ext>
          </c:extLst>
        </c:ser>
        <c:dLbls>
          <c:showLegendKey val="0"/>
          <c:showVal val="0"/>
          <c:showCatName val="0"/>
          <c:showSerName val="0"/>
          <c:showPercent val="0"/>
          <c:showBubbleSize val="0"/>
        </c:dLbls>
        <c:gapWidth val="250"/>
        <c:overlap val="100"/>
        <c:axId val="112834816"/>
        <c:axId val="1187106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-1.79</c:v>
                </c:pt>
                <c:pt idx="1">
                  <c:v>-4.38</c:v>
                </c:pt>
                <c:pt idx="2">
                  <c:v>-8.73</c:v>
                </c:pt>
                <c:pt idx="3">
                  <c:v>-2.08</c:v>
                </c:pt>
                <c:pt idx="4">
                  <c:v>-0.32</c:v>
                </c:pt>
              </c:numCache>
            </c:numRef>
          </c:val>
          <c:smooth val="0"/>
          <c:extLst xmlns:c16r2="http://schemas.microsoft.com/office/drawing/2015/06/chart">
            <c:ext xmlns:c16="http://schemas.microsoft.com/office/drawing/2014/chart" uri="{C3380CC4-5D6E-409C-BE32-E72D297353CC}">
              <c16:uniqueId val="{00000002-DA70-4A32-8FB7-8679E5D626A2}"/>
            </c:ext>
          </c:extLst>
        </c:ser>
        <c:dLbls>
          <c:showLegendKey val="0"/>
          <c:showVal val="0"/>
          <c:showCatName val="0"/>
          <c:showSerName val="0"/>
          <c:showPercent val="0"/>
          <c:showBubbleSize val="0"/>
        </c:dLbls>
        <c:marker val="1"/>
        <c:smooth val="0"/>
        <c:axId val="112834816"/>
        <c:axId val="118710656"/>
      </c:lineChart>
      <c:catAx>
        <c:axId val="11283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710656"/>
        <c:crosses val="autoZero"/>
        <c:auto val="1"/>
        <c:lblAlgn val="ctr"/>
        <c:lblOffset val="100"/>
        <c:tickLblSkip val="1"/>
        <c:tickMarkSkip val="1"/>
        <c:noMultiLvlLbl val="0"/>
      </c:catAx>
      <c:valAx>
        <c:axId val="11871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3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2EC1-4162-AE5C-553C1FFFA86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EC1-4162-AE5C-553C1FFFA869}"/>
            </c:ext>
          </c:extLst>
        </c:ser>
        <c:ser>
          <c:idx val="2"/>
          <c:order val="2"/>
          <c:tx>
            <c:strRef>
              <c:f>[1]データシート!$A$29</c:f>
              <c:strCache>
                <c:ptCount val="1"/>
                <c:pt idx="0">
                  <c:v>介護保険サービス事業特別会計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EC1-4162-AE5C-553C1FFFA869}"/>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2EC1-4162-AE5C-553C1FFFA869}"/>
            </c:ext>
          </c:extLst>
        </c:ser>
        <c:ser>
          <c:idx val="4"/>
          <c:order val="4"/>
          <c:tx>
            <c:strRef>
              <c:f>[1]データシート!$A$31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0.01</c:v>
                </c:pt>
                <c:pt idx="2">
                  <c:v>#N/A</c:v>
                </c:pt>
                <c:pt idx="3">
                  <c:v>7.0000000000000007E-2</c:v>
                </c:pt>
                <c:pt idx="4">
                  <c:v>#N/A</c:v>
                </c:pt>
                <c:pt idx="5">
                  <c:v>0.09</c:v>
                </c:pt>
                <c:pt idx="6">
                  <c:v>#N/A</c:v>
                </c:pt>
                <c:pt idx="7">
                  <c:v>0.28999999999999998</c:v>
                </c:pt>
                <c:pt idx="8">
                  <c:v>#N/A</c:v>
                </c:pt>
                <c:pt idx="9">
                  <c:v>0.44</c:v>
                </c:pt>
              </c:numCache>
            </c:numRef>
          </c:val>
          <c:extLst xmlns:c16r2="http://schemas.microsoft.com/office/drawing/2015/06/chart">
            <c:ext xmlns:c16="http://schemas.microsoft.com/office/drawing/2014/chart" uri="{C3380CC4-5D6E-409C-BE32-E72D297353CC}">
              <c16:uniqueId val="{00000004-2EC1-4162-AE5C-553C1FFFA869}"/>
            </c:ext>
          </c:extLst>
        </c:ser>
        <c:ser>
          <c:idx val="5"/>
          <c:order val="5"/>
          <c:tx>
            <c:strRef>
              <c:f>[1]データシート!$A$32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0.3</c:v>
                </c:pt>
                <c:pt idx="2">
                  <c:v>#N/A</c:v>
                </c:pt>
                <c:pt idx="3">
                  <c:v>0.66</c:v>
                </c:pt>
                <c:pt idx="4">
                  <c:v>#N/A</c:v>
                </c:pt>
                <c:pt idx="5">
                  <c:v>0.32</c:v>
                </c:pt>
                <c:pt idx="6">
                  <c:v>#N/A</c:v>
                </c:pt>
                <c:pt idx="7">
                  <c:v>0.66</c:v>
                </c:pt>
                <c:pt idx="8">
                  <c:v>#N/A</c:v>
                </c:pt>
                <c:pt idx="9">
                  <c:v>0.62</c:v>
                </c:pt>
              </c:numCache>
            </c:numRef>
          </c:val>
          <c:extLst xmlns:c16r2="http://schemas.microsoft.com/office/drawing/2015/06/chart">
            <c:ext xmlns:c16="http://schemas.microsoft.com/office/drawing/2014/chart" uri="{C3380CC4-5D6E-409C-BE32-E72D297353CC}">
              <c16:uniqueId val="{00000005-2EC1-4162-AE5C-553C1FFFA869}"/>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2.0699999999999998</c:v>
                </c:pt>
                <c:pt idx="2">
                  <c:v>#N/A</c:v>
                </c:pt>
                <c:pt idx="3">
                  <c:v>0.96</c:v>
                </c:pt>
                <c:pt idx="4">
                  <c:v>#N/A</c:v>
                </c:pt>
                <c:pt idx="5">
                  <c:v>1.56</c:v>
                </c:pt>
                <c:pt idx="6">
                  <c:v>#N/A</c:v>
                </c:pt>
                <c:pt idx="7">
                  <c:v>1.86</c:v>
                </c:pt>
                <c:pt idx="8">
                  <c:v>#N/A</c:v>
                </c:pt>
                <c:pt idx="9">
                  <c:v>1.91</c:v>
                </c:pt>
              </c:numCache>
            </c:numRef>
          </c:val>
          <c:extLst xmlns:c16r2="http://schemas.microsoft.com/office/drawing/2015/06/chart">
            <c:ext xmlns:c16="http://schemas.microsoft.com/office/drawing/2014/chart" uri="{C3380CC4-5D6E-409C-BE32-E72D297353CC}">
              <c16:uniqueId val="{00000006-2EC1-4162-AE5C-553C1FFFA869}"/>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3.24</c:v>
                </c:pt>
                <c:pt idx="2">
                  <c:v>#N/A</c:v>
                </c:pt>
                <c:pt idx="3">
                  <c:v>3.28</c:v>
                </c:pt>
                <c:pt idx="4">
                  <c:v>#N/A</c:v>
                </c:pt>
                <c:pt idx="5">
                  <c:v>3.31</c:v>
                </c:pt>
                <c:pt idx="6">
                  <c:v>#N/A</c:v>
                </c:pt>
                <c:pt idx="7">
                  <c:v>3.4</c:v>
                </c:pt>
                <c:pt idx="8">
                  <c:v>#N/A</c:v>
                </c:pt>
                <c:pt idx="9">
                  <c:v>3.42</c:v>
                </c:pt>
              </c:numCache>
            </c:numRef>
          </c:val>
          <c:extLst xmlns:c16r2="http://schemas.microsoft.com/office/drawing/2015/06/chart">
            <c:ext xmlns:c16="http://schemas.microsoft.com/office/drawing/2014/chart" uri="{C3380CC4-5D6E-409C-BE32-E72D297353CC}">
              <c16:uniqueId val="{00000007-2EC1-4162-AE5C-553C1FFFA869}"/>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11.8</c:v>
                </c:pt>
                <c:pt idx="2">
                  <c:v>#N/A</c:v>
                </c:pt>
                <c:pt idx="3">
                  <c:v>6.31</c:v>
                </c:pt>
                <c:pt idx="4">
                  <c:v>#N/A</c:v>
                </c:pt>
                <c:pt idx="5">
                  <c:v>3.75</c:v>
                </c:pt>
                <c:pt idx="6">
                  <c:v>#N/A</c:v>
                </c:pt>
                <c:pt idx="7">
                  <c:v>7.68</c:v>
                </c:pt>
                <c:pt idx="8">
                  <c:v>#N/A</c:v>
                </c:pt>
                <c:pt idx="9">
                  <c:v>7.27</c:v>
                </c:pt>
              </c:numCache>
            </c:numRef>
          </c:val>
          <c:extLst xmlns:c16r2="http://schemas.microsoft.com/office/drawing/2015/06/chart">
            <c:ext xmlns:c16="http://schemas.microsoft.com/office/drawing/2014/chart" uri="{C3380CC4-5D6E-409C-BE32-E72D297353CC}">
              <c16:uniqueId val="{00000008-2EC1-4162-AE5C-553C1FFFA869}"/>
            </c:ext>
          </c:extLst>
        </c:ser>
        <c:ser>
          <c:idx val="9"/>
          <c:order val="9"/>
          <c:tx>
            <c:strRef>
              <c:f>[1]データシート!$A$36</c:f>
              <c:strCache>
                <c:ptCount val="1"/>
                <c:pt idx="0">
                  <c:v>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22.11</c:v>
                </c:pt>
                <c:pt idx="2">
                  <c:v>#N/A</c:v>
                </c:pt>
                <c:pt idx="3">
                  <c:v>16.600000000000001</c:v>
                </c:pt>
                <c:pt idx="4">
                  <c:v>#N/A</c:v>
                </c:pt>
                <c:pt idx="5">
                  <c:v>15.21</c:v>
                </c:pt>
                <c:pt idx="6">
                  <c:v>#N/A</c:v>
                </c:pt>
                <c:pt idx="7">
                  <c:v>11.18</c:v>
                </c:pt>
                <c:pt idx="8">
                  <c:v>#N/A</c:v>
                </c:pt>
                <c:pt idx="9">
                  <c:v>10.24</c:v>
                </c:pt>
              </c:numCache>
            </c:numRef>
          </c:val>
          <c:extLst xmlns:c16r2="http://schemas.microsoft.com/office/drawing/2015/06/chart">
            <c:ext xmlns:c16="http://schemas.microsoft.com/office/drawing/2014/chart" uri="{C3380CC4-5D6E-409C-BE32-E72D297353CC}">
              <c16:uniqueId val="{00000009-2EC1-4162-AE5C-553C1FFFA869}"/>
            </c:ext>
          </c:extLst>
        </c:ser>
        <c:dLbls>
          <c:showLegendKey val="0"/>
          <c:showVal val="0"/>
          <c:showCatName val="0"/>
          <c:showSerName val="0"/>
          <c:showPercent val="0"/>
          <c:showBubbleSize val="0"/>
        </c:dLbls>
        <c:gapWidth val="150"/>
        <c:overlap val="100"/>
        <c:axId val="119238656"/>
        <c:axId val="119240192"/>
      </c:barChart>
      <c:catAx>
        <c:axId val="119238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40192"/>
        <c:crosses val="autoZero"/>
        <c:auto val="1"/>
        <c:lblAlgn val="ctr"/>
        <c:lblOffset val="100"/>
        <c:tickLblSkip val="1"/>
        <c:tickMarkSkip val="1"/>
        <c:noMultiLvlLbl val="0"/>
      </c:catAx>
      <c:valAx>
        <c:axId val="119240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38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923</c:v>
                </c:pt>
                <c:pt idx="5">
                  <c:v>940</c:v>
                </c:pt>
                <c:pt idx="8">
                  <c:v>978</c:v>
                </c:pt>
                <c:pt idx="11">
                  <c:v>939</c:v>
                </c:pt>
                <c:pt idx="14">
                  <c:v>959</c:v>
                </c:pt>
              </c:numCache>
            </c:numRef>
          </c:val>
          <c:extLst xmlns:c16r2="http://schemas.microsoft.com/office/drawing/2015/06/chart">
            <c:ext xmlns:c16="http://schemas.microsoft.com/office/drawing/2014/chart" uri="{C3380CC4-5D6E-409C-BE32-E72D297353CC}">
              <c16:uniqueId val="{00000000-F889-4B24-B189-8D4011850CB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889-4B24-B189-8D4011850CB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889-4B24-B189-8D4011850CB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177</c:v>
                </c:pt>
                <c:pt idx="3">
                  <c:v>185</c:v>
                </c:pt>
                <c:pt idx="6">
                  <c:v>185</c:v>
                </c:pt>
                <c:pt idx="9">
                  <c:v>186</c:v>
                </c:pt>
                <c:pt idx="12">
                  <c:v>181</c:v>
                </c:pt>
              </c:numCache>
            </c:numRef>
          </c:val>
          <c:extLst xmlns:c16r2="http://schemas.microsoft.com/office/drawing/2015/06/chart">
            <c:ext xmlns:c16="http://schemas.microsoft.com/office/drawing/2014/chart" uri="{C3380CC4-5D6E-409C-BE32-E72D297353CC}">
              <c16:uniqueId val="{00000003-F889-4B24-B189-8D4011850CB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593</c:v>
                </c:pt>
                <c:pt idx="3">
                  <c:v>550</c:v>
                </c:pt>
                <c:pt idx="6">
                  <c:v>554</c:v>
                </c:pt>
                <c:pt idx="9">
                  <c:v>534</c:v>
                </c:pt>
                <c:pt idx="12">
                  <c:v>564</c:v>
                </c:pt>
              </c:numCache>
            </c:numRef>
          </c:val>
          <c:extLst xmlns:c16r2="http://schemas.microsoft.com/office/drawing/2015/06/chart">
            <c:ext xmlns:c16="http://schemas.microsoft.com/office/drawing/2014/chart" uri="{C3380CC4-5D6E-409C-BE32-E72D297353CC}">
              <c16:uniqueId val="{00000004-F889-4B24-B189-8D4011850CB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5-F889-4B24-B189-8D4011850CB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889-4B24-B189-8D4011850CB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1350</c:v>
                </c:pt>
                <c:pt idx="3">
                  <c:v>1344</c:v>
                </c:pt>
                <c:pt idx="6">
                  <c:v>1322</c:v>
                </c:pt>
                <c:pt idx="9">
                  <c:v>1255</c:v>
                </c:pt>
                <c:pt idx="12">
                  <c:v>1221</c:v>
                </c:pt>
              </c:numCache>
            </c:numRef>
          </c:val>
          <c:extLst xmlns:c16r2="http://schemas.microsoft.com/office/drawing/2015/06/chart">
            <c:ext xmlns:c16="http://schemas.microsoft.com/office/drawing/2014/chart" uri="{C3380CC4-5D6E-409C-BE32-E72D297353CC}">
              <c16:uniqueId val="{00000007-F889-4B24-B189-8D4011850CB7}"/>
            </c:ext>
          </c:extLst>
        </c:ser>
        <c:dLbls>
          <c:showLegendKey val="0"/>
          <c:showVal val="0"/>
          <c:showCatName val="0"/>
          <c:showSerName val="0"/>
          <c:showPercent val="0"/>
          <c:showBubbleSize val="0"/>
        </c:dLbls>
        <c:gapWidth val="100"/>
        <c:overlap val="100"/>
        <c:axId val="119556736"/>
        <c:axId val="11956300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1198</c:v>
                </c:pt>
                <c:pt idx="2">
                  <c:v>#N/A</c:v>
                </c:pt>
                <c:pt idx="3">
                  <c:v>#N/A</c:v>
                </c:pt>
                <c:pt idx="4">
                  <c:v>1140</c:v>
                </c:pt>
                <c:pt idx="5">
                  <c:v>#N/A</c:v>
                </c:pt>
                <c:pt idx="6">
                  <c:v>#N/A</c:v>
                </c:pt>
                <c:pt idx="7">
                  <c:v>1084</c:v>
                </c:pt>
                <c:pt idx="8">
                  <c:v>#N/A</c:v>
                </c:pt>
                <c:pt idx="9">
                  <c:v>#N/A</c:v>
                </c:pt>
                <c:pt idx="10">
                  <c:v>1037</c:v>
                </c:pt>
                <c:pt idx="11">
                  <c:v>#N/A</c:v>
                </c:pt>
                <c:pt idx="12">
                  <c:v>#N/A</c:v>
                </c:pt>
                <c:pt idx="13">
                  <c:v>1008</c:v>
                </c:pt>
                <c:pt idx="14">
                  <c:v>#N/A</c:v>
                </c:pt>
              </c:numCache>
            </c:numRef>
          </c:val>
          <c:smooth val="0"/>
          <c:extLst xmlns:c16r2="http://schemas.microsoft.com/office/drawing/2015/06/chart">
            <c:ext xmlns:c16="http://schemas.microsoft.com/office/drawing/2014/chart" uri="{C3380CC4-5D6E-409C-BE32-E72D297353CC}">
              <c16:uniqueId val="{00000008-F889-4B24-B189-8D4011850CB7}"/>
            </c:ext>
          </c:extLst>
        </c:ser>
        <c:dLbls>
          <c:showLegendKey val="0"/>
          <c:showVal val="0"/>
          <c:showCatName val="0"/>
          <c:showSerName val="0"/>
          <c:showPercent val="0"/>
          <c:showBubbleSize val="0"/>
        </c:dLbls>
        <c:marker val="1"/>
        <c:smooth val="0"/>
        <c:axId val="119556736"/>
        <c:axId val="119563008"/>
      </c:lineChart>
      <c:catAx>
        <c:axId val="11955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563008"/>
        <c:crosses val="autoZero"/>
        <c:auto val="1"/>
        <c:lblAlgn val="ctr"/>
        <c:lblOffset val="100"/>
        <c:tickLblSkip val="1"/>
        <c:tickMarkSkip val="1"/>
        <c:noMultiLvlLbl val="0"/>
      </c:catAx>
      <c:valAx>
        <c:axId val="11956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55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11216</c:v>
                </c:pt>
                <c:pt idx="5">
                  <c:v>11601</c:v>
                </c:pt>
                <c:pt idx="8">
                  <c:v>12045</c:v>
                </c:pt>
                <c:pt idx="11">
                  <c:v>12264</c:v>
                </c:pt>
                <c:pt idx="14">
                  <c:v>12242</c:v>
                </c:pt>
              </c:numCache>
            </c:numRef>
          </c:val>
          <c:extLst xmlns:c16r2="http://schemas.microsoft.com/office/drawing/2015/06/chart">
            <c:ext xmlns:c16="http://schemas.microsoft.com/office/drawing/2014/chart" uri="{C3380CC4-5D6E-409C-BE32-E72D297353CC}">
              <c16:uniqueId val="{00000000-D0D8-4F5D-BA8E-33AC146942E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992</c:v>
                </c:pt>
                <c:pt idx="5">
                  <c:v>857</c:v>
                </c:pt>
                <c:pt idx="8">
                  <c:v>796</c:v>
                </c:pt>
                <c:pt idx="11">
                  <c:v>738</c:v>
                </c:pt>
                <c:pt idx="14">
                  <c:v>565</c:v>
                </c:pt>
              </c:numCache>
            </c:numRef>
          </c:val>
          <c:extLst xmlns:c16r2="http://schemas.microsoft.com/office/drawing/2015/06/chart">
            <c:ext xmlns:c16="http://schemas.microsoft.com/office/drawing/2014/chart" uri="{C3380CC4-5D6E-409C-BE32-E72D297353CC}">
              <c16:uniqueId val="{00000001-D0D8-4F5D-BA8E-33AC146942E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6139</c:v>
                </c:pt>
                <c:pt idx="5">
                  <c:v>7546</c:v>
                </c:pt>
                <c:pt idx="8">
                  <c:v>8226</c:v>
                </c:pt>
                <c:pt idx="11">
                  <c:v>7519</c:v>
                </c:pt>
                <c:pt idx="14">
                  <c:v>8115</c:v>
                </c:pt>
              </c:numCache>
            </c:numRef>
          </c:val>
          <c:extLst xmlns:c16r2="http://schemas.microsoft.com/office/drawing/2015/06/chart">
            <c:ext xmlns:c16="http://schemas.microsoft.com/office/drawing/2014/chart" uri="{C3380CC4-5D6E-409C-BE32-E72D297353CC}">
              <c16:uniqueId val="{00000002-D0D8-4F5D-BA8E-33AC146942E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D8-4F5D-BA8E-33AC146942E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D8-4F5D-BA8E-33AC146942E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848</c:v>
                </c:pt>
                <c:pt idx="3">
                  <c:v>747</c:v>
                </c:pt>
                <c:pt idx="6">
                  <c:v>649</c:v>
                </c:pt>
                <c:pt idx="9">
                  <c:v>532</c:v>
                </c:pt>
                <c:pt idx="12">
                  <c:v>426</c:v>
                </c:pt>
              </c:numCache>
            </c:numRef>
          </c:val>
          <c:extLst xmlns:c16r2="http://schemas.microsoft.com/office/drawing/2015/06/chart">
            <c:ext xmlns:c16="http://schemas.microsoft.com/office/drawing/2014/chart" uri="{C3380CC4-5D6E-409C-BE32-E72D297353CC}">
              <c16:uniqueId val="{00000005-D0D8-4F5D-BA8E-33AC146942E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2421</c:v>
                </c:pt>
                <c:pt idx="3">
                  <c:v>2017</c:v>
                </c:pt>
                <c:pt idx="6">
                  <c:v>2424</c:v>
                </c:pt>
                <c:pt idx="9">
                  <c:v>2177</c:v>
                </c:pt>
                <c:pt idx="12">
                  <c:v>1959</c:v>
                </c:pt>
              </c:numCache>
            </c:numRef>
          </c:val>
          <c:extLst xmlns:c16r2="http://schemas.microsoft.com/office/drawing/2015/06/chart">
            <c:ext xmlns:c16="http://schemas.microsoft.com/office/drawing/2014/chart" uri="{C3380CC4-5D6E-409C-BE32-E72D297353CC}">
              <c16:uniqueId val="{00000006-D0D8-4F5D-BA8E-33AC146942E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607</c:v>
                </c:pt>
                <c:pt idx="3">
                  <c:v>676</c:v>
                </c:pt>
                <c:pt idx="6">
                  <c:v>577</c:v>
                </c:pt>
                <c:pt idx="9">
                  <c:v>461</c:v>
                </c:pt>
                <c:pt idx="12">
                  <c:v>382</c:v>
                </c:pt>
              </c:numCache>
            </c:numRef>
          </c:val>
          <c:extLst xmlns:c16r2="http://schemas.microsoft.com/office/drawing/2015/06/chart">
            <c:ext xmlns:c16="http://schemas.microsoft.com/office/drawing/2014/chart" uri="{C3380CC4-5D6E-409C-BE32-E72D297353CC}">
              <c16:uniqueId val="{00000007-D0D8-4F5D-BA8E-33AC146942E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8972</c:v>
                </c:pt>
                <c:pt idx="3">
                  <c:v>8976</c:v>
                </c:pt>
                <c:pt idx="6">
                  <c:v>8886</c:v>
                </c:pt>
                <c:pt idx="9">
                  <c:v>8325</c:v>
                </c:pt>
                <c:pt idx="12">
                  <c:v>8117</c:v>
                </c:pt>
              </c:numCache>
            </c:numRef>
          </c:val>
          <c:extLst xmlns:c16r2="http://schemas.microsoft.com/office/drawing/2015/06/chart">
            <c:ext xmlns:c16="http://schemas.microsoft.com/office/drawing/2014/chart" uri="{C3380CC4-5D6E-409C-BE32-E72D297353CC}">
              <c16:uniqueId val="{00000008-D0D8-4F5D-BA8E-33AC146942E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0D8-4F5D-BA8E-33AC146942E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11975</c:v>
                </c:pt>
                <c:pt idx="3">
                  <c:v>11822</c:v>
                </c:pt>
                <c:pt idx="6">
                  <c:v>12150</c:v>
                </c:pt>
                <c:pt idx="9">
                  <c:v>12193</c:v>
                </c:pt>
                <c:pt idx="12">
                  <c:v>12292</c:v>
                </c:pt>
              </c:numCache>
            </c:numRef>
          </c:val>
          <c:extLst xmlns:c16r2="http://schemas.microsoft.com/office/drawing/2015/06/chart">
            <c:ext xmlns:c16="http://schemas.microsoft.com/office/drawing/2014/chart" uri="{C3380CC4-5D6E-409C-BE32-E72D297353CC}">
              <c16:uniqueId val="{0000000A-D0D8-4F5D-BA8E-33AC146942E1}"/>
            </c:ext>
          </c:extLst>
        </c:ser>
        <c:dLbls>
          <c:showLegendKey val="0"/>
          <c:showVal val="0"/>
          <c:showCatName val="0"/>
          <c:showSerName val="0"/>
          <c:showPercent val="0"/>
          <c:showBubbleSize val="0"/>
        </c:dLbls>
        <c:gapWidth val="100"/>
        <c:overlap val="100"/>
        <c:axId val="119993472"/>
        <c:axId val="11999539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6477</c:v>
                </c:pt>
                <c:pt idx="2">
                  <c:v>#N/A</c:v>
                </c:pt>
                <c:pt idx="3">
                  <c:v>#N/A</c:v>
                </c:pt>
                <c:pt idx="4">
                  <c:v>4235</c:v>
                </c:pt>
                <c:pt idx="5">
                  <c:v>#N/A</c:v>
                </c:pt>
                <c:pt idx="6">
                  <c:v>#N/A</c:v>
                </c:pt>
                <c:pt idx="7">
                  <c:v>3620</c:v>
                </c:pt>
                <c:pt idx="8">
                  <c:v>#N/A</c:v>
                </c:pt>
                <c:pt idx="9">
                  <c:v>#N/A</c:v>
                </c:pt>
                <c:pt idx="10">
                  <c:v>3168</c:v>
                </c:pt>
                <c:pt idx="11">
                  <c:v>#N/A</c:v>
                </c:pt>
                <c:pt idx="12">
                  <c:v>#N/A</c:v>
                </c:pt>
                <c:pt idx="13">
                  <c:v>2254</c:v>
                </c:pt>
                <c:pt idx="14">
                  <c:v>#N/A</c:v>
                </c:pt>
              </c:numCache>
            </c:numRef>
          </c:val>
          <c:smooth val="0"/>
          <c:extLst xmlns:c16r2="http://schemas.microsoft.com/office/drawing/2015/06/chart">
            <c:ext xmlns:c16="http://schemas.microsoft.com/office/drawing/2014/chart" uri="{C3380CC4-5D6E-409C-BE32-E72D297353CC}">
              <c16:uniqueId val="{0000000B-D0D8-4F5D-BA8E-33AC146942E1}"/>
            </c:ext>
          </c:extLst>
        </c:ser>
        <c:dLbls>
          <c:showLegendKey val="0"/>
          <c:showVal val="0"/>
          <c:showCatName val="0"/>
          <c:showSerName val="0"/>
          <c:showPercent val="0"/>
          <c:showBubbleSize val="0"/>
        </c:dLbls>
        <c:marker val="1"/>
        <c:smooth val="0"/>
        <c:axId val="119993472"/>
        <c:axId val="119995392"/>
      </c:lineChart>
      <c:catAx>
        <c:axId val="11999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995392"/>
        <c:crosses val="autoZero"/>
        <c:auto val="1"/>
        <c:lblAlgn val="ctr"/>
        <c:lblOffset val="100"/>
        <c:tickLblSkip val="1"/>
        <c:tickMarkSkip val="1"/>
        <c:noMultiLvlLbl val="0"/>
      </c:catAx>
      <c:valAx>
        <c:axId val="11999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9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{F813ED44-F1A2-46D8-87C6-72839D8C74F1}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{685CB85B-EFCB-459E-90F8-0E42439DC7F7}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{AE4ECDDF-699E-4CAF-BC53-198F1D644909}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{6E4EF925-9140-4C54-A869-6F66181B2437}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{1BE714A4-CB5E-44FB-9123-294E380CADAF}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61.4</c:v>
                </c:pt>
              </c:numCache>
            </c:numRef>
          </c:xVal>
          <c:yVal>
            <c:numRef>
              <c:f>公会計指標分析・財政指標組合せ分析表!$K$51:$O$51</c:f>
              <c:numCache>
                <c:formatCode>#,##0.0;"▲ "#,##0.0</c:formatCode>
                <c:ptCount val="5"/>
                <c:pt idx="3">
                  <c:v>40.299999999999997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{7E4DCAE6-D320-4A7A-8518-BBB07AD6E109}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{9B7EC81A-9170-4548-A37B-AE9015B56609}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{B3DA0DD0-9165-4DE9-9F72-3C33804A9B5A}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{E3BAA94B-52F9-45C2-9B55-19D0894F0A03}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{5B289DB0-1E74-4FB4-9BDF-67C9CC641744}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5659136"/>
        <c:axId val="75689984"/>
      </c:scatterChart>
      <c:valAx>
        <c:axId val="75659136"/>
        <c:scaling>
          <c:orientation val="minMax"/>
          <c:max val="62.1"/>
          <c:min val="53.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689984"/>
        <c:crosses val="autoZero"/>
        <c:crossBetween val="midCat"/>
      </c:valAx>
      <c:valAx>
        <c:axId val="75689984"/>
        <c:scaling>
          <c:orientation val="minMax"/>
          <c:max val="60"/>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659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{7593B189-2139-4508-92AB-84D0D74DE33A}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{5428F82F-CB5A-46E2-A189-18C6BE438979}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{955A006B-A0B3-4BD4-A76C-D96F761EF21C}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{AE7F2B56-27C9-4B82-9581-68B376219E64}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{1EF2B83B-B51F-488A-91D0-724AB77FE365}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15.8</c:v>
                </c:pt>
                <c:pt idx="1">
                  <c:v>15.7</c:v>
                </c:pt>
                <c:pt idx="2">
                  <c:v>15.1</c:v>
                </c:pt>
                <c:pt idx="3">
                  <c:v>13.9</c:v>
                </c:pt>
                <c:pt idx="4">
                  <c:v>13.5</c:v>
                </c:pt>
              </c:numCache>
            </c:numRef>
          </c:xVal>
          <c:yVal>
            <c:numRef>
              <c:f>公会計指標分析・財政指標組合せ分析表!$K$73:$O$73</c:f>
              <c:numCache>
                <c:formatCode>#,##0.0;"▲ "#,##0.0</c:formatCode>
                <c:ptCount val="5"/>
                <c:pt idx="0">
                  <c:v>90.9</c:v>
                </c:pt>
                <c:pt idx="1">
                  <c:v>53.7</c:v>
                </c:pt>
                <c:pt idx="2">
                  <c:v>46.9</c:v>
                </c:pt>
                <c:pt idx="3">
                  <c:v>40.299999999999997</c:v>
                </c:pt>
                <c:pt idx="4">
                  <c:v>28.8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528625440287819E-2"/>
                  <c:y val="-5.0307927195375066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{C063A233-B2F8-4F80-80C8-9A920858070B}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manualLayout>
                  <c:x val="-3.0882299083339618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{4CC5F160-CC18-4988-B419-94B19EA74210}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1705462261813713E-2"/>
                  <c:y val="-7.4746539035561735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{B7D0CAC9-8BE2-4B0F-B027-22C4C58C346E}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{6BE11A3E-2085-4B8B-82C0-16E0944FC463}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{56E47859-5EB7-4300-A864-CC2704BE8E74}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12.5</c:v>
                </c:pt>
                <c:pt idx="2">
                  <c:v>12.2</c:v>
                </c:pt>
                <c:pt idx="3">
                  <c:v>10.199999999999999</c:v>
                </c:pt>
                <c:pt idx="4">
                  <c:v>10</c:v>
                </c:pt>
              </c:numCache>
            </c:numRef>
          </c:xVal>
          <c:yVal>
            <c:numRef>
              <c:f>公会計指標分析・財政指標組合せ分析表!$K$77:$O$77</c:f>
              <c:numCache>
                <c:formatCode>#,##0.0;"▲ "#,##0.0</c:formatCode>
                <c:ptCount val="5"/>
                <c:pt idx="0">
                  <c:v>81.7</c:v>
                </c:pt>
                <c:pt idx="1">
                  <c:v>80.400000000000006</c:v>
                </c:pt>
                <c:pt idx="2">
                  <c:v>83.1</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805824"/>
        <c:axId val="119820288"/>
      </c:scatterChart>
      <c:valAx>
        <c:axId val="119805824"/>
        <c:scaling>
          <c:orientation val="minMax"/>
          <c:max val="16.3"/>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820288"/>
        <c:crosses val="autoZero"/>
        <c:crossBetween val="midCat"/>
      </c:valAx>
      <c:valAx>
        <c:axId val="119820288"/>
        <c:scaling>
          <c:orientation val="minMax"/>
          <c:max val="10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8058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元利償還金及び準元利償還金</a:t>
          </a:r>
          <a:r>
            <a:rPr kumimoji="1" lang="ja-JP" altLang="en-US" sz="1400">
              <a:solidFill>
                <a:schemeClr val="dk1"/>
              </a:solidFill>
              <a:effectLst/>
              <a:latin typeface="+mn-lt"/>
              <a:ea typeface="+mn-ea"/>
              <a:cs typeface="+mn-cs"/>
            </a:rPr>
            <a:t>な</a:t>
          </a:r>
          <a:r>
            <a:rPr kumimoji="1" lang="ja-JP" altLang="ja-JP" sz="1400">
              <a:solidFill>
                <a:schemeClr val="dk1"/>
              </a:solidFill>
              <a:effectLst/>
              <a:latin typeface="+mn-lt"/>
              <a:ea typeface="+mn-ea"/>
              <a:cs typeface="+mn-cs"/>
            </a:rPr>
            <a:t>どにより</a:t>
          </a:r>
          <a:r>
            <a:rPr kumimoji="1" lang="en-US" altLang="ja-JP" sz="1400">
              <a:solidFill>
                <a:schemeClr val="dk1"/>
              </a:solidFill>
              <a:effectLst/>
              <a:latin typeface="+mn-lt"/>
              <a:ea typeface="+mn-ea"/>
              <a:cs typeface="+mn-cs"/>
            </a:rPr>
            <a:t>0.4</a:t>
          </a:r>
          <a:r>
            <a:rPr kumimoji="1" lang="ja-JP" altLang="ja-JP" sz="1400">
              <a:solidFill>
                <a:schemeClr val="dk1"/>
              </a:solidFill>
              <a:effectLst/>
              <a:latin typeface="+mn-lt"/>
              <a:ea typeface="+mn-ea"/>
              <a:cs typeface="+mn-cs"/>
            </a:rPr>
            <a:t>ポイント改善され、</a:t>
          </a:r>
          <a:r>
            <a:rPr kumimoji="1" lang="en-US" altLang="ja-JP" sz="1400">
              <a:solidFill>
                <a:schemeClr val="dk1"/>
              </a:solidFill>
              <a:effectLst/>
              <a:latin typeface="+mn-lt"/>
              <a:ea typeface="+mn-ea"/>
              <a:cs typeface="+mn-cs"/>
            </a:rPr>
            <a:t>13.5%</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しかしながら、類似団体等との比較では依然高い状況にあることから、今後も引き続き公債費利子の縮減を図るとともに、市債の発行については交付税措置のある有利なものを最大限活用することに努め、さらなる比率の改善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地方</a:t>
          </a:r>
          <a:r>
            <a:rPr kumimoji="1" lang="ja-JP" altLang="ja-JP" sz="1400">
              <a:solidFill>
                <a:schemeClr val="dk1"/>
              </a:solidFill>
              <a:effectLst/>
              <a:latin typeface="+mn-lt"/>
              <a:ea typeface="+mn-ea"/>
              <a:cs typeface="+mn-cs"/>
            </a:rPr>
            <a:t>債残高が</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したものの、</a:t>
          </a:r>
          <a:r>
            <a:rPr kumimoji="1" lang="ja-JP" altLang="en-US" sz="1400">
              <a:solidFill>
                <a:schemeClr val="dk1"/>
              </a:solidFill>
              <a:effectLst/>
              <a:latin typeface="+mn-lt"/>
              <a:ea typeface="+mn-ea"/>
              <a:cs typeface="+mn-cs"/>
            </a:rPr>
            <a:t>そ</a:t>
          </a:r>
          <a:r>
            <a:rPr kumimoji="1" lang="ja-JP" altLang="ja-JP" sz="1400">
              <a:solidFill>
                <a:schemeClr val="dk1"/>
              </a:solidFill>
              <a:effectLst/>
              <a:latin typeface="+mn-lt"/>
              <a:ea typeface="+mn-ea"/>
              <a:cs typeface="+mn-cs"/>
            </a:rPr>
            <a:t>の他の将来負担額項目</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減少</a:t>
          </a:r>
          <a:r>
            <a:rPr kumimoji="1" lang="ja-JP" altLang="en-US" sz="1400">
              <a:solidFill>
                <a:schemeClr val="dk1"/>
              </a:solidFill>
              <a:effectLst/>
              <a:latin typeface="+mn-lt"/>
              <a:ea typeface="+mn-ea"/>
              <a:cs typeface="+mn-cs"/>
            </a:rPr>
            <a:t>や充当可能財源の増加により、</a:t>
          </a:r>
          <a:r>
            <a:rPr kumimoji="1" lang="ja-JP" altLang="ja-JP" sz="1400">
              <a:solidFill>
                <a:schemeClr val="dk1"/>
              </a:solidFill>
              <a:effectLst/>
              <a:latin typeface="+mn-lt"/>
              <a:ea typeface="+mn-ea"/>
              <a:cs typeface="+mn-cs"/>
            </a:rPr>
            <a:t>将来負担費比率は前年度から</a:t>
          </a:r>
          <a:r>
            <a:rPr kumimoji="1" lang="en-US" altLang="ja-JP" sz="1400">
              <a:solidFill>
                <a:schemeClr val="dk1"/>
              </a:solidFill>
              <a:effectLst/>
              <a:latin typeface="+mn-lt"/>
              <a:ea typeface="+mn-ea"/>
              <a:cs typeface="+mn-cs"/>
            </a:rPr>
            <a:t>11.5</a:t>
          </a:r>
          <a:r>
            <a:rPr kumimoji="1" lang="ja-JP" altLang="ja-JP" sz="1400">
              <a:solidFill>
                <a:schemeClr val="dk1"/>
              </a:solidFill>
              <a:effectLst/>
              <a:latin typeface="+mn-lt"/>
              <a:ea typeface="+mn-ea"/>
              <a:cs typeface="+mn-cs"/>
            </a:rPr>
            <a:t>ポイント改善し、</a:t>
          </a:r>
          <a:r>
            <a:rPr kumimoji="1" lang="en-US" altLang="ja-JP" sz="1400">
              <a:solidFill>
                <a:schemeClr val="dk1"/>
              </a:solidFill>
              <a:effectLst/>
              <a:latin typeface="+mn-lt"/>
              <a:ea typeface="+mn-ea"/>
              <a:cs typeface="+mn-cs"/>
            </a:rPr>
            <a:t>28.8%</a:t>
          </a:r>
          <a:r>
            <a:rPr kumimoji="1" lang="ja-JP" altLang="ja-JP" sz="1400">
              <a:solidFill>
                <a:schemeClr val="dk1"/>
              </a:solidFill>
              <a:effectLst/>
              <a:latin typeface="+mn-lt"/>
              <a:ea typeface="+mn-ea"/>
              <a:cs typeface="+mn-cs"/>
            </a:rPr>
            <a:t>となった。</a:t>
          </a:r>
          <a:endParaRPr lang="ja-JP" altLang="ja-JP" sz="1400">
            <a:effectLst/>
          </a:endParaRPr>
        </a:p>
        <a:p>
          <a:r>
            <a:rPr kumimoji="1" lang="ja-JP" altLang="ja-JP" sz="1400">
              <a:solidFill>
                <a:schemeClr val="dk1"/>
              </a:solidFill>
              <a:effectLst/>
              <a:latin typeface="+mn-lt"/>
              <a:ea typeface="+mn-ea"/>
              <a:cs typeface="+mn-cs"/>
            </a:rPr>
            <a:t>　今後とも行財政改革を進め、財政の健全化に努めるとともに、後世への負担を少しでも軽減するよう地方債の計画的な発行により起債を抑制し、地方債残高の解消を図る。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山梨県都留市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31,081
30,571
161.63
13,902,090
13,236,636
628,324
8,641,072
12,292,410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28.8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a:t>
          </a:r>
          <a:r>
            <a:rPr kumimoji="1" lang="en-US" altLang="ja-JP" sz="1100">
              <a:solidFill>
                <a:schemeClr val="dk1"/>
              </a:solidFill>
              <a:effectLst/>
              <a:latin typeface="+mn-lt"/>
              <a:ea typeface="+mn-ea"/>
              <a:cs typeface="+mn-cs"/>
            </a:rPr>
            <a:t>61.4</a:t>
          </a:r>
          <a:r>
            <a:rPr kumimoji="1" lang="ja-JP" altLang="ja-JP" sz="1100">
              <a:solidFill>
                <a:schemeClr val="dk1"/>
              </a:solidFill>
              <a:effectLst/>
              <a:latin typeface="+mn-lt"/>
              <a:ea typeface="+mn-ea"/>
              <a:cs typeface="+mn-cs"/>
            </a:rPr>
            <a:t>ポイントと類似団体内の平均値に比べ</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ポイント高い数値となっている。これは、近年、施設の建て替えではなく、施設の長寿命化を図る修繕等を多く実施しており、建築から相当年経過している建物が有形固定資産の大部分を占めているため、減価償却率が増加する傾向が続いていることが要因と思われる。</a:t>
          </a:r>
          <a:endParaRPr lang="ja-JP" altLang="ja-JP">
            <a:effectLst/>
          </a:endParaRPr>
        </a:p>
        <a:p>
          <a:r>
            <a:rPr kumimoji="1" lang="ja-JP" altLang="ja-JP" sz="1100">
              <a:solidFill>
                <a:schemeClr val="dk1"/>
              </a:solidFill>
              <a:effectLst/>
              <a:latin typeface="+mn-lt"/>
              <a:ea typeface="+mn-ea"/>
              <a:cs typeface="+mn-cs"/>
            </a:rPr>
            <a:t>　今後は、施設の状況を考慮する中で、施設の長寿命化に向けた個別計画を策定していく中で改修を行っていく予定である。</a:t>
          </a:r>
          <a:endParaRPr lang="ja-JP" altLang="ja-JP">
            <a:effectLst/>
          </a:endParaRPr>
        </a:p>
        <a:p>
          <a:r>
            <a:rPr kumimoji="1" lang="ja-JP" altLang="ja-JP"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については固定資産台帳未整備のため、分析不可。</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161290</xdr:rowOff>
    </xdr:from>
    <xdr:to>
      <xdr:col>3</xdr:col>
      <xdr:colOff>511175</xdr:colOff>
      <xdr:row>28</xdr:row>
      <xdr:rowOff>91440</xdr:rowOff>
    </xdr:to>
    <xdr:sp macro="" textlink="">
      <xdr:nvSpPr>
        <xdr:cNvPr id="77" name="円/楕円 76"/>
        <xdr:cNvSpPr/>
      </xdr:nvSpPr>
      <xdr:spPr>
        <a:xfrm>
          <a:off x="4000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5944</xdr:rowOff>
    </xdr:from>
    <xdr:ext cx="405111" cy="259045"/>
    <xdr:sp macro="" textlink="">
      <xdr:nvSpPr>
        <xdr:cNvPr id="78" name="n_1aveValue有形固定資産減価償却率"/>
        <xdr:cNvSpPr txBox="1"/>
      </xdr:nvSpPr>
      <xdr:spPr>
        <a:xfrm>
          <a:off x="3836043"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107967</xdr:rowOff>
    </xdr:from>
    <xdr:ext cx="405111" cy="259045"/>
    <xdr:sp macro="" textlink="">
      <xdr:nvSpPr>
        <xdr:cNvPr id="79" name="n_1mainValue有形固定資産減価償却率"/>
        <xdr:cNvSpPr txBox="1"/>
      </xdr:nvSpPr>
      <xdr:spPr>
        <a:xfrm>
          <a:off x="3836043"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山梨県都留市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31,081
30,571
161.63
13,902,090
13,236,636
628,324
8,641,072
12,292,410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28.8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77978</xdr:rowOff>
    </xdr:from>
    <xdr:to>
      <xdr:col>5</xdr:col>
      <xdr:colOff>409575</xdr:colOff>
      <xdr:row>34</xdr:row>
      <xdr:rowOff>8128</xdr:rowOff>
    </xdr:to>
    <xdr:sp macro="" textlink="">
      <xdr:nvSpPr>
        <xdr:cNvPr id="67" name="円/楕円 66"/>
        <xdr:cNvSpPr/>
      </xdr:nvSpPr>
      <xdr:spPr>
        <a:xfrm>
          <a:off x="3746500" y="57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170705</xdr:rowOff>
    </xdr:from>
    <xdr:ext cx="405111" cy="259045"/>
    <xdr:sp macro="" textlink="">
      <xdr:nvSpPr>
        <xdr:cNvPr id="68" name="n_1aveValue【道路】&#10;有形固定資産減価償却率"/>
        <xdr:cNvSpPr txBox="1"/>
      </xdr:nvSpPr>
      <xdr:spPr>
        <a:xfrm>
          <a:off x="3582043" y="600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24655</xdr:rowOff>
    </xdr:from>
    <xdr:ext cx="405111" cy="259045"/>
    <xdr:sp macro="" textlink="">
      <xdr:nvSpPr>
        <xdr:cNvPr id="69" name="n_1mainValue【道路】&#10;有形固定資産減価償却率"/>
        <xdr:cNvSpPr txBox="1"/>
      </xdr:nvSpPr>
      <xdr:spPr>
        <a:xfrm>
          <a:off x="3582043" y="551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99" name="フローチャート : 判断 98"/>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20005</xdr:rowOff>
    </xdr:from>
    <xdr:to>
      <xdr:col>14</xdr:col>
      <xdr:colOff>79375</xdr:colOff>
      <xdr:row>42</xdr:row>
      <xdr:rowOff>121605</xdr:rowOff>
    </xdr:to>
    <xdr:sp macro="" textlink="">
      <xdr:nvSpPr>
        <xdr:cNvPr id="105" name="円/楕円 104"/>
        <xdr:cNvSpPr/>
      </xdr:nvSpPr>
      <xdr:spPr>
        <a:xfrm>
          <a:off x="9588500" y="722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70055</xdr:rowOff>
    </xdr:from>
    <xdr:ext cx="534377" cy="259045"/>
    <xdr:sp macro="" textlink="">
      <xdr:nvSpPr>
        <xdr:cNvPr id="106" name="n_1aveValue【道路】&#10;一人当たり延長"/>
        <xdr:cNvSpPr txBox="1"/>
      </xdr:nvSpPr>
      <xdr:spPr>
        <a:xfrm>
          <a:off x="9359410" y="65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112732</xdr:rowOff>
    </xdr:from>
    <xdr:ext cx="469744" cy="259045"/>
    <xdr:sp macro="" textlink="">
      <xdr:nvSpPr>
        <xdr:cNvPr id="107" name="n_1mainValue【道路】&#10;一人当たり延長"/>
        <xdr:cNvSpPr txBox="1"/>
      </xdr:nvSpPr>
      <xdr:spPr>
        <a:xfrm>
          <a:off x="9391727" y="731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8" name="テキスト ボックス 12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60960</xdr:rowOff>
    </xdr:from>
    <xdr:to>
      <xdr:col>6</xdr:col>
      <xdr:colOff>510540</xdr:colOff>
      <xdr:row>63</xdr:row>
      <xdr:rowOff>152400</xdr:rowOff>
    </xdr:to>
    <xdr:cxnSp macro="">
      <xdr:nvCxnSpPr>
        <xdr:cNvPr id="132" name="直線コネクタ 131"/>
        <xdr:cNvCxnSpPr/>
      </xdr:nvCxnSpPr>
      <xdr:spPr>
        <a:xfrm flipV="1">
          <a:off x="4634865" y="983361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156227</xdr:rowOff>
    </xdr:from>
    <xdr:ext cx="405111" cy="259045"/>
    <xdr:sp macro="" textlink="">
      <xdr:nvSpPr>
        <xdr:cNvPr id="133" name="【橋りょう・トンネル】&#10;有形固定資産減価償却率最小値テキスト"/>
        <xdr:cNvSpPr txBox="1"/>
      </xdr:nvSpPr>
      <xdr:spPr>
        <a:xfrm>
          <a:off x="4724400"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63</xdr:row>
      <xdr:rowOff>152400</xdr:rowOff>
    </xdr:from>
    <xdr:to>
      <xdr:col>6</xdr:col>
      <xdr:colOff>600075</xdr:colOff>
      <xdr:row>63</xdr:row>
      <xdr:rowOff>152400</xdr:rowOff>
    </xdr:to>
    <xdr:cxnSp macro="">
      <xdr:nvCxnSpPr>
        <xdr:cNvPr id="134" name="直線コネクタ 133"/>
        <xdr:cNvCxnSpPr/>
      </xdr:nvCxnSpPr>
      <xdr:spPr>
        <a:xfrm>
          <a:off x="4546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7637</xdr:rowOff>
    </xdr:from>
    <xdr:ext cx="405111" cy="259045"/>
    <xdr:sp macro="" textlink="">
      <xdr:nvSpPr>
        <xdr:cNvPr id="135" name="【橋りょう・トンネル】&#10;有形固定資産減価償却率最大値テキスト"/>
        <xdr:cNvSpPr txBox="1"/>
      </xdr:nvSpPr>
      <xdr:spPr>
        <a:xfrm>
          <a:off x="4724400" y="960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57</xdr:row>
      <xdr:rowOff>60960</xdr:rowOff>
    </xdr:from>
    <xdr:to>
      <xdr:col>6</xdr:col>
      <xdr:colOff>600075</xdr:colOff>
      <xdr:row>57</xdr:row>
      <xdr:rowOff>60960</xdr:rowOff>
    </xdr:to>
    <xdr:cxnSp macro="">
      <xdr:nvCxnSpPr>
        <xdr:cNvPr id="136" name="直線コネクタ 135"/>
        <xdr:cNvCxnSpPr/>
      </xdr:nvCxnSpPr>
      <xdr:spPr>
        <a:xfrm>
          <a:off x="4546600" y="9833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163847</xdr:rowOff>
    </xdr:from>
    <xdr:ext cx="405111" cy="259045"/>
    <xdr:sp macro="" textlink="">
      <xdr:nvSpPr>
        <xdr:cNvPr id="137" name="【橋りょう・トンネル】&#10;有形固定資産減価償却率平均値テキスト"/>
        <xdr:cNvSpPr txBox="1"/>
      </xdr:nvSpPr>
      <xdr:spPr>
        <a:xfrm>
          <a:off x="47244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13970</xdr:rowOff>
    </xdr:from>
    <xdr:to>
      <xdr:col>6</xdr:col>
      <xdr:colOff>561975</xdr:colOff>
      <xdr:row>60</xdr:row>
      <xdr:rowOff>115570</xdr:rowOff>
    </xdr:to>
    <xdr:sp macro="" textlink="">
      <xdr:nvSpPr>
        <xdr:cNvPr id="138" name="フローチャート : 判断 137"/>
        <xdr:cNvSpPr/>
      </xdr:nvSpPr>
      <xdr:spPr>
        <a:xfrm>
          <a:off x="4584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74930</xdr:rowOff>
    </xdr:from>
    <xdr:to>
      <xdr:col>5</xdr:col>
      <xdr:colOff>409575</xdr:colOff>
      <xdr:row>61</xdr:row>
      <xdr:rowOff>5080</xdr:rowOff>
    </xdr:to>
    <xdr:sp macro="" textlink="">
      <xdr:nvSpPr>
        <xdr:cNvPr id="139" name="フローチャート : 判断 138"/>
        <xdr:cNvSpPr/>
      </xdr:nvSpPr>
      <xdr:spPr>
        <a:xfrm>
          <a:off x="3746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21590</xdr:rowOff>
    </xdr:from>
    <xdr:to>
      <xdr:col>5</xdr:col>
      <xdr:colOff>409575</xdr:colOff>
      <xdr:row>55</xdr:row>
      <xdr:rowOff>123190</xdr:rowOff>
    </xdr:to>
    <xdr:sp macro="" textlink="">
      <xdr:nvSpPr>
        <xdr:cNvPr id="145" name="円/楕円 144"/>
        <xdr:cNvSpPr/>
      </xdr:nvSpPr>
      <xdr:spPr>
        <a:xfrm>
          <a:off x="374650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167657</xdr:rowOff>
    </xdr:from>
    <xdr:ext cx="405111" cy="259045"/>
    <xdr:sp macro="" textlink="">
      <xdr:nvSpPr>
        <xdr:cNvPr id="146" name="n_1aveValue【橋りょう・トンネル】&#10;有形固定資産減価償却率"/>
        <xdr:cNvSpPr txBox="1"/>
      </xdr:nvSpPr>
      <xdr:spPr>
        <a:xfrm>
          <a:off x="3582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53</xdr:row>
      <xdr:rowOff>139717</xdr:rowOff>
    </xdr:from>
    <xdr:ext cx="405111" cy="259045"/>
    <xdr:sp macro="" textlink="">
      <xdr:nvSpPr>
        <xdr:cNvPr id="147" name="n_1mainValue【橋りょう・トンネル】&#10;有形固定資産減価償却率"/>
        <xdr:cNvSpPr txBox="1"/>
      </xdr:nvSpPr>
      <xdr:spPr>
        <a:xfrm>
          <a:off x="3582043" y="922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8" name="テキスト ボックス 157"/>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63</xdr:row>
      <xdr:rowOff>57150</xdr:rowOff>
    </xdr:from>
    <xdr:to>
      <xdr:col>16</xdr:col>
      <xdr:colOff>307975</xdr:colOff>
      <xdr:row>63</xdr:row>
      <xdr:rowOff>57150</xdr:rowOff>
    </xdr:to>
    <xdr:cxnSp macro="">
      <xdr:nvCxnSpPr>
        <xdr:cNvPr id="159" name="直線コネクタ 15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86377</xdr:rowOff>
    </xdr:from>
    <xdr:ext cx="595419" cy="259045"/>
    <xdr:sp macro="" textlink="">
      <xdr:nvSpPr>
        <xdr:cNvPr id="160" name="テキスト ボックス 159"/>
        <xdr:cNvSpPr txBox="1"/>
      </xdr:nvSpPr>
      <xdr:spPr>
        <a:xfrm>
          <a:off x="6008581" y="1071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3" name="直線コネクタ 16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143527</xdr:rowOff>
    </xdr:from>
    <xdr:ext cx="595419" cy="259045"/>
    <xdr:sp macro="" textlink="">
      <xdr:nvSpPr>
        <xdr:cNvPr id="164" name="テキスト ボックス 163"/>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6" name="テキスト ボックス 16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69952</xdr:rowOff>
    </xdr:from>
    <xdr:to>
      <xdr:col>15</xdr:col>
      <xdr:colOff>180340</xdr:colOff>
      <xdr:row>63</xdr:row>
      <xdr:rowOff>27021</xdr:rowOff>
    </xdr:to>
    <xdr:cxnSp macro="">
      <xdr:nvCxnSpPr>
        <xdr:cNvPr id="168" name="直線コネクタ 167"/>
        <xdr:cNvCxnSpPr/>
      </xdr:nvCxnSpPr>
      <xdr:spPr>
        <a:xfrm flipV="1">
          <a:off x="10476865" y="9671152"/>
          <a:ext cx="0" cy="1157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30848</xdr:rowOff>
    </xdr:from>
    <xdr:ext cx="599010" cy="259045"/>
    <xdr:sp macro="" textlink="">
      <xdr:nvSpPr>
        <xdr:cNvPr id="169" name="【橋りょう・トンネル】&#10;一人当たり有形固定資産（償却資産）額最小値テキスト"/>
        <xdr:cNvSpPr txBox="1"/>
      </xdr:nvSpPr>
      <xdr:spPr>
        <a:xfrm>
          <a:off x="10566400" y="108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63</xdr:row>
      <xdr:rowOff>27021</xdr:rowOff>
    </xdr:from>
    <xdr:to>
      <xdr:col>15</xdr:col>
      <xdr:colOff>269875</xdr:colOff>
      <xdr:row>63</xdr:row>
      <xdr:rowOff>27021</xdr:rowOff>
    </xdr:to>
    <xdr:cxnSp macro="">
      <xdr:nvCxnSpPr>
        <xdr:cNvPr id="170" name="直線コネクタ 169"/>
        <xdr:cNvCxnSpPr/>
      </xdr:nvCxnSpPr>
      <xdr:spPr>
        <a:xfrm>
          <a:off x="10388600" y="108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16629</xdr:rowOff>
    </xdr:from>
    <xdr:ext cx="599010" cy="259045"/>
    <xdr:sp macro="" textlink="">
      <xdr:nvSpPr>
        <xdr:cNvPr id="171" name="【橋りょう・トンネル】&#10;一人当たり有形固定資産（償却資産）額最大値テキスト"/>
        <xdr:cNvSpPr txBox="1"/>
      </xdr:nvSpPr>
      <xdr:spPr>
        <a:xfrm>
          <a:off x="10566400"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56</xdr:row>
      <xdr:rowOff>69952</xdr:rowOff>
    </xdr:from>
    <xdr:to>
      <xdr:col>15</xdr:col>
      <xdr:colOff>269875</xdr:colOff>
      <xdr:row>56</xdr:row>
      <xdr:rowOff>69952</xdr:rowOff>
    </xdr:to>
    <xdr:cxnSp macro="">
      <xdr:nvCxnSpPr>
        <xdr:cNvPr id="172" name="直線コネクタ 171"/>
        <xdr:cNvCxnSpPr/>
      </xdr:nvCxnSpPr>
      <xdr:spPr>
        <a:xfrm>
          <a:off x="10388600" y="967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169360</xdr:rowOff>
    </xdr:from>
    <xdr:ext cx="599010" cy="259045"/>
    <xdr:sp macro="" textlink="">
      <xdr:nvSpPr>
        <xdr:cNvPr id="173" name="【橋りょう・トンネル】&#10;一人当たり有形固定資産（償却資産）額平均値テキスト"/>
        <xdr:cNvSpPr txBox="1"/>
      </xdr:nvSpPr>
      <xdr:spPr>
        <a:xfrm>
          <a:off x="10566400" y="10113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19483</xdr:rowOff>
    </xdr:from>
    <xdr:to>
      <xdr:col>15</xdr:col>
      <xdr:colOff>231775</xdr:colOff>
      <xdr:row>59</xdr:row>
      <xdr:rowOff>121083</xdr:rowOff>
    </xdr:to>
    <xdr:sp macro="" textlink="">
      <xdr:nvSpPr>
        <xdr:cNvPr id="174" name="フローチャート : 判断 173"/>
        <xdr:cNvSpPr/>
      </xdr:nvSpPr>
      <xdr:spPr>
        <a:xfrm>
          <a:off x="10426700" y="1013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62146</xdr:rowOff>
    </xdr:from>
    <xdr:to>
      <xdr:col>14</xdr:col>
      <xdr:colOff>79375</xdr:colOff>
      <xdr:row>58</xdr:row>
      <xdr:rowOff>163746</xdr:rowOff>
    </xdr:to>
    <xdr:sp macro="" textlink="">
      <xdr:nvSpPr>
        <xdr:cNvPr id="175" name="フローチャート : 判断 174"/>
        <xdr:cNvSpPr/>
      </xdr:nvSpPr>
      <xdr:spPr>
        <a:xfrm>
          <a:off x="9588500" y="100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113015</xdr:rowOff>
    </xdr:from>
    <xdr:to>
      <xdr:col>14</xdr:col>
      <xdr:colOff>79375</xdr:colOff>
      <xdr:row>59</xdr:row>
      <xdr:rowOff>43165</xdr:rowOff>
    </xdr:to>
    <xdr:sp macro="" textlink="">
      <xdr:nvSpPr>
        <xdr:cNvPr id="181" name="円/楕円 180"/>
        <xdr:cNvSpPr/>
      </xdr:nvSpPr>
      <xdr:spPr>
        <a:xfrm>
          <a:off x="9588500" y="1005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8823</xdr:rowOff>
    </xdr:from>
    <xdr:ext cx="599010" cy="259045"/>
    <xdr:sp macro="" textlink="">
      <xdr:nvSpPr>
        <xdr:cNvPr id="182" name="n_1aveValue【橋りょう・トンネル】&#10;一人当たり有形固定資産（償却資産）額"/>
        <xdr:cNvSpPr txBox="1"/>
      </xdr:nvSpPr>
      <xdr:spPr>
        <a:xfrm>
          <a:off x="9327094" y="97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34292</xdr:rowOff>
    </xdr:from>
    <xdr:ext cx="599010" cy="259045"/>
    <xdr:sp macro="" textlink="">
      <xdr:nvSpPr>
        <xdr:cNvPr id="183" name="n_1mainValue【橋りょう・トンネル】&#10;一人当たり有形固定資産（償却資産）額"/>
        <xdr:cNvSpPr txBox="1"/>
      </xdr:nvSpPr>
      <xdr:spPr>
        <a:xfrm>
          <a:off x="9327094" y="101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231,336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4" name="正方形/長方形 18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1" name="正方形/長方形 19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8" name="直線コネクタ 207"/>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09"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10" name="直線コネクタ 209"/>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11"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2" name="直線コネクタ 211"/>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3"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4" name="フローチャート : 判断 213"/>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5" name="フローチャート : 判断 214"/>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93980</xdr:rowOff>
    </xdr:from>
    <xdr:to>
      <xdr:col>5</xdr:col>
      <xdr:colOff>409575</xdr:colOff>
      <xdr:row>83</xdr:row>
      <xdr:rowOff>24130</xdr:rowOff>
    </xdr:to>
    <xdr:sp macro="" textlink="">
      <xdr:nvSpPr>
        <xdr:cNvPr id="221" name="円/楕円 220"/>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17797</xdr:rowOff>
    </xdr:from>
    <xdr:ext cx="405111" cy="259045"/>
    <xdr:sp macro="" textlink="">
      <xdr:nvSpPr>
        <xdr:cNvPr id="222" name="n_1aveValue【公営住宅】&#10;有形固定資産減価償却率"/>
        <xdr:cNvSpPr txBox="1"/>
      </xdr:nvSpPr>
      <xdr:spPr>
        <a:xfrm>
          <a:off x="3582043"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15257</xdr:rowOff>
    </xdr:from>
    <xdr:ext cx="405111" cy="259045"/>
    <xdr:sp macro="" textlink="">
      <xdr:nvSpPr>
        <xdr:cNvPr id="223" name="n_1mainValue【公営住宅】&#10;有形固定資産減価償却率"/>
        <xdr:cNvSpPr txBox="1"/>
      </xdr:nvSpPr>
      <xdr:spPr>
        <a:xfrm>
          <a:off x="3582043"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4" name="テキスト ボックス 233"/>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36830</xdr:rowOff>
    </xdr:from>
    <xdr:to>
      <xdr:col>15</xdr:col>
      <xdr:colOff>180340</xdr:colOff>
      <xdr:row>86</xdr:row>
      <xdr:rowOff>168911</xdr:rowOff>
    </xdr:to>
    <xdr:cxnSp macro="">
      <xdr:nvCxnSpPr>
        <xdr:cNvPr id="248" name="直線コネクタ 247"/>
        <xdr:cNvCxnSpPr/>
      </xdr:nvCxnSpPr>
      <xdr:spPr>
        <a:xfrm flipV="1">
          <a:off x="10476865" y="13752830"/>
          <a:ext cx="0" cy="1160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1288</xdr:rowOff>
    </xdr:from>
    <xdr:ext cx="469744" cy="259045"/>
    <xdr:sp macro="" textlink="">
      <xdr:nvSpPr>
        <xdr:cNvPr id="249" name="【公営住宅】&#10;一人当たり面積最小値テキスト"/>
        <xdr:cNvSpPr txBox="1"/>
      </xdr:nvSpPr>
      <xdr:spPr>
        <a:xfrm>
          <a:off x="10566400" y="1491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168911</xdr:rowOff>
    </xdr:from>
    <xdr:to>
      <xdr:col>15</xdr:col>
      <xdr:colOff>269875</xdr:colOff>
      <xdr:row>86</xdr:row>
      <xdr:rowOff>168911</xdr:rowOff>
    </xdr:to>
    <xdr:cxnSp macro="">
      <xdr:nvCxnSpPr>
        <xdr:cNvPr id="250" name="直線コネクタ 249"/>
        <xdr:cNvCxnSpPr/>
      </xdr:nvCxnSpPr>
      <xdr:spPr>
        <a:xfrm>
          <a:off x="10388600" y="1491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154957</xdr:rowOff>
    </xdr:from>
    <xdr:ext cx="469744" cy="259045"/>
    <xdr:sp macro="" textlink="">
      <xdr:nvSpPr>
        <xdr:cNvPr id="251" name="【公営住宅】&#10;一人当たり面積最大値テキスト"/>
        <xdr:cNvSpPr txBox="1"/>
      </xdr:nvSpPr>
      <xdr:spPr>
        <a:xfrm>
          <a:off x="10566400" y="135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80</xdr:row>
      <xdr:rowOff>36830</xdr:rowOff>
    </xdr:from>
    <xdr:to>
      <xdr:col>15</xdr:col>
      <xdr:colOff>269875</xdr:colOff>
      <xdr:row>80</xdr:row>
      <xdr:rowOff>36830</xdr:rowOff>
    </xdr:to>
    <xdr:cxnSp macro="">
      <xdr:nvCxnSpPr>
        <xdr:cNvPr id="252" name="直線コネクタ 251"/>
        <xdr:cNvCxnSpPr/>
      </xdr:nvCxnSpPr>
      <xdr:spPr>
        <a:xfrm>
          <a:off x="10388600" y="137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12716</xdr:rowOff>
    </xdr:from>
    <xdr:ext cx="469744" cy="259045"/>
    <xdr:sp macro="" textlink="">
      <xdr:nvSpPr>
        <xdr:cNvPr id="253" name="【公営住宅】&#10;一人当たり面積平均値テキスト"/>
        <xdr:cNvSpPr txBox="1"/>
      </xdr:nvSpPr>
      <xdr:spPr>
        <a:xfrm>
          <a:off x="10566400" y="14243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34289</xdr:rowOff>
    </xdr:from>
    <xdr:to>
      <xdr:col>15</xdr:col>
      <xdr:colOff>231775</xdr:colOff>
      <xdr:row>83</xdr:row>
      <xdr:rowOff>135889</xdr:rowOff>
    </xdr:to>
    <xdr:sp macro="" textlink="">
      <xdr:nvSpPr>
        <xdr:cNvPr id="254" name="フローチャート : 判断 253"/>
        <xdr:cNvSpPr/>
      </xdr:nvSpPr>
      <xdr:spPr>
        <a:xfrm>
          <a:off x="104267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156211</xdr:rowOff>
    </xdr:from>
    <xdr:to>
      <xdr:col>14</xdr:col>
      <xdr:colOff>79375</xdr:colOff>
      <xdr:row>81</xdr:row>
      <xdr:rowOff>86361</xdr:rowOff>
    </xdr:to>
    <xdr:sp macro="" textlink="">
      <xdr:nvSpPr>
        <xdr:cNvPr id="255" name="フローチャート : 判断 254"/>
        <xdr:cNvSpPr/>
      </xdr:nvSpPr>
      <xdr:spPr>
        <a:xfrm>
          <a:off x="9588500" y="138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142239</xdr:rowOff>
    </xdr:from>
    <xdr:to>
      <xdr:col>14</xdr:col>
      <xdr:colOff>79375</xdr:colOff>
      <xdr:row>78</xdr:row>
      <xdr:rowOff>72389</xdr:rowOff>
    </xdr:to>
    <xdr:sp macro="" textlink="">
      <xdr:nvSpPr>
        <xdr:cNvPr id="261" name="円/楕円 260"/>
        <xdr:cNvSpPr/>
      </xdr:nvSpPr>
      <xdr:spPr>
        <a:xfrm>
          <a:off x="9588500" y="1334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77488</xdr:rowOff>
    </xdr:from>
    <xdr:ext cx="469744" cy="259045"/>
    <xdr:sp macro="" textlink="">
      <xdr:nvSpPr>
        <xdr:cNvPr id="262" name="n_1aveValue【公営住宅】&#10;一人当たり面積"/>
        <xdr:cNvSpPr txBox="1"/>
      </xdr:nvSpPr>
      <xdr:spPr>
        <a:xfrm>
          <a:off x="9391727" y="139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88916</xdr:rowOff>
    </xdr:from>
    <xdr:ext cx="469744" cy="259045"/>
    <xdr:sp macro="" textlink="">
      <xdr:nvSpPr>
        <xdr:cNvPr id="263" name="n_1mainValue【公営住宅】&#10;一人当たり面積"/>
        <xdr:cNvSpPr txBox="1"/>
      </xdr:nvSpPr>
      <xdr:spPr>
        <a:xfrm>
          <a:off x="9391727" y="131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5" name="正方形/長方形 264"/>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6" name="正方形/長方形 265"/>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7" name="正方形/長方形 266"/>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8" name="正方形/長方形 267"/>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1" name="正方形/長方形 270"/>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2" name="正方形/長方形 271"/>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3" name="正方形/長方形 272"/>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4" name="正方形/長方形 273"/>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5" name="正方形/長方形 2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6" name="正方形/長方形 2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7" name="正方形/長方形 2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8" name="正方形/長方形 2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9" name="正方形/長方形 2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0" name="正方形/長方形 2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1" name="正方形/長方形 2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2" name="正方形/長方形 2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3" name="正方形/長方形 2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4" name="テキスト ボックス 2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5" name="直線コネクタ 2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6" name="テキスト ボックス 28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7" name="直線コネクタ 28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8" name="テキスト ボックス 28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9" name="直線コネクタ 28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0" name="テキスト ボックス 28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1" name="直線コネクタ 29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2" name="テキスト ボックス 29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3" name="直線コネクタ 29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4" name="テキスト ボックス 29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5" name="直線コネクタ 29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6" name="テキスト ボックス 29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00" name="直線コネクタ 299"/>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01"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02" name="直線コネクタ 301"/>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03"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04" name="直線コネクタ 303"/>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05"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06" name="フローチャート : 判断 305"/>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07" name="フローチャート : 判断 306"/>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6350</xdr:rowOff>
    </xdr:from>
    <xdr:to>
      <xdr:col>22</xdr:col>
      <xdr:colOff>415925</xdr:colOff>
      <xdr:row>33</xdr:row>
      <xdr:rowOff>107950</xdr:rowOff>
    </xdr:to>
    <xdr:sp macro="" textlink="">
      <xdr:nvSpPr>
        <xdr:cNvPr id="313" name="円/楕円 312"/>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135272</xdr:rowOff>
    </xdr:from>
    <xdr:ext cx="405111" cy="259045"/>
    <xdr:sp macro="" textlink="">
      <xdr:nvSpPr>
        <xdr:cNvPr id="314"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124477</xdr:rowOff>
    </xdr:from>
    <xdr:ext cx="469744" cy="259045"/>
    <xdr:sp macro="" textlink="">
      <xdr:nvSpPr>
        <xdr:cNvPr id="315"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6" name="正方形/長方形 3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7" name="正方形/長方形 3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8" name="正方形/長方形 3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9" name="正方形/長方形 3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0" name="正方形/長方形 3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1" name="正方形/長方形 3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2" name="正方形/長方形 3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3" name="正方形/長方形 3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4" name="テキスト ボックス 3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5" name="直線コネクタ 3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6" name="直線コネクタ 3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7" name="テキスト ボックス 3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8" name="直線コネクタ 3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9" name="テキスト ボックス 3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0" name="直線コネクタ 3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1" name="テキスト ボックス 3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2" name="直線コネクタ 3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3" name="テキスト ボックス 3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4" name="直線コネクタ 3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5" name="テキスト ボックス 3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39" name="直線コネクタ 338"/>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40"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41" name="直線コネクタ 340"/>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42"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43" name="直線コネクタ 342"/>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44"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45" name="フローチャート : 判断 344"/>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46" name="フローチャート : 判断 345"/>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101600</xdr:rowOff>
    </xdr:from>
    <xdr:to>
      <xdr:col>31</xdr:col>
      <xdr:colOff>85725</xdr:colOff>
      <xdr:row>42</xdr:row>
      <xdr:rowOff>31750</xdr:rowOff>
    </xdr:to>
    <xdr:sp macro="" textlink="">
      <xdr:nvSpPr>
        <xdr:cNvPr id="352" name="円/楕円 351"/>
        <xdr:cNvSpPr/>
      </xdr:nvSpPr>
      <xdr:spPr>
        <a:xfrm>
          <a:off x="21272500" y="713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86377</xdr:rowOff>
    </xdr:from>
    <xdr:ext cx="469744" cy="259045"/>
    <xdr:sp macro="" textlink="">
      <xdr:nvSpPr>
        <xdr:cNvPr id="353" name="n_1aveValue【認定こども園・幼稚園・保育所】&#10;一人当たり面積"/>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22877</xdr:rowOff>
    </xdr:from>
    <xdr:ext cx="469744" cy="259045"/>
    <xdr:sp macro="" textlink="">
      <xdr:nvSpPr>
        <xdr:cNvPr id="354" name="n_1mainValue【認定こども園・幼稚園・保育所】&#10;一人当たり面積"/>
        <xdr:cNvSpPr txBox="1"/>
      </xdr:nvSpPr>
      <xdr:spPr>
        <a:xfrm>
          <a:off x="21075727"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5" name="テキスト ボックス 36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6" name="直線コネクタ 3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7" name="テキスト ボックス 36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8" name="直線コネクタ 3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9" name="テキスト ボックス 3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0" name="直線コネクタ 3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1" name="テキスト ボックス 3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2" name="直線コネクタ 3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3" name="テキスト ボックス 3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4" name="直線コネクタ 3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5" name="テキスト ボックス 37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7" name="テキスト ボックス 37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379" name="直線コネクタ 378"/>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380"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381" name="直線コネクタ 380"/>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382"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383" name="直線コネクタ 382"/>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84"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85" name="フローチャート : 判断 384"/>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386" name="フローチャート : 判断 385"/>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36830</xdr:rowOff>
    </xdr:from>
    <xdr:to>
      <xdr:col>22</xdr:col>
      <xdr:colOff>415925</xdr:colOff>
      <xdr:row>56</xdr:row>
      <xdr:rowOff>138430</xdr:rowOff>
    </xdr:to>
    <xdr:sp macro="" textlink="">
      <xdr:nvSpPr>
        <xdr:cNvPr id="392" name="円/楕円 391"/>
        <xdr:cNvSpPr/>
      </xdr:nvSpPr>
      <xdr:spPr>
        <a:xfrm>
          <a:off x="15430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167657</xdr:rowOff>
    </xdr:from>
    <xdr:ext cx="405111" cy="259045"/>
    <xdr:sp macro="" textlink="">
      <xdr:nvSpPr>
        <xdr:cNvPr id="393" name="n_1aveValue【学校施設】&#10;有形固定資産減価償却率"/>
        <xdr:cNvSpPr txBox="1"/>
      </xdr:nvSpPr>
      <xdr:spPr>
        <a:xfrm>
          <a:off x="15266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154957</xdr:rowOff>
    </xdr:from>
    <xdr:ext cx="405111" cy="259045"/>
    <xdr:sp macro="" textlink="">
      <xdr:nvSpPr>
        <xdr:cNvPr id="394" name="n_1mainValue【学校施設】&#10;有形固定資産減価償却率"/>
        <xdr:cNvSpPr txBox="1"/>
      </xdr:nvSpPr>
      <xdr:spPr>
        <a:xfrm>
          <a:off x="15266043" y="941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5" name="テキスト ボックス 4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6" name="直線コネクタ 4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7" name="テキスト ボックス 4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8" name="直線コネクタ 4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9" name="テキスト ボックス 4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0" name="直線コネクタ 4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1" name="テキスト ボックス 4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2" name="直線コネクタ 4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3" name="テキスト ボックス 4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4" name="直線コネクタ 4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15" name="テキスト ボックス 4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6" name="直線コネクタ 4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17" name="テキスト ボックス 4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21" name="直線コネクタ 420"/>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22"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23" name="直線コネクタ 422"/>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24"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25" name="直線コネクタ 424"/>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26"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27" name="フローチャート : 判断 426"/>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28" name="フローチャート : 判断 427"/>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165281</xdr:rowOff>
    </xdr:from>
    <xdr:to>
      <xdr:col>31</xdr:col>
      <xdr:colOff>85725</xdr:colOff>
      <xdr:row>62</xdr:row>
      <xdr:rowOff>95431</xdr:rowOff>
    </xdr:to>
    <xdr:sp macro="" textlink="">
      <xdr:nvSpPr>
        <xdr:cNvPr id="434" name="円/楕円 433"/>
        <xdr:cNvSpPr/>
      </xdr:nvSpPr>
      <xdr:spPr>
        <a:xfrm>
          <a:off x="21272500" y="106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91276</xdr:rowOff>
    </xdr:from>
    <xdr:ext cx="469744" cy="259045"/>
    <xdr:sp macro="" textlink="">
      <xdr:nvSpPr>
        <xdr:cNvPr id="435" name="n_1aveValue【学校施設】&#10;一人当たり面積"/>
        <xdr:cNvSpPr txBox="1"/>
      </xdr:nvSpPr>
      <xdr:spPr>
        <a:xfrm>
          <a:off x="210757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86558</xdr:rowOff>
    </xdr:from>
    <xdr:ext cx="469744" cy="259045"/>
    <xdr:sp macro="" textlink="">
      <xdr:nvSpPr>
        <xdr:cNvPr id="436" name="n_1mainValue【学校施設】&#10;一人当たり面積"/>
        <xdr:cNvSpPr txBox="1"/>
      </xdr:nvSpPr>
      <xdr:spPr>
        <a:xfrm>
          <a:off x="21075727" y="1071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6" name="正方形/長方形 4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7" name="正方形/長方形 4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8" name="正方形/長方形 4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9" name="正方形/長方形 4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0" name="正方形/長方形 4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1" name="正方形/長方形 4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3" name="テキスト ボックス 46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4" name="直線コネクタ 46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5" name="テキスト ボックス 46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6" name="直線コネクタ 46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7" name="テキスト ボックス 46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8" name="直線コネクタ 46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9" name="テキスト ボックス 46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0" name="直線コネクタ 46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1" name="テキスト ボックス 47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2" name="直線コネクタ 47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3" name="テキスト ボックス 47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4" name="直線コネクタ 4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5" name="テキスト ボックス 4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163830</xdr:rowOff>
    </xdr:from>
    <xdr:to>
      <xdr:col>23</xdr:col>
      <xdr:colOff>516889</xdr:colOff>
      <xdr:row>107</xdr:row>
      <xdr:rowOff>100964</xdr:rowOff>
    </xdr:to>
    <xdr:cxnSp macro="">
      <xdr:nvCxnSpPr>
        <xdr:cNvPr id="477" name="直線コネクタ 476"/>
        <xdr:cNvCxnSpPr/>
      </xdr:nvCxnSpPr>
      <xdr:spPr>
        <a:xfrm flipV="1">
          <a:off x="16318864" y="17480280"/>
          <a:ext cx="0" cy="9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104791</xdr:rowOff>
    </xdr:from>
    <xdr:ext cx="405111" cy="259045"/>
    <xdr:sp macro="" textlink="">
      <xdr:nvSpPr>
        <xdr:cNvPr id="478" name="【公民館】&#10;有形固定資産減価償却率最小値テキスト"/>
        <xdr:cNvSpPr txBox="1"/>
      </xdr:nvSpPr>
      <xdr:spPr>
        <a:xfrm>
          <a:off x="16408400"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107</xdr:row>
      <xdr:rowOff>100964</xdr:rowOff>
    </xdr:from>
    <xdr:to>
      <xdr:col>23</xdr:col>
      <xdr:colOff>606425</xdr:colOff>
      <xdr:row>107</xdr:row>
      <xdr:rowOff>100964</xdr:rowOff>
    </xdr:to>
    <xdr:cxnSp macro="">
      <xdr:nvCxnSpPr>
        <xdr:cNvPr id="479" name="直線コネクタ 478"/>
        <xdr:cNvCxnSpPr/>
      </xdr:nvCxnSpPr>
      <xdr:spPr>
        <a:xfrm>
          <a:off x="16230600" y="1844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110507</xdr:rowOff>
    </xdr:from>
    <xdr:ext cx="405111" cy="259045"/>
    <xdr:sp macro="" textlink="">
      <xdr:nvSpPr>
        <xdr:cNvPr id="480" name="【公民館】&#10;有形固定資産減価償却率最大値テキスト"/>
        <xdr:cNvSpPr txBox="1"/>
      </xdr:nvSpPr>
      <xdr:spPr>
        <a:xfrm>
          <a:off x="16408400" y="1725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101</xdr:row>
      <xdr:rowOff>163830</xdr:rowOff>
    </xdr:from>
    <xdr:to>
      <xdr:col>23</xdr:col>
      <xdr:colOff>606425</xdr:colOff>
      <xdr:row>101</xdr:row>
      <xdr:rowOff>163830</xdr:rowOff>
    </xdr:to>
    <xdr:cxnSp macro="">
      <xdr:nvCxnSpPr>
        <xdr:cNvPr id="481" name="直線コネクタ 480"/>
        <xdr:cNvCxnSpPr/>
      </xdr:nvCxnSpPr>
      <xdr:spPr>
        <a:xfrm>
          <a:off x="16230600" y="1748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85741</xdr:rowOff>
    </xdr:from>
    <xdr:ext cx="405111" cy="259045"/>
    <xdr:sp macro="" textlink="">
      <xdr:nvSpPr>
        <xdr:cNvPr id="482" name="【公民館】&#10;有形固定資産減価償却率平均値テキスト"/>
        <xdr:cNvSpPr txBox="1"/>
      </xdr:nvSpPr>
      <xdr:spPr>
        <a:xfrm>
          <a:off x="16408400" y="1774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107314</xdr:rowOff>
    </xdr:from>
    <xdr:to>
      <xdr:col>23</xdr:col>
      <xdr:colOff>568325</xdr:colOff>
      <xdr:row>104</xdr:row>
      <xdr:rowOff>37464</xdr:rowOff>
    </xdr:to>
    <xdr:sp macro="" textlink="">
      <xdr:nvSpPr>
        <xdr:cNvPr id="483" name="フローチャート : 判断 482"/>
        <xdr:cNvSpPr/>
      </xdr:nvSpPr>
      <xdr:spPr>
        <a:xfrm>
          <a:off x="16268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145414</xdr:rowOff>
    </xdr:from>
    <xdr:to>
      <xdr:col>22</xdr:col>
      <xdr:colOff>415925</xdr:colOff>
      <xdr:row>104</xdr:row>
      <xdr:rowOff>75564</xdr:rowOff>
    </xdr:to>
    <xdr:sp macro="" textlink="">
      <xdr:nvSpPr>
        <xdr:cNvPr id="484" name="フローチャート : 判断 483"/>
        <xdr:cNvSpPr/>
      </xdr:nvSpPr>
      <xdr:spPr>
        <a:xfrm>
          <a:off x="15430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5" name="テキスト ボックス 4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6" name="テキスト ボックス 4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7" name="テキスト ボックス 4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8" name="テキスト ボックス 4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9" name="テキスト ボックス 4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139700</xdr:rowOff>
    </xdr:from>
    <xdr:to>
      <xdr:col>22</xdr:col>
      <xdr:colOff>415925</xdr:colOff>
      <xdr:row>101</xdr:row>
      <xdr:rowOff>69850</xdr:rowOff>
    </xdr:to>
    <xdr:sp macro="" textlink="">
      <xdr:nvSpPr>
        <xdr:cNvPr id="490" name="円/楕円 489"/>
        <xdr:cNvSpPr/>
      </xdr:nvSpPr>
      <xdr:spPr>
        <a:xfrm>
          <a:off x="15430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66691</xdr:rowOff>
    </xdr:from>
    <xdr:ext cx="405111" cy="259045"/>
    <xdr:sp macro="" textlink="">
      <xdr:nvSpPr>
        <xdr:cNvPr id="491" name="n_1aveValue【公民館】&#10;有形固定資産減価償却率"/>
        <xdr:cNvSpPr txBox="1"/>
      </xdr:nvSpPr>
      <xdr:spPr>
        <a:xfrm>
          <a:off x="15266043"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86377</xdr:rowOff>
    </xdr:from>
    <xdr:ext cx="405111" cy="259045"/>
    <xdr:sp macro="" textlink="">
      <xdr:nvSpPr>
        <xdr:cNvPr id="492" name="n_1mainValue【公民館】&#10;有形固定資産減価償却率"/>
        <xdr:cNvSpPr txBox="1"/>
      </xdr:nvSpPr>
      <xdr:spPr>
        <a:xfrm>
          <a:off x="15266043"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3" name="正方形/長方形 4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4" name="正方形/長方形 4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5" name="正方形/長方形 4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6" name="正方形/長方形 4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7" name="正方形/長方形 4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8" name="正方形/長方形 4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9" name="正方形/長方形 4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0" name="正方形/長方形 4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1" name="テキスト ボックス 5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2" name="直線コネクタ 5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3" name="直線コネクタ 5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4" name="テキスト ボックス 5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5" name="直線コネクタ 5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6" name="テキスト ボックス 5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7" name="直線コネクタ 5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8" name="テキスト ボックス 5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9" name="直線コネクタ 5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0" name="テキスト ボックス 5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1" name="直線コネクタ 5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2" name="テキスト ボックス 5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514" name="直線コネクタ 513"/>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515"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516" name="直線コネクタ 515"/>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517"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518" name="直線コネクタ 517"/>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519"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520" name="フローチャート : 判断 519"/>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521" name="フローチャート : 判断 520"/>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2" name="テキスト ボックス 5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3" name="テキスト ボックス 5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4" name="テキスト ボックス 5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5" name="テキスト ボックス 5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6" name="テキスト ボックス 5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34544</xdr:rowOff>
    </xdr:from>
    <xdr:to>
      <xdr:col>31</xdr:col>
      <xdr:colOff>85725</xdr:colOff>
      <xdr:row>106</xdr:row>
      <xdr:rowOff>136144</xdr:rowOff>
    </xdr:to>
    <xdr:sp macro="" textlink="">
      <xdr:nvSpPr>
        <xdr:cNvPr id="527" name="円/楕円 526"/>
        <xdr:cNvSpPr/>
      </xdr:nvSpPr>
      <xdr:spPr>
        <a:xfrm>
          <a:off x="21272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113809</xdr:rowOff>
    </xdr:from>
    <xdr:ext cx="469744" cy="259045"/>
    <xdr:sp macro="" textlink="">
      <xdr:nvSpPr>
        <xdr:cNvPr id="528" name="n_1aveValue【公民館】&#10;一人当たり面積"/>
        <xdr:cNvSpPr txBox="1"/>
      </xdr:nvSpPr>
      <xdr:spPr>
        <a:xfrm>
          <a:off x="21075727" y="174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127271</xdr:rowOff>
    </xdr:from>
    <xdr:ext cx="469744" cy="259045"/>
    <xdr:sp macro="" textlink="">
      <xdr:nvSpPr>
        <xdr:cNvPr id="529" name="n_1mainValue【公民館】&#10;一人当たり面積"/>
        <xdr:cNvSpPr txBox="1"/>
      </xdr:nvSpPr>
      <xdr:spPr>
        <a:xfrm>
          <a:off x="210757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0" name="正方形/長方形 5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1" name="正方形/長方形 5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2" name="テキスト ボックス 5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橋梁・トンネルについては、有形固定資産減価償却率については、</a:t>
          </a:r>
          <a:r>
            <a:rPr kumimoji="1" lang="en-US" altLang="ja-JP" sz="1100">
              <a:solidFill>
                <a:schemeClr val="dk1"/>
              </a:solidFill>
              <a:effectLst/>
              <a:latin typeface="+mn-lt"/>
              <a:ea typeface="+mn-ea"/>
              <a:cs typeface="+mn-cs"/>
            </a:rPr>
            <a:t>80.6</a:t>
          </a:r>
          <a:r>
            <a:rPr kumimoji="1" lang="ja-JP" altLang="ja-JP" sz="1100">
              <a:solidFill>
                <a:schemeClr val="dk1"/>
              </a:solidFill>
              <a:effectLst/>
              <a:latin typeface="+mn-lt"/>
              <a:ea typeface="+mn-ea"/>
              <a:cs typeface="+mn-cs"/>
            </a:rPr>
            <a:t>％となっており、類似団体内平均値に比べ</a:t>
          </a:r>
          <a:r>
            <a:rPr kumimoji="1" lang="en-US" altLang="ja-JP" sz="1100">
              <a:solidFill>
                <a:schemeClr val="dk1"/>
              </a:solidFill>
              <a:effectLst/>
              <a:latin typeface="+mn-lt"/>
              <a:ea typeface="+mn-ea"/>
              <a:cs typeface="+mn-cs"/>
            </a:rPr>
            <a:t>23.9</a:t>
          </a:r>
          <a:r>
            <a:rPr kumimoji="1" lang="ja-JP" altLang="ja-JP" sz="1100">
              <a:solidFill>
                <a:schemeClr val="dk1"/>
              </a:solidFill>
              <a:effectLst/>
              <a:latin typeface="+mn-lt"/>
              <a:ea typeface="+mn-ea"/>
              <a:cs typeface="+mn-cs"/>
            </a:rPr>
            <a:t>ポイント高い数値となっている。これは、市内の橋梁について、平成</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年度には市内橋梁の約半数が建築後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を超えることとなるが、老朽化の進む橋梁の合理的な維持管理を行うため、橋梁点検等に基づき、橋梁の長寿命化を図ることとしており、老朽化が進む橋梁が増加していることが要因であると考えられる。公営住宅については、有形固定資産減価償却率については、</a:t>
          </a:r>
          <a:r>
            <a:rPr kumimoji="1" lang="en-US" altLang="ja-JP" sz="1100">
              <a:solidFill>
                <a:schemeClr val="dk1"/>
              </a:solidFill>
              <a:effectLst/>
              <a:latin typeface="+mn-lt"/>
              <a:ea typeface="+mn-ea"/>
              <a:cs typeface="+mn-cs"/>
            </a:rPr>
            <a:t>57.2</a:t>
          </a:r>
          <a:r>
            <a:rPr kumimoji="1" lang="ja-JP" altLang="ja-JP" sz="1100">
              <a:solidFill>
                <a:schemeClr val="dk1"/>
              </a:solidFill>
              <a:effectLst/>
              <a:latin typeface="+mn-lt"/>
              <a:ea typeface="+mn-ea"/>
              <a:cs typeface="+mn-cs"/>
            </a:rPr>
            <a:t>％と類似団体内平均値に比べ</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ポイント低い数値となっており、一人当たりの面積については類似団体内平均値より高い数値となっている。これは、平成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年度の田原団地</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号棟の新築や平成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年度の古渡団地新築によるものと思われ、いずれの数値についてもプラス要因として働いているものと思われる。また、保育所においては、私立の保育所が多く、市立の保育所が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つのみとなっており、市立保育所が築</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年を経過しており、耐用年数を超過しているため、</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％となっている。また、学校施設においては、有形固定資産減価償却率が</a:t>
          </a:r>
          <a:r>
            <a:rPr kumimoji="1" lang="en-US" altLang="ja-JP" sz="1100">
              <a:solidFill>
                <a:schemeClr val="dk1"/>
              </a:solidFill>
              <a:effectLst/>
              <a:latin typeface="+mn-lt"/>
              <a:ea typeface="+mn-ea"/>
              <a:cs typeface="+mn-cs"/>
            </a:rPr>
            <a:t>75.7</a:t>
          </a:r>
          <a:r>
            <a:rPr kumimoji="1" lang="ja-JP" altLang="ja-JP" sz="1100">
              <a:solidFill>
                <a:schemeClr val="dk1"/>
              </a:solidFill>
              <a:effectLst/>
              <a:latin typeface="+mn-lt"/>
              <a:ea typeface="+mn-ea"/>
              <a:cs typeface="+mn-cs"/>
            </a:rPr>
            <a:t>％となっており、類似団体内平均値に比べ、</a:t>
          </a:r>
          <a:r>
            <a:rPr kumimoji="1" lang="en-US" altLang="ja-JP" sz="1100">
              <a:solidFill>
                <a:schemeClr val="dk1"/>
              </a:solidFill>
              <a:effectLst/>
              <a:latin typeface="+mn-lt"/>
              <a:ea typeface="+mn-ea"/>
              <a:cs typeface="+mn-cs"/>
            </a:rPr>
            <a:t>19.0</a:t>
          </a:r>
          <a:r>
            <a:rPr kumimoji="1" lang="ja-JP" altLang="ja-JP" sz="1100">
              <a:solidFill>
                <a:schemeClr val="dk1"/>
              </a:solidFill>
              <a:effectLst/>
              <a:latin typeface="+mn-lt"/>
              <a:ea typeface="+mn-ea"/>
              <a:cs typeface="+mn-cs"/>
            </a:rPr>
            <a:t>ポイント高い数値となっている。これは、市内の小中学校のほぼすべての施設が築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ていることが要因であり、今後、施設の長寿命化を目的とした個別施設計画の策定も行う中で優先順位を付けた長期的な長寿命化を図っていくこととしているため、今後も数値は増加傾向が続くものと思われる。</a:t>
          </a:r>
          <a:endParaRPr lang="ja-JP" altLang="ja-JP" sz="1400">
            <a:effectLst/>
          </a:endParaRPr>
        </a:p>
        <a:p>
          <a:r>
            <a:rPr kumimoji="1" lang="ja-JP" altLang="ja-JP"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については固定資産台帳未整備のため、分析不可。</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山梨県都留市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31,081
30,571
161.63
13,902,090
13,236,636
628,324
8,641,072
12,292,410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28.8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165735</xdr:rowOff>
    </xdr:from>
    <xdr:to>
      <xdr:col>6</xdr:col>
      <xdr:colOff>510540</xdr:colOff>
      <xdr:row>41</xdr:row>
      <xdr:rowOff>152400</xdr:rowOff>
    </xdr:to>
    <xdr:cxnSp macro="">
      <xdr:nvCxnSpPr>
        <xdr:cNvPr id="57" name="直線コネクタ 56"/>
        <xdr:cNvCxnSpPr/>
      </xdr:nvCxnSpPr>
      <xdr:spPr>
        <a:xfrm flipV="1">
          <a:off x="4634865" y="6166485"/>
          <a:ext cx="0" cy="1015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156227</xdr:rowOff>
    </xdr:from>
    <xdr:ext cx="405111" cy="259045"/>
    <xdr:sp macro="" textlink="">
      <xdr:nvSpPr>
        <xdr:cNvPr id="58" name="【図書館】&#10;有形固定資産減価償却率最小値テキスト"/>
        <xdr:cNvSpPr txBox="1"/>
      </xdr:nvSpPr>
      <xdr:spPr>
        <a:xfrm>
          <a:off x="47244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152400</xdr:rowOff>
    </xdr:from>
    <xdr:to>
      <xdr:col>6</xdr:col>
      <xdr:colOff>600075</xdr:colOff>
      <xdr:row>41</xdr:row>
      <xdr:rowOff>152400</xdr:rowOff>
    </xdr:to>
    <xdr:cxnSp macro="">
      <xdr:nvCxnSpPr>
        <xdr:cNvPr id="59" name="直線コネクタ 58"/>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112412</xdr:rowOff>
    </xdr:from>
    <xdr:ext cx="405111" cy="259045"/>
    <xdr:sp macro="" textlink="">
      <xdr:nvSpPr>
        <xdr:cNvPr id="60" name="【図書館】&#10;有形固定資産減価償却率最大値テキスト"/>
        <xdr:cNvSpPr txBox="1"/>
      </xdr:nvSpPr>
      <xdr:spPr>
        <a:xfrm>
          <a:off x="4724400" y="5941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35</xdr:row>
      <xdr:rowOff>165735</xdr:rowOff>
    </xdr:from>
    <xdr:to>
      <xdr:col>6</xdr:col>
      <xdr:colOff>600075</xdr:colOff>
      <xdr:row>35</xdr:row>
      <xdr:rowOff>165735</xdr:rowOff>
    </xdr:to>
    <xdr:cxnSp macro="">
      <xdr:nvCxnSpPr>
        <xdr:cNvPr id="61" name="直線コネクタ 60"/>
        <xdr:cNvCxnSpPr/>
      </xdr:nvCxnSpPr>
      <xdr:spPr>
        <a:xfrm>
          <a:off x="4546600" y="616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19067</xdr:rowOff>
    </xdr:from>
    <xdr:ext cx="405111" cy="259045"/>
    <xdr:sp macro="" textlink="">
      <xdr:nvSpPr>
        <xdr:cNvPr id="62" name="【図書館】&#10;有形固定資産減価償却率平均値テキスト"/>
        <xdr:cNvSpPr txBox="1"/>
      </xdr:nvSpPr>
      <xdr:spPr>
        <a:xfrm>
          <a:off x="4724400" y="6705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40640</xdr:rowOff>
    </xdr:from>
    <xdr:to>
      <xdr:col>6</xdr:col>
      <xdr:colOff>561975</xdr:colOff>
      <xdr:row>39</xdr:row>
      <xdr:rowOff>142240</xdr:rowOff>
    </xdr:to>
    <xdr:sp macro="" textlink="">
      <xdr:nvSpPr>
        <xdr:cNvPr id="63" name="フローチャート : 判断 62"/>
        <xdr:cNvSpPr/>
      </xdr:nvSpPr>
      <xdr:spPr>
        <a:xfrm>
          <a:off x="4584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141605</xdr:rowOff>
    </xdr:from>
    <xdr:to>
      <xdr:col>5</xdr:col>
      <xdr:colOff>409575</xdr:colOff>
      <xdr:row>40</xdr:row>
      <xdr:rowOff>71755</xdr:rowOff>
    </xdr:to>
    <xdr:sp macro="" textlink="">
      <xdr:nvSpPr>
        <xdr:cNvPr id="64" name="フローチャート : 判断 63"/>
        <xdr:cNvSpPr/>
      </xdr:nvSpPr>
      <xdr:spPr>
        <a:xfrm>
          <a:off x="37465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62882</xdr:rowOff>
    </xdr:from>
    <xdr:ext cx="405111" cy="259045"/>
    <xdr:sp macro="" textlink="">
      <xdr:nvSpPr>
        <xdr:cNvPr id="65" name="n_1aveValue【図書館】&#10;有形固定資産減価償却率"/>
        <xdr:cNvSpPr txBox="1"/>
      </xdr:nvSpPr>
      <xdr:spPr>
        <a:xfrm>
          <a:off x="3582043"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63500</xdr:rowOff>
    </xdr:from>
    <xdr:to>
      <xdr:col>5</xdr:col>
      <xdr:colOff>409575</xdr:colOff>
      <xdr:row>34</xdr:row>
      <xdr:rowOff>165100</xdr:rowOff>
    </xdr:to>
    <xdr:sp macro="" textlink="">
      <xdr:nvSpPr>
        <xdr:cNvPr id="71" name="円/楕円 70"/>
        <xdr:cNvSpPr/>
      </xdr:nvSpPr>
      <xdr:spPr>
        <a:xfrm>
          <a:off x="3746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10177</xdr:rowOff>
    </xdr:from>
    <xdr:ext cx="405111" cy="259045"/>
    <xdr:sp macro="" textlink="">
      <xdr:nvSpPr>
        <xdr:cNvPr id="72" name="n_1mainValue【図書館】&#10;有形固定資産減価償却率"/>
        <xdr:cNvSpPr txBox="1"/>
      </xdr:nvSpPr>
      <xdr:spPr>
        <a:xfrm>
          <a:off x="3582043"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6" name="直線コネクタ 95"/>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7"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8" name="直線コネクタ 97"/>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9"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100" name="直線コネクタ 99"/>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1"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2" name="フローチャート : 判断 101"/>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3" name="フローチャート : 判断 102"/>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86377</xdr:rowOff>
    </xdr:from>
    <xdr:ext cx="469744" cy="259045"/>
    <xdr:sp macro="" textlink="">
      <xdr:nvSpPr>
        <xdr:cNvPr id="104" name="n_1ave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110" name="円/楕円 1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10177</xdr:rowOff>
    </xdr:from>
    <xdr:ext cx="469744" cy="259045"/>
    <xdr:sp macro="" textlink="">
      <xdr:nvSpPr>
        <xdr:cNvPr id="111" name="n_1main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6" name="直線コネクタ 135"/>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7"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8" name="直線コネクタ 137"/>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9"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40" name="直線コネクタ 139"/>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41"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2" name="フローチャート : 判断 141"/>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3" name="フローチャート : 判断 142"/>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76217</xdr:rowOff>
    </xdr:from>
    <xdr:ext cx="405111" cy="259045"/>
    <xdr:sp macro="" textlink="">
      <xdr:nvSpPr>
        <xdr:cNvPr id="144" name="n_1aveValue【体育館・プール】&#10;有形固定資産減価償却率"/>
        <xdr:cNvSpPr txBox="1"/>
      </xdr:nvSpPr>
      <xdr:spPr>
        <a:xfrm>
          <a:off x="3582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147320</xdr:rowOff>
    </xdr:from>
    <xdr:to>
      <xdr:col>5</xdr:col>
      <xdr:colOff>409575</xdr:colOff>
      <xdr:row>61</xdr:row>
      <xdr:rowOff>77470</xdr:rowOff>
    </xdr:to>
    <xdr:sp macro="" textlink="">
      <xdr:nvSpPr>
        <xdr:cNvPr id="150" name="円/楕円 149"/>
        <xdr:cNvSpPr/>
      </xdr:nvSpPr>
      <xdr:spPr>
        <a:xfrm>
          <a:off x="3746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93997</xdr:rowOff>
    </xdr:from>
    <xdr:ext cx="405111" cy="259045"/>
    <xdr:sp macro="" textlink="">
      <xdr:nvSpPr>
        <xdr:cNvPr id="151" name="n_1mainValue【体育館・プール】&#10;有形固定資産減価償却率"/>
        <xdr:cNvSpPr txBox="1"/>
      </xdr:nvSpPr>
      <xdr:spPr>
        <a:xfrm>
          <a:off x="3582043"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2" name="テキスト ボックス 16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4" name="テキスト ボックス 16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6" name="テキスト ボックス 16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8" name="テキスト ボックス 16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0" name="テキスト ボックス 16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2" name="テキスト ボックス 17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4" name="テキスト ボックス 17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8" name="直線コネクタ 177"/>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9"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80" name="直線コネクタ 179"/>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81"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2" name="直線コネクタ 181"/>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3"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4" name="フローチャート : 判断 183"/>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85" name="フローチャート : 判断 184"/>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36303</xdr:rowOff>
    </xdr:from>
    <xdr:ext cx="469744" cy="259045"/>
    <xdr:sp macro="" textlink="">
      <xdr:nvSpPr>
        <xdr:cNvPr id="186" name="n_1aveValue【体育館・プール】&#10;一人当たり面積"/>
        <xdr:cNvSpPr txBox="1"/>
      </xdr:nvSpPr>
      <xdr:spPr>
        <a:xfrm>
          <a:off x="9391727"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154940</xdr:rowOff>
    </xdr:from>
    <xdr:to>
      <xdr:col>14</xdr:col>
      <xdr:colOff>79375</xdr:colOff>
      <xdr:row>63</xdr:row>
      <xdr:rowOff>85090</xdr:rowOff>
    </xdr:to>
    <xdr:sp macro="" textlink="">
      <xdr:nvSpPr>
        <xdr:cNvPr id="192" name="円/楕円 191"/>
        <xdr:cNvSpPr/>
      </xdr:nvSpPr>
      <xdr:spPr>
        <a:xfrm>
          <a:off x="9588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76217</xdr:rowOff>
    </xdr:from>
    <xdr:ext cx="469744" cy="259045"/>
    <xdr:sp macro="" textlink="">
      <xdr:nvSpPr>
        <xdr:cNvPr id="193" name="n_1mainValue【体育館・プール】&#10;一人当たり面積"/>
        <xdr:cNvSpPr txBox="1"/>
      </xdr:nvSpPr>
      <xdr:spPr>
        <a:xfrm>
          <a:off x="9391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4" name="テキスト ボックス 20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5" name="直線コネクタ 20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6" name="テキスト ボックス 20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7" name="直線コネクタ 20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8" name="テキスト ボックス 20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9" name="直線コネクタ 20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0" name="テキスト ボックス 20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1" name="直線コネクタ 21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2" name="テキスト ボックス 21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3" name="直線コネクタ 21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4" name="テキスト ボックス 21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8" name="直線コネクタ 217"/>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9"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20" name="直線コネクタ 219"/>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21"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2" name="直線コネクタ 221"/>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3"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4" name="フローチャート : 判断 223"/>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5" name="フローチャート : 判断 224"/>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6"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6350</xdr:rowOff>
    </xdr:from>
    <xdr:to>
      <xdr:col>5</xdr:col>
      <xdr:colOff>409575</xdr:colOff>
      <xdr:row>81</xdr:row>
      <xdr:rowOff>107950</xdr:rowOff>
    </xdr:to>
    <xdr:sp macro="" textlink="">
      <xdr:nvSpPr>
        <xdr:cNvPr id="232" name="円/楕円 231"/>
        <xdr:cNvSpPr/>
      </xdr:nvSpPr>
      <xdr:spPr>
        <a:xfrm>
          <a:off x="3746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124477</xdr:rowOff>
    </xdr:from>
    <xdr:ext cx="405111" cy="259045"/>
    <xdr:sp macro="" textlink="">
      <xdr:nvSpPr>
        <xdr:cNvPr id="233" name="n_1mainValue【福祉施設】&#10;有形固定資産減価償却率"/>
        <xdr:cNvSpPr txBox="1"/>
      </xdr:nvSpPr>
      <xdr:spPr>
        <a:xfrm>
          <a:off x="3582043"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4" name="直線コネクタ 24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5" name="テキスト ボックス 24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6" name="直線コネクタ 24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7" name="テキスト ボックス 24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8" name="直線コネクタ 24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9" name="テキスト ボックス 24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0" name="直線コネクタ 24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1" name="テキスト ボックス 25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2" name="直線コネクタ 25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3" name="テキスト ボックス 25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4" name="直線コネクタ 25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5" name="テキスト ボックス 25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9" name="直線コネクタ 258"/>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60"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61" name="直線コネクタ 260"/>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2"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3" name="直線コネクタ 262"/>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4"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5" name="フローチャート : 判断 264"/>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6" name="フローチャート : 判断 265"/>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66239</xdr:rowOff>
    </xdr:from>
    <xdr:ext cx="469744" cy="259045"/>
    <xdr:sp macro="" textlink="">
      <xdr:nvSpPr>
        <xdr:cNvPr id="267" name="n_1ave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8" name="テキスト ボックス 26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9" name="テキスト ボックス 26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0" name="テキスト ボックス 26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1" name="テキスト ボックス 27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2" name="テキスト ボックス 27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108131</xdr:rowOff>
    </xdr:from>
    <xdr:to>
      <xdr:col>14</xdr:col>
      <xdr:colOff>79375</xdr:colOff>
      <xdr:row>87</xdr:row>
      <xdr:rowOff>38281</xdr:rowOff>
    </xdr:to>
    <xdr:sp macro="" textlink="">
      <xdr:nvSpPr>
        <xdr:cNvPr id="273" name="円/楕円 272"/>
        <xdr:cNvSpPr/>
      </xdr:nvSpPr>
      <xdr:spPr>
        <a:xfrm>
          <a:off x="9588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87</xdr:row>
      <xdr:rowOff>29408</xdr:rowOff>
    </xdr:from>
    <xdr:ext cx="469744" cy="259045"/>
    <xdr:sp macro="" textlink="">
      <xdr:nvSpPr>
        <xdr:cNvPr id="274" name="n_1mainValue【福祉施設】&#10;一人当たり面積"/>
        <xdr:cNvSpPr txBox="1"/>
      </xdr:nvSpPr>
      <xdr:spPr>
        <a:xfrm>
          <a:off x="93917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5" name="テキスト ボックス 28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6" name="直線コネクタ 28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7" name="テキスト ボックス 28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8" name="直線コネクタ 28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9" name="テキスト ボックス 28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0" name="直線コネクタ 28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1" name="テキスト ボックス 29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2" name="直線コネクタ 29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3" name="テキスト ボックス 29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97" name="直線コネクタ 296"/>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98"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99" name="直線コネクタ 298"/>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300"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301" name="直線コネクタ 300"/>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302"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303" name="フローチャート : 判断 302"/>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304" name="フローチャート : 判断 303"/>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143527</xdr:rowOff>
    </xdr:from>
    <xdr:ext cx="405111" cy="259045"/>
    <xdr:sp macro="" textlink="">
      <xdr:nvSpPr>
        <xdr:cNvPr id="305" name="n_1aveValue【市民会館】&#10;有形固定資産減価償却率"/>
        <xdr:cNvSpPr txBox="1"/>
      </xdr:nvSpPr>
      <xdr:spPr>
        <a:xfrm>
          <a:off x="3582043"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41402</xdr:rowOff>
    </xdr:from>
    <xdr:to>
      <xdr:col>5</xdr:col>
      <xdr:colOff>409575</xdr:colOff>
      <xdr:row>105</xdr:row>
      <xdr:rowOff>143002</xdr:rowOff>
    </xdr:to>
    <xdr:sp macro="" textlink="">
      <xdr:nvSpPr>
        <xdr:cNvPr id="311" name="円/楕円 310"/>
        <xdr:cNvSpPr/>
      </xdr:nvSpPr>
      <xdr:spPr>
        <a:xfrm>
          <a:off x="3746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134129</xdr:rowOff>
    </xdr:from>
    <xdr:ext cx="405111" cy="259045"/>
    <xdr:sp macro="" textlink="">
      <xdr:nvSpPr>
        <xdr:cNvPr id="312" name="n_1mainValue【市民会館】&#10;有形固定資産減価償却率"/>
        <xdr:cNvSpPr txBox="1"/>
      </xdr:nvSpPr>
      <xdr:spPr>
        <a:xfrm>
          <a:off x="3582043" y="1813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3" name="直線コネクタ 32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4" name="テキスト ボックス 32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5" name="直線コネクタ 32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6" name="テキスト ボックス 32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7" name="直線コネクタ 32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8" name="テキスト ボックス 32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9" name="直線コネクタ 32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0" name="テキスト ボックス 32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34" name="直線コネクタ 333"/>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6" name="直線コネクタ 33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7"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8" name="直線コネクタ 337"/>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9"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40" name="フローチャート : 判断 339"/>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41" name="フローチャート : 判断 340"/>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6114</xdr:rowOff>
    </xdr:from>
    <xdr:ext cx="469744" cy="259045"/>
    <xdr:sp macro="" textlink="">
      <xdr:nvSpPr>
        <xdr:cNvPr id="342" name="n_1aveValue【市民会館】&#10;一人当たり面積"/>
        <xdr:cNvSpPr txBox="1"/>
      </xdr:nvSpPr>
      <xdr:spPr>
        <a:xfrm>
          <a:off x="9391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3" name="テキスト ボックス 3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4" name="テキスト ボックス 3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5" name="テキスト ボックス 3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6" name="テキスト ボックス 3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7" name="テキスト ボックス 3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48261</xdr:rowOff>
    </xdr:from>
    <xdr:to>
      <xdr:col>14</xdr:col>
      <xdr:colOff>79375</xdr:colOff>
      <xdr:row>104</xdr:row>
      <xdr:rowOff>149861</xdr:rowOff>
    </xdr:to>
    <xdr:sp macro="" textlink="">
      <xdr:nvSpPr>
        <xdr:cNvPr id="348" name="円/楕円 347"/>
        <xdr:cNvSpPr/>
      </xdr:nvSpPr>
      <xdr:spPr>
        <a:xfrm>
          <a:off x="9588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166388</xdr:rowOff>
    </xdr:from>
    <xdr:ext cx="469744" cy="259045"/>
    <xdr:sp macro="" textlink="">
      <xdr:nvSpPr>
        <xdr:cNvPr id="349" name="n_1mainValue【市民会館】&#10;一人当たり面積"/>
        <xdr:cNvSpPr txBox="1"/>
      </xdr:nvSpPr>
      <xdr:spPr>
        <a:xfrm>
          <a:off x="9391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7" name="正方形/長方形 35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5" name="正方形/長方形 36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7" name="テキスト ボックス 37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5" name="テキスト ボックス 3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7" name="テキスト ボックス 3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389" name="直線コネクタ 388"/>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390"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391" name="直線コネクタ 390"/>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92"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93" name="直線コネクタ 392"/>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394"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395" name="フローチャート : 判断 394"/>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396" name="フローチャート : 判断 395"/>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72407</xdr:rowOff>
    </xdr:from>
    <xdr:ext cx="405111" cy="259045"/>
    <xdr:sp macro="" textlink="">
      <xdr:nvSpPr>
        <xdr:cNvPr id="397" name="n_1aveValue【保健センター・保健所】&#10;有形固定資産減価償却率"/>
        <xdr:cNvSpPr txBox="1"/>
      </xdr:nvSpPr>
      <xdr:spPr>
        <a:xfrm>
          <a:off x="15266043"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101600</xdr:rowOff>
    </xdr:from>
    <xdr:to>
      <xdr:col>22</xdr:col>
      <xdr:colOff>415925</xdr:colOff>
      <xdr:row>57</xdr:row>
      <xdr:rowOff>31750</xdr:rowOff>
    </xdr:to>
    <xdr:sp macro="" textlink="">
      <xdr:nvSpPr>
        <xdr:cNvPr id="403" name="円/楕円 402"/>
        <xdr:cNvSpPr/>
      </xdr:nvSpPr>
      <xdr:spPr>
        <a:xfrm>
          <a:off x="15430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48277</xdr:rowOff>
    </xdr:from>
    <xdr:ext cx="405111" cy="259045"/>
    <xdr:sp macro="" textlink="">
      <xdr:nvSpPr>
        <xdr:cNvPr id="404" name="n_1mainValue【保健センター・保健所】&#10;有形固定資産減価償却率"/>
        <xdr:cNvSpPr txBox="1"/>
      </xdr:nvSpPr>
      <xdr:spPr>
        <a:xfrm>
          <a:off x="15266043"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15" name="直線コネクタ 41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6" name="テキスト ボックス 41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7" name="直線コネクタ 41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8" name="テキスト ボックス 41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9" name="直線コネクタ 4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0" name="テキスト ボックス 4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1" name="直線コネクタ 42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2" name="テキスト ボックス 42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3" name="直線コネクタ 42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4" name="テキスト ボックス 42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28" name="直線コネクタ 427"/>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29"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30" name="直線コネクタ 429"/>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31"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32" name="直線コネクタ 431"/>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433"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34" name="フローチャート : 判断 433"/>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435" name="フローチャート : 判断 434"/>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49547</xdr:rowOff>
    </xdr:from>
    <xdr:ext cx="469744" cy="259045"/>
    <xdr:sp macro="" textlink="">
      <xdr:nvSpPr>
        <xdr:cNvPr id="436"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90170</xdr:rowOff>
    </xdr:from>
    <xdr:to>
      <xdr:col>31</xdr:col>
      <xdr:colOff>85725</xdr:colOff>
      <xdr:row>60</xdr:row>
      <xdr:rowOff>20320</xdr:rowOff>
    </xdr:to>
    <xdr:sp macro="" textlink="">
      <xdr:nvSpPr>
        <xdr:cNvPr id="442" name="円/楕円 441"/>
        <xdr:cNvSpPr/>
      </xdr:nvSpPr>
      <xdr:spPr>
        <a:xfrm>
          <a:off x="21272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36847</xdr:rowOff>
    </xdr:from>
    <xdr:ext cx="469744" cy="259045"/>
    <xdr:sp macro="" textlink="">
      <xdr:nvSpPr>
        <xdr:cNvPr id="443" name="n_1mainValue【保健センター・保健所】&#10;一人当たり面積"/>
        <xdr:cNvSpPr txBox="1"/>
      </xdr:nvSpPr>
      <xdr:spPr>
        <a:xfrm>
          <a:off x="21075727"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2" name="テキスト ボックス 4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3" name="直線コネクタ 4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5" name="テキスト ボックス 45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5" name="テキスト ボックス 46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469" name="直線コネクタ 46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470"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471" name="直線コネクタ 47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72"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73" name="直線コネクタ 47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474"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475" name="フローチャート : 判断 474"/>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476" name="フローチャート : 判断 475"/>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27050</xdr:rowOff>
    </xdr:from>
    <xdr:ext cx="405111" cy="259045"/>
    <xdr:sp macro="" textlink="">
      <xdr:nvSpPr>
        <xdr:cNvPr id="477" name="n_1aveValue【消防施設】&#10;有形固定資産減価償却率"/>
        <xdr:cNvSpPr txBox="1"/>
      </xdr:nvSpPr>
      <xdr:spPr>
        <a:xfrm>
          <a:off x="15266043"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13426</xdr:rowOff>
    </xdr:from>
    <xdr:to>
      <xdr:col>22</xdr:col>
      <xdr:colOff>415925</xdr:colOff>
      <xdr:row>85</xdr:row>
      <xdr:rowOff>115026</xdr:rowOff>
    </xdr:to>
    <xdr:sp macro="" textlink="">
      <xdr:nvSpPr>
        <xdr:cNvPr id="483" name="円/楕円 482"/>
        <xdr:cNvSpPr/>
      </xdr:nvSpPr>
      <xdr:spPr>
        <a:xfrm>
          <a:off x="15430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106153</xdr:rowOff>
    </xdr:from>
    <xdr:ext cx="405111" cy="259045"/>
    <xdr:sp macro="" textlink="">
      <xdr:nvSpPr>
        <xdr:cNvPr id="484" name="n_1mainValue【消防施設】&#10;有形固定資産減価償却率"/>
        <xdr:cNvSpPr txBox="1"/>
      </xdr:nvSpPr>
      <xdr:spPr>
        <a:xfrm>
          <a:off x="15266043"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5" name="直線コネクタ 4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6" name="テキスト ボックス 4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7" name="直線コネクタ 4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8" name="テキスト ボックス 4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9" name="直線コネクタ 4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0" name="テキスト ボックス 4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1" name="直線コネクタ 5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2" name="テキスト ボックス 5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06" name="直線コネクタ 505"/>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07"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08" name="直線コネクタ 507"/>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09"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10" name="直線コネクタ 509"/>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511"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12" name="フローチャート : 判断 511"/>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513" name="フローチャート : 判断 512"/>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100855</xdr:rowOff>
    </xdr:from>
    <xdr:ext cx="469744" cy="259045"/>
    <xdr:sp macro="" textlink="">
      <xdr:nvSpPr>
        <xdr:cNvPr id="514" name="n_1aveValue【消防施設】&#10;一人当たり面積"/>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167894</xdr:rowOff>
    </xdr:from>
    <xdr:to>
      <xdr:col>31</xdr:col>
      <xdr:colOff>85725</xdr:colOff>
      <xdr:row>84</xdr:row>
      <xdr:rowOff>98044</xdr:rowOff>
    </xdr:to>
    <xdr:sp macro="" textlink="">
      <xdr:nvSpPr>
        <xdr:cNvPr id="520" name="円/楕円 519"/>
        <xdr:cNvSpPr/>
      </xdr:nvSpPr>
      <xdr:spPr>
        <a:xfrm>
          <a:off x="21272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89171</xdr:rowOff>
    </xdr:from>
    <xdr:ext cx="469744" cy="259045"/>
    <xdr:sp macro="" textlink="">
      <xdr:nvSpPr>
        <xdr:cNvPr id="521" name="n_1mainValue【消防施設】&#10;一人当たり面積"/>
        <xdr:cNvSpPr txBox="1"/>
      </xdr:nvSpPr>
      <xdr:spPr>
        <a:xfrm>
          <a:off x="210757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2" name="テキスト ボックス 53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3" name="直線コネクタ 5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4" name="テキスト ボックス 53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5" name="直線コネクタ 5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6" name="テキスト ボックス 5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7" name="直線コネクタ 5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8" name="テキスト ボックス 5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9" name="直線コネクタ 5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0" name="テキスト ボックス 5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1" name="直線コネクタ 5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2" name="テキスト ボックス 5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3" name="直線コネクタ 5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4" name="テキスト ボックス 54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6" name="テキスト ボックス 5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48442</xdr:rowOff>
    </xdr:from>
    <xdr:to>
      <xdr:col>23</xdr:col>
      <xdr:colOff>516889</xdr:colOff>
      <xdr:row>109</xdr:row>
      <xdr:rowOff>107224</xdr:rowOff>
    </xdr:to>
    <xdr:cxnSp macro="">
      <xdr:nvCxnSpPr>
        <xdr:cNvPr id="548" name="直線コネクタ 547"/>
        <xdr:cNvCxnSpPr/>
      </xdr:nvCxnSpPr>
      <xdr:spPr>
        <a:xfrm flipV="1">
          <a:off x="16318864" y="1736489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111051</xdr:rowOff>
    </xdr:from>
    <xdr:ext cx="405111" cy="259045"/>
    <xdr:sp macro="" textlink="">
      <xdr:nvSpPr>
        <xdr:cNvPr id="549" name="【庁舎】&#10;有形固定資産減価償却率最小値テキスト"/>
        <xdr:cNvSpPr txBox="1"/>
      </xdr:nvSpPr>
      <xdr:spPr>
        <a:xfrm>
          <a:off x="16408400" y="187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107224</xdr:rowOff>
    </xdr:from>
    <xdr:to>
      <xdr:col>23</xdr:col>
      <xdr:colOff>606425</xdr:colOff>
      <xdr:row>109</xdr:row>
      <xdr:rowOff>107224</xdr:rowOff>
    </xdr:to>
    <xdr:cxnSp macro="">
      <xdr:nvCxnSpPr>
        <xdr:cNvPr id="550" name="直線コネクタ 549"/>
        <xdr:cNvCxnSpPr/>
      </xdr:nvCxnSpPr>
      <xdr:spPr>
        <a:xfrm>
          <a:off x="16230600" y="1879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166569</xdr:rowOff>
    </xdr:from>
    <xdr:ext cx="405111" cy="259045"/>
    <xdr:sp macro="" textlink="">
      <xdr:nvSpPr>
        <xdr:cNvPr id="551" name="【庁舎】&#10;有形固定資産減価償却率最大値テキスト"/>
        <xdr:cNvSpPr txBox="1"/>
      </xdr:nvSpPr>
      <xdr:spPr>
        <a:xfrm>
          <a:off x="16408400" y="17140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101</xdr:row>
      <xdr:rowOff>48442</xdr:rowOff>
    </xdr:from>
    <xdr:to>
      <xdr:col>23</xdr:col>
      <xdr:colOff>606425</xdr:colOff>
      <xdr:row>101</xdr:row>
      <xdr:rowOff>48442</xdr:rowOff>
    </xdr:to>
    <xdr:cxnSp macro="">
      <xdr:nvCxnSpPr>
        <xdr:cNvPr id="552" name="直線コネクタ 551"/>
        <xdr:cNvCxnSpPr/>
      </xdr:nvCxnSpPr>
      <xdr:spPr>
        <a:xfrm>
          <a:off x="16230600" y="17364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60977</xdr:rowOff>
    </xdr:from>
    <xdr:ext cx="405111" cy="259045"/>
    <xdr:sp macro="" textlink="">
      <xdr:nvSpPr>
        <xdr:cNvPr id="553" name="【庁舎】&#10;有形固定資産減価償却率平均値テキスト"/>
        <xdr:cNvSpPr txBox="1"/>
      </xdr:nvSpPr>
      <xdr:spPr>
        <a:xfrm>
          <a:off x="16408400" y="1806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82550</xdr:rowOff>
    </xdr:from>
    <xdr:to>
      <xdr:col>23</xdr:col>
      <xdr:colOff>568325</xdr:colOff>
      <xdr:row>106</xdr:row>
      <xdr:rowOff>12700</xdr:rowOff>
    </xdr:to>
    <xdr:sp macro="" textlink="">
      <xdr:nvSpPr>
        <xdr:cNvPr id="554" name="フローチャート : 判断 553"/>
        <xdr:cNvSpPr/>
      </xdr:nvSpPr>
      <xdr:spPr>
        <a:xfrm>
          <a:off x="16268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85816</xdr:rowOff>
    </xdr:from>
    <xdr:to>
      <xdr:col>22</xdr:col>
      <xdr:colOff>415925</xdr:colOff>
      <xdr:row>106</xdr:row>
      <xdr:rowOff>15966</xdr:rowOff>
    </xdr:to>
    <xdr:sp macro="" textlink="">
      <xdr:nvSpPr>
        <xdr:cNvPr id="555" name="フローチャート : 判断 554"/>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7093</xdr:rowOff>
    </xdr:from>
    <xdr:ext cx="405111" cy="259045"/>
    <xdr:sp macro="" textlink="">
      <xdr:nvSpPr>
        <xdr:cNvPr id="556" name="n_1aveValue【庁舎】&#10;有形固定資産減価償却率"/>
        <xdr:cNvSpPr txBox="1"/>
      </xdr:nvSpPr>
      <xdr:spPr>
        <a:xfrm>
          <a:off x="15266043"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144599</xdr:rowOff>
    </xdr:from>
    <xdr:to>
      <xdr:col>22</xdr:col>
      <xdr:colOff>415925</xdr:colOff>
      <xdr:row>100</xdr:row>
      <xdr:rowOff>74749</xdr:rowOff>
    </xdr:to>
    <xdr:sp macro="" textlink="">
      <xdr:nvSpPr>
        <xdr:cNvPr id="562" name="円/楕円 561"/>
        <xdr:cNvSpPr/>
      </xdr:nvSpPr>
      <xdr:spPr>
        <a:xfrm>
          <a:off x="15430500" y="171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91276</xdr:rowOff>
    </xdr:from>
    <xdr:ext cx="405111" cy="259045"/>
    <xdr:sp macro="" textlink="">
      <xdr:nvSpPr>
        <xdr:cNvPr id="563" name="n_1mainValue【庁舎】&#10;有形固定資産減価償却率"/>
        <xdr:cNvSpPr txBox="1"/>
      </xdr:nvSpPr>
      <xdr:spPr>
        <a:xfrm>
          <a:off x="15266043" y="1689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4" name="テキスト ボックス 5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75" name="直線コネクタ 5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6" name="テキスト ボックス 5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7" name="直線コネクタ 5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8" name="テキスト ボックス 5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9" name="直線コネクタ 5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0" name="テキスト ボックス 5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1" name="直線コネクタ 5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2" name="テキスト ボックス 5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3" name="直線コネクタ 5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4" name="テキスト ボックス 5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88" name="直線コネクタ 587"/>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89"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90" name="直線コネクタ 589"/>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91"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92" name="直線コネクタ 591"/>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93"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94" name="フローチャート : 判断 593"/>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95" name="フローチャート : 判断 594"/>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74947</xdr:rowOff>
    </xdr:from>
    <xdr:ext cx="469744" cy="259045"/>
    <xdr:sp macro="" textlink="">
      <xdr:nvSpPr>
        <xdr:cNvPr id="596" name="n_1aveValue【庁舎】&#10;一人当たり面積"/>
        <xdr:cNvSpPr txBox="1"/>
      </xdr:nvSpPr>
      <xdr:spPr>
        <a:xfrm>
          <a:off x="21075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128270</xdr:rowOff>
    </xdr:from>
    <xdr:to>
      <xdr:col>31</xdr:col>
      <xdr:colOff>85725</xdr:colOff>
      <xdr:row>107</xdr:row>
      <xdr:rowOff>58420</xdr:rowOff>
    </xdr:to>
    <xdr:sp macro="" textlink="">
      <xdr:nvSpPr>
        <xdr:cNvPr id="602" name="円/楕円 601"/>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49547</xdr:rowOff>
    </xdr:from>
    <xdr:ext cx="469744" cy="259045"/>
    <xdr:sp macro="" textlink="">
      <xdr:nvSpPr>
        <xdr:cNvPr id="603" name="n_1mainValue【庁舎】&#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図書館については、有形固定資産減価償却率が</a:t>
          </a:r>
          <a:r>
            <a:rPr kumimoji="1" lang="en-US" altLang="ja-JP" sz="1100">
              <a:solidFill>
                <a:schemeClr val="dk1"/>
              </a:solidFill>
              <a:effectLst/>
              <a:latin typeface="+mn-lt"/>
              <a:ea typeface="+mn-ea"/>
              <a:cs typeface="+mn-cs"/>
            </a:rPr>
            <a:t>88.0</a:t>
          </a:r>
          <a:r>
            <a:rPr kumimoji="1" lang="ja-JP" altLang="ja-JP" sz="1100">
              <a:solidFill>
                <a:schemeClr val="dk1"/>
              </a:solidFill>
              <a:effectLst/>
              <a:latin typeface="+mn-lt"/>
              <a:ea typeface="+mn-ea"/>
              <a:cs typeface="+mn-cs"/>
            </a:rPr>
            <a:t>％となっており、類似団体内平均値と比べ</a:t>
          </a:r>
          <a:r>
            <a:rPr kumimoji="1" lang="en-US" altLang="ja-JP" sz="1100">
              <a:solidFill>
                <a:schemeClr val="dk1"/>
              </a:solidFill>
              <a:effectLst/>
              <a:latin typeface="+mn-lt"/>
              <a:ea typeface="+mn-ea"/>
              <a:cs typeface="+mn-cs"/>
            </a:rPr>
            <a:t>49.1</a:t>
          </a:r>
          <a:r>
            <a:rPr kumimoji="1" lang="ja-JP" altLang="ja-JP" sz="1100">
              <a:solidFill>
                <a:schemeClr val="dk1"/>
              </a:solidFill>
              <a:effectLst/>
              <a:latin typeface="+mn-lt"/>
              <a:ea typeface="+mn-ea"/>
              <a:cs typeface="+mn-cs"/>
            </a:rPr>
            <a:t>ポイント高い数値となっている。これは、市内で唯一の市立図書館を有するまちづくり交流センターが建設から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年以上を経過していることから、類似団体と比べ高い数値となっていると思われる。庁舎については、有形固定資産減価償却率が</a:t>
          </a:r>
          <a:r>
            <a:rPr kumimoji="1" lang="en-US" altLang="ja-JP" sz="1100">
              <a:solidFill>
                <a:schemeClr val="dk1"/>
              </a:solidFill>
              <a:effectLst/>
              <a:latin typeface="+mn-lt"/>
              <a:ea typeface="+mn-ea"/>
              <a:cs typeface="+mn-cs"/>
            </a:rPr>
            <a:t>87.6</a:t>
          </a:r>
          <a:r>
            <a:rPr kumimoji="1" lang="ja-JP" altLang="ja-JP" sz="1100">
              <a:solidFill>
                <a:schemeClr val="dk1"/>
              </a:solidFill>
              <a:effectLst/>
              <a:latin typeface="+mn-lt"/>
              <a:ea typeface="+mn-ea"/>
              <a:cs typeface="+mn-cs"/>
            </a:rPr>
            <a:t>％となっており、類似団体内平均値と比べて</a:t>
          </a:r>
          <a:r>
            <a:rPr kumimoji="1" lang="en-US" altLang="ja-JP" sz="1100">
              <a:solidFill>
                <a:schemeClr val="dk1"/>
              </a:solidFill>
              <a:effectLst/>
              <a:latin typeface="+mn-lt"/>
              <a:ea typeface="+mn-ea"/>
              <a:cs typeface="+mn-cs"/>
            </a:rPr>
            <a:t>29.7</a:t>
          </a:r>
          <a:r>
            <a:rPr kumimoji="1" lang="ja-JP" altLang="ja-JP" sz="1100">
              <a:solidFill>
                <a:schemeClr val="dk1"/>
              </a:solidFill>
              <a:effectLst/>
              <a:latin typeface="+mn-lt"/>
              <a:ea typeface="+mn-ea"/>
              <a:cs typeface="+mn-cs"/>
            </a:rPr>
            <a:t>ポイント高い数値となっており、また一人当たりの面積も</a:t>
          </a:r>
          <a:r>
            <a:rPr kumimoji="1" lang="en-US" altLang="ja-JP" sz="1100">
              <a:solidFill>
                <a:schemeClr val="dk1"/>
              </a:solidFill>
              <a:effectLst/>
              <a:latin typeface="+mn-lt"/>
              <a:ea typeface="+mn-ea"/>
              <a:cs typeface="+mn-cs"/>
            </a:rPr>
            <a:t>0.090</a:t>
          </a:r>
          <a:r>
            <a:rPr kumimoji="1" lang="ja-JP" altLang="ja-JP" sz="1100">
              <a:solidFill>
                <a:schemeClr val="dk1"/>
              </a:solidFill>
              <a:effectLst/>
              <a:latin typeface="+mn-lt"/>
              <a:ea typeface="+mn-ea"/>
              <a:cs typeface="+mn-cs"/>
            </a:rPr>
            <a:t>ポイントと類似団体内平均を若干下回っている。これは、市役所庁舎が建築から約</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年を経過し、施設の老朽化が進んでいることが大きな要因として考えられ、一人当たりの面積については、人口は減少傾向にあるものの類似団体の庁舎と比べ、施設の面積自体が大きくないと思われることが要因であると考える。ただし、人口が減少傾向にあるため、数値（１人当たりの面積）は増加していくものと思われる。消防庁舎については、有形固定減価償却率</a:t>
          </a:r>
          <a:r>
            <a:rPr kumimoji="1" lang="ja-JP" altLang="ja-JP"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16.9</a:t>
          </a:r>
          <a:r>
            <a:rPr kumimoji="1" lang="ja-JP" altLang="ja-JP" sz="1100">
              <a:solidFill>
                <a:schemeClr val="dk1"/>
              </a:solidFill>
              <a:effectLst/>
              <a:latin typeface="+mn-lt"/>
              <a:ea typeface="+mn-ea"/>
              <a:cs typeface="+mn-cs"/>
            </a:rPr>
            <a:t>％となっており、類似団体内平均値と比較して</a:t>
          </a:r>
          <a:r>
            <a:rPr kumimoji="1" lang="en-US" altLang="ja-JP" sz="1100">
              <a:solidFill>
                <a:schemeClr val="dk1"/>
              </a:solidFill>
              <a:effectLst/>
              <a:latin typeface="+mn-lt"/>
              <a:ea typeface="+mn-ea"/>
              <a:cs typeface="+mn-cs"/>
            </a:rPr>
            <a:t>37.9</a:t>
          </a:r>
          <a:r>
            <a:rPr kumimoji="1" lang="ja-JP" altLang="ja-JP" sz="1100">
              <a:solidFill>
                <a:schemeClr val="dk1"/>
              </a:solidFill>
              <a:effectLst/>
              <a:latin typeface="+mn-lt"/>
              <a:ea typeface="+mn-ea"/>
              <a:cs typeface="+mn-cs"/>
            </a:rPr>
            <a:t>ポイント下回っている。これは、平成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新庁舎へ建て替えを行ったことによるものであると考えられる。有形固定資産減価償却率については、全体として市民会館及び消防庁舎を除く全項目にて、類似団体内平均値を上回っており、施設の老朽化が進んでおり、建て替え・長寿命化を含めた大規模改修を長期的な計画に基づき、適時対応していく必要があるものと思われる。</a:t>
          </a:r>
          <a:endParaRPr lang="ja-JP" altLang="ja-JP" sz="1400">
            <a:effectLst/>
          </a:endParaRPr>
        </a:p>
        <a:p>
          <a:r>
            <a:rPr kumimoji="1" lang="ja-JP" altLang="ja-JP"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については固定資産台帳未整備のため、分析不可。</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山梨県都留市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31,081
30,571
161.63
13,902,090
13,236,636
628,324
8,641,072
12,292,410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28.8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tx1"/>
              </a:solidFill>
              <a:effectLst/>
              <a:latin typeface="+mn-lt"/>
              <a:ea typeface="+mn-ea"/>
              <a:cs typeface="+mn-cs"/>
            </a:rPr>
            <a:t>　</a:t>
          </a:r>
          <a:r>
            <a:rPr kumimoji="1" lang="ja-JP" altLang="ja-JP" sz="1400">
              <a:solidFill>
                <a:schemeClr val="tx1"/>
              </a:solidFill>
              <a:effectLst/>
              <a:latin typeface="+mn-lt"/>
              <a:ea typeface="+mn-ea"/>
              <a:cs typeface="+mn-cs"/>
            </a:rPr>
            <a:t>景気</a:t>
          </a:r>
          <a:r>
            <a:rPr kumimoji="1" lang="ja-JP" altLang="en-US" sz="1400">
              <a:solidFill>
                <a:schemeClr val="tx1"/>
              </a:solidFill>
              <a:effectLst/>
              <a:latin typeface="+mn-lt"/>
              <a:ea typeface="+mn-ea"/>
              <a:cs typeface="+mn-cs"/>
            </a:rPr>
            <a:t>回復の兆しが見られ、</a:t>
          </a:r>
          <a:r>
            <a:rPr kumimoji="1" lang="ja-JP" altLang="ja-JP" sz="1400">
              <a:solidFill>
                <a:schemeClr val="tx1"/>
              </a:solidFill>
              <a:effectLst/>
              <a:latin typeface="+mn-lt"/>
              <a:ea typeface="+mn-ea"/>
              <a:cs typeface="+mn-cs"/>
            </a:rPr>
            <a:t>個人住民税や固定資産税</a:t>
          </a:r>
          <a:r>
            <a:rPr kumimoji="1" lang="ja-JP" altLang="en-US" sz="1400">
              <a:solidFill>
                <a:schemeClr val="tx1"/>
              </a:solidFill>
              <a:effectLst/>
              <a:latin typeface="+mn-lt"/>
              <a:ea typeface="+mn-ea"/>
              <a:cs typeface="+mn-cs"/>
            </a:rPr>
            <a:t>が増収となったものの、地方交付税・地方消費税交付金等の減少</a:t>
          </a:r>
          <a:r>
            <a:rPr kumimoji="1" lang="ja-JP" altLang="ja-JP" sz="1400">
              <a:solidFill>
                <a:schemeClr val="tx1"/>
              </a:solidFill>
              <a:effectLst/>
              <a:latin typeface="+mn-lt"/>
              <a:ea typeface="+mn-ea"/>
              <a:cs typeface="+mn-cs"/>
            </a:rPr>
            <a:t>などから各年度とも類似団体内平均を下回っている。今後も引き続き、歳出削減を積極的に進めるとともに、市税の徴収率向上を図り、歳入の確保に努める。</a:t>
          </a:r>
          <a:endParaRPr lang="ja-JP" altLang="ja-JP" sz="1400">
            <a:solidFill>
              <a:schemeClr val="tx1"/>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5292</xdr:rowOff>
    </xdr:to>
    <xdr:cxnSp macro="">
      <xdr:nvCxnSpPr>
        <xdr:cNvPr id="68" name="直線コネクタ 67"/>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5292</xdr:rowOff>
    </xdr:to>
    <xdr:cxnSp macro="">
      <xdr:nvCxnSpPr>
        <xdr:cNvPr id="71" name="直線コネクタ 70"/>
        <xdr:cNvCxnSpPr/>
      </xdr:nvCxnSpPr>
      <xdr:spPr>
        <a:xfrm>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41</xdr:row>
      <xdr:rowOff>156633</xdr:rowOff>
    </xdr:to>
    <xdr:cxnSp macro="">
      <xdr:nvCxnSpPr>
        <xdr:cNvPr id="74" name="直線コネクタ 73"/>
        <xdr:cNvCxnSpPr/>
      </xdr:nvCxnSpPr>
      <xdr:spPr>
        <a:xfrm>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136525</xdr:rowOff>
    </xdr:to>
    <xdr:cxnSp macro="">
      <xdr:nvCxnSpPr>
        <xdr:cNvPr id="77" name="直線コネクタ 76"/>
        <xdr:cNvCxnSpPr/>
      </xdr:nvCxnSpPr>
      <xdr:spPr>
        <a:xfrm>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8" name="フローチャート : 判断 77"/>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9" name="テキスト ボックス 78"/>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80" name="フローチャート : 判断 79"/>
        <xdr:cNvSpPr/>
      </xdr:nvSpPr>
      <xdr:spPr>
        <a:xfrm>
          <a:off x="1397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81" name="テキスト ボックス 80"/>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98019</xdr:rowOff>
    </xdr:from>
    <xdr:ext cx="762000" cy="259045"/>
    <xdr:sp macro="" textlink="">
      <xdr:nvSpPr>
        <xdr:cNvPr id="88"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125942</xdr:rowOff>
    </xdr:from>
    <xdr:to>
      <xdr:col>6</xdr:col>
      <xdr:colOff>50800</xdr:colOff>
      <xdr:row>42</xdr:row>
      <xdr:rowOff>56092</xdr:rowOff>
    </xdr:to>
    <xdr:sp macro="" textlink="">
      <xdr:nvSpPr>
        <xdr:cNvPr id="89" name="円/楕円 88"/>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40869</xdr:rowOff>
    </xdr:from>
    <xdr:ext cx="736600" cy="259045"/>
    <xdr:sp macro="" textlink="">
      <xdr:nvSpPr>
        <xdr:cNvPr id="90" name="テキスト ボックス 89"/>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xdr:rowOff>
    </xdr:from>
    <xdr:ext cx="762000" cy="259045"/>
    <xdr:sp macro="" textlink="">
      <xdr:nvSpPr>
        <xdr:cNvPr id="94" name="テキスト ボックス 93"/>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96" name="テキスト ボックス 95"/>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tx1"/>
              </a:solidFill>
              <a:effectLst/>
              <a:latin typeface="+mn-lt"/>
              <a:ea typeface="+mn-ea"/>
              <a:cs typeface="+mn-cs"/>
            </a:rPr>
            <a:t>平成</a:t>
          </a:r>
          <a:r>
            <a:rPr kumimoji="1" lang="en-US" altLang="ja-JP" sz="1400">
              <a:solidFill>
                <a:schemeClr val="tx1"/>
              </a:solidFill>
              <a:effectLst/>
              <a:latin typeface="+mn-lt"/>
              <a:ea typeface="+mn-ea"/>
              <a:cs typeface="+mn-cs"/>
            </a:rPr>
            <a:t>27</a:t>
          </a:r>
          <a:r>
            <a:rPr kumimoji="1" lang="ja-JP" altLang="ja-JP" sz="1400">
              <a:solidFill>
                <a:schemeClr val="tx1"/>
              </a:solidFill>
              <a:effectLst/>
              <a:latin typeface="+mn-lt"/>
              <a:ea typeface="+mn-ea"/>
              <a:cs typeface="+mn-cs"/>
            </a:rPr>
            <a:t>年度の決算値と比較すると市税収入は、個人住民税が</a:t>
          </a:r>
          <a:r>
            <a:rPr kumimoji="1" lang="ja-JP" altLang="en-US" sz="1400">
              <a:solidFill>
                <a:schemeClr val="tx1"/>
              </a:solidFill>
              <a:effectLst/>
              <a:latin typeface="+mn-lt"/>
              <a:ea typeface="+mn-ea"/>
              <a:cs typeface="+mn-cs"/>
            </a:rPr>
            <a:t>景気回復を受け、個人所得の増加など</a:t>
          </a:r>
          <a:r>
            <a:rPr kumimoji="1" lang="ja-JP" altLang="ja-JP" sz="1400">
              <a:solidFill>
                <a:schemeClr val="tx1"/>
              </a:solidFill>
              <a:effectLst/>
              <a:latin typeface="+mn-lt"/>
              <a:ea typeface="+mn-ea"/>
              <a:cs typeface="+mn-cs"/>
            </a:rPr>
            <a:t>により増額した</a:t>
          </a:r>
          <a:r>
            <a:rPr kumimoji="1" lang="ja-JP" altLang="en-US" sz="1400">
              <a:solidFill>
                <a:schemeClr val="tx1"/>
              </a:solidFill>
              <a:effectLst/>
              <a:latin typeface="+mn-lt"/>
              <a:ea typeface="+mn-ea"/>
              <a:cs typeface="+mn-cs"/>
            </a:rPr>
            <a:t>ことに加え</a:t>
          </a:r>
          <a:r>
            <a:rPr kumimoji="1" lang="ja-JP" altLang="ja-JP" sz="1400">
              <a:solidFill>
                <a:schemeClr val="tx1"/>
              </a:solidFill>
              <a:effectLst/>
              <a:latin typeface="+mn-lt"/>
              <a:ea typeface="+mn-ea"/>
              <a:cs typeface="+mn-cs"/>
            </a:rPr>
            <a:t>、歳出における</a:t>
          </a:r>
          <a:r>
            <a:rPr kumimoji="1" lang="ja-JP" altLang="en-US" sz="1400">
              <a:solidFill>
                <a:schemeClr val="tx1"/>
              </a:solidFill>
              <a:effectLst/>
              <a:latin typeface="+mn-lt"/>
              <a:ea typeface="+mn-ea"/>
              <a:cs typeface="+mn-cs"/>
            </a:rPr>
            <a:t>退職者の減による</a:t>
          </a:r>
          <a:r>
            <a:rPr kumimoji="1" lang="ja-JP" altLang="ja-JP" sz="1400">
              <a:solidFill>
                <a:schemeClr val="tx1"/>
              </a:solidFill>
              <a:effectLst/>
              <a:latin typeface="+mn-lt"/>
              <a:ea typeface="+mn-ea"/>
              <a:cs typeface="+mn-cs"/>
            </a:rPr>
            <a:t>人件費</a:t>
          </a:r>
          <a:r>
            <a:rPr kumimoji="1" lang="ja-JP" altLang="en-US" sz="1400">
              <a:solidFill>
                <a:schemeClr val="tx1"/>
              </a:solidFill>
              <a:effectLst/>
              <a:latin typeface="+mn-lt"/>
              <a:ea typeface="+mn-ea"/>
              <a:cs typeface="+mn-cs"/>
            </a:rPr>
            <a:t>の減少</a:t>
          </a:r>
          <a:r>
            <a:rPr kumimoji="1" lang="ja-JP" altLang="ja-JP" sz="1400">
              <a:solidFill>
                <a:schemeClr val="tx1"/>
              </a:solidFill>
              <a:effectLst/>
              <a:latin typeface="+mn-lt"/>
              <a:ea typeface="+mn-ea"/>
              <a:cs typeface="+mn-cs"/>
            </a:rPr>
            <a:t>等を要因とし、経常収支比率は対前年度比</a:t>
          </a:r>
          <a:r>
            <a:rPr kumimoji="1" lang="en-US" altLang="ja-JP" sz="1400">
              <a:solidFill>
                <a:schemeClr val="tx1"/>
              </a:solidFill>
              <a:effectLst/>
              <a:latin typeface="+mn-lt"/>
              <a:ea typeface="+mn-ea"/>
              <a:cs typeface="+mn-cs"/>
            </a:rPr>
            <a:t>3.3</a:t>
          </a:r>
          <a:r>
            <a:rPr kumimoji="1" lang="ja-JP" altLang="ja-JP" sz="1400">
              <a:solidFill>
                <a:schemeClr val="tx1"/>
              </a:solidFill>
              <a:effectLst/>
              <a:latin typeface="+mn-lt"/>
              <a:ea typeface="+mn-ea"/>
              <a:cs typeface="+mn-cs"/>
            </a:rPr>
            <a:t>ポイント</a:t>
          </a:r>
          <a:r>
            <a:rPr kumimoji="1" lang="ja-JP" altLang="en-US" sz="1400">
              <a:solidFill>
                <a:schemeClr val="tx1"/>
              </a:solidFill>
              <a:effectLst/>
              <a:latin typeface="+mn-lt"/>
              <a:ea typeface="+mn-ea"/>
              <a:cs typeface="+mn-cs"/>
            </a:rPr>
            <a:t>減少</a:t>
          </a:r>
          <a:r>
            <a:rPr kumimoji="1" lang="ja-JP" altLang="ja-JP" sz="1400">
              <a:solidFill>
                <a:schemeClr val="tx1"/>
              </a:solidFill>
              <a:effectLst/>
              <a:latin typeface="+mn-lt"/>
              <a:ea typeface="+mn-ea"/>
              <a:cs typeface="+mn-cs"/>
            </a:rPr>
            <a:t>した。</a:t>
          </a:r>
          <a:endParaRPr lang="ja-JP" altLang="ja-JP" sz="1400">
            <a:solidFill>
              <a:schemeClr val="tx1"/>
            </a:solidFill>
            <a:effectLst/>
          </a:endParaRPr>
        </a:p>
        <a:p>
          <a:r>
            <a:rPr kumimoji="1" lang="ja-JP" altLang="ja-JP" sz="1400">
              <a:solidFill>
                <a:schemeClr val="tx1"/>
              </a:solidFill>
              <a:effectLst/>
              <a:latin typeface="+mn-lt"/>
              <a:ea typeface="+mn-ea"/>
              <a:cs typeface="+mn-cs"/>
            </a:rPr>
            <a:t>　類似団体内平均と比較すると、各年度とも平均値を下回っているが、今後も引き続き、行財政改革への取り組みを通じて義務的経費の抑制を図っていく。</a:t>
          </a:r>
          <a:endParaRPr lang="ja-JP" altLang="ja-JP" sz="140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85852</xdr:rowOff>
    </xdr:from>
    <xdr:to>
      <xdr:col>7</xdr:col>
      <xdr:colOff>152400</xdr:colOff>
      <xdr:row>60</xdr:row>
      <xdr:rowOff>73660</xdr:rowOff>
    </xdr:to>
    <xdr:cxnSp macro="">
      <xdr:nvCxnSpPr>
        <xdr:cNvPr id="129" name="直線コネクタ 128"/>
        <xdr:cNvCxnSpPr/>
      </xdr:nvCxnSpPr>
      <xdr:spPr>
        <a:xfrm flipV="1">
          <a:off x="4114800" y="10201402"/>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0"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90678</xdr:rowOff>
    </xdr:from>
    <xdr:to>
      <xdr:col>6</xdr:col>
      <xdr:colOff>0</xdr:colOff>
      <xdr:row>60</xdr:row>
      <xdr:rowOff>73660</xdr:rowOff>
    </xdr:to>
    <xdr:cxnSp macro="">
      <xdr:nvCxnSpPr>
        <xdr:cNvPr id="132" name="直線コネクタ 131"/>
        <xdr:cNvCxnSpPr/>
      </xdr:nvCxnSpPr>
      <xdr:spPr>
        <a:xfrm>
          <a:off x="3225800" y="1020622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48785</xdr:rowOff>
    </xdr:from>
    <xdr:ext cx="736600" cy="259045"/>
    <xdr:sp macro="" textlink="">
      <xdr:nvSpPr>
        <xdr:cNvPr id="134" name="テキスト ボックス 133"/>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52070</xdr:rowOff>
    </xdr:from>
    <xdr:to>
      <xdr:col>4</xdr:col>
      <xdr:colOff>482600</xdr:colOff>
      <xdr:row>59</xdr:row>
      <xdr:rowOff>90678</xdr:rowOff>
    </xdr:to>
    <xdr:cxnSp macro="">
      <xdr:nvCxnSpPr>
        <xdr:cNvPr id="135" name="直線コネクタ 134"/>
        <xdr:cNvCxnSpPr/>
      </xdr:nvCxnSpPr>
      <xdr:spPr>
        <a:xfrm>
          <a:off x="2336800" y="101676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36" name="フローチャート : 判断 135"/>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154957</xdr:rowOff>
    </xdr:from>
    <xdr:ext cx="762000" cy="259045"/>
    <xdr:sp macro="" textlink="">
      <xdr:nvSpPr>
        <xdr:cNvPr id="137" name="テキスト ボックス 136"/>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52070</xdr:rowOff>
    </xdr:from>
    <xdr:to>
      <xdr:col>3</xdr:col>
      <xdr:colOff>279400</xdr:colOff>
      <xdr:row>60</xdr:row>
      <xdr:rowOff>39878</xdr:rowOff>
    </xdr:to>
    <xdr:cxnSp macro="">
      <xdr:nvCxnSpPr>
        <xdr:cNvPr id="138" name="直線コネクタ 137"/>
        <xdr:cNvCxnSpPr/>
      </xdr:nvCxnSpPr>
      <xdr:spPr>
        <a:xfrm flipV="1">
          <a:off x="1447800" y="10167620"/>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15494</xdr:rowOff>
    </xdr:from>
    <xdr:to>
      <xdr:col>3</xdr:col>
      <xdr:colOff>330200</xdr:colOff>
      <xdr:row>61</xdr:row>
      <xdr:rowOff>117094</xdr:rowOff>
    </xdr:to>
    <xdr:sp macro="" textlink="">
      <xdr:nvSpPr>
        <xdr:cNvPr id="139" name="フローチャート : 判断 138"/>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101871</xdr:rowOff>
    </xdr:from>
    <xdr:ext cx="762000" cy="259045"/>
    <xdr:sp macro="" textlink="">
      <xdr:nvSpPr>
        <xdr:cNvPr id="140" name="テキスト ボックス 139"/>
        <xdr:cNvSpPr txBox="1"/>
      </xdr:nvSpPr>
      <xdr:spPr>
        <a:xfrm>
          <a:off x="1955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153162</xdr:rowOff>
    </xdr:from>
    <xdr:to>
      <xdr:col>2</xdr:col>
      <xdr:colOff>127000</xdr:colOff>
      <xdr:row>61</xdr:row>
      <xdr:rowOff>83312</xdr:rowOff>
    </xdr:to>
    <xdr:sp macro="" textlink="">
      <xdr:nvSpPr>
        <xdr:cNvPr id="141" name="フローチャート : 判断 140"/>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68089</xdr:rowOff>
    </xdr:from>
    <xdr:ext cx="762000" cy="259045"/>
    <xdr:sp macro="" textlink="">
      <xdr:nvSpPr>
        <xdr:cNvPr id="142" name="テキスト ボックス 141"/>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35052</xdr:rowOff>
    </xdr:from>
    <xdr:to>
      <xdr:col>7</xdr:col>
      <xdr:colOff>203200</xdr:colOff>
      <xdr:row>59</xdr:row>
      <xdr:rowOff>136652</xdr:rowOff>
    </xdr:to>
    <xdr:sp macro="" textlink="">
      <xdr:nvSpPr>
        <xdr:cNvPr id="148" name="円/楕円 147"/>
        <xdr:cNvSpPr/>
      </xdr:nvSpPr>
      <xdr:spPr>
        <a:xfrm>
          <a:off x="49022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51579</xdr:rowOff>
    </xdr:from>
    <xdr:ext cx="762000" cy="259045"/>
    <xdr:sp macro="" textlink="">
      <xdr:nvSpPr>
        <xdr:cNvPr id="149" name="財政構造の弾力性該当値テキスト"/>
        <xdr:cNvSpPr txBox="1"/>
      </xdr:nvSpPr>
      <xdr:spPr>
        <a:xfrm>
          <a:off x="5041900" y="999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22860</xdr:rowOff>
    </xdr:from>
    <xdr:to>
      <xdr:col>6</xdr:col>
      <xdr:colOff>50800</xdr:colOff>
      <xdr:row>60</xdr:row>
      <xdr:rowOff>124460</xdr:rowOff>
    </xdr:to>
    <xdr:sp macro="" textlink="">
      <xdr:nvSpPr>
        <xdr:cNvPr id="150" name="円/楕円 149"/>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134637</xdr:rowOff>
    </xdr:from>
    <xdr:ext cx="736600" cy="259045"/>
    <xdr:sp macro="" textlink="">
      <xdr:nvSpPr>
        <xdr:cNvPr id="151" name="テキスト ボックス 150"/>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39878</xdr:rowOff>
    </xdr:from>
    <xdr:to>
      <xdr:col>4</xdr:col>
      <xdr:colOff>533400</xdr:colOff>
      <xdr:row>59</xdr:row>
      <xdr:rowOff>141478</xdr:rowOff>
    </xdr:to>
    <xdr:sp macro="" textlink="">
      <xdr:nvSpPr>
        <xdr:cNvPr id="152" name="円/楕円 151"/>
        <xdr:cNvSpPr/>
      </xdr:nvSpPr>
      <xdr:spPr>
        <a:xfrm>
          <a:off x="3175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151655</xdr:rowOff>
    </xdr:from>
    <xdr:ext cx="762000" cy="259045"/>
    <xdr:sp macro="" textlink="">
      <xdr:nvSpPr>
        <xdr:cNvPr id="153" name="テキスト ボックス 152"/>
        <xdr:cNvSpPr txBox="1"/>
      </xdr:nvSpPr>
      <xdr:spPr>
        <a:xfrm>
          <a:off x="2844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1270</xdr:rowOff>
    </xdr:from>
    <xdr:to>
      <xdr:col>3</xdr:col>
      <xdr:colOff>330200</xdr:colOff>
      <xdr:row>59</xdr:row>
      <xdr:rowOff>102870</xdr:rowOff>
    </xdr:to>
    <xdr:sp macro="" textlink="">
      <xdr:nvSpPr>
        <xdr:cNvPr id="154" name="円/楕円 153"/>
        <xdr:cNvSpPr/>
      </xdr:nvSpPr>
      <xdr:spPr>
        <a:xfrm>
          <a:off x="2286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113047</xdr:rowOff>
    </xdr:from>
    <xdr:ext cx="762000" cy="259045"/>
    <xdr:sp macro="" textlink="">
      <xdr:nvSpPr>
        <xdr:cNvPr id="155" name="テキスト ボックス 154"/>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160528</xdr:rowOff>
    </xdr:from>
    <xdr:to>
      <xdr:col>2</xdr:col>
      <xdr:colOff>127000</xdr:colOff>
      <xdr:row>60</xdr:row>
      <xdr:rowOff>90678</xdr:rowOff>
    </xdr:to>
    <xdr:sp macro="" textlink="">
      <xdr:nvSpPr>
        <xdr:cNvPr id="156" name="円/楕円 155"/>
        <xdr:cNvSpPr/>
      </xdr:nvSpPr>
      <xdr:spPr>
        <a:xfrm>
          <a:off x="1397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100855</xdr:rowOff>
    </xdr:from>
    <xdr:ext cx="762000" cy="259045"/>
    <xdr:sp macro="" textlink="">
      <xdr:nvSpPr>
        <xdr:cNvPr id="157" name="テキスト ボックス 156"/>
        <xdr:cNvSpPr txBox="1"/>
      </xdr:nvSpPr>
      <xdr:spPr>
        <a:xfrm>
          <a:off x="1066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[112,525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a:solidFill>
                <a:srgbClr val="FF0000"/>
              </a:solidFill>
              <a:effectLst/>
              <a:latin typeface="+mn-lt"/>
              <a:ea typeface="+mn-ea"/>
              <a:cs typeface="+mn-cs"/>
            </a:rPr>
            <a:t>　</a:t>
          </a:r>
          <a:r>
            <a:rPr kumimoji="1" lang="ja-JP" altLang="ja-JP" sz="1400" b="0">
              <a:solidFill>
                <a:schemeClr val="tx1"/>
              </a:solidFill>
              <a:effectLst/>
              <a:latin typeface="+mn-lt"/>
              <a:ea typeface="+mn-ea"/>
              <a:cs typeface="+mn-cs"/>
            </a:rPr>
            <a:t>平成</a:t>
          </a:r>
          <a:r>
            <a:rPr kumimoji="1" lang="en-US" altLang="ja-JP" sz="1400" b="0">
              <a:solidFill>
                <a:schemeClr val="tx1"/>
              </a:solidFill>
              <a:effectLst/>
              <a:latin typeface="+mn-lt"/>
              <a:ea typeface="+mn-ea"/>
              <a:cs typeface="+mn-cs"/>
            </a:rPr>
            <a:t>27</a:t>
          </a:r>
          <a:r>
            <a:rPr kumimoji="1" lang="ja-JP" altLang="ja-JP" sz="1400" b="0">
              <a:solidFill>
                <a:schemeClr val="tx1"/>
              </a:solidFill>
              <a:effectLst/>
              <a:latin typeface="+mn-lt"/>
              <a:ea typeface="+mn-ea"/>
              <a:cs typeface="+mn-cs"/>
            </a:rPr>
            <a:t>年度の決算値と比較すると、人口</a:t>
          </a:r>
          <a:r>
            <a:rPr kumimoji="1" lang="en-US" altLang="ja-JP" sz="1400" b="0">
              <a:solidFill>
                <a:schemeClr val="tx1"/>
              </a:solidFill>
              <a:effectLst/>
              <a:latin typeface="+mn-lt"/>
              <a:ea typeface="+mn-ea"/>
              <a:cs typeface="+mn-cs"/>
            </a:rPr>
            <a:t>1</a:t>
          </a:r>
          <a:r>
            <a:rPr kumimoji="1" lang="ja-JP" altLang="ja-JP" sz="1400" b="0">
              <a:solidFill>
                <a:schemeClr val="tx1"/>
              </a:solidFill>
              <a:effectLst/>
              <a:latin typeface="+mn-lt"/>
              <a:ea typeface="+mn-ea"/>
              <a:cs typeface="+mn-cs"/>
            </a:rPr>
            <a:t>人あたりの人件費、物件費及び維持補修費は増加している。</a:t>
          </a:r>
          <a:r>
            <a:rPr kumimoji="1" lang="ja-JP" altLang="en-US" sz="1400" b="0">
              <a:solidFill>
                <a:schemeClr val="tx1"/>
              </a:solidFill>
              <a:effectLst/>
              <a:latin typeface="+mn-lt"/>
              <a:ea typeface="+mn-ea"/>
              <a:cs typeface="+mn-cs"/>
            </a:rPr>
            <a:t>これは、</a:t>
          </a:r>
          <a:r>
            <a:rPr kumimoji="1" lang="ja-JP" altLang="ja-JP" sz="1400" b="0">
              <a:solidFill>
                <a:schemeClr val="tx1"/>
              </a:solidFill>
              <a:effectLst/>
              <a:latin typeface="+mn-lt"/>
              <a:ea typeface="+mn-ea"/>
              <a:cs typeface="+mn-cs"/>
            </a:rPr>
            <a:t>人件費は</a:t>
          </a:r>
          <a:r>
            <a:rPr kumimoji="1" lang="ja-JP" altLang="en-US" sz="1400" b="0">
              <a:solidFill>
                <a:schemeClr val="tx1"/>
              </a:solidFill>
              <a:effectLst/>
              <a:latin typeface="+mn-lt"/>
              <a:ea typeface="+mn-ea"/>
              <a:cs typeface="+mn-cs"/>
            </a:rPr>
            <a:t>、</a:t>
          </a:r>
          <a:r>
            <a:rPr kumimoji="1" lang="ja-JP" altLang="ja-JP" sz="1400" b="0">
              <a:solidFill>
                <a:schemeClr val="tx1"/>
              </a:solidFill>
              <a:effectLst/>
              <a:latin typeface="+mn-lt"/>
              <a:ea typeface="+mn-ea"/>
              <a:cs typeface="+mn-cs"/>
            </a:rPr>
            <a:t>退職者の</a:t>
          </a:r>
          <a:r>
            <a:rPr kumimoji="1" lang="ja-JP" altLang="en-US" sz="1400" b="0">
              <a:solidFill>
                <a:schemeClr val="tx1"/>
              </a:solidFill>
              <a:effectLst/>
              <a:latin typeface="+mn-lt"/>
              <a:ea typeface="+mn-ea"/>
              <a:cs typeface="+mn-cs"/>
            </a:rPr>
            <a:t>減により減少したものの</a:t>
          </a:r>
          <a:r>
            <a:rPr kumimoji="1" lang="ja-JP" altLang="ja-JP" sz="1400" b="0">
              <a:solidFill>
                <a:schemeClr val="tx1"/>
              </a:solidFill>
              <a:effectLst/>
              <a:latin typeface="+mn-lt"/>
              <a:ea typeface="+mn-ea"/>
              <a:cs typeface="+mn-cs"/>
            </a:rPr>
            <a:t>、物件費は、</a:t>
          </a:r>
          <a:r>
            <a:rPr kumimoji="1" lang="ja-JP" altLang="en-US" sz="1400" b="0">
              <a:solidFill>
                <a:schemeClr val="tx1"/>
              </a:solidFill>
              <a:effectLst/>
              <a:latin typeface="+mn-lt"/>
              <a:ea typeface="+mn-ea"/>
              <a:cs typeface="+mn-cs"/>
            </a:rPr>
            <a:t>基幹系システムの移行業務に係る委託料等の</a:t>
          </a:r>
          <a:r>
            <a:rPr kumimoji="1" lang="ja-JP" altLang="ja-JP" sz="1400" b="0">
              <a:solidFill>
                <a:schemeClr val="tx1"/>
              </a:solidFill>
              <a:effectLst/>
              <a:latin typeface="+mn-lt"/>
              <a:ea typeface="+mn-ea"/>
              <a:cs typeface="+mn-cs"/>
            </a:rPr>
            <a:t>増となっている</a:t>
          </a:r>
          <a:r>
            <a:rPr kumimoji="1" lang="ja-JP" altLang="en-US" sz="1400" b="0">
              <a:solidFill>
                <a:schemeClr val="tx1"/>
              </a:solidFill>
              <a:effectLst/>
              <a:latin typeface="+mn-lt"/>
              <a:ea typeface="+mn-ea"/>
              <a:cs typeface="+mn-cs"/>
            </a:rPr>
            <a:t>こと等が要因と考えられる。</a:t>
          </a:r>
          <a:endParaRPr lang="ja-JP" altLang="ja-JP" sz="1400">
            <a:solidFill>
              <a:schemeClr val="tx1"/>
            </a:solidFill>
            <a:effectLst/>
          </a:endParaRPr>
        </a:p>
        <a:p>
          <a:r>
            <a:rPr kumimoji="1" lang="ja-JP" altLang="ja-JP" sz="1400" b="0">
              <a:solidFill>
                <a:schemeClr val="tx1"/>
              </a:solidFill>
              <a:effectLst/>
              <a:latin typeface="+mn-lt"/>
              <a:ea typeface="+mn-ea"/>
              <a:cs typeface="+mn-cs"/>
            </a:rPr>
            <a:t>　類似団体内平均と比較すると、各年度とも平均値を下回っているが、今後も引き続きコスト削減に取り組み、経費の抑制を図っていく。</a:t>
          </a:r>
          <a:endParaRPr lang="ja-JP" altLang="ja-JP" sz="1400">
            <a:solidFill>
              <a:schemeClr val="tx1"/>
            </a:solidFill>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129915</xdr:rowOff>
    </xdr:from>
    <xdr:to>
      <xdr:col>7</xdr:col>
      <xdr:colOff>152400</xdr:colOff>
      <xdr:row>80</xdr:row>
      <xdr:rowOff>135038</xdr:rowOff>
    </xdr:to>
    <xdr:cxnSp macro="">
      <xdr:nvCxnSpPr>
        <xdr:cNvPr id="192" name="直線コネクタ 191"/>
        <xdr:cNvCxnSpPr/>
      </xdr:nvCxnSpPr>
      <xdr:spPr>
        <a:xfrm>
          <a:off x="4114800" y="13845915"/>
          <a:ext cx="838200" cy="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104581</xdr:rowOff>
    </xdr:from>
    <xdr:to>
      <xdr:col>6</xdr:col>
      <xdr:colOff>0</xdr:colOff>
      <xdr:row>80</xdr:row>
      <xdr:rowOff>129915</xdr:rowOff>
    </xdr:to>
    <xdr:cxnSp macro="">
      <xdr:nvCxnSpPr>
        <xdr:cNvPr id="195" name="直線コネクタ 194"/>
        <xdr:cNvCxnSpPr/>
      </xdr:nvCxnSpPr>
      <xdr:spPr>
        <a:xfrm>
          <a:off x="3225800" y="13820581"/>
          <a:ext cx="889000" cy="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90301</xdr:rowOff>
    </xdr:from>
    <xdr:to>
      <xdr:col>4</xdr:col>
      <xdr:colOff>482600</xdr:colOff>
      <xdr:row>80</xdr:row>
      <xdr:rowOff>104581</xdr:rowOff>
    </xdr:to>
    <xdr:cxnSp macro="">
      <xdr:nvCxnSpPr>
        <xdr:cNvPr id="198" name="直線コネクタ 197"/>
        <xdr:cNvCxnSpPr/>
      </xdr:nvCxnSpPr>
      <xdr:spPr>
        <a:xfrm>
          <a:off x="2336800" y="13806301"/>
          <a:ext cx="889000" cy="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130913</xdr:rowOff>
    </xdr:from>
    <xdr:to>
      <xdr:col>4</xdr:col>
      <xdr:colOff>533400</xdr:colOff>
      <xdr:row>81</xdr:row>
      <xdr:rowOff>61063</xdr:rowOff>
    </xdr:to>
    <xdr:sp macro="" textlink="">
      <xdr:nvSpPr>
        <xdr:cNvPr id="199" name="フローチャート : 判断 198"/>
        <xdr:cNvSpPr/>
      </xdr:nvSpPr>
      <xdr:spPr>
        <a:xfrm>
          <a:off x="3175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45840</xdr:rowOff>
    </xdr:from>
    <xdr:ext cx="762000" cy="259045"/>
    <xdr:sp macro="" textlink="">
      <xdr:nvSpPr>
        <xdr:cNvPr id="200" name="テキスト ボックス 199"/>
        <xdr:cNvSpPr txBox="1"/>
      </xdr:nvSpPr>
      <xdr:spPr>
        <a:xfrm>
          <a:off x="2844800" y="1393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86593</xdr:rowOff>
    </xdr:from>
    <xdr:to>
      <xdr:col>3</xdr:col>
      <xdr:colOff>279400</xdr:colOff>
      <xdr:row>80</xdr:row>
      <xdr:rowOff>90301</xdr:rowOff>
    </xdr:to>
    <xdr:cxnSp macro="">
      <xdr:nvCxnSpPr>
        <xdr:cNvPr id="201" name="直線コネクタ 200"/>
        <xdr:cNvCxnSpPr/>
      </xdr:nvCxnSpPr>
      <xdr:spPr>
        <a:xfrm>
          <a:off x="1447800" y="13802593"/>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112125</xdr:rowOff>
    </xdr:from>
    <xdr:to>
      <xdr:col>3</xdr:col>
      <xdr:colOff>330200</xdr:colOff>
      <xdr:row>81</xdr:row>
      <xdr:rowOff>42275</xdr:rowOff>
    </xdr:to>
    <xdr:sp macro="" textlink="">
      <xdr:nvSpPr>
        <xdr:cNvPr id="202" name="フローチャート : 判断 201"/>
        <xdr:cNvSpPr/>
      </xdr:nvSpPr>
      <xdr:spPr>
        <a:xfrm>
          <a:off x="2286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27052</xdr:rowOff>
    </xdr:from>
    <xdr:ext cx="762000" cy="259045"/>
    <xdr:sp macro="" textlink="">
      <xdr:nvSpPr>
        <xdr:cNvPr id="203" name="テキスト ボックス 202"/>
        <xdr:cNvSpPr txBox="1"/>
      </xdr:nvSpPr>
      <xdr:spPr>
        <a:xfrm>
          <a:off x="1955800" y="1391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127495</xdr:rowOff>
    </xdr:from>
    <xdr:to>
      <xdr:col>2</xdr:col>
      <xdr:colOff>127000</xdr:colOff>
      <xdr:row>81</xdr:row>
      <xdr:rowOff>57645</xdr:rowOff>
    </xdr:to>
    <xdr:sp macro="" textlink="">
      <xdr:nvSpPr>
        <xdr:cNvPr id="204" name="フローチャート : 判断 203"/>
        <xdr:cNvSpPr/>
      </xdr:nvSpPr>
      <xdr:spPr>
        <a:xfrm>
          <a:off x="1397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42422</xdr:rowOff>
    </xdr:from>
    <xdr:ext cx="762000" cy="259045"/>
    <xdr:sp macro="" textlink="">
      <xdr:nvSpPr>
        <xdr:cNvPr id="205" name="テキスト ボックス 204"/>
        <xdr:cNvSpPr txBox="1"/>
      </xdr:nvSpPr>
      <xdr:spPr>
        <a:xfrm>
          <a:off x="1066800" y="1392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84238</xdr:rowOff>
    </xdr:from>
    <xdr:to>
      <xdr:col>7</xdr:col>
      <xdr:colOff>203200</xdr:colOff>
      <xdr:row>81</xdr:row>
      <xdr:rowOff>14388</xdr:rowOff>
    </xdr:to>
    <xdr:sp macro="" textlink="">
      <xdr:nvSpPr>
        <xdr:cNvPr id="211" name="円/楕円 210"/>
        <xdr:cNvSpPr/>
      </xdr:nvSpPr>
      <xdr:spPr>
        <a:xfrm>
          <a:off x="4902200" y="1380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5515</xdr:rowOff>
    </xdr:from>
    <xdr:ext cx="762000" cy="259045"/>
    <xdr:sp macro="" textlink="">
      <xdr:nvSpPr>
        <xdr:cNvPr id="212" name="人件費・物件費等の状況該当値テキスト"/>
        <xdr:cNvSpPr txBox="1"/>
      </xdr:nvSpPr>
      <xdr:spPr>
        <a:xfrm>
          <a:off x="5041900" y="1372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112,525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79115</xdr:rowOff>
    </xdr:from>
    <xdr:to>
      <xdr:col>6</xdr:col>
      <xdr:colOff>50800</xdr:colOff>
      <xdr:row>81</xdr:row>
      <xdr:rowOff>9265</xdr:rowOff>
    </xdr:to>
    <xdr:sp macro="" textlink="">
      <xdr:nvSpPr>
        <xdr:cNvPr id="213" name="円/楕円 212"/>
        <xdr:cNvSpPr/>
      </xdr:nvSpPr>
      <xdr:spPr>
        <a:xfrm>
          <a:off x="4064000" y="13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19442</xdr:rowOff>
    </xdr:from>
    <xdr:ext cx="736600" cy="259045"/>
    <xdr:sp macro="" textlink="">
      <xdr:nvSpPr>
        <xdr:cNvPr id="214" name="テキスト ボックス 213"/>
        <xdr:cNvSpPr txBox="1"/>
      </xdr:nvSpPr>
      <xdr:spPr>
        <a:xfrm>
          <a:off x="3733800" y="1356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111,251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53781</xdr:rowOff>
    </xdr:from>
    <xdr:to>
      <xdr:col>4</xdr:col>
      <xdr:colOff>533400</xdr:colOff>
      <xdr:row>80</xdr:row>
      <xdr:rowOff>155381</xdr:rowOff>
    </xdr:to>
    <xdr:sp macro="" textlink="">
      <xdr:nvSpPr>
        <xdr:cNvPr id="215" name="円/楕円 214"/>
        <xdr:cNvSpPr/>
      </xdr:nvSpPr>
      <xdr:spPr>
        <a:xfrm>
          <a:off x="3175000" y="1376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165558</xdr:rowOff>
    </xdr:from>
    <xdr:ext cx="762000" cy="259045"/>
    <xdr:sp macro="" textlink="">
      <xdr:nvSpPr>
        <xdr:cNvPr id="216" name="テキスト ボックス 215"/>
        <xdr:cNvSpPr txBox="1"/>
      </xdr:nvSpPr>
      <xdr:spPr>
        <a:xfrm>
          <a:off x="2844800" y="135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104,952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39501</xdr:rowOff>
    </xdr:from>
    <xdr:to>
      <xdr:col>3</xdr:col>
      <xdr:colOff>330200</xdr:colOff>
      <xdr:row>80</xdr:row>
      <xdr:rowOff>141101</xdr:rowOff>
    </xdr:to>
    <xdr:sp macro="" textlink="">
      <xdr:nvSpPr>
        <xdr:cNvPr id="217" name="円/楕円 216"/>
        <xdr:cNvSpPr/>
      </xdr:nvSpPr>
      <xdr:spPr>
        <a:xfrm>
          <a:off x="2286000" y="137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151278</xdr:rowOff>
    </xdr:from>
    <xdr:ext cx="762000" cy="259045"/>
    <xdr:sp macro="" textlink="">
      <xdr:nvSpPr>
        <xdr:cNvPr id="218" name="テキスト ボックス 217"/>
        <xdr:cNvSpPr txBox="1"/>
      </xdr:nvSpPr>
      <xdr:spPr>
        <a:xfrm>
          <a:off x="1955800" y="1352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101,401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35793</xdr:rowOff>
    </xdr:from>
    <xdr:to>
      <xdr:col>2</xdr:col>
      <xdr:colOff>127000</xdr:colOff>
      <xdr:row>80</xdr:row>
      <xdr:rowOff>137393</xdr:rowOff>
    </xdr:to>
    <xdr:sp macro="" textlink="">
      <xdr:nvSpPr>
        <xdr:cNvPr id="219" name="円/楕円 218"/>
        <xdr:cNvSpPr/>
      </xdr:nvSpPr>
      <xdr:spPr>
        <a:xfrm>
          <a:off x="1397000" y="1375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147570</xdr:rowOff>
    </xdr:from>
    <xdr:ext cx="762000" cy="259045"/>
    <xdr:sp macro="" textlink="">
      <xdr:nvSpPr>
        <xdr:cNvPr id="220" name="テキスト ボックス 219"/>
        <xdr:cNvSpPr txBox="1"/>
      </xdr:nvSpPr>
      <xdr:spPr>
        <a:xfrm>
          <a:off x="1066800" y="1352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rgbClr val="FF0000"/>
              </a:solidFill>
              <a:effectLst/>
              <a:latin typeface="+mn-lt"/>
              <a:ea typeface="+mn-ea"/>
              <a:cs typeface="+mn-cs"/>
            </a:rPr>
            <a:t>　</a:t>
          </a:r>
          <a:r>
            <a:rPr kumimoji="1" lang="ja-JP" altLang="ja-JP" sz="1400">
              <a:solidFill>
                <a:schemeClr val="tx1"/>
              </a:solidFill>
              <a:effectLst/>
              <a:latin typeface="+mn-lt"/>
              <a:ea typeface="+mn-ea"/>
              <a:cs typeface="+mn-cs"/>
            </a:rPr>
            <a:t>平成</a:t>
          </a:r>
          <a:r>
            <a:rPr kumimoji="1" lang="en-US" altLang="ja-JP" sz="1400">
              <a:solidFill>
                <a:schemeClr val="tx1"/>
              </a:solidFill>
              <a:effectLst/>
              <a:latin typeface="+mn-lt"/>
              <a:ea typeface="+mn-ea"/>
              <a:cs typeface="+mn-cs"/>
            </a:rPr>
            <a:t>28</a:t>
          </a:r>
          <a:r>
            <a:rPr kumimoji="1" lang="ja-JP" altLang="ja-JP" sz="1400">
              <a:solidFill>
                <a:schemeClr val="tx1"/>
              </a:solidFill>
              <a:effectLst/>
              <a:latin typeface="+mn-lt"/>
              <a:ea typeface="+mn-ea"/>
              <a:cs typeface="+mn-cs"/>
            </a:rPr>
            <a:t>年度決算においては、</a:t>
          </a:r>
          <a:r>
            <a:rPr kumimoji="1" lang="ja-JP" altLang="ja-JP" sz="1400">
              <a:solidFill>
                <a:sysClr val="windowText" lastClr="000000"/>
              </a:solidFill>
              <a:effectLst/>
              <a:latin typeface="+mn-lt"/>
              <a:ea typeface="+mn-ea"/>
              <a:cs typeface="+mn-cs"/>
            </a:rPr>
            <a:t>職員構成の階層変動に伴う給与費の減により</a:t>
          </a:r>
          <a:r>
            <a:rPr kumimoji="1" lang="en-US" altLang="ja-JP" sz="1400">
              <a:solidFill>
                <a:sysClr val="windowText" lastClr="000000"/>
              </a:solidFill>
              <a:effectLst/>
              <a:latin typeface="+mn-lt"/>
              <a:ea typeface="+mn-ea"/>
              <a:cs typeface="+mn-cs"/>
            </a:rPr>
            <a:t>0.2</a:t>
          </a:r>
          <a:r>
            <a:rPr kumimoji="1" lang="ja-JP" altLang="ja-JP" sz="1400">
              <a:solidFill>
                <a:sysClr val="windowText" lastClr="000000"/>
              </a:solidFill>
              <a:effectLst/>
              <a:latin typeface="+mn-lt"/>
              <a:ea typeface="+mn-ea"/>
              <a:cs typeface="+mn-cs"/>
            </a:rPr>
            <a:t>ポイント下がった。</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　類似団体内平均と比較すると平成</a:t>
          </a:r>
          <a:r>
            <a:rPr kumimoji="1" lang="en-US" altLang="ja-JP" sz="1400">
              <a:solidFill>
                <a:sysClr val="windowText" lastClr="000000"/>
              </a:solidFill>
              <a:effectLst/>
              <a:latin typeface="+mn-lt"/>
              <a:ea typeface="+mn-ea"/>
              <a:cs typeface="+mn-cs"/>
            </a:rPr>
            <a:t>28</a:t>
          </a:r>
          <a:r>
            <a:rPr kumimoji="1" lang="ja-JP" altLang="ja-JP" sz="1400">
              <a:solidFill>
                <a:sysClr val="windowText" lastClr="000000"/>
              </a:solidFill>
              <a:effectLst/>
              <a:latin typeface="+mn-lt"/>
              <a:ea typeface="+mn-ea"/>
              <a:cs typeface="+mn-cs"/>
            </a:rPr>
            <a:t>年度において</a:t>
          </a:r>
          <a:r>
            <a:rPr kumimoji="1" lang="ja-JP" altLang="ja-JP" sz="1400">
              <a:solidFill>
                <a:schemeClr val="tx1"/>
              </a:solidFill>
              <a:effectLst/>
              <a:latin typeface="+mn-lt"/>
              <a:ea typeface="+mn-ea"/>
              <a:cs typeface="+mn-cs"/>
            </a:rPr>
            <a:t>、</a:t>
          </a:r>
          <a:r>
            <a:rPr kumimoji="1" lang="en-US" altLang="ja-JP" sz="1400">
              <a:solidFill>
                <a:schemeClr val="tx1"/>
              </a:solidFill>
              <a:effectLst/>
              <a:latin typeface="+mn-lt"/>
              <a:ea typeface="+mn-ea"/>
              <a:cs typeface="+mn-cs"/>
            </a:rPr>
            <a:t>0.1</a:t>
          </a:r>
          <a:r>
            <a:rPr kumimoji="1" lang="ja-JP" altLang="ja-JP" sz="1400">
              <a:solidFill>
                <a:schemeClr val="tx1"/>
              </a:solidFill>
              <a:effectLst/>
              <a:latin typeface="+mn-lt"/>
              <a:ea typeface="+mn-ea"/>
              <a:cs typeface="+mn-cs"/>
            </a:rPr>
            <a:t>ポイント</a:t>
          </a:r>
          <a:r>
            <a:rPr kumimoji="1" lang="ja-JP" altLang="en-US" sz="1400">
              <a:solidFill>
                <a:schemeClr val="tx1"/>
              </a:solidFill>
              <a:effectLst/>
              <a:latin typeface="+mn-lt"/>
              <a:ea typeface="+mn-ea"/>
              <a:cs typeface="+mn-cs"/>
            </a:rPr>
            <a:t>下</a:t>
          </a:r>
          <a:r>
            <a:rPr kumimoji="1" lang="ja-JP" altLang="ja-JP" sz="1400">
              <a:solidFill>
                <a:schemeClr val="tx1"/>
              </a:solidFill>
              <a:effectLst/>
              <a:latin typeface="+mn-lt"/>
              <a:ea typeface="+mn-ea"/>
              <a:cs typeface="+mn-cs"/>
            </a:rPr>
            <a:t>回っている状況にあ</a:t>
          </a:r>
          <a:r>
            <a:rPr kumimoji="1" lang="ja-JP" altLang="en-US" sz="1400">
              <a:solidFill>
                <a:schemeClr val="tx1"/>
              </a:solidFill>
              <a:effectLst/>
              <a:latin typeface="+mn-lt"/>
              <a:ea typeface="+mn-ea"/>
              <a:cs typeface="+mn-cs"/>
            </a:rPr>
            <a:t>り</a:t>
          </a:r>
          <a:r>
            <a:rPr kumimoji="1" lang="ja-JP" altLang="ja-JP" sz="1400">
              <a:solidFill>
                <a:schemeClr val="tx1"/>
              </a:solidFill>
              <a:effectLst/>
              <a:latin typeface="+mn-lt"/>
              <a:ea typeface="+mn-ea"/>
              <a:cs typeface="+mn-cs"/>
            </a:rPr>
            <a:t>、</a:t>
          </a:r>
          <a:r>
            <a:rPr kumimoji="1" lang="ja-JP" altLang="en-US" sz="1400">
              <a:solidFill>
                <a:schemeClr val="tx1"/>
              </a:solidFill>
              <a:effectLst/>
              <a:latin typeface="+mn-lt"/>
              <a:ea typeface="+mn-ea"/>
              <a:cs typeface="+mn-cs"/>
            </a:rPr>
            <a:t>今後も</a:t>
          </a:r>
          <a:r>
            <a:rPr kumimoji="1" lang="ja-JP" altLang="ja-JP" sz="1400">
              <a:solidFill>
                <a:schemeClr val="tx1"/>
              </a:solidFill>
              <a:effectLst/>
              <a:latin typeface="+mn-lt"/>
              <a:ea typeface="+mn-ea"/>
              <a:cs typeface="+mn-cs"/>
            </a:rPr>
            <a:t>行財政改革に努め、給与水準の適正化を図る。</a:t>
          </a:r>
          <a:endParaRPr lang="ja-JP" altLang="ja-JP" sz="1400">
            <a:solidFill>
              <a:schemeClr val="tx1"/>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54732</xdr:rowOff>
    </xdr:to>
    <xdr:cxnSp macro="">
      <xdr:nvCxnSpPr>
        <xdr:cNvPr id="256" name="直線コネクタ 255"/>
        <xdr:cNvCxnSpPr/>
      </xdr:nvCxnSpPr>
      <xdr:spPr>
        <a:xfrm flipV="1">
          <a:off x="16179800" y="14605000"/>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54732</xdr:rowOff>
    </xdr:from>
    <xdr:to>
      <xdr:col>23</xdr:col>
      <xdr:colOff>406400</xdr:colOff>
      <xdr:row>85</xdr:row>
      <xdr:rowOff>158145</xdr:rowOff>
    </xdr:to>
    <xdr:cxnSp macro="">
      <xdr:nvCxnSpPr>
        <xdr:cNvPr id="259" name="直線コネクタ 258"/>
        <xdr:cNvCxnSpPr/>
      </xdr:nvCxnSpPr>
      <xdr:spPr>
        <a:xfrm flipV="1">
          <a:off x="15290800" y="1462798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35275</xdr:rowOff>
    </xdr:from>
    <xdr:ext cx="736600" cy="259045"/>
    <xdr:sp macro="" textlink="">
      <xdr:nvSpPr>
        <xdr:cNvPr id="261" name="テキスト ボックス 260"/>
        <xdr:cNvSpPr txBox="1"/>
      </xdr:nvSpPr>
      <xdr:spPr>
        <a:xfrm>
          <a:off x="15798800" y="1426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157238</xdr:rowOff>
    </xdr:from>
    <xdr:to>
      <xdr:col>22</xdr:col>
      <xdr:colOff>203200</xdr:colOff>
      <xdr:row>85</xdr:row>
      <xdr:rowOff>158145</xdr:rowOff>
    </xdr:to>
    <xdr:cxnSp macro="">
      <xdr:nvCxnSpPr>
        <xdr:cNvPr id="262" name="直線コネクタ 261"/>
        <xdr:cNvCxnSpPr/>
      </xdr:nvCxnSpPr>
      <xdr:spPr>
        <a:xfrm>
          <a:off x="14401800" y="1455903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163891</xdr:rowOff>
    </xdr:from>
    <xdr:to>
      <xdr:col>22</xdr:col>
      <xdr:colOff>254000</xdr:colOff>
      <xdr:row>85</xdr:row>
      <xdr:rowOff>94041</xdr:rowOff>
    </xdr:to>
    <xdr:sp macro="" textlink="">
      <xdr:nvSpPr>
        <xdr:cNvPr id="263" name="フローチャート : 判断 262"/>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104218</xdr:rowOff>
    </xdr:from>
    <xdr:ext cx="762000" cy="259045"/>
    <xdr:sp macro="" textlink="">
      <xdr:nvSpPr>
        <xdr:cNvPr id="264" name="テキスト ボックス 263"/>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157238</xdr:rowOff>
    </xdr:from>
    <xdr:to>
      <xdr:col>21</xdr:col>
      <xdr:colOff>0</xdr:colOff>
      <xdr:row>89</xdr:row>
      <xdr:rowOff>58359</xdr:rowOff>
    </xdr:to>
    <xdr:cxnSp macro="">
      <xdr:nvCxnSpPr>
        <xdr:cNvPr id="265" name="直線コネクタ 264"/>
        <xdr:cNvCxnSpPr/>
      </xdr:nvCxnSpPr>
      <xdr:spPr>
        <a:xfrm flipV="1">
          <a:off x="13512800" y="14559038"/>
          <a:ext cx="889000" cy="75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117929</xdr:rowOff>
    </xdr:from>
    <xdr:to>
      <xdr:col>21</xdr:col>
      <xdr:colOff>50800</xdr:colOff>
      <xdr:row>85</xdr:row>
      <xdr:rowOff>48079</xdr:rowOff>
    </xdr:to>
    <xdr:sp macro="" textlink="">
      <xdr:nvSpPr>
        <xdr:cNvPr id="266" name="フローチャート : 判断 265"/>
        <xdr:cNvSpPr/>
      </xdr:nvSpPr>
      <xdr:spPr>
        <a:xfrm>
          <a:off x="14351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32856</xdr:rowOff>
    </xdr:from>
    <xdr:ext cx="762000" cy="259045"/>
    <xdr:sp macro="" textlink="">
      <xdr:nvSpPr>
        <xdr:cNvPr id="267" name="テキスト ボックス 266"/>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68" name="フローチャート : 判断 267"/>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69" name="テキスト ボックス 268"/>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5" name="円/楕円 274"/>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6"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3932</xdr:rowOff>
    </xdr:from>
    <xdr:to>
      <xdr:col>23</xdr:col>
      <xdr:colOff>457200</xdr:colOff>
      <xdr:row>85</xdr:row>
      <xdr:rowOff>105532</xdr:rowOff>
    </xdr:to>
    <xdr:sp macro="" textlink="">
      <xdr:nvSpPr>
        <xdr:cNvPr id="277" name="円/楕円 276"/>
        <xdr:cNvSpPr/>
      </xdr:nvSpPr>
      <xdr:spPr>
        <a:xfrm>
          <a:off x="16129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90309</xdr:rowOff>
    </xdr:from>
    <xdr:ext cx="736600" cy="259045"/>
    <xdr:sp macro="" textlink="">
      <xdr:nvSpPr>
        <xdr:cNvPr id="278" name="テキスト ボックス 277"/>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107345</xdr:rowOff>
    </xdr:from>
    <xdr:to>
      <xdr:col>22</xdr:col>
      <xdr:colOff>254000</xdr:colOff>
      <xdr:row>86</xdr:row>
      <xdr:rowOff>37495</xdr:rowOff>
    </xdr:to>
    <xdr:sp macro="" textlink="">
      <xdr:nvSpPr>
        <xdr:cNvPr id="279" name="円/楕円 278"/>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22272</xdr:rowOff>
    </xdr:from>
    <xdr:ext cx="762000" cy="259045"/>
    <xdr:sp macro="" textlink="">
      <xdr:nvSpPr>
        <xdr:cNvPr id="280" name="テキスト ボックス 279"/>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106438</xdr:rowOff>
    </xdr:from>
    <xdr:to>
      <xdr:col>21</xdr:col>
      <xdr:colOff>50800</xdr:colOff>
      <xdr:row>85</xdr:row>
      <xdr:rowOff>36588</xdr:rowOff>
    </xdr:to>
    <xdr:sp macro="" textlink="">
      <xdr:nvSpPr>
        <xdr:cNvPr id="281" name="円/楕円 280"/>
        <xdr:cNvSpPr/>
      </xdr:nvSpPr>
      <xdr:spPr>
        <a:xfrm>
          <a:off x="14351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46765</xdr:rowOff>
    </xdr:from>
    <xdr:ext cx="762000" cy="259045"/>
    <xdr:sp macro="" textlink="">
      <xdr:nvSpPr>
        <xdr:cNvPr id="282" name="テキスト ボックス 281"/>
        <xdr:cNvSpPr txBox="1"/>
      </xdr:nvSpPr>
      <xdr:spPr>
        <a:xfrm>
          <a:off x="14020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3" name="円/楕円 282"/>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119336</xdr:rowOff>
    </xdr:from>
    <xdr:ext cx="762000" cy="259045"/>
    <xdr:sp macro="" textlink="">
      <xdr:nvSpPr>
        <xdr:cNvPr id="284" name="テキスト ボックス 283"/>
        <xdr:cNvSpPr txBox="1"/>
      </xdr:nvSpPr>
      <xdr:spPr>
        <a:xfrm>
          <a:off x="13131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a:solidFill>
                <a:srgbClr val="FF0000"/>
              </a:solidFill>
              <a:effectLst/>
              <a:latin typeface="+mn-lt"/>
              <a:ea typeface="+mn-ea"/>
              <a:cs typeface="+mn-cs"/>
            </a:rPr>
            <a:t>　</a:t>
          </a:r>
          <a:r>
            <a:rPr kumimoji="1" lang="ja-JP" altLang="ja-JP" sz="1400" b="0">
              <a:solidFill>
                <a:schemeClr val="tx1"/>
              </a:solidFill>
              <a:effectLst/>
              <a:latin typeface="+mn-lt"/>
              <a:ea typeface="+mn-ea"/>
              <a:cs typeface="+mn-cs"/>
            </a:rPr>
            <a:t>平成</a:t>
          </a:r>
          <a:r>
            <a:rPr kumimoji="1" lang="en-US" altLang="ja-JP" sz="1400" b="0">
              <a:solidFill>
                <a:schemeClr val="tx1"/>
              </a:solidFill>
              <a:effectLst/>
              <a:latin typeface="+mn-lt"/>
              <a:ea typeface="+mn-ea"/>
              <a:cs typeface="+mn-cs"/>
            </a:rPr>
            <a:t>28</a:t>
          </a:r>
          <a:r>
            <a:rPr kumimoji="1" lang="ja-JP" altLang="ja-JP" sz="1400" b="0">
              <a:solidFill>
                <a:schemeClr val="tx1"/>
              </a:solidFill>
              <a:effectLst/>
              <a:latin typeface="+mn-lt"/>
              <a:ea typeface="+mn-ea"/>
              <a:cs typeface="+mn-cs"/>
            </a:rPr>
            <a:t>年度決算においては、再任用職員の増により</a:t>
          </a:r>
          <a:r>
            <a:rPr kumimoji="1" lang="en-US" altLang="ja-JP" sz="1400" b="0">
              <a:solidFill>
                <a:schemeClr val="tx1"/>
              </a:solidFill>
              <a:effectLst/>
              <a:latin typeface="+mn-lt"/>
              <a:ea typeface="+mn-ea"/>
              <a:cs typeface="+mn-cs"/>
            </a:rPr>
            <a:t>0.43</a:t>
          </a:r>
          <a:r>
            <a:rPr kumimoji="1" lang="ja-JP" altLang="ja-JP" sz="1400" b="0">
              <a:solidFill>
                <a:schemeClr val="tx1"/>
              </a:solidFill>
              <a:effectLst/>
              <a:latin typeface="+mn-lt"/>
              <a:ea typeface="+mn-ea"/>
              <a:cs typeface="+mn-cs"/>
            </a:rPr>
            <a:t>人増加した。</a:t>
          </a:r>
          <a:endParaRPr lang="ja-JP" altLang="ja-JP" sz="1400">
            <a:solidFill>
              <a:schemeClr val="tx1"/>
            </a:solidFill>
            <a:effectLst/>
          </a:endParaRPr>
        </a:p>
        <a:p>
          <a:r>
            <a:rPr kumimoji="1" lang="ja-JP" altLang="ja-JP" sz="1400" b="0">
              <a:solidFill>
                <a:schemeClr val="tx1"/>
              </a:solidFill>
              <a:effectLst/>
              <a:latin typeface="+mn-lt"/>
              <a:ea typeface="+mn-ea"/>
              <a:cs typeface="+mn-cs"/>
            </a:rPr>
            <a:t>　類似団体内平均と比較すると平成</a:t>
          </a:r>
          <a:r>
            <a:rPr kumimoji="1" lang="en-US" altLang="ja-JP" sz="1400" b="0">
              <a:solidFill>
                <a:schemeClr val="tx1"/>
              </a:solidFill>
              <a:effectLst/>
              <a:latin typeface="+mn-lt"/>
              <a:ea typeface="+mn-ea"/>
              <a:cs typeface="+mn-cs"/>
            </a:rPr>
            <a:t>28</a:t>
          </a:r>
          <a:r>
            <a:rPr kumimoji="1" lang="ja-JP" altLang="ja-JP" sz="1400" b="0">
              <a:solidFill>
                <a:schemeClr val="tx1"/>
              </a:solidFill>
              <a:effectLst/>
              <a:latin typeface="+mn-lt"/>
              <a:ea typeface="+mn-ea"/>
              <a:cs typeface="+mn-cs"/>
            </a:rPr>
            <a:t>年度において、</a:t>
          </a:r>
          <a:r>
            <a:rPr kumimoji="1" lang="en-US" altLang="ja-JP" sz="1400" b="0">
              <a:solidFill>
                <a:schemeClr val="tx1"/>
              </a:solidFill>
              <a:effectLst/>
              <a:latin typeface="+mn-lt"/>
              <a:ea typeface="+mn-ea"/>
              <a:cs typeface="+mn-cs"/>
            </a:rPr>
            <a:t>0.37</a:t>
          </a:r>
          <a:r>
            <a:rPr kumimoji="1" lang="ja-JP" altLang="ja-JP" sz="1400" b="0">
              <a:solidFill>
                <a:schemeClr val="tx1"/>
              </a:solidFill>
              <a:effectLst/>
              <a:latin typeface="+mn-lt"/>
              <a:ea typeface="+mn-ea"/>
              <a:cs typeface="+mn-cs"/>
            </a:rPr>
            <a:t>人</a:t>
          </a:r>
          <a:r>
            <a:rPr kumimoji="1" lang="ja-JP" altLang="en-US" sz="1400" b="0">
              <a:solidFill>
                <a:schemeClr val="tx1"/>
              </a:solidFill>
              <a:effectLst/>
              <a:latin typeface="+mn-lt"/>
              <a:ea typeface="+mn-ea"/>
              <a:cs typeface="+mn-cs"/>
            </a:rPr>
            <a:t>高</a:t>
          </a:r>
          <a:r>
            <a:rPr kumimoji="1" lang="ja-JP" altLang="ja-JP" sz="1400" b="0">
              <a:solidFill>
                <a:schemeClr val="tx1"/>
              </a:solidFill>
              <a:effectLst/>
              <a:latin typeface="+mn-lt"/>
              <a:ea typeface="+mn-ea"/>
              <a:cs typeface="+mn-cs"/>
            </a:rPr>
            <a:t>い状況にあ</a:t>
          </a:r>
          <a:r>
            <a:rPr kumimoji="1" lang="ja-JP" altLang="en-US" sz="1400" b="0">
              <a:solidFill>
                <a:schemeClr val="tx1"/>
              </a:solidFill>
              <a:effectLst/>
              <a:latin typeface="+mn-lt"/>
              <a:ea typeface="+mn-ea"/>
              <a:cs typeface="+mn-cs"/>
            </a:rPr>
            <a:t>り、</a:t>
          </a:r>
          <a:r>
            <a:rPr kumimoji="1" lang="ja-JP" altLang="ja-JP" sz="1400" b="0">
              <a:solidFill>
                <a:schemeClr val="tx1"/>
              </a:solidFill>
              <a:effectLst/>
              <a:latin typeface="+mn-lt"/>
              <a:ea typeface="+mn-ea"/>
              <a:cs typeface="+mn-cs"/>
            </a:rPr>
            <a:t>適正な定員管理に</a:t>
          </a:r>
          <a:r>
            <a:rPr kumimoji="1" lang="ja-JP" altLang="en-US" sz="1400" b="0">
              <a:solidFill>
                <a:schemeClr val="tx1"/>
              </a:solidFill>
              <a:effectLst/>
              <a:latin typeface="+mn-lt"/>
              <a:ea typeface="+mn-ea"/>
              <a:cs typeface="+mn-cs"/>
            </a:rPr>
            <a:t>継続して</a:t>
          </a:r>
          <a:r>
            <a:rPr kumimoji="1" lang="ja-JP" altLang="ja-JP" sz="1400" b="0">
              <a:solidFill>
                <a:schemeClr val="tx1"/>
              </a:solidFill>
              <a:effectLst/>
              <a:latin typeface="+mn-lt"/>
              <a:ea typeface="+mn-ea"/>
              <a:cs typeface="+mn-cs"/>
            </a:rPr>
            <a:t>取り組</a:t>
          </a:r>
          <a:r>
            <a:rPr kumimoji="1" lang="ja-JP" altLang="en-US" sz="1400" b="0">
              <a:solidFill>
                <a:schemeClr val="tx1"/>
              </a:solidFill>
              <a:effectLst/>
              <a:latin typeface="+mn-lt"/>
              <a:ea typeface="+mn-ea"/>
              <a:cs typeface="+mn-cs"/>
            </a:rPr>
            <a:t>んでいく</a:t>
          </a:r>
          <a:r>
            <a:rPr kumimoji="1" lang="ja-JP" altLang="ja-JP" sz="1400" b="0">
              <a:solidFill>
                <a:schemeClr val="tx1"/>
              </a:solidFill>
              <a:effectLst/>
              <a:latin typeface="+mn-lt"/>
              <a:ea typeface="+mn-ea"/>
              <a:cs typeface="+mn-cs"/>
            </a:rPr>
            <a:t>。</a:t>
          </a:r>
          <a:endParaRPr lang="ja-JP" altLang="ja-JP" sz="1400">
            <a:solidFill>
              <a:schemeClr val="tx1"/>
            </a:solidFill>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159022</xdr:rowOff>
    </xdr:from>
    <xdr:to>
      <xdr:col>24</xdr:col>
      <xdr:colOff>558800</xdr:colOff>
      <xdr:row>62</xdr:row>
      <xdr:rowOff>61685</xdr:rowOff>
    </xdr:to>
    <xdr:cxnSp macro="">
      <xdr:nvCxnSpPr>
        <xdr:cNvPr id="321" name="直線コネクタ 320"/>
        <xdr:cNvCxnSpPr/>
      </xdr:nvCxnSpPr>
      <xdr:spPr>
        <a:xfrm>
          <a:off x="16179800" y="10617472"/>
          <a:ext cx="838200" cy="7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135090</xdr:rowOff>
    </xdr:from>
    <xdr:ext cx="762000" cy="259045"/>
    <xdr:sp macro="" textlink="">
      <xdr:nvSpPr>
        <xdr:cNvPr id="322" name="定員管理の状況平均値テキスト"/>
        <xdr:cNvSpPr txBox="1"/>
      </xdr:nvSpPr>
      <xdr:spPr>
        <a:xfrm>
          <a:off x="17106900" y="10422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114209</xdr:rowOff>
    </xdr:from>
    <xdr:to>
      <xdr:col>23</xdr:col>
      <xdr:colOff>406400</xdr:colOff>
      <xdr:row>61</xdr:row>
      <xdr:rowOff>159022</xdr:rowOff>
    </xdr:to>
    <xdr:cxnSp macro="">
      <xdr:nvCxnSpPr>
        <xdr:cNvPr id="324" name="直線コネクタ 323"/>
        <xdr:cNvCxnSpPr/>
      </xdr:nvCxnSpPr>
      <xdr:spPr>
        <a:xfrm>
          <a:off x="15290800" y="10572659"/>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24584</xdr:rowOff>
    </xdr:from>
    <xdr:to>
      <xdr:col>22</xdr:col>
      <xdr:colOff>203200</xdr:colOff>
      <xdr:row>61</xdr:row>
      <xdr:rowOff>114209</xdr:rowOff>
    </xdr:to>
    <xdr:cxnSp macro="">
      <xdr:nvCxnSpPr>
        <xdr:cNvPr id="327" name="直線コネクタ 326"/>
        <xdr:cNvCxnSpPr/>
      </xdr:nvCxnSpPr>
      <xdr:spPr>
        <a:xfrm>
          <a:off x="14401800" y="10483034"/>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77198</xdr:rowOff>
    </xdr:from>
    <xdr:to>
      <xdr:col>22</xdr:col>
      <xdr:colOff>254000</xdr:colOff>
      <xdr:row>62</xdr:row>
      <xdr:rowOff>7348</xdr:rowOff>
    </xdr:to>
    <xdr:sp macro="" textlink="">
      <xdr:nvSpPr>
        <xdr:cNvPr id="328" name="フローチャート : 判断 327"/>
        <xdr:cNvSpPr/>
      </xdr:nvSpPr>
      <xdr:spPr>
        <a:xfrm>
          <a:off x="15240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163575</xdr:rowOff>
    </xdr:from>
    <xdr:ext cx="762000" cy="259045"/>
    <xdr:sp macro="" textlink="">
      <xdr:nvSpPr>
        <xdr:cNvPr id="329" name="テキスト ボックス 328"/>
        <xdr:cNvSpPr txBox="1"/>
      </xdr:nvSpPr>
      <xdr:spPr>
        <a:xfrm>
          <a:off x="14909800" y="1062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2177</xdr:rowOff>
    </xdr:from>
    <xdr:to>
      <xdr:col>21</xdr:col>
      <xdr:colOff>0</xdr:colOff>
      <xdr:row>61</xdr:row>
      <xdr:rowOff>24584</xdr:rowOff>
    </xdr:to>
    <xdr:cxnSp macro="">
      <xdr:nvCxnSpPr>
        <xdr:cNvPr id="330" name="直線コネクタ 329"/>
        <xdr:cNvCxnSpPr/>
      </xdr:nvCxnSpPr>
      <xdr:spPr>
        <a:xfrm>
          <a:off x="13512800" y="10460627"/>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73751</xdr:rowOff>
    </xdr:from>
    <xdr:to>
      <xdr:col>21</xdr:col>
      <xdr:colOff>50800</xdr:colOff>
      <xdr:row>62</xdr:row>
      <xdr:rowOff>3901</xdr:rowOff>
    </xdr:to>
    <xdr:sp macro="" textlink="">
      <xdr:nvSpPr>
        <xdr:cNvPr id="331" name="フローチャート : 判断 330"/>
        <xdr:cNvSpPr/>
      </xdr:nvSpPr>
      <xdr:spPr>
        <a:xfrm>
          <a:off x="14351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160128</xdr:rowOff>
    </xdr:from>
    <xdr:ext cx="762000" cy="259045"/>
    <xdr:sp macro="" textlink="">
      <xdr:nvSpPr>
        <xdr:cNvPr id="332" name="テキスト ボックス 331"/>
        <xdr:cNvSpPr txBox="1"/>
      </xdr:nvSpPr>
      <xdr:spPr>
        <a:xfrm>
          <a:off x="14020800" y="1061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56515</xdr:rowOff>
    </xdr:from>
    <xdr:to>
      <xdr:col>19</xdr:col>
      <xdr:colOff>533400</xdr:colOff>
      <xdr:row>61</xdr:row>
      <xdr:rowOff>158115</xdr:rowOff>
    </xdr:to>
    <xdr:sp macro="" textlink="">
      <xdr:nvSpPr>
        <xdr:cNvPr id="333" name="フローチャート : 判断 332"/>
        <xdr:cNvSpPr/>
      </xdr:nvSpPr>
      <xdr:spPr>
        <a:xfrm>
          <a:off x="13462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142892</xdr:rowOff>
    </xdr:from>
    <xdr:ext cx="762000" cy="259045"/>
    <xdr:sp macro="" textlink="">
      <xdr:nvSpPr>
        <xdr:cNvPr id="334" name="テキスト ボックス 333"/>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10885</xdr:rowOff>
    </xdr:from>
    <xdr:to>
      <xdr:col>24</xdr:col>
      <xdr:colOff>609600</xdr:colOff>
      <xdr:row>62</xdr:row>
      <xdr:rowOff>112485</xdr:rowOff>
    </xdr:to>
    <xdr:sp macro="" textlink="">
      <xdr:nvSpPr>
        <xdr:cNvPr id="340" name="円/楕円 339"/>
        <xdr:cNvSpPr/>
      </xdr:nvSpPr>
      <xdr:spPr>
        <a:xfrm>
          <a:off x="16967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154412</xdr:rowOff>
    </xdr:from>
    <xdr:ext cx="762000" cy="259045"/>
    <xdr:sp macro="" textlink="">
      <xdr:nvSpPr>
        <xdr:cNvPr id="341" name="定員管理の状況該当値テキスト"/>
        <xdr:cNvSpPr txBox="1"/>
      </xdr:nvSpPr>
      <xdr:spPr>
        <a:xfrm>
          <a:off x="17106900" y="106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108222</xdr:rowOff>
    </xdr:from>
    <xdr:to>
      <xdr:col>23</xdr:col>
      <xdr:colOff>457200</xdr:colOff>
      <xdr:row>62</xdr:row>
      <xdr:rowOff>38372</xdr:rowOff>
    </xdr:to>
    <xdr:sp macro="" textlink="">
      <xdr:nvSpPr>
        <xdr:cNvPr id="342" name="円/楕円 341"/>
        <xdr:cNvSpPr/>
      </xdr:nvSpPr>
      <xdr:spPr>
        <a:xfrm>
          <a:off x="161290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48549</xdr:rowOff>
    </xdr:from>
    <xdr:ext cx="736600" cy="259045"/>
    <xdr:sp macro="" textlink="">
      <xdr:nvSpPr>
        <xdr:cNvPr id="343" name="テキスト ボックス 342"/>
        <xdr:cNvSpPr txBox="1"/>
      </xdr:nvSpPr>
      <xdr:spPr>
        <a:xfrm>
          <a:off x="15798800" y="1033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63409</xdr:rowOff>
    </xdr:from>
    <xdr:to>
      <xdr:col>22</xdr:col>
      <xdr:colOff>254000</xdr:colOff>
      <xdr:row>61</xdr:row>
      <xdr:rowOff>165009</xdr:rowOff>
    </xdr:to>
    <xdr:sp macro="" textlink="">
      <xdr:nvSpPr>
        <xdr:cNvPr id="344" name="円/楕円 343"/>
        <xdr:cNvSpPr/>
      </xdr:nvSpPr>
      <xdr:spPr>
        <a:xfrm>
          <a:off x="15240000" y="1052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3736</xdr:rowOff>
    </xdr:from>
    <xdr:ext cx="762000" cy="259045"/>
    <xdr:sp macro="" textlink="">
      <xdr:nvSpPr>
        <xdr:cNvPr id="345" name="テキスト ボックス 344"/>
        <xdr:cNvSpPr txBox="1"/>
      </xdr:nvSpPr>
      <xdr:spPr>
        <a:xfrm>
          <a:off x="14909800" y="10290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145234</xdr:rowOff>
    </xdr:from>
    <xdr:to>
      <xdr:col>21</xdr:col>
      <xdr:colOff>50800</xdr:colOff>
      <xdr:row>61</xdr:row>
      <xdr:rowOff>75384</xdr:rowOff>
    </xdr:to>
    <xdr:sp macro="" textlink="">
      <xdr:nvSpPr>
        <xdr:cNvPr id="346" name="円/楕円 345"/>
        <xdr:cNvSpPr/>
      </xdr:nvSpPr>
      <xdr:spPr>
        <a:xfrm>
          <a:off x="14351000" y="104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85561</xdr:rowOff>
    </xdr:from>
    <xdr:ext cx="762000" cy="259045"/>
    <xdr:sp macro="" textlink="">
      <xdr:nvSpPr>
        <xdr:cNvPr id="347" name="テキスト ボックス 346"/>
        <xdr:cNvSpPr txBox="1"/>
      </xdr:nvSpPr>
      <xdr:spPr>
        <a:xfrm>
          <a:off x="14020800" y="1020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122827</xdr:rowOff>
    </xdr:from>
    <xdr:to>
      <xdr:col>19</xdr:col>
      <xdr:colOff>533400</xdr:colOff>
      <xdr:row>61</xdr:row>
      <xdr:rowOff>52977</xdr:rowOff>
    </xdr:to>
    <xdr:sp macro="" textlink="">
      <xdr:nvSpPr>
        <xdr:cNvPr id="348" name="円/楕円 347"/>
        <xdr:cNvSpPr/>
      </xdr:nvSpPr>
      <xdr:spPr>
        <a:xfrm>
          <a:off x="13462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63154</xdr:rowOff>
    </xdr:from>
    <xdr:ext cx="762000" cy="259045"/>
    <xdr:sp macro="" textlink="">
      <xdr:nvSpPr>
        <xdr:cNvPr id="349" name="テキスト ボックス 348"/>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tx1"/>
              </a:solidFill>
              <a:effectLst/>
              <a:latin typeface="+mn-lt"/>
              <a:ea typeface="+mn-ea"/>
              <a:cs typeface="+mn-cs"/>
            </a:rPr>
            <a:t>　平成</a:t>
          </a:r>
          <a:r>
            <a:rPr kumimoji="1" lang="en-US" altLang="ja-JP" sz="1400">
              <a:solidFill>
                <a:schemeClr val="tx1"/>
              </a:solidFill>
              <a:effectLst/>
              <a:latin typeface="+mn-lt"/>
              <a:ea typeface="+mn-ea"/>
              <a:cs typeface="+mn-cs"/>
            </a:rPr>
            <a:t>28</a:t>
          </a:r>
          <a:r>
            <a:rPr kumimoji="1" lang="ja-JP" altLang="ja-JP" sz="1400">
              <a:solidFill>
                <a:schemeClr val="tx1"/>
              </a:solidFill>
              <a:effectLst/>
              <a:latin typeface="+mn-lt"/>
              <a:ea typeface="+mn-ea"/>
              <a:cs typeface="+mn-cs"/>
            </a:rPr>
            <a:t>年度決算においては、実質公債費比率を下げる要因となる元利償還金及び準元利償還金等の減により</a:t>
          </a:r>
          <a:r>
            <a:rPr kumimoji="1" lang="en-US" altLang="ja-JP" sz="1400">
              <a:solidFill>
                <a:schemeClr val="tx1"/>
              </a:solidFill>
              <a:effectLst/>
              <a:latin typeface="+mn-lt"/>
              <a:ea typeface="+mn-ea"/>
              <a:cs typeface="+mn-cs"/>
            </a:rPr>
            <a:t>0.4</a:t>
          </a:r>
          <a:r>
            <a:rPr kumimoji="1" lang="ja-JP" altLang="ja-JP" sz="1400">
              <a:solidFill>
                <a:schemeClr val="tx1"/>
              </a:solidFill>
              <a:effectLst/>
              <a:latin typeface="+mn-lt"/>
              <a:ea typeface="+mn-ea"/>
              <a:cs typeface="+mn-cs"/>
            </a:rPr>
            <a:t>ポイント改善した。</a:t>
          </a:r>
          <a:endParaRPr lang="ja-JP" altLang="ja-JP" sz="1400">
            <a:solidFill>
              <a:schemeClr val="tx1"/>
            </a:solidFill>
            <a:effectLst/>
          </a:endParaRPr>
        </a:p>
        <a:p>
          <a:r>
            <a:rPr kumimoji="1" lang="ja-JP" altLang="ja-JP" sz="1400">
              <a:solidFill>
                <a:schemeClr val="tx1"/>
              </a:solidFill>
              <a:effectLst/>
              <a:latin typeface="+mn-lt"/>
              <a:ea typeface="+mn-ea"/>
              <a:cs typeface="+mn-cs"/>
            </a:rPr>
            <a:t>　類似団体内平均と比較すると平成</a:t>
          </a:r>
          <a:r>
            <a:rPr kumimoji="1" lang="en-US" altLang="ja-JP" sz="1400">
              <a:solidFill>
                <a:schemeClr val="tx1"/>
              </a:solidFill>
              <a:effectLst/>
              <a:latin typeface="+mn-lt"/>
              <a:ea typeface="+mn-ea"/>
              <a:cs typeface="+mn-cs"/>
            </a:rPr>
            <a:t>28</a:t>
          </a:r>
          <a:r>
            <a:rPr kumimoji="1" lang="ja-JP" altLang="ja-JP" sz="1400">
              <a:solidFill>
                <a:schemeClr val="tx1"/>
              </a:solidFill>
              <a:effectLst/>
              <a:latin typeface="+mn-lt"/>
              <a:ea typeface="+mn-ea"/>
              <a:cs typeface="+mn-cs"/>
            </a:rPr>
            <a:t>年度において、</a:t>
          </a:r>
          <a:r>
            <a:rPr kumimoji="1" lang="en-US" altLang="ja-JP" sz="1400">
              <a:solidFill>
                <a:schemeClr val="tx1"/>
              </a:solidFill>
              <a:effectLst/>
              <a:latin typeface="+mn-lt"/>
              <a:ea typeface="+mn-ea"/>
              <a:cs typeface="+mn-cs"/>
            </a:rPr>
            <a:t>3.5</a:t>
          </a:r>
          <a:r>
            <a:rPr kumimoji="1" lang="ja-JP" altLang="ja-JP" sz="1400">
              <a:solidFill>
                <a:schemeClr val="tx1"/>
              </a:solidFill>
              <a:effectLst/>
              <a:latin typeface="+mn-lt"/>
              <a:ea typeface="+mn-ea"/>
              <a:cs typeface="+mn-cs"/>
            </a:rPr>
            <a:t>ポイント</a:t>
          </a:r>
          <a:r>
            <a:rPr kumimoji="1" lang="ja-JP" altLang="en-US" sz="1400">
              <a:solidFill>
                <a:schemeClr val="tx1"/>
              </a:solidFill>
              <a:effectLst/>
              <a:latin typeface="+mn-lt"/>
              <a:ea typeface="+mn-ea"/>
              <a:cs typeface="+mn-cs"/>
            </a:rPr>
            <a:t>高い</a:t>
          </a:r>
          <a:r>
            <a:rPr kumimoji="1" lang="ja-JP" altLang="ja-JP" sz="1400">
              <a:solidFill>
                <a:schemeClr val="tx1"/>
              </a:solidFill>
              <a:effectLst/>
              <a:latin typeface="+mn-lt"/>
              <a:ea typeface="+mn-ea"/>
              <a:cs typeface="+mn-cs"/>
            </a:rPr>
            <a:t>状況にあることから、適正な起債管理を実施し、公債費の縮減に努める。</a:t>
          </a:r>
          <a:endParaRPr lang="ja-JP" altLang="ja-JP" sz="1400">
            <a:solidFill>
              <a:schemeClr val="tx1"/>
            </a:solidFill>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65617</xdr:rowOff>
    </xdr:from>
    <xdr:to>
      <xdr:col>24</xdr:col>
      <xdr:colOff>558800</xdr:colOff>
      <xdr:row>42</xdr:row>
      <xdr:rowOff>97790</xdr:rowOff>
    </xdr:to>
    <xdr:cxnSp macro="">
      <xdr:nvCxnSpPr>
        <xdr:cNvPr id="383" name="直線コネクタ 382"/>
        <xdr:cNvCxnSpPr/>
      </xdr:nvCxnSpPr>
      <xdr:spPr>
        <a:xfrm flipV="1">
          <a:off x="16179800" y="726651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43</xdr:row>
      <xdr:rowOff>22860</xdr:rowOff>
    </xdr:to>
    <xdr:cxnSp macro="">
      <xdr:nvCxnSpPr>
        <xdr:cNvPr id="386" name="直線コネクタ 385"/>
        <xdr:cNvCxnSpPr/>
      </xdr:nvCxnSpPr>
      <xdr:spPr>
        <a:xfrm flipV="1">
          <a:off x="15290800" y="72986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22860</xdr:rowOff>
    </xdr:from>
    <xdr:to>
      <xdr:col>22</xdr:col>
      <xdr:colOff>203200</xdr:colOff>
      <xdr:row>43</xdr:row>
      <xdr:rowOff>71120</xdr:rowOff>
    </xdr:to>
    <xdr:cxnSp macro="">
      <xdr:nvCxnSpPr>
        <xdr:cNvPr id="389" name="直線コネクタ 388"/>
        <xdr:cNvCxnSpPr/>
      </xdr:nvCxnSpPr>
      <xdr:spPr>
        <a:xfrm flipV="1">
          <a:off x="14401800" y="73952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81704</xdr:rowOff>
    </xdr:from>
    <xdr:to>
      <xdr:col>22</xdr:col>
      <xdr:colOff>254000</xdr:colOff>
      <xdr:row>42</xdr:row>
      <xdr:rowOff>11854</xdr:rowOff>
    </xdr:to>
    <xdr:sp macro="" textlink="">
      <xdr:nvSpPr>
        <xdr:cNvPr id="390" name="フローチャート : 判断 389"/>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22031</xdr:rowOff>
    </xdr:from>
    <xdr:ext cx="762000" cy="259045"/>
    <xdr:sp macro="" textlink="">
      <xdr:nvSpPr>
        <xdr:cNvPr id="391" name="テキスト ボックス 390"/>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43</xdr:row>
      <xdr:rowOff>79163</xdr:rowOff>
    </xdr:to>
    <xdr:cxnSp macro="">
      <xdr:nvCxnSpPr>
        <xdr:cNvPr id="392" name="直線コネクタ 391"/>
        <xdr:cNvCxnSpPr/>
      </xdr:nvCxnSpPr>
      <xdr:spPr>
        <a:xfrm flipV="1">
          <a:off x="13512800" y="744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105833</xdr:rowOff>
    </xdr:from>
    <xdr:to>
      <xdr:col>21</xdr:col>
      <xdr:colOff>50800</xdr:colOff>
      <xdr:row>42</xdr:row>
      <xdr:rowOff>35983</xdr:rowOff>
    </xdr:to>
    <xdr:sp macro="" textlink="">
      <xdr:nvSpPr>
        <xdr:cNvPr id="393" name="フローチャート : 判断 392"/>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394" name="テキスト ボックス 393"/>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395" name="フローチャート : 判断 394"/>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396" name="テキスト ボックス 395"/>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402" name="円/楕円 401"/>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158344</xdr:rowOff>
    </xdr:from>
    <xdr:ext cx="762000" cy="259045"/>
    <xdr:sp macro="" textlink="">
      <xdr:nvSpPr>
        <xdr:cNvPr id="403"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404" name="円/楕円 403"/>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405" name="テキスト ボックス 404"/>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143510</xdr:rowOff>
    </xdr:from>
    <xdr:to>
      <xdr:col>22</xdr:col>
      <xdr:colOff>254000</xdr:colOff>
      <xdr:row>43</xdr:row>
      <xdr:rowOff>73660</xdr:rowOff>
    </xdr:to>
    <xdr:sp macro="" textlink="">
      <xdr:nvSpPr>
        <xdr:cNvPr id="406" name="円/楕円 405"/>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58437</xdr:rowOff>
    </xdr:from>
    <xdr:ext cx="762000" cy="259045"/>
    <xdr:sp macro="" textlink="">
      <xdr:nvSpPr>
        <xdr:cNvPr id="407" name="テキスト ボックス 406"/>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408" name="円/楕円 407"/>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409" name="テキスト ボックス 408"/>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28363</xdr:rowOff>
    </xdr:from>
    <xdr:to>
      <xdr:col>19</xdr:col>
      <xdr:colOff>533400</xdr:colOff>
      <xdr:row>43</xdr:row>
      <xdr:rowOff>129963</xdr:rowOff>
    </xdr:to>
    <xdr:sp macro="" textlink="">
      <xdr:nvSpPr>
        <xdr:cNvPr id="410" name="円/楕円 409"/>
        <xdr:cNvSpPr/>
      </xdr:nvSpPr>
      <xdr:spPr>
        <a:xfrm>
          <a:off x="13462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114740</xdr:rowOff>
    </xdr:from>
    <xdr:ext cx="762000" cy="259045"/>
    <xdr:sp macro="" textlink="">
      <xdr:nvSpPr>
        <xdr:cNvPr id="411" name="テキスト ボックス 410"/>
        <xdr:cNvSpPr txBox="1"/>
      </xdr:nvSpPr>
      <xdr:spPr>
        <a:xfrm>
          <a:off x="13131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tx1"/>
              </a:solidFill>
              <a:effectLst/>
              <a:latin typeface="+mn-lt"/>
              <a:ea typeface="+mn-ea"/>
              <a:cs typeface="+mn-cs"/>
            </a:rPr>
            <a:t>　平成</a:t>
          </a:r>
          <a:r>
            <a:rPr kumimoji="1" lang="en-US" altLang="ja-JP" sz="1400">
              <a:solidFill>
                <a:schemeClr val="tx1"/>
              </a:solidFill>
              <a:effectLst/>
              <a:latin typeface="+mn-lt"/>
              <a:ea typeface="+mn-ea"/>
              <a:cs typeface="+mn-cs"/>
            </a:rPr>
            <a:t>27</a:t>
          </a:r>
          <a:r>
            <a:rPr kumimoji="1" lang="ja-JP" altLang="ja-JP" sz="1400">
              <a:solidFill>
                <a:schemeClr val="tx1"/>
              </a:solidFill>
              <a:effectLst/>
              <a:latin typeface="+mn-lt"/>
              <a:ea typeface="+mn-ea"/>
              <a:cs typeface="+mn-cs"/>
            </a:rPr>
            <a:t>年度の決算値と比較すると、将来負担比率を上げる要因となる地方債の現在高の増となったものの、比率を下げる要因となる</a:t>
          </a:r>
          <a:r>
            <a:rPr kumimoji="1" lang="ja-JP" altLang="en-US" sz="1400">
              <a:solidFill>
                <a:schemeClr val="tx1"/>
              </a:solidFill>
              <a:effectLst/>
              <a:latin typeface="+mn-lt"/>
              <a:ea typeface="+mn-ea"/>
              <a:cs typeface="+mn-cs"/>
            </a:rPr>
            <a:t>充当可能財源の増等により</a:t>
          </a:r>
          <a:r>
            <a:rPr kumimoji="1" lang="en-US" altLang="ja-JP" sz="1400">
              <a:solidFill>
                <a:schemeClr val="tx1"/>
              </a:solidFill>
              <a:effectLst/>
              <a:latin typeface="+mn-lt"/>
              <a:ea typeface="+mn-ea"/>
              <a:cs typeface="+mn-cs"/>
            </a:rPr>
            <a:t>11.5</a:t>
          </a:r>
          <a:r>
            <a:rPr kumimoji="1" lang="ja-JP" altLang="ja-JP" sz="1400">
              <a:solidFill>
                <a:schemeClr val="tx1"/>
              </a:solidFill>
              <a:effectLst/>
              <a:latin typeface="+mn-lt"/>
              <a:ea typeface="+mn-ea"/>
              <a:cs typeface="+mn-cs"/>
            </a:rPr>
            <a:t>ポイント改善した。</a:t>
          </a:r>
          <a:endParaRPr lang="ja-JP" altLang="ja-JP" sz="1400">
            <a:solidFill>
              <a:schemeClr val="tx1"/>
            </a:solidFill>
            <a:effectLst/>
          </a:endParaRPr>
        </a:p>
        <a:p>
          <a:r>
            <a:rPr kumimoji="1" lang="ja-JP" altLang="ja-JP" sz="1400">
              <a:solidFill>
                <a:schemeClr val="tx1"/>
              </a:solidFill>
              <a:effectLst/>
              <a:latin typeface="+mn-lt"/>
              <a:ea typeface="+mn-ea"/>
              <a:cs typeface="+mn-cs"/>
            </a:rPr>
            <a:t>　類似団体内平均と比較すると平成</a:t>
          </a:r>
          <a:r>
            <a:rPr kumimoji="1" lang="en-US" altLang="ja-JP" sz="1400">
              <a:solidFill>
                <a:schemeClr val="tx1"/>
              </a:solidFill>
              <a:effectLst/>
              <a:latin typeface="+mn-lt"/>
              <a:ea typeface="+mn-ea"/>
              <a:cs typeface="+mn-cs"/>
            </a:rPr>
            <a:t>28</a:t>
          </a:r>
          <a:r>
            <a:rPr kumimoji="1" lang="ja-JP" altLang="ja-JP" sz="1400">
              <a:solidFill>
                <a:schemeClr val="tx1"/>
              </a:solidFill>
              <a:effectLst/>
              <a:latin typeface="+mn-lt"/>
              <a:ea typeface="+mn-ea"/>
              <a:cs typeface="+mn-cs"/>
            </a:rPr>
            <a:t>年度において、</a:t>
          </a:r>
          <a:r>
            <a:rPr kumimoji="1" lang="en-US" altLang="ja-JP" sz="1400">
              <a:solidFill>
                <a:schemeClr val="tx1"/>
              </a:solidFill>
              <a:effectLst/>
              <a:latin typeface="+mn-lt"/>
              <a:ea typeface="+mn-ea"/>
              <a:cs typeface="+mn-cs"/>
            </a:rPr>
            <a:t>23.5</a:t>
          </a:r>
          <a:r>
            <a:rPr kumimoji="1" lang="ja-JP" altLang="ja-JP" sz="1400">
              <a:solidFill>
                <a:schemeClr val="tx1"/>
              </a:solidFill>
              <a:effectLst/>
              <a:latin typeface="+mn-lt"/>
              <a:ea typeface="+mn-ea"/>
              <a:cs typeface="+mn-cs"/>
            </a:rPr>
            <a:t>ポイント下回っている状況であるが、今後とも行財政改革を進め、財政の健全化に努めるとともに、後世への負担を少しでも軽減するよう地方債の計画的な発行により起債を抑制し、地方債残高の減少を図る。</a:t>
          </a:r>
          <a:endParaRPr lang="ja-JP" altLang="ja-JP" sz="1400">
            <a:solidFill>
              <a:schemeClr val="tx1"/>
            </a:solidFill>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30565</xdr:rowOff>
    </xdr:from>
    <xdr:to>
      <xdr:col>24</xdr:col>
      <xdr:colOff>558800</xdr:colOff>
      <xdr:row>15</xdr:row>
      <xdr:rowOff>123063</xdr:rowOff>
    </xdr:to>
    <xdr:cxnSp macro="">
      <xdr:nvCxnSpPr>
        <xdr:cNvPr id="445" name="直線コネクタ 444"/>
        <xdr:cNvCxnSpPr/>
      </xdr:nvCxnSpPr>
      <xdr:spPr>
        <a:xfrm flipV="1">
          <a:off x="16179800" y="2602315"/>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140860</xdr:rowOff>
    </xdr:from>
    <xdr:ext cx="762000" cy="259045"/>
    <xdr:sp macro="" textlink="">
      <xdr:nvSpPr>
        <xdr:cNvPr id="446" name="将来負担の状況平均値テキスト"/>
        <xdr:cNvSpPr txBox="1"/>
      </xdr:nvSpPr>
      <xdr:spPr>
        <a:xfrm>
          <a:off x="17106900" y="271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123063</xdr:rowOff>
    </xdr:from>
    <xdr:to>
      <xdr:col>23</xdr:col>
      <xdr:colOff>406400</xdr:colOff>
      <xdr:row>16</xdr:row>
      <xdr:rowOff>4699</xdr:rowOff>
    </xdr:to>
    <xdr:cxnSp macro="">
      <xdr:nvCxnSpPr>
        <xdr:cNvPr id="448" name="直線コネクタ 447"/>
        <xdr:cNvCxnSpPr/>
      </xdr:nvCxnSpPr>
      <xdr:spPr>
        <a:xfrm flipV="1">
          <a:off x="15290800" y="269481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0" name="テキスト ボックス 449"/>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4699</xdr:rowOff>
    </xdr:from>
    <xdr:to>
      <xdr:col>22</xdr:col>
      <xdr:colOff>203200</xdr:colOff>
      <xdr:row>16</xdr:row>
      <xdr:rowOff>59394</xdr:rowOff>
    </xdr:to>
    <xdr:cxnSp macro="">
      <xdr:nvCxnSpPr>
        <xdr:cNvPr id="451" name="直線コネクタ 450"/>
        <xdr:cNvCxnSpPr/>
      </xdr:nvCxnSpPr>
      <xdr:spPr>
        <a:xfrm flipV="1">
          <a:off x="14401800" y="2747899"/>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73618</xdr:rowOff>
    </xdr:from>
    <xdr:to>
      <xdr:col>22</xdr:col>
      <xdr:colOff>254000</xdr:colOff>
      <xdr:row>18</xdr:row>
      <xdr:rowOff>3768</xdr:rowOff>
    </xdr:to>
    <xdr:sp macro="" textlink="">
      <xdr:nvSpPr>
        <xdr:cNvPr id="452" name="フローチャート : 判断 451"/>
        <xdr:cNvSpPr/>
      </xdr:nvSpPr>
      <xdr:spPr>
        <a:xfrm>
          <a:off x="15240000" y="298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159995</xdr:rowOff>
    </xdr:from>
    <xdr:ext cx="762000" cy="259045"/>
    <xdr:sp macro="" textlink="">
      <xdr:nvSpPr>
        <xdr:cNvPr id="453" name="テキスト ボックス 452"/>
        <xdr:cNvSpPr txBox="1"/>
      </xdr:nvSpPr>
      <xdr:spPr>
        <a:xfrm>
          <a:off x="14909800" y="3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59394</xdr:rowOff>
    </xdr:from>
    <xdr:to>
      <xdr:col>21</xdr:col>
      <xdr:colOff>0</xdr:colOff>
      <xdr:row>18</xdr:row>
      <xdr:rowOff>15706</xdr:rowOff>
    </xdr:to>
    <xdr:cxnSp macro="">
      <xdr:nvCxnSpPr>
        <xdr:cNvPr id="454" name="直線コネクタ 453"/>
        <xdr:cNvCxnSpPr/>
      </xdr:nvCxnSpPr>
      <xdr:spPr>
        <a:xfrm flipV="1">
          <a:off x="13512800" y="2802594"/>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51901</xdr:rowOff>
    </xdr:from>
    <xdr:to>
      <xdr:col>21</xdr:col>
      <xdr:colOff>50800</xdr:colOff>
      <xdr:row>17</xdr:row>
      <xdr:rowOff>153501</xdr:rowOff>
    </xdr:to>
    <xdr:sp macro="" textlink="">
      <xdr:nvSpPr>
        <xdr:cNvPr id="455" name="フローチャート : 判断 454"/>
        <xdr:cNvSpPr/>
      </xdr:nvSpPr>
      <xdr:spPr>
        <a:xfrm>
          <a:off x="14351000" y="296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138278</xdr:rowOff>
    </xdr:from>
    <xdr:ext cx="762000" cy="259045"/>
    <xdr:sp macro="" textlink="">
      <xdr:nvSpPr>
        <xdr:cNvPr id="456" name="テキスト ボックス 455"/>
        <xdr:cNvSpPr txBox="1"/>
      </xdr:nvSpPr>
      <xdr:spPr>
        <a:xfrm>
          <a:off x="14020800" y="305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62357</xdr:rowOff>
    </xdr:from>
    <xdr:to>
      <xdr:col>19</xdr:col>
      <xdr:colOff>533400</xdr:colOff>
      <xdr:row>17</xdr:row>
      <xdr:rowOff>163957</xdr:rowOff>
    </xdr:to>
    <xdr:sp macro="" textlink="">
      <xdr:nvSpPr>
        <xdr:cNvPr id="457" name="フローチャート : 判断 456"/>
        <xdr:cNvSpPr/>
      </xdr:nvSpPr>
      <xdr:spPr>
        <a:xfrm>
          <a:off x="13462000" y="29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2684</xdr:rowOff>
    </xdr:from>
    <xdr:ext cx="762000" cy="259045"/>
    <xdr:sp macro="" textlink="">
      <xdr:nvSpPr>
        <xdr:cNvPr id="458" name="テキスト ボックス 457"/>
        <xdr:cNvSpPr txBox="1"/>
      </xdr:nvSpPr>
      <xdr:spPr>
        <a:xfrm>
          <a:off x="13131800" y="274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151215</xdr:rowOff>
    </xdr:from>
    <xdr:to>
      <xdr:col>24</xdr:col>
      <xdr:colOff>609600</xdr:colOff>
      <xdr:row>15</xdr:row>
      <xdr:rowOff>81365</xdr:rowOff>
    </xdr:to>
    <xdr:sp macro="" textlink="">
      <xdr:nvSpPr>
        <xdr:cNvPr id="464" name="円/楕円 463"/>
        <xdr:cNvSpPr/>
      </xdr:nvSpPr>
      <xdr:spPr>
        <a:xfrm>
          <a:off x="16967200" y="25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167742</xdr:rowOff>
    </xdr:from>
    <xdr:ext cx="762000" cy="259045"/>
    <xdr:sp macro="" textlink="">
      <xdr:nvSpPr>
        <xdr:cNvPr id="465" name="将来負担の状況該当値テキスト"/>
        <xdr:cNvSpPr txBox="1"/>
      </xdr:nvSpPr>
      <xdr:spPr>
        <a:xfrm>
          <a:off x="17106900" y="239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72263</xdr:rowOff>
    </xdr:from>
    <xdr:to>
      <xdr:col>23</xdr:col>
      <xdr:colOff>457200</xdr:colOff>
      <xdr:row>16</xdr:row>
      <xdr:rowOff>2413</xdr:rowOff>
    </xdr:to>
    <xdr:sp macro="" textlink="">
      <xdr:nvSpPr>
        <xdr:cNvPr id="466" name="円/楕円 465"/>
        <xdr:cNvSpPr/>
      </xdr:nvSpPr>
      <xdr:spPr>
        <a:xfrm>
          <a:off x="16129000" y="26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12590</xdr:rowOff>
    </xdr:from>
    <xdr:ext cx="736600" cy="259045"/>
    <xdr:sp macro="" textlink="">
      <xdr:nvSpPr>
        <xdr:cNvPr id="467" name="テキスト ボックス 466"/>
        <xdr:cNvSpPr txBox="1"/>
      </xdr:nvSpPr>
      <xdr:spPr>
        <a:xfrm>
          <a:off x="15798800" y="2412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125349</xdr:rowOff>
    </xdr:from>
    <xdr:to>
      <xdr:col>22</xdr:col>
      <xdr:colOff>254000</xdr:colOff>
      <xdr:row>16</xdr:row>
      <xdr:rowOff>55499</xdr:rowOff>
    </xdr:to>
    <xdr:sp macro="" textlink="">
      <xdr:nvSpPr>
        <xdr:cNvPr id="468" name="円/楕円 467"/>
        <xdr:cNvSpPr/>
      </xdr:nvSpPr>
      <xdr:spPr>
        <a:xfrm>
          <a:off x="15240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65676</xdr:rowOff>
    </xdr:from>
    <xdr:ext cx="762000" cy="259045"/>
    <xdr:sp macro="" textlink="">
      <xdr:nvSpPr>
        <xdr:cNvPr id="469" name="テキスト ボックス 468"/>
        <xdr:cNvSpPr txBox="1"/>
      </xdr:nvSpPr>
      <xdr:spPr>
        <a:xfrm>
          <a:off x="14909800" y="246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8594</xdr:rowOff>
    </xdr:from>
    <xdr:to>
      <xdr:col>21</xdr:col>
      <xdr:colOff>50800</xdr:colOff>
      <xdr:row>16</xdr:row>
      <xdr:rowOff>110194</xdr:rowOff>
    </xdr:to>
    <xdr:sp macro="" textlink="">
      <xdr:nvSpPr>
        <xdr:cNvPr id="470" name="円/楕円 469"/>
        <xdr:cNvSpPr/>
      </xdr:nvSpPr>
      <xdr:spPr>
        <a:xfrm>
          <a:off x="14351000" y="275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71" name="テキスト ボックス 470"/>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136356</xdr:rowOff>
    </xdr:from>
    <xdr:to>
      <xdr:col>19</xdr:col>
      <xdr:colOff>533400</xdr:colOff>
      <xdr:row>18</xdr:row>
      <xdr:rowOff>66506</xdr:rowOff>
    </xdr:to>
    <xdr:sp macro="" textlink="">
      <xdr:nvSpPr>
        <xdr:cNvPr id="472" name="円/楕円 471"/>
        <xdr:cNvSpPr/>
      </xdr:nvSpPr>
      <xdr:spPr>
        <a:xfrm>
          <a:off x="13462000" y="3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51283</xdr:rowOff>
    </xdr:from>
    <xdr:ext cx="762000" cy="259045"/>
    <xdr:sp macro="" textlink="">
      <xdr:nvSpPr>
        <xdr:cNvPr id="473" name="テキスト ボックス 472"/>
        <xdr:cNvSpPr txBox="1"/>
      </xdr:nvSpPr>
      <xdr:spPr>
        <a:xfrm>
          <a:off x="13131800" y="313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山梨県都留市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31,081
30,571
161.63
13,902,090
13,236,636
628,324
8,641,072
12,292,410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28.8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lt"/>
              <a:ea typeface="+mn-ea"/>
              <a:cs typeface="+mn-cs"/>
            </a:rPr>
            <a:t>　</a:t>
          </a:r>
          <a:r>
            <a:rPr kumimoji="1" lang="ja-JP" altLang="ja-JP" sz="1300">
              <a:solidFill>
                <a:schemeClr val="tx1"/>
              </a:solidFill>
              <a:effectLst/>
              <a:latin typeface="+mn-lt"/>
              <a:ea typeface="+mn-ea"/>
              <a:cs typeface="+mn-cs"/>
            </a:rPr>
            <a:t>人件費に係る経常収支比率については、退職者の</a:t>
          </a:r>
          <a:r>
            <a:rPr kumimoji="1" lang="ja-JP" altLang="en-US" sz="1300">
              <a:solidFill>
                <a:schemeClr val="tx1"/>
              </a:solidFill>
              <a:effectLst/>
              <a:latin typeface="+mn-lt"/>
              <a:ea typeface="+mn-ea"/>
              <a:cs typeface="+mn-cs"/>
            </a:rPr>
            <a:t>減</a:t>
          </a:r>
          <a:r>
            <a:rPr kumimoji="1" lang="ja-JP" altLang="ja-JP" sz="1300">
              <a:solidFill>
                <a:schemeClr val="tx1"/>
              </a:solidFill>
              <a:effectLst/>
              <a:latin typeface="+mn-lt"/>
              <a:ea typeface="+mn-ea"/>
              <a:cs typeface="+mn-cs"/>
            </a:rPr>
            <a:t>に伴う退職手当</a:t>
          </a:r>
          <a:r>
            <a:rPr kumimoji="1" lang="ja-JP" altLang="en-US" sz="1300">
              <a:solidFill>
                <a:schemeClr val="tx1"/>
              </a:solidFill>
              <a:effectLst/>
              <a:latin typeface="+mn-lt"/>
              <a:ea typeface="+mn-ea"/>
              <a:cs typeface="+mn-cs"/>
            </a:rPr>
            <a:t>の減少等</a:t>
          </a:r>
          <a:r>
            <a:rPr kumimoji="1" lang="ja-JP" altLang="ja-JP" sz="1300">
              <a:solidFill>
                <a:schemeClr val="tx1"/>
              </a:solidFill>
              <a:effectLst/>
              <a:latin typeface="+mn-lt"/>
              <a:ea typeface="+mn-ea"/>
              <a:cs typeface="+mn-cs"/>
            </a:rPr>
            <a:t>により、平成</a:t>
          </a:r>
          <a:r>
            <a:rPr kumimoji="1" lang="en-US" altLang="ja-JP" sz="1300">
              <a:solidFill>
                <a:schemeClr val="tx1"/>
              </a:solidFill>
              <a:effectLst/>
              <a:latin typeface="+mn-lt"/>
              <a:ea typeface="+mn-ea"/>
              <a:cs typeface="+mn-cs"/>
            </a:rPr>
            <a:t>27</a:t>
          </a:r>
          <a:r>
            <a:rPr kumimoji="1" lang="ja-JP" altLang="ja-JP" sz="1300">
              <a:solidFill>
                <a:schemeClr val="tx1"/>
              </a:solidFill>
              <a:effectLst/>
              <a:latin typeface="+mn-lt"/>
              <a:ea typeface="+mn-ea"/>
              <a:cs typeface="+mn-cs"/>
            </a:rPr>
            <a:t>年度と比較し</a:t>
          </a:r>
          <a:r>
            <a:rPr kumimoji="1" lang="en-US" altLang="ja-JP" sz="1300">
              <a:solidFill>
                <a:schemeClr val="tx1"/>
              </a:solidFill>
              <a:effectLst/>
              <a:latin typeface="+mn-lt"/>
              <a:ea typeface="+mn-ea"/>
              <a:cs typeface="+mn-cs"/>
            </a:rPr>
            <a:t>2.3</a:t>
          </a:r>
          <a:r>
            <a:rPr kumimoji="1" lang="ja-JP" altLang="ja-JP" sz="1300">
              <a:solidFill>
                <a:schemeClr val="tx1"/>
              </a:solidFill>
              <a:effectLst/>
              <a:latin typeface="+mn-lt"/>
              <a:ea typeface="+mn-ea"/>
              <a:cs typeface="+mn-cs"/>
            </a:rPr>
            <a:t>ポイント</a:t>
          </a:r>
          <a:r>
            <a:rPr kumimoji="1" lang="ja-JP" altLang="en-US" sz="1300">
              <a:solidFill>
                <a:schemeClr val="tx1"/>
              </a:solidFill>
              <a:effectLst/>
              <a:latin typeface="+mn-lt"/>
              <a:ea typeface="+mn-ea"/>
              <a:cs typeface="+mn-cs"/>
            </a:rPr>
            <a:t>減少</a:t>
          </a:r>
          <a:r>
            <a:rPr kumimoji="1" lang="ja-JP" altLang="ja-JP" sz="1300">
              <a:solidFill>
                <a:schemeClr val="tx1"/>
              </a:solidFill>
              <a:effectLst/>
              <a:latin typeface="+mn-lt"/>
              <a:ea typeface="+mn-ea"/>
              <a:cs typeface="+mn-cs"/>
            </a:rPr>
            <a:t>し</a:t>
          </a:r>
          <a:r>
            <a:rPr kumimoji="1" lang="ja-JP" altLang="en-US" sz="1300">
              <a:solidFill>
                <a:schemeClr val="tx1"/>
              </a:solidFill>
              <a:effectLst/>
              <a:latin typeface="+mn-lt"/>
              <a:ea typeface="+mn-ea"/>
              <a:cs typeface="+mn-cs"/>
            </a:rPr>
            <a:t>、</a:t>
          </a:r>
          <a:r>
            <a:rPr kumimoji="1" lang="en-US" altLang="ja-JP" sz="1300">
              <a:solidFill>
                <a:schemeClr val="tx1"/>
              </a:solidFill>
              <a:effectLst/>
              <a:latin typeface="+mn-lt"/>
              <a:ea typeface="+mn-ea"/>
              <a:cs typeface="+mn-cs"/>
            </a:rPr>
            <a:t>18.9%</a:t>
          </a:r>
          <a:r>
            <a:rPr kumimoji="1" lang="ja-JP" altLang="ja-JP" sz="1300">
              <a:solidFill>
                <a:schemeClr val="tx1"/>
              </a:solidFill>
              <a:effectLst/>
              <a:latin typeface="+mn-lt"/>
              <a:ea typeface="+mn-ea"/>
              <a:cs typeface="+mn-cs"/>
            </a:rPr>
            <a:t>となった。</a:t>
          </a:r>
          <a:endParaRPr lang="ja-JP" altLang="ja-JP" sz="1300">
            <a:solidFill>
              <a:schemeClr val="tx1"/>
            </a:solidFill>
            <a:effectLst/>
          </a:endParaRPr>
        </a:p>
        <a:p>
          <a:r>
            <a:rPr kumimoji="1" lang="ja-JP" altLang="ja-JP" sz="1300">
              <a:solidFill>
                <a:schemeClr val="tx1"/>
              </a:solidFill>
              <a:effectLst/>
              <a:latin typeface="+mn-lt"/>
              <a:ea typeface="+mn-ea"/>
              <a:cs typeface="+mn-cs"/>
            </a:rPr>
            <a:t>　類似団体内平均と比較すると平成</a:t>
          </a:r>
          <a:r>
            <a:rPr kumimoji="1" lang="en-US" altLang="ja-JP" sz="1300">
              <a:solidFill>
                <a:schemeClr val="tx1"/>
              </a:solidFill>
              <a:effectLst/>
              <a:latin typeface="+mn-lt"/>
              <a:ea typeface="+mn-ea"/>
              <a:cs typeface="+mn-cs"/>
            </a:rPr>
            <a:t>28</a:t>
          </a:r>
          <a:r>
            <a:rPr kumimoji="1" lang="ja-JP" altLang="ja-JP" sz="1300">
              <a:solidFill>
                <a:schemeClr val="tx1"/>
              </a:solidFill>
              <a:effectLst/>
              <a:latin typeface="+mn-lt"/>
              <a:ea typeface="+mn-ea"/>
              <a:cs typeface="+mn-cs"/>
            </a:rPr>
            <a:t>年度において、</a:t>
          </a:r>
          <a:r>
            <a:rPr kumimoji="1" lang="en-US" altLang="ja-JP" sz="1300">
              <a:solidFill>
                <a:schemeClr val="tx1"/>
              </a:solidFill>
              <a:effectLst/>
              <a:latin typeface="+mn-lt"/>
              <a:ea typeface="+mn-ea"/>
              <a:cs typeface="+mn-cs"/>
            </a:rPr>
            <a:t>3.0</a:t>
          </a:r>
          <a:r>
            <a:rPr kumimoji="1" lang="ja-JP" altLang="ja-JP" sz="1300">
              <a:solidFill>
                <a:schemeClr val="tx1"/>
              </a:solidFill>
              <a:effectLst/>
              <a:latin typeface="+mn-lt"/>
              <a:ea typeface="+mn-ea"/>
              <a:cs typeface="+mn-cs"/>
            </a:rPr>
            <a:t>ポイント下回っているが、今後も人件費の抑制に努める。</a:t>
          </a:r>
          <a:endParaRPr lang="ja-JP" altLang="ja-JP" sz="1300">
            <a:solidFill>
              <a:schemeClr val="tx1"/>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119380</xdr:rowOff>
    </xdr:from>
    <xdr:to>
      <xdr:col>7</xdr:col>
      <xdr:colOff>15875</xdr:colOff>
      <xdr:row>35</xdr:row>
      <xdr:rowOff>123190</xdr:rowOff>
    </xdr:to>
    <xdr:cxnSp macro="">
      <xdr:nvCxnSpPr>
        <xdr:cNvPr id="66" name="直線コネクタ 65"/>
        <xdr:cNvCxnSpPr/>
      </xdr:nvCxnSpPr>
      <xdr:spPr>
        <a:xfrm flipV="1">
          <a:off x="3987800" y="594868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8890</xdr:rowOff>
    </xdr:from>
    <xdr:to>
      <xdr:col>5</xdr:col>
      <xdr:colOff>549275</xdr:colOff>
      <xdr:row>35</xdr:row>
      <xdr:rowOff>123190</xdr:rowOff>
    </xdr:to>
    <xdr:cxnSp macro="">
      <xdr:nvCxnSpPr>
        <xdr:cNvPr id="69" name="直線コネクタ 68"/>
        <xdr:cNvCxnSpPr/>
      </xdr:nvCxnSpPr>
      <xdr:spPr>
        <a:xfrm>
          <a:off x="3098800" y="6009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8890</xdr:rowOff>
    </xdr:from>
    <xdr:to>
      <xdr:col>4</xdr:col>
      <xdr:colOff>346075</xdr:colOff>
      <xdr:row>35</xdr:row>
      <xdr:rowOff>31750</xdr:rowOff>
    </xdr:to>
    <xdr:cxnSp macro="">
      <xdr:nvCxnSpPr>
        <xdr:cNvPr id="72" name="直線コネクタ 71"/>
        <xdr:cNvCxnSpPr/>
      </xdr:nvCxnSpPr>
      <xdr:spPr>
        <a:xfrm flipV="1">
          <a:off x="2209800" y="600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71137</xdr:rowOff>
    </xdr:from>
    <xdr:ext cx="762000" cy="259045"/>
    <xdr:sp macro="" textlink="">
      <xdr:nvSpPr>
        <xdr:cNvPr id="74" name="テキスト ボックス 73"/>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168910</xdr:rowOff>
    </xdr:to>
    <xdr:cxnSp macro="">
      <xdr:nvCxnSpPr>
        <xdr:cNvPr id="75" name="直線コネクタ 74"/>
        <xdr:cNvCxnSpPr/>
      </xdr:nvCxnSpPr>
      <xdr:spPr>
        <a:xfrm flipV="1">
          <a:off x="1320800" y="6032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148590</xdr:rowOff>
    </xdr:from>
    <xdr:to>
      <xdr:col>3</xdr:col>
      <xdr:colOff>193675</xdr:colOff>
      <xdr:row>36</xdr:row>
      <xdr:rowOff>78740</xdr:rowOff>
    </xdr:to>
    <xdr:sp macro="" textlink="">
      <xdr:nvSpPr>
        <xdr:cNvPr id="76" name="フローチャート :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63517</xdr:rowOff>
    </xdr:from>
    <xdr:ext cx="762000" cy="259045"/>
    <xdr:sp macro="" textlink="">
      <xdr:nvSpPr>
        <xdr:cNvPr id="77" name="テキスト ボックス 76"/>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68580</xdr:rowOff>
    </xdr:from>
    <xdr:to>
      <xdr:col>7</xdr:col>
      <xdr:colOff>66675</xdr:colOff>
      <xdr:row>34</xdr:row>
      <xdr:rowOff>170180</xdr:rowOff>
    </xdr:to>
    <xdr:sp macro="" textlink="">
      <xdr:nvSpPr>
        <xdr:cNvPr id="85" name="円/楕円 84"/>
        <xdr:cNvSpPr/>
      </xdr:nvSpPr>
      <xdr:spPr>
        <a:xfrm>
          <a:off x="47752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85107</xdr:rowOff>
    </xdr:from>
    <xdr:ext cx="762000" cy="259045"/>
    <xdr:sp macro="" textlink="">
      <xdr:nvSpPr>
        <xdr:cNvPr id="86" name="人件費該当値テキスト"/>
        <xdr:cNvSpPr txBox="1"/>
      </xdr:nvSpPr>
      <xdr:spPr>
        <a:xfrm>
          <a:off x="49149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7" name="円/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129540</xdr:rowOff>
    </xdr:from>
    <xdr:to>
      <xdr:col>4</xdr:col>
      <xdr:colOff>396875</xdr:colOff>
      <xdr:row>35</xdr:row>
      <xdr:rowOff>59690</xdr:rowOff>
    </xdr:to>
    <xdr:sp macro="" textlink="">
      <xdr:nvSpPr>
        <xdr:cNvPr id="89" name="円/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1" name="円/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物件費に係る経常収支比率については、平成</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年度の決算値と比較すると、</a:t>
          </a:r>
          <a:r>
            <a:rPr kumimoji="1" lang="ja-JP" altLang="ja-JP" sz="1300">
              <a:solidFill>
                <a:schemeClr val="dk1"/>
              </a:solidFill>
              <a:effectLst/>
              <a:latin typeface="+mn-lt"/>
              <a:ea typeface="+mn-ea"/>
              <a:cs typeface="+mn-cs"/>
            </a:rPr>
            <a:t>歳入における地方税</a:t>
          </a:r>
          <a:r>
            <a:rPr kumimoji="1" lang="ja-JP" altLang="en-US" sz="1300">
              <a:solidFill>
                <a:schemeClr val="dk1"/>
              </a:solidFill>
              <a:effectLst/>
              <a:latin typeface="+mn-lt"/>
              <a:ea typeface="+mn-ea"/>
              <a:cs typeface="+mn-cs"/>
            </a:rPr>
            <a:t>等の</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により、</a:t>
          </a:r>
          <a:r>
            <a:rPr kumimoji="1" lang="ja-JP" altLang="ja-JP" sz="1300">
              <a:solidFill>
                <a:schemeClr val="dk1"/>
              </a:solidFill>
              <a:effectLst/>
              <a:latin typeface="+mn-lt"/>
              <a:ea typeface="+mn-ea"/>
              <a:cs typeface="+mn-cs"/>
            </a:rPr>
            <a:t>経常</a:t>
          </a:r>
          <a:r>
            <a:rPr kumimoji="1" lang="ja-JP" altLang="ja-JP" sz="1300">
              <a:solidFill>
                <a:sysClr val="windowText" lastClr="000000"/>
              </a:solidFill>
              <a:effectLst/>
              <a:latin typeface="+mn-lt"/>
              <a:ea typeface="+mn-ea"/>
              <a:cs typeface="+mn-cs"/>
            </a:rPr>
            <a:t>経費充当一般財源等が増額した</a:t>
          </a:r>
          <a:r>
            <a:rPr kumimoji="1" lang="ja-JP" altLang="en-US" sz="1300">
              <a:solidFill>
                <a:sysClr val="windowText" lastClr="000000"/>
              </a:solidFill>
              <a:effectLst/>
              <a:latin typeface="+mn-lt"/>
              <a:ea typeface="+mn-ea"/>
              <a:cs typeface="+mn-cs"/>
            </a:rPr>
            <a:t>ものの</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地方交付税や各種交付金の減に加え、</a:t>
          </a:r>
          <a:r>
            <a:rPr kumimoji="1" lang="ja-JP" altLang="ja-JP" sz="1300">
              <a:solidFill>
                <a:sysClr val="windowText" lastClr="000000"/>
              </a:solidFill>
              <a:effectLst/>
              <a:latin typeface="+mn-lt"/>
              <a:ea typeface="+mn-ea"/>
              <a:cs typeface="+mn-cs"/>
            </a:rPr>
            <a:t>歳出における</a:t>
          </a:r>
          <a:r>
            <a:rPr kumimoji="1" lang="ja-JP" altLang="en-US" sz="1300">
              <a:solidFill>
                <a:sysClr val="windowText" lastClr="000000"/>
              </a:solidFill>
              <a:effectLst/>
              <a:latin typeface="+mn-lt"/>
              <a:ea typeface="+mn-ea"/>
              <a:cs typeface="+mn-cs"/>
            </a:rPr>
            <a:t>基幹系システム移行業務委託等の増により</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年度と比較し</a:t>
          </a:r>
          <a:r>
            <a:rPr kumimoji="1" lang="en-US" altLang="ja-JP" sz="1300">
              <a:solidFill>
                <a:sysClr val="windowText" lastClr="000000"/>
              </a:solidFill>
              <a:effectLst/>
              <a:latin typeface="+mn-lt"/>
              <a:ea typeface="+mn-ea"/>
              <a:cs typeface="+mn-cs"/>
            </a:rPr>
            <a:t>0.5</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増加</a:t>
          </a:r>
          <a:r>
            <a:rPr kumimoji="1" lang="ja-JP" altLang="ja-JP" sz="1300">
              <a:solidFill>
                <a:sysClr val="windowText" lastClr="000000"/>
              </a:solidFill>
              <a:effectLst/>
              <a:latin typeface="+mn-lt"/>
              <a:ea typeface="+mn-ea"/>
              <a:cs typeface="+mn-cs"/>
            </a:rPr>
            <a:t>し</a:t>
          </a:r>
          <a:r>
            <a:rPr kumimoji="1" lang="en-US" altLang="ja-JP" sz="1300">
              <a:solidFill>
                <a:sysClr val="windowText" lastClr="000000"/>
              </a:solidFill>
              <a:effectLst/>
              <a:latin typeface="+mn-lt"/>
              <a:ea typeface="+mn-ea"/>
              <a:cs typeface="+mn-cs"/>
            </a:rPr>
            <a:t>12.1%</a:t>
          </a:r>
          <a:r>
            <a:rPr kumimoji="1" lang="ja-JP" altLang="ja-JP" sz="1300">
              <a:solidFill>
                <a:sysClr val="windowText" lastClr="000000"/>
              </a:solidFill>
              <a:effectLst/>
              <a:latin typeface="+mn-lt"/>
              <a:ea typeface="+mn-ea"/>
              <a:cs typeface="+mn-cs"/>
            </a:rPr>
            <a:t>となった。</a:t>
          </a:r>
          <a:endParaRPr lang="ja-JP" altLang="ja-JP" sz="1300">
            <a:solidFill>
              <a:sysClr val="windowText" lastClr="000000"/>
            </a:solidFill>
            <a:effectLst/>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類似団体内平均と比較すると平成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年度において、</a:t>
          </a:r>
          <a:r>
            <a:rPr kumimoji="1" lang="en-US" altLang="ja-JP" sz="1300">
              <a:solidFill>
                <a:sysClr val="windowText" lastClr="000000"/>
              </a:solidFill>
              <a:effectLst/>
              <a:latin typeface="+mn-lt"/>
              <a:ea typeface="+mn-ea"/>
              <a:cs typeface="+mn-cs"/>
            </a:rPr>
            <a:t>2.1</a:t>
          </a:r>
          <a:r>
            <a:rPr kumimoji="1" lang="ja-JP" altLang="ja-JP" sz="1300">
              <a:solidFill>
                <a:sysClr val="windowText" lastClr="000000"/>
              </a:solidFill>
              <a:effectLst/>
              <a:latin typeface="+mn-lt"/>
              <a:ea typeface="+mn-ea"/>
              <a:cs typeface="+mn-cs"/>
            </a:rPr>
            <a:t>ポイント下回っているが、今後も物件費の抑制に努める。</a:t>
          </a:r>
          <a:endParaRPr lang="ja-JP" altLang="ja-JP" sz="13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152400</xdr:rowOff>
    </xdr:from>
    <xdr:to>
      <xdr:col>24</xdr:col>
      <xdr:colOff>31750</xdr:colOff>
      <xdr:row>15</xdr:row>
      <xdr:rowOff>44450</xdr:rowOff>
    </xdr:to>
    <xdr:cxnSp macro="">
      <xdr:nvCxnSpPr>
        <xdr:cNvPr id="127" name="直線コネクタ 126"/>
        <xdr:cNvCxnSpPr/>
      </xdr:nvCxnSpPr>
      <xdr:spPr>
        <a:xfrm>
          <a:off x="15671800" y="2552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152400</xdr:rowOff>
    </xdr:from>
    <xdr:to>
      <xdr:col>22</xdr:col>
      <xdr:colOff>565150</xdr:colOff>
      <xdr:row>15</xdr:row>
      <xdr:rowOff>69850</xdr:rowOff>
    </xdr:to>
    <xdr:cxnSp macro="">
      <xdr:nvCxnSpPr>
        <xdr:cNvPr id="130" name="直線コネクタ 129"/>
        <xdr:cNvCxnSpPr/>
      </xdr:nvCxnSpPr>
      <xdr:spPr>
        <a:xfrm flipV="1">
          <a:off x="14782800" y="2552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101600</xdr:rowOff>
    </xdr:from>
    <xdr:to>
      <xdr:col>21</xdr:col>
      <xdr:colOff>361950</xdr:colOff>
      <xdr:row>15</xdr:row>
      <xdr:rowOff>69850</xdr:rowOff>
    </xdr:to>
    <xdr:cxnSp macro="">
      <xdr:nvCxnSpPr>
        <xdr:cNvPr id="133" name="直線コネクタ 132"/>
        <xdr:cNvCxnSpPr/>
      </xdr:nvCxnSpPr>
      <xdr:spPr>
        <a:xfrm>
          <a:off x="13893800" y="2501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6350</xdr:rowOff>
    </xdr:from>
    <xdr:to>
      <xdr:col>21</xdr:col>
      <xdr:colOff>412750</xdr:colOff>
      <xdr:row>17</xdr:row>
      <xdr:rowOff>107950</xdr:rowOff>
    </xdr:to>
    <xdr:sp macro="" textlink="">
      <xdr:nvSpPr>
        <xdr:cNvPr id="134" name="フローチャート : 判断 133"/>
        <xdr:cNvSpPr/>
      </xdr:nvSpPr>
      <xdr:spPr>
        <a:xfrm>
          <a:off x="14732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92727</xdr:rowOff>
    </xdr:from>
    <xdr:ext cx="762000" cy="259045"/>
    <xdr:sp macro="" textlink="">
      <xdr:nvSpPr>
        <xdr:cNvPr id="135" name="テキスト ボックス 134"/>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101600</xdr:rowOff>
    </xdr:from>
    <xdr:to>
      <xdr:col>20</xdr:col>
      <xdr:colOff>158750</xdr:colOff>
      <xdr:row>15</xdr:row>
      <xdr:rowOff>107950</xdr:rowOff>
    </xdr:to>
    <xdr:cxnSp macro="">
      <xdr:nvCxnSpPr>
        <xdr:cNvPr id="136" name="直線コネクタ 135"/>
        <xdr:cNvCxnSpPr/>
      </xdr:nvCxnSpPr>
      <xdr:spPr>
        <a:xfrm flipV="1">
          <a:off x="13004800" y="2501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7" name="フローチャート : 判断 136"/>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38" name="テキスト ボックス 137"/>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165100</xdr:rowOff>
    </xdr:from>
    <xdr:to>
      <xdr:col>19</xdr:col>
      <xdr:colOff>6350</xdr:colOff>
      <xdr:row>17</xdr:row>
      <xdr:rowOff>95250</xdr:rowOff>
    </xdr:to>
    <xdr:sp macro="" textlink="">
      <xdr:nvSpPr>
        <xdr:cNvPr id="139" name="フローチャート : 判断 138"/>
        <xdr:cNvSpPr/>
      </xdr:nvSpPr>
      <xdr:spPr>
        <a:xfrm>
          <a:off x="12954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80027</xdr:rowOff>
    </xdr:from>
    <xdr:ext cx="762000" cy="259045"/>
    <xdr:sp macro="" textlink="">
      <xdr:nvSpPr>
        <xdr:cNvPr id="140" name="テキスト ボックス 139"/>
        <xdr:cNvSpPr txBox="1"/>
      </xdr:nvSpPr>
      <xdr:spPr>
        <a:xfrm>
          <a:off x="12623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165100</xdr:rowOff>
    </xdr:from>
    <xdr:to>
      <xdr:col>24</xdr:col>
      <xdr:colOff>82550</xdr:colOff>
      <xdr:row>15</xdr:row>
      <xdr:rowOff>95250</xdr:rowOff>
    </xdr:to>
    <xdr:sp macro="" textlink="">
      <xdr:nvSpPr>
        <xdr:cNvPr id="146" name="円/楕円 145"/>
        <xdr:cNvSpPr/>
      </xdr:nvSpPr>
      <xdr:spPr>
        <a:xfrm>
          <a:off x="164592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10177</xdr:rowOff>
    </xdr:from>
    <xdr:ext cx="762000" cy="259045"/>
    <xdr:sp macro="" textlink="">
      <xdr:nvSpPr>
        <xdr:cNvPr id="147" name="物件費該当値テキスト"/>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101600</xdr:rowOff>
    </xdr:from>
    <xdr:to>
      <xdr:col>22</xdr:col>
      <xdr:colOff>615950</xdr:colOff>
      <xdr:row>15</xdr:row>
      <xdr:rowOff>31750</xdr:rowOff>
    </xdr:to>
    <xdr:sp macro="" textlink="">
      <xdr:nvSpPr>
        <xdr:cNvPr id="148" name="円/楕円 147"/>
        <xdr:cNvSpPr/>
      </xdr:nvSpPr>
      <xdr:spPr>
        <a:xfrm>
          <a:off x="15621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41927</xdr:rowOff>
    </xdr:from>
    <xdr:ext cx="736600" cy="259045"/>
    <xdr:sp macro="" textlink="">
      <xdr:nvSpPr>
        <xdr:cNvPr id="149" name="テキスト ボックス 148"/>
        <xdr:cNvSpPr txBox="1"/>
      </xdr:nvSpPr>
      <xdr:spPr>
        <a:xfrm>
          <a:off x="15290800" y="227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50" name="円/楕円 149"/>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51" name="テキスト ボックス 150"/>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50800</xdr:rowOff>
    </xdr:from>
    <xdr:to>
      <xdr:col>20</xdr:col>
      <xdr:colOff>209550</xdr:colOff>
      <xdr:row>14</xdr:row>
      <xdr:rowOff>152400</xdr:rowOff>
    </xdr:to>
    <xdr:sp macro="" textlink="">
      <xdr:nvSpPr>
        <xdr:cNvPr id="152" name="円/楕円 151"/>
        <xdr:cNvSpPr/>
      </xdr:nvSpPr>
      <xdr:spPr>
        <a:xfrm>
          <a:off x="13843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162577</xdr:rowOff>
    </xdr:from>
    <xdr:ext cx="762000" cy="259045"/>
    <xdr:sp macro="" textlink="">
      <xdr:nvSpPr>
        <xdr:cNvPr id="153" name="テキスト ボックス 152"/>
        <xdr:cNvSpPr txBox="1"/>
      </xdr:nvSpPr>
      <xdr:spPr>
        <a:xfrm>
          <a:off x="13512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4" name="円/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effectLst/>
              <a:latin typeface="+mn-lt"/>
              <a:ea typeface="+mn-ea"/>
              <a:cs typeface="+mn-cs"/>
            </a:rPr>
            <a:t>　</a:t>
          </a:r>
          <a:r>
            <a:rPr kumimoji="1" lang="ja-JP" altLang="ja-JP" sz="1200">
              <a:solidFill>
                <a:schemeClr val="tx1"/>
              </a:solidFill>
              <a:effectLst/>
              <a:latin typeface="+mn-lt"/>
              <a:ea typeface="+mn-ea"/>
              <a:cs typeface="+mn-cs"/>
            </a:rPr>
            <a:t>扶助費に係る経常収支比率については、</a:t>
          </a:r>
          <a:r>
            <a:rPr kumimoji="1" lang="ja-JP" altLang="ja-JP" sz="1200">
              <a:solidFill>
                <a:sysClr val="windowText" lastClr="000000"/>
              </a:solidFill>
              <a:effectLst/>
              <a:latin typeface="+mn-lt"/>
              <a:ea typeface="+mn-ea"/>
              <a:cs typeface="+mn-cs"/>
            </a:rPr>
            <a:t>臨時福祉給付金及び子育て世代臨時特例給付金</a:t>
          </a:r>
          <a:r>
            <a:rPr kumimoji="1" lang="ja-JP" altLang="en-US" sz="1200">
              <a:solidFill>
                <a:sysClr val="windowText" lastClr="000000"/>
              </a:solidFill>
              <a:effectLst/>
              <a:latin typeface="+mn-lt"/>
              <a:ea typeface="+mn-ea"/>
              <a:cs typeface="+mn-cs"/>
            </a:rPr>
            <a:t>の増や</a:t>
          </a:r>
          <a:r>
            <a:rPr kumimoji="1" lang="ja-JP" altLang="ja-JP" sz="1200">
              <a:solidFill>
                <a:sysClr val="windowText" lastClr="000000"/>
              </a:solidFill>
              <a:effectLst/>
              <a:latin typeface="+mn-lt"/>
              <a:ea typeface="+mn-ea"/>
              <a:cs typeface="+mn-cs"/>
            </a:rPr>
            <a:t>委託児童運営費の増</a:t>
          </a:r>
          <a:r>
            <a:rPr kumimoji="1" lang="ja-JP" altLang="en-US" sz="1200">
              <a:solidFill>
                <a:sysClr val="windowText" lastClr="000000"/>
              </a:solidFill>
              <a:effectLst/>
              <a:latin typeface="+mn-lt"/>
              <a:ea typeface="+mn-ea"/>
              <a:cs typeface="+mn-cs"/>
            </a:rPr>
            <a:t>があったものの、扶助費に充当される特定財源の大幅な増により、</a:t>
          </a:r>
          <a:r>
            <a:rPr kumimoji="1" lang="ja-JP" altLang="ja-JP" sz="1200">
              <a:solidFill>
                <a:schemeClr val="tx1"/>
              </a:solidFill>
              <a:effectLst/>
              <a:latin typeface="+mn-lt"/>
              <a:ea typeface="+mn-ea"/>
              <a:cs typeface="+mn-cs"/>
            </a:rPr>
            <a:t>平成</a:t>
          </a:r>
          <a:r>
            <a:rPr kumimoji="1" lang="en-US" altLang="ja-JP" sz="1200">
              <a:solidFill>
                <a:schemeClr val="tx1"/>
              </a:solidFill>
              <a:effectLst/>
              <a:latin typeface="+mn-lt"/>
              <a:ea typeface="+mn-ea"/>
              <a:cs typeface="+mn-cs"/>
            </a:rPr>
            <a:t>27</a:t>
          </a:r>
          <a:r>
            <a:rPr kumimoji="1" lang="ja-JP" altLang="ja-JP" sz="1200">
              <a:solidFill>
                <a:schemeClr val="tx1"/>
              </a:solidFill>
              <a:effectLst/>
              <a:latin typeface="+mn-lt"/>
              <a:ea typeface="+mn-ea"/>
              <a:cs typeface="+mn-cs"/>
            </a:rPr>
            <a:t>年度と比較し</a:t>
          </a:r>
          <a:r>
            <a:rPr kumimoji="1" lang="en-US" altLang="ja-JP" sz="1200">
              <a:solidFill>
                <a:schemeClr val="tx1"/>
              </a:solidFill>
              <a:effectLst/>
              <a:latin typeface="+mn-lt"/>
              <a:ea typeface="+mn-ea"/>
              <a:cs typeface="+mn-cs"/>
            </a:rPr>
            <a:t>0.4</a:t>
          </a:r>
          <a:r>
            <a:rPr kumimoji="1" lang="ja-JP" altLang="ja-JP" sz="1200">
              <a:solidFill>
                <a:schemeClr val="tx1"/>
              </a:solidFill>
              <a:effectLst/>
              <a:latin typeface="+mn-lt"/>
              <a:ea typeface="+mn-ea"/>
              <a:cs typeface="+mn-cs"/>
            </a:rPr>
            <a:t>ポイント</a:t>
          </a:r>
          <a:r>
            <a:rPr kumimoji="1" lang="ja-JP" altLang="en-US" sz="1200">
              <a:solidFill>
                <a:schemeClr val="tx1"/>
              </a:solidFill>
              <a:effectLst/>
              <a:latin typeface="+mn-lt"/>
              <a:ea typeface="+mn-ea"/>
              <a:cs typeface="+mn-cs"/>
            </a:rPr>
            <a:t>減少</a:t>
          </a:r>
          <a:r>
            <a:rPr kumimoji="1" lang="ja-JP" altLang="ja-JP" sz="1200">
              <a:solidFill>
                <a:schemeClr val="tx1"/>
              </a:solidFill>
              <a:effectLst/>
              <a:latin typeface="+mn-lt"/>
              <a:ea typeface="+mn-ea"/>
              <a:cs typeface="+mn-cs"/>
            </a:rPr>
            <a:t>し</a:t>
          </a:r>
          <a:r>
            <a:rPr kumimoji="1" lang="ja-JP" altLang="en-US" sz="1200">
              <a:solidFill>
                <a:schemeClr val="tx1"/>
              </a:solidFill>
              <a:effectLst/>
              <a:latin typeface="+mn-lt"/>
              <a:ea typeface="+mn-ea"/>
              <a:cs typeface="+mn-cs"/>
            </a:rPr>
            <a:t>、</a:t>
          </a:r>
          <a:r>
            <a:rPr kumimoji="1" lang="en-US" altLang="ja-JP" sz="1200">
              <a:solidFill>
                <a:schemeClr val="tx1"/>
              </a:solidFill>
              <a:effectLst/>
              <a:latin typeface="+mn-lt"/>
              <a:ea typeface="+mn-ea"/>
              <a:cs typeface="+mn-cs"/>
            </a:rPr>
            <a:t>7.8%</a:t>
          </a:r>
          <a:r>
            <a:rPr kumimoji="1" lang="ja-JP" altLang="ja-JP" sz="1200">
              <a:solidFill>
                <a:schemeClr val="tx1"/>
              </a:solidFill>
              <a:effectLst/>
              <a:latin typeface="+mn-lt"/>
              <a:ea typeface="+mn-ea"/>
              <a:cs typeface="+mn-cs"/>
            </a:rPr>
            <a:t>となった。</a:t>
          </a:r>
          <a:endParaRPr lang="ja-JP" altLang="ja-JP" sz="1200">
            <a:solidFill>
              <a:schemeClr val="tx1"/>
            </a:solidFill>
            <a:effectLst/>
          </a:endParaRPr>
        </a:p>
        <a:p>
          <a:r>
            <a:rPr kumimoji="1" lang="ja-JP" altLang="ja-JP" sz="1200">
              <a:solidFill>
                <a:schemeClr val="tx1"/>
              </a:solidFill>
              <a:effectLst/>
              <a:latin typeface="+mn-lt"/>
              <a:ea typeface="+mn-ea"/>
              <a:cs typeface="+mn-cs"/>
            </a:rPr>
            <a:t>　類似団体内平均と比較すると、</a:t>
          </a:r>
          <a:r>
            <a:rPr kumimoji="1" lang="ja-JP" altLang="en-US" sz="1200">
              <a:solidFill>
                <a:schemeClr val="tx1"/>
              </a:solidFill>
              <a:effectLst/>
              <a:latin typeface="+mn-lt"/>
              <a:ea typeface="+mn-ea"/>
              <a:cs typeface="+mn-cs"/>
            </a:rPr>
            <a:t>平成</a:t>
          </a:r>
          <a:r>
            <a:rPr kumimoji="1" lang="en-US" altLang="ja-JP" sz="1200">
              <a:solidFill>
                <a:schemeClr val="tx1"/>
              </a:solidFill>
              <a:effectLst/>
              <a:latin typeface="+mn-lt"/>
              <a:ea typeface="+mn-ea"/>
              <a:cs typeface="+mn-cs"/>
            </a:rPr>
            <a:t>28</a:t>
          </a:r>
          <a:r>
            <a:rPr kumimoji="1" lang="ja-JP" altLang="en-US" sz="1200">
              <a:solidFill>
                <a:schemeClr val="tx1"/>
              </a:solidFill>
              <a:effectLst/>
              <a:latin typeface="+mn-lt"/>
              <a:ea typeface="+mn-ea"/>
              <a:cs typeface="+mn-cs"/>
            </a:rPr>
            <a:t>年度において、</a:t>
          </a:r>
          <a:r>
            <a:rPr kumimoji="1" lang="en-US" altLang="ja-JP" sz="1200">
              <a:solidFill>
                <a:schemeClr val="tx1"/>
              </a:solidFill>
              <a:effectLst/>
              <a:latin typeface="+mn-lt"/>
              <a:ea typeface="+mn-ea"/>
              <a:cs typeface="+mn-cs"/>
            </a:rPr>
            <a:t>0.8</a:t>
          </a:r>
          <a:r>
            <a:rPr kumimoji="1" lang="ja-JP" altLang="en-US" sz="1200">
              <a:solidFill>
                <a:schemeClr val="tx1"/>
              </a:solidFill>
              <a:effectLst/>
              <a:latin typeface="+mn-lt"/>
              <a:ea typeface="+mn-ea"/>
              <a:cs typeface="+mn-cs"/>
            </a:rPr>
            <a:t>ポイント下回っているが、</a:t>
          </a:r>
          <a:r>
            <a:rPr kumimoji="1" lang="ja-JP" altLang="ja-JP" sz="1200">
              <a:solidFill>
                <a:schemeClr val="tx1"/>
              </a:solidFill>
              <a:effectLst/>
              <a:latin typeface="+mn-lt"/>
              <a:ea typeface="+mn-ea"/>
              <a:cs typeface="+mn-cs"/>
            </a:rPr>
            <a:t>今後、子育て支援対策や経済的弱者への対策等により、扶助費の増加が見込まれているため、その動向を注視する。</a:t>
          </a:r>
          <a:endParaRPr lang="ja-JP" altLang="ja-JP" sz="1200">
            <a:solidFill>
              <a:schemeClr val="tx1"/>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110672</xdr:rowOff>
    </xdr:to>
    <xdr:cxnSp macro="">
      <xdr:nvCxnSpPr>
        <xdr:cNvPr id="190" name="直線コネクタ 189"/>
        <xdr:cNvCxnSpPr/>
      </xdr:nvCxnSpPr>
      <xdr:spPr>
        <a:xfrm flipV="1">
          <a:off x="3987800" y="9646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1"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94343</xdr:rowOff>
    </xdr:from>
    <xdr:to>
      <xdr:col>5</xdr:col>
      <xdr:colOff>549275</xdr:colOff>
      <xdr:row>56</xdr:row>
      <xdr:rowOff>110672</xdr:rowOff>
    </xdr:to>
    <xdr:cxnSp macro="">
      <xdr:nvCxnSpPr>
        <xdr:cNvPr id="193" name="直線コネクタ 192"/>
        <xdr:cNvCxnSpPr/>
      </xdr:nvCxnSpPr>
      <xdr:spPr>
        <a:xfrm>
          <a:off x="3098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102507</xdr:rowOff>
    </xdr:from>
    <xdr:to>
      <xdr:col>4</xdr:col>
      <xdr:colOff>346075</xdr:colOff>
      <xdr:row>56</xdr:row>
      <xdr:rowOff>94343</xdr:rowOff>
    </xdr:to>
    <xdr:cxnSp macro="">
      <xdr:nvCxnSpPr>
        <xdr:cNvPr id="196" name="直線コネクタ 195"/>
        <xdr:cNvCxnSpPr/>
      </xdr:nvCxnSpPr>
      <xdr:spPr>
        <a:xfrm>
          <a:off x="2209800" y="95322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10885</xdr:rowOff>
    </xdr:from>
    <xdr:to>
      <xdr:col>4</xdr:col>
      <xdr:colOff>396875</xdr:colOff>
      <xdr:row>56</xdr:row>
      <xdr:rowOff>112485</xdr:rowOff>
    </xdr:to>
    <xdr:sp macro="" textlink="">
      <xdr:nvSpPr>
        <xdr:cNvPr id="197" name="フローチャート : 判断 196"/>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122662</xdr:rowOff>
    </xdr:from>
    <xdr:ext cx="762000" cy="259045"/>
    <xdr:sp macro="" textlink="">
      <xdr:nvSpPr>
        <xdr:cNvPr id="198" name="テキスト ボックス 197"/>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102507</xdr:rowOff>
    </xdr:from>
    <xdr:to>
      <xdr:col>3</xdr:col>
      <xdr:colOff>142875</xdr:colOff>
      <xdr:row>56</xdr:row>
      <xdr:rowOff>45357</xdr:rowOff>
    </xdr:to>
    <xdr:cxnSp macro="">
      <xdr:nvCxnSpPr>
        <xdr:cNvPr id="199" name="直線コネクタ 198"/>
        <xdr:cNvCxnSpPr/>
      </xdr:nvCxnSpPr>
      <xdr:spPr>
        <a:xfrm flipV="1">
          <a:off x="1320800" y="95322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200" name="フローチャート : 判断 199"/>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01" name="テキスト ボックス 200"/>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02" name="フローチャート :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57349</xdr:rowOff>
    </xdr:from>
    <xdr:ext cx="762000" cy="259045"/>
    <xdr:sp macro="" textlink="">
      <xdr:nvSpPr>
        <xdr:cNvPr id="203" name="テキスト ボックス 202"/>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09" name="円/楕円 208"/>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11084</xdr:rowOff>
    </xdr:from>
    <xdr:ext cx="762000" cy="259045"/>
    <xdr:sp macro="" textlink="">
      <xdr:nvSpPr>
        <xdr:cNvPr id="210"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3" name="円/楕円 212"/>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4" name="テキスト ボックス 213"/>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5" name="円/楕円 214"/>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16" name="テキスト ボックス 215"/>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7" name="円/楕円 216"/>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8" name="テキスト ボックス 217"/>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その他に係る経常収支比率については、下水道事業会計繰出金及び国民健康保険事業特別会計繰出金の</a:t>
          </a:r>
          <a:r>
            <a:rPr kumimoji="1" lang="ja-JP" altLang="en-US" sz="1300">
              <a:solidFill>
                <a:sysClr val="windowText" lastClr="000000"/>
              </a:solidFill>
              <a:effectLst/>
              <a:latin typeface="+mn-lt"/>
              <a:ea typeface="+mn-ea"/>
              <a:cs typeface="+mn-cs"/>
            </a:rPr>
            <a:t>減</a:t>
          </a:r>
          <a:r>
            <a:rPr kumimoji="1" lang="ja-JP" altLang="ja-JP" sz="1300">
              <a:solidFill>
                <a:sysClr val="windowText" lastClr="000000"/>
              </a:solidFill>
              <a:effectLst/>
              <a:latin typeface="+mn-lt"/>
              <a:ea typeface="+mn-ea"/>
              <a:cs typeface="+mn-cs"/>
            </a:rPr>
            <a:t>により、平成</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年度と比較し</a:t>
          </a:r>
          <a:r>
            <a:rPr kumimoji="1" lang="en-US" altLang="ja-JP" sz="1300">
              <a:solidFill>
                <a:sysClr val="windowText" lastClr="000000"/>
              </a:solidFill>
              <a:effectLst/>
              <a:latin typeface="+mn-lt"/>
              <a:ea typeface="+mn-ea"/>
              <a:cs typeface="+mn-cs"/>
            </a:rPr>
            <a:t>1.5</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減少</a:t>
          </a:r>
          <a:r>
            <a:rPr kumimoji="1" lang="ja-JP" altLang="ja-JP" sz="1300">
              <a:solidFill>
                <a:sysClr val="windowText" lastClr="000000"/>
              </a:solidFill>
              <a:effectLst/>
              <a:latin typeface="+mn-lt"/>
              <a:ea typeface="+mn-ea"/>
              <a:cs typeface="+mn-cs"/>
            </a:rPr>
            <a:t>し</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14.0%</a:t>
          </a:r>
          <a:r>
            <a:rPr kumimoji="1" lang="ja-JP" altLang="ja-JP" sz="1300">
              <a:solidFill>
                <a:sysClr val="windowText" lastClr="000000"/>
              </a:solidFill>
              <a:effectLst/>
              <a:latin typeface="+mn-lt"/>
              <a:ea typeface="+mn-ea"/>
              <a:cs typeface="+mn-cs"/>
            </a:rPr>
            <a:t>となった。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類似団体内平均と比較すると平成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年度において、</a:t>
          </a:r>
          <a:r>
            <a:rPr kumimoji="1" lang="en-US" altLang="ja-JP" sz="1300">
              <a:solidFill>
                <a:sysClr val="windowText" lastClr="000000"/>
              </a:solidFill>
              <a:effectLst/>
              <a:latin typeface="+mn-lt"/>
              <a:ea typeface="+mn-ea"/>
              <a:cs typeface="+mn-cs"/>
            </a:rPr>
            <a:t>2.1</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下</a:t>
          </a:r>
          <a:r>
            <a:rPr kumimoji="1" lang="ja-JP" altLang="ja-JP" sz="1300">
              <a:solidFill>
                <a:sysClr val="windowText" lastClr="000000"/>
              </a:solidFill>
              <a:effectLst/>
              <a:latin typeface="+mn-lt"/>
              <a:ea typeface="+mn-ea"/>
              <a:cs typeface="+mn-cs"/>
            </a:rPr>
            <a:t>回っている。繰出金については、</a:t>
          </a:r>
          <a:r>
            <a:rPr kumimoji="1" lang="ja-JP" altLang="en-US" sz="1300">
              <a:solidFill>
                <a:sysClr val="windowText" lastClr="000000"/>
              </a:solidFill>
              <a:effectLst/>
              <a:latin typeface="+mn-lt"/>
              <a:ea typeface="+mn-ea"/>
              <a:cs typeface="+mn-cs"/>
            </a:rPr>
            <a:t>減少</a:t>
          </a:r>
          <a:r>
            <a:rPr kumimoji="1" lang="ja-JP" altLang="ja-JP" sz="1300">
              <a:solidFill>
                <a:sysClr val="windowText" lastClr="000000"/>
              </a:solidFill>
              <a:effectLst/>
              <a:latin typeface="+mn-lt"/>
              <a:ea typeface="+mn-ea"/>
              <a:cs typeface="+mn-cs"/>
            </a:rPr>
            <a:t>傾向にあ</a:t>
          </a:r>
          <a:r>
            <a:rPr kumimoji="1" lang="ja-JP" altLang="en-US" sz="1300">
              <a:solidFill>
                <a:sysClr val="windowText" lastClr="000000"/>
              </a:solidFill>
              <a:effectLst/>
              <a:latin typeface="+mn-lt"/>
              <a:ea typeface="+mn-ea"/>
              <a:cs typeface="+mn-cs"/>
            </a:rPr>
            <a:t>るが</a:t>
          </a:r>
          <a:r>
            <a:rPr kumimoji="1" lang="ja-JP" altLang="ja-JP" sz="1300">
              <a:solidFill>
                <a:sysClr val="windowText" lastClr="000000"/>
              </a:solidFill>
              <a:effectLst/>
              <a:latin typeface="+mn-lt"/>
              <a:ea typeface="+mn-ea"/>
              <a:cs typeface="+mn-cs"/>
            </a:rPr>
            <a:t>、今後</a:t>
          </a:r>
          <a:r>
            <a:rPr kumimoji="1" lang="ja-JP" altLang="en-US" sz="1300">
              <a:solidFill>
                <a:sysClr val="windowText" lastClr="000000"/>
              </a:solidFill>
              <a:effectLst/>
              <a:latin typeface="+mn-lt"/>
              <a:ea typeface="+mn-ea"/>
              <a:cs typeface="+mn-cs"/>
            </a:rPr>
            <a:t>も</a:t>
          </a:r>
          <a:r>
            <a:rPr kumimoji="1" lang="ja-JP" altLang="ja-JP" sz="1300">
              <a:solidFill>
                <a:sysClr val="windowText" lastClr="000000"/>
              </a:solidFill>
              <a:effectLst/>
              <a:latin typeface="+mn-lt"/>
              <a:ea typeface="+mn-ea"/>
              <a:cs typeface="+mn-cs"/>
            </a:rPr>
            <a:t>経費を削減するとともに利用者負担の適正化を図るなど、普通会計の負担を減らしていくよう努める。</a:t>
          </a:r>
          <a:endParaRPr lang="ja-JP" altLang="ja-JP" sz="13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110672</xdr:rowOff>
    </xdr:to>
    <xdr:cxnSp macro="">
      <xdr:nvCxnSpPr>
        <xdr:cNvPr id="253" name="直線コネクタ 252"/>
        <xdr:cNvCxnSpPr/>
      </xdr:nvCxnSpPr>
      <xdr:spPr>
        <a:xfrm flipV="1">
          <a:off x="15671800" y="96139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25763</xdr:rowOff>
    </xdr:from>
    <xdr:to>
      <xdr:col>22</xdr:col>
      <xdr:colOff>565150</xdr:colOff>
      <xdr:row>56</xdr:row>
      <xdr:rowOff>110672</xdr:rowOff>
    </xdr:to>
    <xdr:cxnSp macro="">
      <xdr:nvCxnSpPr>
        <xdr:cNvPr id="256" name="直線コネクタ 255"/>
        <xdr:cNvCxnSpPr/>
      </xdr:nvCxnSpPr>
      <xdr:spPr>
        <a:xfrm>
          <a:off x="14782800" y="9626963"/>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6169</xdr:rowOff>
    </xdr:from>
    <xdr:to>
      <xdr:col>21</xdr:col>
      <xdr:colOff>361950</xdr:colOff>
      <xdr:row>56</xdr:row>
      <xdr:rowOff>25763</xdr:rowOff>
    </xdr:to>
    <xdr:cxnSp macro="">
      <xdr:nvCxnSpPr>
        <xdr:cNvPr id="259" name="直線コネクタ 258"/>
        <xdr:cNvCxnSpPr/>
      </xdr:nvCxnSpPr>
      <xdr:spPr>
        <a:xfrm>
          <a:off x="13893800" y="96073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1088</xdr:rowOff>
    </xdr:from>
    <xdr:to>
      <xdr:col>21</xdr:col>
      <xdr:colOff>412750</xdr:colOff>
      <xdr:row>56</xdr:row>
      <xdr:rowOff>102688</xdr:rowOff>
    </xdr:to>
    <xdr:sp macro="" textlink="">
      <xdr:nvSpPr>
        <xdr:cNvPr id="260" name="フローチャート : 判断 259"/>
        <xdr:cNvSpPr/>
      </xdr:nvSpPr>
      <xdr:spPr>
        <a:xfrm>
          <a:off x="14732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87465</xdr:rowOff>
    </xdr:from>
    <xdr:ext cx="762000" cy="259045"/>
    <xdr:sp macro="" textlink="">
      <xdr:nvSpPr>
        <xdr:cNvPr id="261" name="テキスト ボックス 260"/>
        <xdr:cNvSpPr txBox="1"/>
      </xdr:nvSpPr>
      <xdr:spPr>
        <a:xfrm>
          <a:off x="14401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94343</xdr:rowOff>
    </xdr:from>
    <xdr:to>
      <xdr:col>20</xdr:col>
      <xdr:colOff>158750</xdr:colOff>
      <xdr:row>56</xdr:row>
      <xdr:rowOff>6169</xdr:rowOff>
    </xdr:to>
    <xdr:cxnSp macro="">
      <xdr:nvCxnSpPr>
        <xdr:cNvPr id="262" name="直線コネクタ 261"/>
        <xdr:cNvCxnSpPr/>
      </xdr:nvCxnSpPr>
      <xdr:spPr>
        <a:xfrm>
          <a:off x="13004800" y="9352643"/>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139881</xdr:rowOff>
    </xdr:from>
    <xdr:to>
      <xdr:col>20</xdr:col>
      <xdr:colOff>209550</xdr:colOff>
      <xdr:row>56</xdr:row>
      <xdr:rowOff>70031</xdr:rowOff>
    </xdr:to>
    <xdr:sp macro="" textlink="">
      <xdr:nvSpPr>
        <xdr:cNvPr id="263" name="フローチャート : 判断 262"/>
        <xdr:cNvSpPr/>
      </xdr:nvSpPr>
      <xdr:spPr>
        <a:xfrm>
          <a:off x="13843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54808</xdr:rowOff>
    </xdr:from>
    <xdr:ext cx="762000" cy="259045"/>
    <xdr:sp macro="" textlink="">
      <xdr:nvSpPr>
        <xdr:cNvPr id="264" name="テキスト ボックス 263"/>
        <xdr:cNvSpPr txBox="1"/>
      </xdr:nvSpPr>
      <xdr:spPr>
        <a:xfrm>
          <a:off x="13512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65" name="フローチャート : 判断 264"/>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2557</xdr:rowOff>
    </xdr:from>
    <xdr:ext cx="762000" cy="259045"/>
    <xdr:sp macro="" textlink="">
      <xdr:nvSpPr>
        <xdr:cNvPr id="266" name="テキスト ボックス 265"/>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2" name="円/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59872</xdr:rowOff>
    </xdr:from>
    <xdr:to>
      <xdr:col>22</xdr:col>
      <xdr:colOff>615950</xdr:colOff>
      <xdr:row>56</xdr:row>
      <xdr:rowOff>161472</xdr:rowOff>
    </xdr:to>
    <xdr:sp macro="" textlink="">
      <xdr:nvSpPr>
        <xdr:cNvPr id="274" name="円/楕円 273"/>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146249</xdr:rowOff>
    </xdr:from>
    <xdr:ext cx="736600" cy="259045"/>
    <xdr:sp macro="" textlink="">
      <xdr:nvSpPr>
        <xdr:cNvPr id="275" name="テキスト ボックス 274"/>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146413</xdr:rowOff>
    </xdr:from>
    <xdr:to>
      <xdr:col>21</xdr:col>
      <xdr:colOff>412750</xdr:colOff>
      <xdr:row>56</xdr:row>
      <xdr:rowOff>76563</xdr:rowOff>
    </xdr:to>
    <xdr:sp macro="" textlink="">
      <xdr:nvSpPr>
        <xdr:cNvPr id="276" name="円/楕円 275"/>
        <xdr:cNvSpPr/>
      </xdr:nvSpPr>
      <xdr:spPr>
        <a:xfrm>
          <a:off x="14732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86740</xdr:rowOff>
    </xdr:from>
    <xdr:ext cx="762000" cy="259045"/>
    <xdr:sp macro="" textlink="">
      <xdr:nvSpPr>
        <xdr:cNvPr id="277" name="テキスト ボックス 276"/>
        <xdr:cNvSpPr txBox="1"/>
      </xdr:nvSpPr>
      <xdr:spPr>
        <a:xfrm>
          <a:off x="14401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126819</xdr:rowOff>
    </xdr:from>
    <xdr:to>
      <xdr:col>20</xdr:col>
      <xdr:colOff>209550</xdr:colOff>
      <xdr:row>56</xdr:row>
      <xdr:rowOff>56969</xdr:rowOff>
    </xdr:to>
    <xdr:sp macro="" textlink="">
      <xdr:nvSpPr>
        <xdr:cNvPr id="278" name="円/楕円 277"/>
        <xdr:cNvSpPr/>
      </xdr:nvSpPr>
      <xdr:spPr>
        <a:xfrm>
          <a:off x="13843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67146</xdr:rowOff>
    </xdr:from>
    <xdr:ext cx="762000" cy="259045"/>
    <xdr:sp macro="" textlink="">
      <xdr:nvSpPr>
        <xdr:cNvPr id="279" name="テキスト ボックス 278"/>
        <xdr:cNvSpPr txBox="1"/>
      </xdr:nvSpPr>
      <xdr:spPr>
        <a:xfrm>
          <a:off x="13512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43543</xdr:rowOff>
    </xdr:from>
    <xdr:to>
      <xdr:col>19</xdr:col>
      <xdr:colOff>6350</xdr:colOff>
      <xdr:row>54</xdr:row>
      <xdr:rowOff>145143</xdr:rowOff>
    </xdr:to>
    <xdr:sp macro="" textlink="">
      <xdr:nvSpPr>
        <xdr:cNvPr id="280" name="円/楕円 279"/>
        <xdr:cNvSpPr/>
      </xdr:nvSpPr>
      <xdr:spPr>
        <a:xfrm>
          <a:off x="12954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155320</xdr:rowOff>
    </xdr:from>
    <xdr:ext cx="762000" cy="259045"/>
    <xdr:sp macro="" textlink="">
      <xdr:nvSpPr>
        <xdr:cNvPr id="281" name="テキスト ボックス 280"/>
        <xdr:cNvSpPr txBox="1"/>
      </xdr:nvSpPr>
      <xdr:spPr>
        <a:xfrm>
          <a:off x="12623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effectLst/>
              <a:latin typeface="+mn-lt"/>
              <a:ea typeface="+mn-ea"/>
              <a:cs typeface="+mn-cs"/>
            </a:rPr>
            <a:t>　</a:t>
          </a:r>
          <a:r>
            <a:rPr kumimoji="1" lang="ja-JP" altLang="ja-JP" sz="1200">
              <a:solidFill>
                <a:sysClr val="windowText" lastClr="000000"/>
              </a:solidFill>
              <a:effectLst/>
              <a:latin typeface="+mn-lt"/>
              <a:ea typeface="+mn-ea"/>
              <a:cs typeface="+mn-cs"/>
            </a:rPr>
            <a:t>補助費等に係る経常収支比率については、</a:t>
          </a:r>
          <a:r>
            <a:rPr kumimoji="1" lang="ja-JP" altLang="en-US" sz="1200">
              <a:solidFill>
                <a:sysClr val="windowText" lastClr="000000"/>
              </a:solidFill>
              <a:effectLst/>
              <a:latin typeface="+mn-lt"/>
              <a:ea typeface="+mn-ea"/>
              <a:cs typeface="+mn-cs"/>
            </a:rPr>
            <a:t>プレミアム商品券発行事業補助金等が減したものの、一部事務組合への負担金の増や公立大学法人運営費交付金の増等により経常経費充当一般財源が増額したため、</a:t>
          </a:r>
          <a:r>
            <a:rPr kumimoji="1" lang="ja-JP" altLang="ja-JP" sz="1200">
              <a:solidFill>
                <a:sysClr val="windowText" lastClr="000000"/>
              </a:solidFill>
              <a:effectLst/>
              <a:latin typeface="+mn-lt"/>
              <a:ea typeface="+mn-ea"/>
              <a:cs typeface="+mn-cs"/>
            </a:rPr>
            <a:t>平成</a:t>
          </a:r>
          <a:r>
            <a:rPr kumimoji="1" lang="en-US" altLang="ja-JP" sz="1200">
              <a:solidFill>
                <a:sysClr val="windowText" lastClr="000000"/>
              </a:solidFill>
              <a:effectLst/>
              <a:latin typeface="+mn-lt"/>
              <a:ea typeface="+mn-ea"/>
              <a:cs typeface="+mn-cs"/>
            </a:rPr>
            <a:t>27</a:t>
          </a:r>
          <a:r>
            <a:rPr kumimoji="1" lang="ja-JP" altLang="ja-JP" sz="1200">
              <a:solidFill>
                <a:sysClr val="windowText" lastClr="000000"/>
              </a:solidFill>
              <a:effectLst/>
              <a:latin typeface="+mn-lt"/>
              <a:ea typeface="+mn-ea"/>
              <a:cs typeface="+mn-cs"/>
            </a:rPr>
            <a:t>年度と比較し</a:t>
          </a:r>
          <a:r>
            <a:rPr kumimoji="1" lang="en-US" altLang="ja-JP" sz="1200">
              <a:solidFill>
                <a:sysClr val="windowText" lastClr="000000"/>
              </a:solidFill>
              <a:effectLst/>
              <a:latin typeface="+mn-lt"/>
              <a:ea typeface="+mn-ea"/>
              <a:cs typeface="+mn-cs"/>
            </a:rPr>
            <a:t>0.5</a:t>
          </a:r>
          <a:r>
            <a:rPr kumimoji="1" lang="ja-JP" altLang="ja-JP" sz="1200">
              <a:solidFill>
                <a:sysClr val="windowText" lastClr="000000"/>
              </a:solidFill>
              <a:effectLst/>
              <a:latin typeface="+mn-lt"/>
              <a:ea typeface="+mn-ea"/>
              <a:cs typeface="+mn-cs"/>
            </a:rPr>
            <a:t>ポイント上昇し</a:t>
          </a:r>
          <a:r>
            <a:rPr kumimoji="1" lang="en-US" altLang="ja-JP" sz="1200">
              <a:solidFill>
                <a:sysClr val="windowText" lastClr="000000"/>
              </a:solidFill>
              <a:effectLst/>
              <a:latin typeface="+mn-lt"/>
              <a:ea typeface="+mn-ea"/>
              <a:cs typeface="+mn-cs"/>
            </a:rPr>
            <a:t>17.4%</a:t>
          </a:r>
          <a:r>
            <a:rPr kumimoji="1" lang="ja-JP" altLang="ja-JP" sz="1200">
              <a:solidFill>
                <a:sysClr val="windowText" lastClr="000000"/>
              </a:solidFill>
              <a:effectLst/>
              <a:latin typeface="+mn-lt"/>
              <a:ea typeface="+mn-ea"/>
              <a:cs typeface="+mn-cs"/>
            </a:rPr>
            <a:t>となった。</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類似団体内平均と比較すると平成</a:t>
          </a:r>
          <a:r>
            <a:rPr kumimoji="1" lang="en-US" altLang="ja-JP" sz="1200">
              <a:solidFill>
                <a:sysClr val="windowText" lastClr="000000"/>
              </a:solidFill>
              <a:effectLst/>
              <a:latin typeface="+mn-lt"/>
              <a:ea typeface="+mn-ea"/>
              <a:cs typeface="+mn-cs"/>
            </a:rPr>
            <a:t>28</a:t>
          </a:r>
          <a:r>
            <a:rPr kumimoji="1" lang="ja-JP" altLang="ja-JP" sz="1200">
              <a:solidFill>
                <a:sysClr val="windowText" lastClr="000000"/>
              </a:solidFill>
              <a:effectLst/>
              <a:latin typeface="+mn-lt"/>
              <a:ea typeface="+mn-ea"/>
              <a:cs typeface="+mn-cs"/>
            </a:rPr>
            <a:t>年度において、</a:t>
          </a:r>
          <a:r>
            <a:rPr kumimoji="1" lang="en-US" altLang="ja-JP" sz="1200">
              <a:solidFill>
                <a:sysClr val="windowText" lastClr="000000"/>
              </a:solidFill>
              <a:effectLst/>
              <a:latin typeface="+mn-lt"/>
              <a:ea typeface="+mn-ea"/>
              <a:cs typeface="+mn-cs"/>
            </a:rPr>
            <a:t>4.7</a:t>
          </a:r>
          <a:r>
            <a:rPr kumimoji="1" lang="ja-JP" altLang="ja-JP" sz="1200">
              <a:solidFill>
                <a:sysClr val="windowText" lastClr="000000"/>
              </a:solidFill>
              <a:effectLst/>
              <a:latin typeface="+mn-lt"/>
              <a:ea typeface="+mn-ea"/>
              <a:cs typeface="+mn-cs"/>
            </a:rPr>
            <a:t>ポイント上回って</a:t>
          </a:r>
          <a:r>
            <a:rPr kumimoji="1" lang="ja-JP" altLang="en-US" sz="1200">
              <a:solidFill>
                <a:sysClr val="windowText" lastClr="000000"/>
              </a:solidFill>
              <a:effectLst/>
              <a:latin typeface="+mn-lt"/>
              <a:ea typeface="+mn-ea"/>
              <a:cs typeface="+mn-cs"/>
            </a:rPr>
            <a:t>おり</a:t>
          </a:r>
          <a:r>
            <a:rPr kumimoji="1" lang="ja-JP" altLang="ja-JP" sz="1200">
              <a:solidFill>
                <a:sysClr val="windowText" lastClr="000000"/>
              </a:solidFill>
              <a:effectLst/>
              <a:latin typeface="+mn-lt"/>
              <a:ea typeface="+mn-ea"/>
              <a:cs typeface="+mn-cs"/>
            </a:rPr>
            <a:t>、大学運営費交付金については、</a:t>
          </a:r>
          <a:r>
            <a:rPr kumimoji="1" lang="ja-JP" altLang="en-US" sz="1200">
              <a:solidFill>
                <a:sysClr val="windowText" lastClr="000000"/>
              </a:solidFill>
              <a:effectLst/>
              <a:latin typeface="+mn-lt"/>
              <a:ea typeface="+mn-ea"/>
              <a:cs typeface="+mn-cs"/>
            </a:rPr>
            <a:t>今後も</a:t>
          </a:r>
          <a:r>
            <a:rPr kumimoji="1" lang="ja-JP" altLang="ja-JP" sz="1200">
              <a:solidFill>
                <a:sysClr val="windowText" lastClr="000000"/>
              </a:solidFill>
              <a:effectLst/>
              <a:latin typeface="+mn-lt"/>
              <a:ea typeface="+mn-ea"/>
              <a:cs typeface="+mn-cs"/>
            </a:rPr>
            <a:t>運営費削減に向けて経営努力を促していくことで、運営費の減少を目指す。</a:t>
          </a:r>
          <a:endParaRPr lang="ja-JP" altLang="ja-JP" sz="12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156718</xdr:rowOff>
    </xdr:from>
    <xdr:to>
      <xdr:col>24</xdr:col>
      <xdr:colOff>31750</xdr:colOff>
      <xdr:row>38</xdr:row>
      <xdr:rowOff>8128</xdr:rowOff>
    </xdr:to>
    <xdr:cxnSp macro="">
      <xdr:nvCxnSpPr>
        <xdr:cNvPr id="311" name="直線コネクタ 310"/>
        <xdr:cNvCxnSpPr/>
      </xdr:nvCxnSpPr>
      <xdr:spPr>
        <a:xfrm>
          <a:off x="15671800" y="65003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78994</xdr:rowOff>
    </xdr:from>
    <xdr:to>
      <xdr:col>22</xdr:col>
      <xdr:colOff>565150</xdr:colOff>
      <xdr:row>37</xdr:row>
      <xdr:rowOff>156718</xdr:rowOff>
    </xdr:to>
    <xdr:cxnSp macro="">
      <xdr:nvCxnSpPr>
        <xdr:cNvPr id="314" name="直線コネクタ 313"/>
        <xdr:cNvCxnSpPr/>
      </xdr:nvCxnSpPr>
      <xdr:spPr>
        <a:xfrm>
          <a:off x="14782800" y="64226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78994</xdr:rowOff>
    </xdr:from>
    <xdr:to>
      <xdr:col>21</xdr:col>
      <xdr:colOff>361950</xdr:colOff>
      <xdr:row>37</xdr:row>
      <xdr:rowOff>124714</xdr:rowOff>
    </xdr:to>
    <xdr:cxnSp macro="">
      <xdr:nvCxnSpPr>
        <xdr:cNvPr id="317" name="直線コネクタ 316"/>
        <xdr:cNvCxnSpPr/>
      </xdr:nvCxnSpPr>
      <xdr:spPr>
        <a:xfrm flipV="1">
          <a:off x="13893800" y="64226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8" name="フローチャート : 判断 31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9" name="テキスト ボックス 31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38</xdr:row>
      <xdr:rowOff>44704</xdr:rowOff>
    </xdr:to>
    <xdr:cxnSp macro="">
      <xdr:nvCxnSpPr>
        <xdr:cNvPr id="320" name="直線コネクタ 319"/>
        <xdr:cNvCxnSpPr/>
      </xdr:nvCxnSpPr>
      <xdr:spPr>
        <a:xfrm flipV="1">
          <a:off x="13004800" y="64683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21" name="フローチャート : 判断 320"/>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22" name="テキスト ボックス 321"/>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3" name="フローチャート : 判断 322"/>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24" name="テキスト ボックス 32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128778</xdr:rowOff>
    </xdr:from>
    <xdr:to>
      <xdr:col>24</xdr:col>
      <xdr:colOff>82550</xdr:colOff>
      <xdr:row>38</xdr:row>
      <xdr:rowOff>58928</xdr:rowOff>
    </xdr:to>
    <xdr:sp macro="" textlink="">
      <xdr:nvSpPr>
        <xdr:cNvPr id="330" name="円/楕円 329"/>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100855</xdr:rowOff>
    </xdr:from>
    <xdr:ext cx="762000" cy="259045"/>
    <xdr:sp macro="" textlink="">
      <xdr:nvSpPr>
        <xdr:cNvPr id="331"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105918</xdr:rowOff>
    </xdr:from>
    <xdr:to>
      <xdr:col>22</xdr:col>
      <xdr:colOff>615950</xdr:colOff>
      <xdr:row>38</xdr:row>
      <xdr:rowOff>36068</xdr:rowOff>
    </xdr:to>
    <xdr:sp macro="" textlink="">
      <xdr:nvSpPr>
        <xdr:cNvPr id="332" name="円/楕円 331"/>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20845</xdr:rowOff>
    </xdr:from>
    <xdr:ext cx="736600" cy="259045"/>
    <xdr:sp macro="" textlink="">
      <xdr:nvSpPr>
        <xdr:cNvPr id="333" name="テキスト ボックス 332"/>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34" name="円/楕円 333"/>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35" name="テキスト ボックス 334"/>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36" name="円/楕円 335"/>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37" name="テキスト ボックス 336"/>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165354</xdr:rowOff>
    </xdr:from>
    <xdr:to>
      <xdr:col>19</xdr:col>
      <xdr:colOff>6350</xdr:colOff>
      <xdr:row>38</xdr:row>
      <xdr:rowOff>95504</xdr:rowOff>
    </xdr:to>
    <xdr:sp macro="" textlink="">
      <xdr:nvSpPr>
        <xdr:cNvPr id="338" name="円/楕円 337"/>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80281</xdr:rowOff>
    </xdr:from>
    <xdr:ext cx="762000" cy="259045"/>
    <xdr:sp macro="" textlink="">
      <xdr:nvSpPr>
        <xdr:cNvPr id="339" name="テキスト ボックス 338"/>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公債費に係る経常収支比率については、臨時財政対策債</a:t>
          </a:r>
          <a:r>
            <a:rPr kumimoji="1" lang="ja-JP" altLang="en-US" sz="1300">
              <a:solidFill>
                <a:sysClr val="windowText" lastClr="000000"/>
              </a:solidFill>
              <a:effectLst/>
              <a:latin typeface="+mn-lt"/>
              <a:ea typeface="+mn-ea"/>
              <a:cs typeface="+mn-cs"/>
            </a:rPr>
            <a:t>や一般補助施設整備等事業債</a:t>
          </a:r>
          <a:r>
            <a:rPr kumimoji="1" lang="ja-JP" altLang="ja-JP" sz="1300">
              <a:solidFill>
                <a:sysClr val="windowText" lastClr="000000"/>
              </a:solidFill>
              <a:effectLst/>
              <a:latin typeface="+mn-lt"/>
              <a:ea typeface="+mn-ea"/>
              <a:cs typeface="+mn-cs"/>
            </a:rPr>
            <a:t>の増があったものの、</a:t>
          </a:r>
          <a:r>
            <a:rPr kumimoji="1" lang="ja-JP" altLang="en-US" sz="1300">
              <a:solidFill>
                <a:sysClr val="windowText" lastClr="000000"/>
              </a:solidFill>
              <a:effectLst/>
              <a:latin typeface="+mn-lt"/>
              <a:ea typeface="+mn-ea"/>
              <a:cs typeface="+mn-cs"/>
            </a:rPr>
            <a:t>地域再生事業債や臨時地方道整備事業債の一部の償還終了</a:t>
          </a:r>
          <a:r>
            <a:rPr kumimoji="1" lang="ja-JP" altLang="ja-JP" sz="1300">
              <a:solidFill>
                <a:sysClr val="windowText" lastClr="000000"/>
              </a:solidFill>
              <a:effectLst/>
              <a:latin typeface="+mn-lt"/>
              <a:ea typeface="+mn-ea"/>
              <a:cs typeface="+mn-cs"/>
            </a:rPr>
            <a:t>により、平成</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年度と比較し</a:t>
          </a:r>
          <a:r>
            <a:rPr kumimoji="1" lang="en-US" altLang="ja-JP" sz="1300">
              <a:solidFill>
                <a:sysClr val="windowText" lastClr="000000"/>
              </a:solidFill>
              <a:effectLst/>
              <a:latin typeface="+mn-lt"/>
              <a:ea typeface="+mn-ea"/>
              <a:cs typeface="+mn-cs"/>
            </a:rPr>
            <a:t>0.1</a:t>
          </a:r>
          <a:r>
            <a:rPr kumimoji="1" lang="ja-JP" altLang="ja-JP" sz="1300">
              <a:solidFill>
                <a:sysClr val="windowText" lastClr="000000"/>
              </a:solidFill>
              <a:effectLst/>
              <a:latin typeface="+mn-lt"/>
              <a:ea typeface="+mn-ea"/>
              <a:cs typeface="+mn-cs"/>
            </a:rPr>
            <a:t>ポイント減少し</a:t>
          </a:r>
          <a:r>
            <a:rPr kumimoji="1" lang="en-US" altLang="ja-JP" sz="1300">
              <a:solidFill>
                <a:sysClr val="windowText" lastClr="000000"/>
              </a:solidFill>
              <a:effectLst/>
              <a:latin typeface="+mn-lt"/>
              <a:ea typeface="+mn-ea"/>
              <a:cs typeface="+mn-cs"/>
            </a:rPr>
            <a:t>12.5%</a:t>
          </a:r>
          <a:r>
            <a:rPr kumimoji="1" lang="ja-JP" altLang="ja-JP" sz="1300">
              <a:solidFill>
                <a:sysClr val="windowText" lastClr="000000"/>
              </a:solidFill>
              <a:effectLst/>
              <a:latin typeface="+mn-lt"/>
              <a:ea typeface="+mn-ea"/>
              <a:cs typeface="+mn-cs"/>
            </a:rPr>
            <a:t>となった。</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類似団体内平均と比較すると平成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年度において、</a:t>
          </a:r>
          <a:r>
            <a:rPr kumimoji="1" lang="en-US" altLang="ja-JP" sz="1300">
              <a:solidFill>
                <a:sysClr val="windowText" lastClr="000000"/>
              </a:solidFill>
              <a:effectLst/>
              <a:latin typeface="+mn-lt"/>
              <a:ea typeface="+mn-ea"/>
              <a:cs typeface="+mn-cs"/>
            </a:rPr>
            <a:t>4.9</a:t>
          </a:r>
          <a:r>
            <a:rPr kumimoji="1" lang="ja-JP" altLang="ja-JP" sz="1300">
              <a:solidFill>
                <a:sysClr val="windowText" lastClr="000000"/>
              </a:solidFill>
              <a:effectLst/>
              <a:latin typeface="+mn-lt"/>
              <a:ea typeface="+mn-ea"/>
              <a:cs typeface="+mn-cs"/>
            </a:rPr>
            <a:t>ポイント下回っているが、今後も公債費の縮減に努める。</a:t>
          </a:r>
          <a:endParaRPr lang="ja-JP" altLang="ja-JP" sz="13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12700</xdr:rowOff>
    </xdr:from>
    <xdr:to>
      <xdr:col>7</xdr:col>
      <xdr:colOff>15875</xdr:colOff>
      <xdr:row>74</xdr:row>
      <xdr:rowOff>20320</xdr:rowOff>
    </xdr:to>
    <xdr:cxnSp macro="">
      <xdr:nvCxnSpPr>
        <xdr:cNvPr id="372" name="直線コネクタ 371"/>
        <xdr:cNvCxnSpPr/>
      </xdr:nvCxnSpPr>
      <xdr:spPr>
        <a:xfrm flipV="1">
          <a:off x="3987800" y="12700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20320</xdr:rowOff>
    </xdr:from>
    <xdr:to>
      <xdr:col>5</xdr:col>
      <xdr:colOff>549275</xdr:colOff>
      <xdr:row>74</xdr:row>
      <xdr:rowOff>73660</xdr:rowOff>
    </xdr:to>
    <xdr:cxnSp macro="">
      <xdr:nvCxnSpPr>
        <xdr:cNvPr id="375" name="直線コネクタ 374"/>
        <xdr:cNvCxnSpPr/>
      </xdr:nvCxnSpPr>
      <xdr:spPr>
        <a:xfrm flipV="1">
          <a:off x="3098800" y="12707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73660</xdr:rowOff>
    </xdr:from>
    <xdr:to>
      <xdr:col>4</xdr:col>
      <xdr:colOff>346075</xdr:colOff>
      <xdr:row>74</xdr:row>
      <xdr:rowOff>96520</xdr:rowOff>
    </xdr:to>
    <xdr:cxnSp macro="">
      <xdr:nvCxnSpPr>
        <xdr:cNvPr id="378" name="直線コネクタ 377"/>
        <xdr:cNvCxnSpPr/>
      </xdr:nvCxnSpPr>
      <xdr:spPr>
        <a:xfrm flipV="1">
          <a:off x="2209800" y="12760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96520</xdr:rowOff>
    </xdr:from>
    <xdr:to>
      <xdr:col>3</xdr:col>
      <xdr:colOff>142875</xdr:colOff>
      <xdr:row>75</xdr:row>
      <xdr:rowOff>24130</xdr:rowOff>
    </xdr:to>
    <xdr:cxnSp macro="">
      <xdr:nvCxnSpPr>
        <xdr:cNvPr id="381" name="直線コネクタ 380"/>
        <xdr:cNvCxnSpPr/>
      </xdr:nvCxnSpPr>
      <xdr:spPr>
        <a:xfrm flipV="1">
          <a:off x="1320800" y="12783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2" name="フローチャート : 判断 381"/>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83" name="テキスト ボックス 382"/>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84" name="フローチャート : 判断 383"/>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139716</xdr:rowOff>
    </xdr:from>
    <xdr:ext cx="762000" cy="259045"/>
    <xdr:sp macro="" textlink="">
      <xdr:nvSpPr>
        <xdr:cNvPr id="385" name="テキスト ボックス 384"/>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133350</xdr:rowOff>
    </xdr:from>
    <xdr:to>
      <xdr:col>7</xdr:col>
      <xdr:colOff>66675</xdr:colOff>
      <xdr:row>74</xdr:row>
      <xdr:rowOff>63500</xdr:rowOff>
    </xdr:to>
    <xdr:sp macro="" textlink="">
      <xdr:nvSpPr>
        <xdr:cNvPr id="391" name="円/楕円 390"/>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149877</xdr:rowOff>
    </xdr:from>
    <xdr:ext cx="762000" cy="259045"/>
    <xdr:sp macro="" textlink="">
      <xdr:nvSpPr>
        <xdr:cNvPr id="392" name="公債費該当値テキスト"/>
        <xdr:cNvSpPr txBox="1"/>
      </xdr:nvSpPr>
      <xdr:spPr>
        <a:xfrm>
          <a:off x="4914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140970</xdr:rowOff>
    </xdr:from>
    <xdr:to>
      <xdr:col>5</xdr:col>
      <xdr:colOff>600075</xdr:colOff>
      <xdr:row>74</xdr:row>
      <xdr:rowOff>71120</xdr:rowOff>
    </xdr:to>
    <xdr:sp macro="" textlink="">
      <xdr:nvSpPr>
        <xdr:cNvPr id="393" name="円/楕円 392"/>
        <xdr:cNvSpPr/>
      </xdr:nvSpPr>
      <xdr:spPr>
        <a:xfrm>
          <a:off x="3937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81297</xdr:rowOff>
    </xdr:from>
    <xdr:ext cx="736600" cy="259045"/>
    <xdr:sp macro="" textlink="">
      <xdr:nvSpPr>
        <xdr:cNvPr id="394" name="テキスト ボックス 393"/>
        <xdr:cNvSpPr txBox="1"/>
      </xdr:nvSpPr>
      <xdr:spPr>
        <a:xfrm>
          <a:off x="3606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22860</xdr:rowOff>
    </xdr:from>
    <xdr:to>
      <xdr:col>4</xdr:col>
      <xdr:colOff>396875</xdr:colOff>
      <xdr:row>74</xdr:row>
      <xdr:rowOff>124460</xdr:rowOff>
    </xdr:to>
    <xdr:sp macro="" textlink="">
      <xdr:nvSpPr>
        <xdr:cNvPr id="395" name="円/楕円 394"/>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134637</xdr:rowOff>
    </xdr:from>
    <xdr:ext cx="762000" cy="259045"/>
    <xdr:sp macro="" textlink="">
      <xdr:nvSpPr>
        <xdr:cNvPr id="396" name="テキスト ボックス 395"/>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45720</xdr:rowOff>
    </xdr:from>
    <xdr:to>
      <xdr:col>3</xdr:col>
      <xdr:colOff>193675</xdr:colOff>
      <xdr:row>74</xdr:row>
      <xdr:rowOff>147320</xdr:rowOff>
    </xdr:to>
    <xdr:sp macro="" textlink="">
      <xdr:nvSpPr>
        <xdr:cNvPr id="397" name="円/楕円 396"/>
        <xdr:cNvSpPr/>
      </xdr:nvSpPr>
      <xdr:spPr>
        <a:xfrm>
          <a:off x="2159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157497</xdr:rowOff>
    </xdr:from>
    <xdr:ext cx="762000" cy="259045"/>
    <xdr:sp macro="" textlink="">
      <xdr:nvSpPr>
        <xdr:cNvPr id="398" name="テキスト ボックス 397"/>
        <xdr:cNvSpPr txBox="1"/>
      </xdr:nvSpPr>
      <xdr:spPr>
        <a:xfrm>
          <a:off x="1828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144780</xdr:rowOff>
    </xdr:from>
    <xdr:to>
      <xdr:col>1</xdr:col>
      <xdr:colOff>676275</xdr:colOff>
      <xdr:row>75</xdr:row>
      <xdr:rowOff>74930</xdr:rowOff>
    </xdr:to>
    <xdr:sp macro="" textlink="">
      <xdr:nvSpPr>
        <xdr:cNvPr id="399" name="円/楕円 398"/>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85107</xdr:rowOff>
    </xdr:from>
    <xdr:ext cx="762000" cy="259045"/>
    <xdr:sp macro="" textlink="">
      <xdr:nvSpPr>
        <xdr:cNvPr id="400" name="テキスト ボックス 399"/>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公債費以外の経常収支比率については、人件費や補助費の</a:t>
          </a:r>
          <a:r>
            <a:rPr kumimoji="1" lang="ja-JP" altLang="en-US" sz="1300">
              <a:solidFill>
                <a:sysClr val="windowText" lastClr="000000"/>
              </a:solidFill>
              <a:effectLst/>
              <a:latin typeface="+mn-lt"/>
              <a:ea typeface="+mn-ea"/>
              <a:cs typeface="+mn-cs"/>
            </a:rPr>
            <a:t>減</a:t>
          </a:r>
          <a:r>
            <a:rPr kumimoji="1" lang="ja-JP" altLang="ja-JP" sz="1300">
              <a:solidFill>
                <a:sysClr val="windowText" lastClr="000000"/>
              </a:solidFill>
              <a:effectLst/>
              <a:latin typeface="+mn-lt"/>
              <a:ea typeface="+mn-ea"/>
              <a:cs typeface="+mn-cs"/>
            </a:rPr>
            <a:t>により、平成</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年度と比較し</a:t>
          </a:r>
          <a:r>
            <a:rPr kumimoji="1" lang="en-US" altLang="ja-JP" sz="1300">
              <a:solidFill>
                <a:sysClr val="windowText" lastClr="000000"/>
              </a:solidFill>
              <a:effectLst/>
              <a:latin typeface="+mn-lt"/>
              <a:ea typeface="+mn-ea"/>
              <a:cs typeface="+mn-cs"/>
            </a:rPr>
            <a:t>3.2</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減少</a:t>
          </a:r>
          <a:r>
            <a:rPr kumimoji="1" lang="ja-JP" altLang="ja-JP" sz="1300">
              <a:solidFill>
                <a:sysClr val="windowText" lastClr="000000"/>
              </a:solidFill>
              <a:effectLst/>
              <a:latin typeface="+mn-lt"/>
              <a:ea typeface="+mn-ea"/>
              <a:cs typeface="+mn-cs"/>
            </a:rPr>
            <a:t>し</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70.2%</a:t>
          </a:r>
          <a:r>
            <a:rPr kumimoji="1" lang="ja-JP" altLang="ja-JP" sz="1300">
              <a:solidFill>
                <a:sysClr val="windowText" lastClr="000000"/>
              </a:solidFill>
              <a:effectLst/>
              <a:latin typeface="+mn-lt"/>
              <a:ea typeface="+mn-ea"/>
              <a:cs typeface="+mn-cs"/>
            </a:rPr>
            <a:t>となった。</a:t>
          </a:r>
          <a:endParaRPr lang="ja-JP" altLang="ja-JP" sz="1300">
            <a:solidFill>
              <a:sysClr val="windowText" lastClr="000000"/>
            </a:solidFill>
            <a:effectLst/>
          </a:endParaRPr>
        </a:p>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類似団体内平均と比較すると平成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年度において、</a:t>
          </a:r>
          <a:r>
            <a:rPr kumimoji="1" lang="en-US" altLang="ja-JP" sz="1300">
              <a:solidFill>
                <a:sysClr val="windowText" lastClr="000000"/>
              </a:solidFill>
              <a:effectLst/>
              <a:latin typeface="+mn-lt"/>
              <a:ea typeface="+mn-ea"/>
              <a:cs typeface="+mn-cs"/>
            </a:rPr>
            <a:t>3.3</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下</a:t>
          </a:r>
          <a:r>
            <a:rPr kumimoji="1" lang="ja-JP" altLang="ja-JP" sz="1300">
              <a:solidFill>
                <a:sysClr val="windowText" lastClr="000000"/>
              </a:solidFill>
              <a:effectLst/>
              <a:latin typeface="+mn-lt"/>
              <a:ea typeface="+mn-ea"/>
              <a:cs typeface="+mn-cs"/>
            </a:rPr>
            <a:t>回っている</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今後も</a:t>
          </a:r>
          <a:r>
            <a:rPr kumimoji="1" lang="ja-JP" altLang="ja-JP" sz="1300">
              <a:solidFill>
                <a:sysClr val="windowText" lastClr="000000"/>
              </a:solidFill>
              <a:effectLst/>
              <a:latin typeface="+mn-lt"/>
              <a:ea typeface="+mn-ea"/>
              <a:cs typeface="+mn-cs"/>
            </a:rPr>
            <a:t>経費を削減するとともに健全な財政運営に努める。 </a:t>
          </a:r>
          <a:endParaRPr lang="ja-JP" altLang="ja-JP" sz="13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21844</xdr:rowOff>
    </xdr:from>
    <xdr:to>
      <xdr:col>24</xdr:col>
      <xdr:colOff>31750</xdr:colOff>
      <xdr:row>76</xdr:row>
      <xdr:rowOff>168148</xdr:rowOff>
    </xdr:to>
    <xdr:cxnSp macro="">
      <xdr:nvCxnSpPr>
        <xdr:cNvPr id="431" name="直線コネクタ 430"/>
        <xdr:cNvCxnSpPr/>
      </xdr:nvCxnSpPr>
      <xdr:spPr>
        <a:xfrm flipV="1">
          <a:off x="15671800" y="1305204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32"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161289</xdr:rowOff>
    </xdr:from>
    <xdr:to>
      <xdr:col>22</xdr:col>
      <xdr:colOff>565150</xdr:colOff>
      <xdr:row>76</xdr:row>
      <xdr:rowOff>168148</xdr:rowOff>
    </xdr:to>
    <xdr:cxnSp macro="">
      <xdr:nvCxnSpPr>
        <xdr:cNvPr id="434" name="直線コネクタ 433"/>
        <xdr:cNvCxnSpPr/>
      </xdr:nvCxnSpPr>
      <xdr:spPr>
        <a:xfrm>
          <a:off x="14782800" y="13020039"/>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110998</xdr:rowOff>
    </xdr:from>
    <xdr:to>
      <xdr:col>21</xdr:col>
      <xdr:colOff>361950</xdr:colOff>
      <xdr:row>75</xdr:row>
      <xdr:rowOff>161289</xdr:rowOff>
    </xdr:to>
    <xdr:cxnSp macro="">
      <xdr:nvCxnSpPr>
        <xdr:cNvPr id="437" name="直線コネクタ 436"/>
        <xdr:cNvCxnSpPr/>
      </xdr:nvCxnSpPr>
      <xdr:spPr>
        <a:xfrm>
          <a:off x="13893800" y="129697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44196</xdr:rowOff>
    </xdr:from>
    <xdr:to>
      <xdr:col>21</xdr:col>
      <xdr:colOff>412750</xdr:colOff>
      <xdr:row>76</xdr:row>
      <xdr:rowOff>145796</xdr:rowOff>
    </xdr:to>
    <xdr:sp macro="" textlink="">
      <xdr:nvSpPr>
        <xdr:cNvPr id="438" name="フローチャート : 判断 437"/>
        <xdr:cNvSpPr/>
      </xdr:nvSpPr>
      <xdr:spPr>
        <a:xfrm>
          <a:off x="14732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39" name="テキスト ボックス 438"/>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110998</xdr:rowOff>
    </xdr:from>
    <xdr:to>
      <xdr:col>20</xdr:col>
      <xdr:colOff>158750</xdr:colOff>
      <xdr:row>76</xdr:row>
      <xdr:rowOff>30987</xdr:rowOff>
    </xdr:to>
    <xdr:cxnSp macro="">
      <xdr:nvCxnSpPr>
        <xdr:cNvPr id="440" name="直線コネクタ 439"/>
        <xdr:cNvCxnSpPr/>
      </xdr:nvCxnSpPr>
      <xdr:spPr>
        <a:xfrm flipV="1">
          <a:off x="13004800" y="129697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41" name="フローチャート : 判断 440"/>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66564</xdr:rowOff>
    </xdr:from>
    <xdr:ext cx="762000" cy="259045"/>
    <xdr:sp macro="" textlink="">
      <xdr:nvSpPr>
        <xdr:cNvPr id="442" name="テキスト ボックス 441"/>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43" name="フローチャート : 判断 442"/>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44" name="テキスト ボックス 443"/>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142494</xdr:rowOff>
    </xdr:from>
    <xdr:to>
      <xdr:col>24</xdr:col>
      <xdr:colOff>82550</xdr:colOff>
      <xdr:row>76</xdr:row>
      <xdr:rowOff>72644</xdr:rowOff>
    </xdr:to>
    <xdr:sp macro="" textlink="">
      <xdr:nvSpPr>
        <xdr:cNvPr id="450" name="円/楕円 449"/>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159021</xdr:rowOff>
    </xdr:from>
    <xdr:ext cx="762000" cy="259045"/>
    <xdr:sp macro="" textlink="">
      <xdr:nvSpPr>
        <xdr:cNvPr id="451"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117348</xdr:rowOff>
    </xdr:from>
    <xdr:to>
      <xdr:col>22</xdr:col>
      <xdr:colOff>615950</xdr:colOff>
      <xdr:row>77</xdr:row>
      <xdr:rowOff>47498</xdr:rowOff>
    </xdr:to>
    <xdr:sp macro="" textlink="">
      <xdr:nvSpPr>
        <xdr:cNvPr id="452" name="円/楕円 451"/>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53" name="テキスト ボックス 452"/>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110490</xdr:rowOff>
    </xdr:from>
    <xdr:to>
      <xdr:col>21</xdr:col>
      <xdr:colOff>412750</xdr:colOff>
      <xdr:row>76</xdr:row>
      <xdr:rowOff>40639</xdr:rowOff>
    </xdr:to>
    <xdr:sp macro="" textlink="">
      <xdr:nvSpPr>
        <xdr:cNvPr id="454" name="円/楕円 453"/>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55" name="テキスト ボックス 454"/>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60198</xdr:rowOff>
    </xdr:from>
    <xdr:to>
      <xdr:col>20</xdr:col>
      <xdr:colOff>209550</xdr:colOff>
      <xdr:row>75</xdr:row>
      <xdr:rowOff>161798</xdr:rowOff>
    </xdr:to>
    <xdr:sp macro="" textlink="">
      <xdr:nvSpPr>
        <xdr:cNvPr id="456" name="円/楕円 455"/>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525</xdr:rowOff>
    </xdr:from>
    <xdr:ext cx="762000" cy="259045"/>
    <xdr:sp macro="" textlink="">
      <xdr:nvSpPr>
        <xdr:cNvPr id="457" name="テキスト ボックス 456"/>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151637</xdr:rowOff>
    </xdr:from>
    <xdr:to>
      <xdr:col>19</xdr:col>
      <xdr:colOff>6350</xdr:colOff>
      <xdr:row>76</xdr:row>
      <xdr:rowOff>81787</xdr:rowOff>
    </xdr:to>
    <xdr:sp macro="" textlink="">
      <xdr:nvSpPr>
        <xdr:cNvPr id="458" name="円/楕円 457"/>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91965</xdr:rowOff>
    </xdr:from>
    <xdr:ext cx="762000" cy="259045"/>
    <xdr:sp macro="" textlink="">
      <xdr:nvSpPr>
        <xdr:cNvPr id="459" name="テキスト ボックス 458"/>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山梨県都留市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79318</xdr:rowOff>
    </xdr:from>
    <xdr:to>
      <xdr:col>4</xdr:col>
      <xdr:colOff>1117600</xdr:colOff>
      <xdr:row>17</xdr:row>
      <xdr:rowOff>100825</xdr:rowOff>
    </xdr:to>
    <xdr:cxnSp macro="">
      <xdr:nvCxnSpPr>
        <xdr:cNvPr id="50" name="直線コネクタ 49"/>
        <xdr:cNvCxnSpPr/>
      </xdr:nvCxnSpPr>
      <xdr:spPr bwMode="auto">
        <a:xfrm>
          <a:off x="5003800" y="3041593"/>
          <a:ext cx="647700" cy="21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79318</xdr:rowOff>
    </xdr:from>
    <xdr:to>
      <xdr:col>4</xdr:col>
      <xdr:colOff>469900</xdr:colOff>
      <xdr:row>17</xdr:row>
      <xdr:rowOff>117342</xdr:rowOff>
    </xdr:to>
    <xdr:cxnSp macro="">
      <xdr:nvCxnSpPr>
        <xdr:cNvPr id="53" name="直線コネクタ 52"/>
        <xdr:cNvCxnSpPr/>
      </xdr:nvCxnSpPr>
      <xdr:spPr bwMode="auto">
        <a:xfrm flipV="1">
          <a:off x="4305300" y="3041593"/>
          <a:ext cx="698500" cy="38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117342</xdr:rowOff>
    </xdr:from>
    <xdr:to>
      <xdr:col>3</xdr:col>
      <xdr:colOff>904875</xdr:colOff>
      <xdr:row>17</xdr:row>
      <xdr:rowOff>160947</xdr:rowOff>
    </xdr:to>
    <xdr:cxnSp macro="">
      <xdr:nvCxnSpPr>
        <xdr:cNvPr id="56" name="直線コネクタ 55"/>
        <xdr:cNvCxnSpPr/>
      </xdr:nvCxnSpPr>
      <xdr:spPr bwMode="auto">
        <a:xfrm flipV="1">
          <a:off x="3606800" y="3079617"/>
          <a:ext cx="698500" cy="43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6039</xdr:rowOff>
    </xdr:from>
    <xdr:to>
      <xdr:col>3</xdr:col>
      <xdr:colOff>955675</xdr:colOff>
      <xdr:row>16</xdr:row>
      <xdr:rowOff>107639</xdr:rowOff>
    </xdr:to>
    <xdr:sp macro="" textlink="">
      <xdr:nvSpPr>
        <xdr:cNvPr id="57" name="フローチャート : 判断 56"/>
        <xdr:cNvSpPr/>
      </xdr:nvSpPr>
      <xdr:spPr bwMode="auto">
        <a:xfrm>
          <a:off x="42545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117816</xdr:rowOff>
    </xdr:from>
    <xdr:ext cx="762000" cy="259045"/>
    <xdr:sp macro="" textlink="">
      <xdr:nvSpPr>
        <xdr:cNvPr id="58" name="テキスト ボックス 57"/>
        <xdr:cNvSpPr txBox="1"/>
      </xdr:nvSpPr>
      <xdr:spPr>
        <a:xfrm>
          <a:off x="3924300" y="256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136525</xdr:rowOff>
    </xdr:from>
    <xdr:to>
      <xdr:col>3</xdr:col>
      <xdr:colOff>206375</xdr:colOff>
      <xdr:row>17</xdr:row>
      <xdr:rowOff>160947</xdr:rowOff>
    </xdr:to>
    <xdr:cxnSp macro="">
      <xdr:nvCxnSpPr>
        <xdr:cNvPr id="59" name="直線コネクタ 58"/>
        <xdr:cNvCxnSpPr/>
      </xdr:nvCxnSpPr>
      <xdr:spPr bwMode="auto">
        <a:xfrm>
          <a:off x="2908300" y="3098800"/>
          <a:ext cx="698500" cy="2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34690</xdr:rowOff>
    </xdr:from>
    <xdr:to>
      <xdr:col>3</xdr:col>
      <xdr:colOff>257175</xdr:colOff>
      <xdr:row>16</xdr:row>
      <xdr:rowOff>136290</xdr:rowOff>
    </xdr:to>
    <xdr:sp macro="" textlink="">
      <xdr:nvSpPr>
        <xdr:cNvPr id="60" name="フローチャート : 判断 59"/>
        <xdr:cNvSpPr/>
      </xdr:nvSpPr>
      <xdr:spPr bwMode="auto">
        <a:xfrm>
          <a:off x="35560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146467</xdr:rowOff>
    </xdr:from>
    <xdr:ext cx="762000" cy="259045"/>
    <xdr:sp macro="" textlink="">
      <xdr:nvSpPr>
        <xdr:cNvPr id="61" name="テキスト ボックス 60"/>
        <xdr:cNvSpPr txBox="1"/>
      </xdr:nvSpPr>
      <xdr:spPr>
        <a:xfrm>
          <a:off x="3225800" y="2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19431</xdr:rowOff>
    </xdr:from>
    <xdr:to>
      <xdr:col>2</xdr:col>
      <xdr:colOff>692150</xdr:colOff>
      <xdr:row>16</xdr:row>
      <xdr:rowOff>121031</xdr:rowOff>
    </xdr:to>
    <xdr:sp macro="" textlink="">
      <xdr:nvSpPr>
        <xdr:cNvPr id="62" name="フローチャート : 判断 61"/>
        <xdr:cNvSpPr/>
      </xdr:nvSpPr>
      <xdr:spPr bwMode="auto">
        <a:xfrm>
          <a:off x="28575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131208</xdr:rowOff>
    </xdr:from>
    <xdr:ext cx="762000" cy="259045"/>
    <xdr:sp macro="" textlink="">
      <xdr:nvSpPr>
        <xdr:cNvPr id="63" name="テキスト ボックス 62"/>
        <xdr:cNvSpPr txBox="1"/>
      </xdr:nvSpPr>
      <xdr:spPr>
        <a:xfrm>
          <a:off x="25273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50025</xdr:rowOff>
    </xdr:from>
    <xdr:to>
      <xdr:col>5</xdr:col>
      <xdr:colOff>34925</xdr:colOff>
      <xdr:row>17</xdr:row>
      <xdr:rowOff>151625</xdr:rowOff>
    </xdr:to>
    <xdr:sp macro="" textlink="">
      <xdr:nvSpPr>
        <xdr:cNvPr id="69" name="円/楕円 68"/>
        <xdr:cNvSpPr/>
      </xdr:nvSpPr>
      <xdr:spPr bwMode="auto">
        <a:xfrm>
          <a:off x="5600700" y="3012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22102</xdr:rowOff>
    </xdr:from>
    <xdr:ext cx="762000" cy="259045"/>
    <xdr:sp macro="" textlink="">
      <xdr:nvSpPr>
        <xdr:cNvPr id="70" name="人口1人当たり決算額の推移該当値テキスト130"/>
        <xdr:cNvSpPr txBox="1"/>
      </xdr:nvSpPr>
      <xdr:spPr>
        <a:xfrm>
          <a:off x="5740400" y="29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65,874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28518</xdr:rowOff>
    </xdr:from>
    <xdr:to>
      <xdr:col>4</xdr:col>
      <xdr:colOff>520700</xdr:colOff>
      <xdr:row>17</xdr:row>
      <xdr:rowOff>130118</xdr:rowOff>
    </xdr:to>
    <xdr:sp macro="" textlink="">
      <xdr:nvSpPr>
        <xdr:cNvPr id="71" name="円/楕円 70"/>
        <xdr:cNvSpPr/>
      </xdr:nvSpPr>
      <xdr:spPr bwMode="auto">
        <a:xfrm>
          <a:off x="4953000" y="2990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114895</xdr:rowOff>
    </xdr:from>
    <xdr:ext cx="736600" cy="259045"/>
    <xdr:sp macro="" textlink="">
      <xdr:nvSpPr>
        <xdr:cNvPr id="72" name="テキスト ボックス 71"/>
        <xdr:cNvSpPr txBox="1"/>
      </xdr:nvSpPr>
      <xdr:spPr>
        <a:xfrm>
          <a:off x="4622800" y="3077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67,003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66542</xdr:rowOff>
    </xdr:from>
    <xdr:to>
      <xdr:col>3</xdr:col>
      <xdr:colOff>955675</xdr:colOff>
      <xdr:row>17</xdr:row>
      <xdr:rowOff>168142</xdr:rowOff>
    </xdr:to>
    <xdr:sp macro="" textlink="">
      <xdr:nvSpPr>
        <xdr:cNvPr id="73" name="円/楕円 72"/>
        <xdr:cNvSpPr/>
      </xdr:nvSpPr>
      <xdr:spPr bwMode="auto">
        <a:xfrm>
          <a:off x="4254500" y="3028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152919</xdr:rowOff>
    </xdr:from>
    <xdr:ext cx="762000" cy="259045"/>
    <xdr:sp macro="" textlink="">
      <xdr:nvSpPr>
        <xdr:cNvPr id="74" name="テキスト ボックス 73"/>
        <xdr:cNvSpPr txBox="1"/>
      </xdr:nvSpPr>
      <xdr:spPr>
        <a:xfrm>
          <a:off x="3924300" y="31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65,007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110147</xdr:rowOff>
    </xdr:from>
    <xdr:to>
      <xdr:col>3</xdr:col>
      <xdr:colOff>257175</xdr:colOff>
      <xdr:row>18</xdr:row>
      <xdr:rowOff>40297</xdr:rowOff>
    </xdr:to>
    <xdr:sp macro="" textlink="">
      <xdr:nvSpPr>
        <xdr:cNvPr id="75" name="円/楕円 74"/>
        <xdr:cNvSpPr/>
      </xdr:nvSpPr>
      <xdr:spPr bwMode="auto">
        <a:xfrm>
          <a:off x="3556000" y="3072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25074</xdr:rowOff>
    </xdr:from>
    <xdr:ext cx="762000" cy="259045"/>
    <xdr:sp macro="" textlink="">
      <xdr:nvSpPr>
        <xdr:cNvPr id="76" name="テキスト ボックス 75"/>
        <xdr:cNvSpPr txBox="1"/>
      </xdr:nvSpPr>
      <xdr:spPr>
        <a:xfrm>
          <a:off x="3225800" y="315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62,718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85725</xdr:rowOff>
    </xdr:from>
    <xdr:to>
      <xdr:col>2</xdr:col>
      <xdr:colOff>692150</xdr:colOff>
      <xdr:row>18</xdr:row>
      <xdr:rowOff>15875</xdr:rowOff>
    </xdr:to>
    <xdr:sp macro="" textlink="">
      <xdr:nvSpPr>
        <xdr:cNvPr id="77" name="円/楕円 76"/>
        <xdr:cNvSpPr/>
      </xdr:nvSpPr>
      <xdr:spPr bwMode="auto">
        <a:xfrm>
          <a:off x="2857500" y="304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652</xdr:rowOff>
    </xdr:from>
    <xdr:ext cx="762000" cy="259045"/>
    <xdr:sp macro="" textlink="">
      <xdr:nvSpPr>
        <xdr:cNvPr id="78" name="テキスト ボックス 77"/>
        <xdr:cNvSpPr txBox="1"/>
      </xdr:nvSpPr>
      <xdr:spPr>
        <a:xfrm>
          <a:off x="25273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115913</xdr:rowOff>
    </xdr:from>
    <xdr:to>
      <xdr:col>4</xdr:col>
      <xdr:colOff>1117600</xdr:colOff>
      <xdr:row>35</xdr:row>
      <xdr:rowOff>129903</xdr:rowOff>
    </xdr:to>
    <xdr:cxnSp macro="">
      <xdr:nvCxnSpPr>
        <xdr:cNvPr id="110" name="直線コネクタ 109"/>
        <xdr:cNvCxnSpPr/>
      </xdr:nvCxnSpPr>
      <xdr:spPr bwMode="auto">
        <a:xfrm>
          <a:off x="5003800" y="6726263"/>
          <a:ext cx="647700" cy="1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89670</xdr:rowOff>
    </xdr:from>
    <xdr:to>
      <xdr:col>4</xdr:col>
      <xdr:colOff>469900</xdr:colOff>
      <xdr:row>35</xdr:row>
      <xdr:rowOff>115913</xdr:rowOff>
    </xdr:to>
    <xdr:cxnSp macro="">
      <xdr:nvCxnSpPr>
        <xdr:cNvPr id="113" name="直線コネクタ 112"/>
        <xdr:cNvCxnSpPr/>
      </xdr:nvCxnSpPr>
      <xdr:spPr bwMode="auto">
        <a:xfrm>
          <a:off x="4305300" y="6700020"/>
          <a:ext cx="698500" cy="26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55083</xdr:rowOff>
    </xdr:from>
    <xdr:to>
      <xdr:col>3</xdr:col>
      <xdr:colOff>904875</xdr:colOff>
      <xdr:row>35</xdr:row>
      <xdr:rowOff>89670</xdr:rowOff>
    </xdr:to>
    <xdr:cxnSp macro="">
      <xdr:nvCxnSpPr>
        <xdr:cNvPr id="116" name="直線コネクタ 115"/>
        <xdr:cNvCxnSpPr/>
      </xdr:nvCxnSpPr>
      <xdr:spPr bwMode="auto">
        <a:xfrm>
          <a:off x="3606800" y="6665433"/>
          <a:ext cx="698500" cy="34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247628</xdr:rowOff>
    </xdr:from>
    <xdr:to>
      <xdr:col>3</xdr:col>
      <xdr:colOff>955675</xdr:colOff>
      <xdr:row>36</xdr:row>
      <xdr:rowOff>6328</xdr:rowOff>
    </xdr:to>
    <xdr:sp macro="" textlink="">
      <xdr:nvSpPr>
        <xdr:cNvPr id="117" name="フローチャート : 判断 116"/>
        <xdr:cNvSpPr/>
      </xdr:nvSpPr>
      <xdr:spPr bwMode="auto">
        <a:xfrm>
          <a:off x="4254500" y="685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334005</xdr:rowOff>
    </xdr:from>
    <xdr:ext cx="762000" cy="259045"/>
    <xdr:sp macro="" textlink="">
      <xdr:nvSpPr>
        <xdr:cNvPr id="118" name="テキスト ボックス 117"/>
        <xdr:cNvSpPr txBox="1"/>
      </xdr:nvSpPr>
      <xdr:spPr>
        <a:xfrm>
          <a:off x="3924300" y="694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10802</xdr:rowOff>
    </xdr:from>
    <xdr:to>
      <xdr:col>3</xdr:col>
      <xdr:colOff>206375</xdr:colOff>
      <xdr:row>35</xdr:row>
      <xdr:rowOff>55083</xdr:rowOff>
    </xdr:to>
    <xdr:cxnSp macro="">
      <xdr:nvCxnSpPr>
        <xdr:cNvPr id="119" name="直線コネクタ 118"/>
        <xdr:cNvCxnSpPr/>
      </xdr:nvCxnSpPr>
      <xdr:spPr bwMode="auto">
        <a:xfrm>
          <a:off x="2908300" y="6621152"/>
          <a:ext cx="698500" cy="44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205885</xdr:rowOff>
    </xdr:from>
    <xdr:to>
      <xdr:col>3</xdr:col>
      <xdr:colOff>257175</xdr:colOff>
      <xdr:row>35</xdr:row>
      <xdr:rowOff>307485</xdr:rowOff>
    </xdr:to>
    <xdr:sp macro="" textlink="">
      <xdr:nvSpPr>
        <xdr:cNvPr id="120" name="フローチャート : 判断 119"/>
        <xdr:cNvSpPr/>
      </xdr:nvSpPr>
      <xdr:spPr bwMode="auto">
        <a:xfrm>
          <a:off x="3556000" y="681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292262</xdr:rowOff>
    </xdr:from>
    <xdr:ext cx="762000" cy="259045"/>
    <xdr:sp macro="" textlink="">
      <xdr:nvSpPr>
        <xdr:cNvPr id="121" name="テキスト ボックス 120"/>
        <xdr:cNvSpPr txBox="1"/>
      </xdr:nvSpPr>
      <xdr:spPr>
        <a:xfrm>
          <a:off x="3225800" y="69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227510</xdr:rowOff>
    </xdr:from>
    <xdr:to>
      <xdr:col>2</xdr:col>
      <xdr:colOff>692150</xdr:colOff>
      <xdr:row>35</xdr:row>
      <xdr:rowOff>329110</xdr:rowOff>
    </xdr:to>
    <xdr:sp macro="" textlink="">
      <xdr:nvSpPr>
        <xdr:cNvPr id="122" name="フローチャート : 判断 121"/>
        <xdr:cNvSpPr/>
      </xdr:nvSpPr>
      <xdr:spPr bwMode="auto">
        <a:xfrm>
          <a:off x="2857500" y="6837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313887</xdr:rowOff>
    </xdr:from>
    <xdr:ext cx="762000" cy="259045"/>
    <xdr:sp macro="" textlink="">
      <xdr:nvSpPr>
        <xdr:cNvPr id="123" name="テキスト ボックス 122"/>
        <xdr:cNvSpPr txBox="1"/>
      </xdr:nvSpPr>
      <xdr:spPr>
        <a:xfrm>
          <a:off x="2527300" y="692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79103</xdr:rowOff>
    </xdr:from>
    <xdr:to>
      <xdr:col>5</xdr:col>
      <xdr:colOff>34925</xdr:colOff>
      <xdr:row>35</xdr:row>
      <xdr:rowOff>180703</xdr:rowOff>
    </xdr:to>
    <xdr:sp macro="" textlink="">
      <xdr:nvSpPr>
        <xdr:cNvPr id="129" name="円/楕円 128"/>
        <xdr:cNvSpPr/>
      </xdr:nvSpPr>
      <xdr:spPr bwMode="auto">
        <a:xfrm>
          <a:off x="5600700" y="668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267080</xdr:rowOff>
    </xdr:from>
    <xdr:ext cx="762000" cy="259045"/>
    <xdr:sp macro="" textlink="">
      <xdr:nvSpPr>
        <xdr:cNvPr id="130" name="人口1人当たり決算額の推移該当値テキスト445"/>
        <xdr:cNvSpPr txBox="1"/>
      </xdr:nvSpPr>
      <xdr:spPr>
        <a:xfrm>
          <a:off x="5740400" y="653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65113</xdr:rowOff>
    </xdr:from>
    <xdr:to>
      <xdr:col>4</xdr:col>
      <xdr:colOff>520700</xdr:colOff>
      <xdr:row>35</xdr:row>
      <xdr:rowOff>166713</xdr:rowOff>
    </xdr:to>
    <xdr:sp macro="" textlink="">
      <xdr:nvSpPr>
        <xdr:cNvPr id="131" name="円/楕円 130"/>
        <xdr:cNvSpPr/>
      </xdr:nvSpPr>
      <xdr:spPr bwMode="auto">
        <a:xfrm>
          <a:off x="4953000" y="667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176890</xdr:rowOff>
    </xdr:from>
    <xdr:ext cx="736600" cy="259045"/>
    <xdr:sp macro="" textlink="">
      <xdr:nvSpPr>
        <xdr:cNvPr id="132" name="テキスト ボックス 131"/>
        <xdr:cNvSpPr txBox="1"/>
      </xdr:nvSpPr>
      <xdr:spPr>
        <a:xfrm>
          <a:off x="4622800" y="6444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38870</xdr:rowOff>
    </xdr:from>
    <xdr:to>
      <xdr:col>3</xdr:col>
      <xdr:colOff>955675</xdr:colOff>
      <xdr:row>35</xdr:row>
      <xdr:rowOff>140470</xdr:rowOff>
    </xdr:to>
    <xdr:sp macro="" textlink="">
      <xdr:nvSpPr>
        <xdr:cNvPr id="133" name="円/楕円 132"/>
        <xdr:cNvSpPr/>
      </xdr:nvSpPr>
      <xdr:spPr bwMode="auto">
        <a:xfrm>
          <a:off x="4254500" y="664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150647</xdr:rowOff>
    </xdr:from>
    <xdr:ext cx="762000" cy="259045"/>
    <xdr:sp macro="" textlink="">
      <xdr:nvSpPr>
        <xdr:cNvPr id="134" name="テキスト ボックス 133"/>
        <xdr:cNvSpPr txBox="1"/>
      </xdr:nvSpPr>
      <xdr:spPr>
        <a:xfrm>
          <a:off x="3924300" y="641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34,133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4283</xdr:rowOff>
    </xdr:from>
    <xdr:to>
      <xdr:col>3</xdr:col>
      <xdr:colOff>257175</xdr:colOff>
      <xdr:row>35</xdr:row>
      <xdr:rowOff>105883</xdr:rowOff>
    </xdr:to>
    <xdr:sp macro="" textlink="">
      <xdr:nvSpPr>
        <xdr:cNvPr id="135" name="円/楕円 134"/>
        <xdr:cNvSpPr/>
      </xdr:nvSpPr>
      <xdr:spPr bwMode="auto">
        <a:xfrm>
          <a:off x="3556000" y="6614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116059</xdr:rowOff>
    </xdr:from>
    <xdr:ext cx="762000" cy="259045"/>
    <xdr:sp macro="" textlink="">
      <xdr:nvSpPr>
        <xdr:cNvPr id="136" name="テキスト ボックス 135"/>
        <xdr:cNvSpPr txBox="1"/>
      </xdr:nvSpPr>
      <xdr:spPr>
        <a:xfrm>
          <a:off x="3225800" y="638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35,646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302902</xdr:rowOff>
    </xdr:from>
    <xdr:to>
      <xdr:col>2</xdr:col>
      <xdr:colOff>692150</xdr:colOff>
      <xdr:row>35</xdr:row>
      <xdr:rowOff>61602</xdr:rowOff>
    </xdr:to>
    <xdr:sp macro="" textlink="">
      <xdr:nvSpPr>
        <xdr:cNvPr id="137" name="円/楕円 136"/>
        <xdr:cNvSpPr/>
      </xdr:nvSpPr>
      <xdr:spPr bwMode="auto">
        <a:xfrm>
          <a:off x="2857500" y="657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71779</xdr:rowOff>
    </xdr:from>
    <xdr:ext cx="762000" cy="259045"/>
    <xdr:sp macro="" textlink="">
      <xdr:nvSpPr>
        <xdr:cNvPr id="138" name="テキスト ボックス 137"/>
        <xdr:cNvSpPr txBox="1"/>
      </xdr:nvSpPr>
      <xdr:spPr>
        <a:xfrm>
          <a:off x="2527300" y="63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山梨県都留市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31,081
30,571
161.63
13,902,090
13,236,636
628,324
8,641,072
12,292,410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28.8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39070</xdr:rowOff>
    </xdr:from>
    <xdr:to>
      <xdr:col>6</xdr:col>
      <xdr:colOff>511175</xdr:colOff>
      <xdr:row>36</xdr:row>
      <xdr:rowOff>13536</xdr:rowOff>
    </xdr:to>
    <xdr:cxnSp macro="">
      <xdr:nvCxnSpPr>
        <xdr:cNvPr id="59" name="直線コネクタ 58"/>
        <xdr:cNvCxnSpPr/>
      </xdr:nvCxnSpPr>
      <xdr:spPr>
        <a:xfrm>
          <a:off x="3797300" y="6039820"/>
          <a:ext cx="838200" cy="14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39070</xdr:rowOff>
    </xdr:from>
    <xdr:to>
      <xdr:col>5</xdr:col>
      <xdr:colOff>358775</xdr:colOff>
      <xdr:row>36</xdr:row>
      <xdr:rowOff>6518</xdr:rowOff>
    </xdr:to>
    <xdr:cxnSp macro="">
      <xdr:nvCxnSpPr>
        <xdr:cNvPr id="62" name="直線コネクタ 61"/>
        <xdr:cNvCxnSpPr/>
      </xdr:nvCxnSpPr>
      <xdr:spPr>
        <a:xfrm flipV="1">
          <a:off x="2908300" y="6039820"/>
          <a:ext cx="889000" cy="13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152707</xdr:rowOff>
    </xdr:from>
    <xdr:to>
      <xdr:col>4</xdr:col>
      <xdr:colOff>155575</xdr:colOff>
      <xdr:row>36</xdr:row>
      <xdr:rowOff>6518</xdr:rowOff>
    </xdr:to>
    <xdr:cxnSp macro="">
      <xdr:nvCxnSpPr>
        <xdr:cNvPr id="65" name="直線コネクタ 64"/>
        <xdr:cNvCxnSpPr/>
      </xdr:nvCxnSpPr>
      <xdr:spPr>
        <a:xfrm>
          <a:off x="2019300" y="6153457"/>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149708</xdr:rowOff>
    </xdr:from>
    <xdr:to>
      <xdr:col>4</xdr:col>
      <xdr:colOff>206375</xdr:colOff>
      <xdr:row>35</xdr:row>
      <xdr:rowOff>79858</xdr:rowOff>
    </xdr:to>
    <xdr:sp macro="" textlink="">
      <xdr:nvSpPr>
        <xdr:cNvPr id="66" name="フローチャート : 判断 65"/>
        <xdr:cNvSpPr/>
      </xdr:nvSpPr>
      <xdr:spPr>
        <a:xfrm>
          <a:off x="2857500" y="597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96385</xdr:rowOff>
    </xdr:from>
    <xdr:ext cx="534377" cy="259045"/>
    <xdr:sp macro="" textlink="">
      <xdr:nvSpPr>
        <xdr:cNvPr id="67" name="テキスト ボックス 66"/>
        <xdr:cNvSpPr txBox="1"/>
      </xdr:nvSpPr>
      <xdr:spPr>
        <a:xfrm>
          <a:off x="2641111" y="575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152707</xdr:rowOff>
    </xdr:from>
    <xdr:to>
      <xdr:col>2</xdr:col>
      <xdr:colOff>638175</xdr:colOff>
      <xdr:row>36</xdr:row>
      <xdr:rowOff>711</xdr:rowOff>
    </xdr:to>
    <xdr:cxnSp macro="">
      <xdr:nvCxnSpPr>
        <xdr:cNvPr id="68" name="直線コネクタ 67"/>
        <xdr:cNvCxnSpPr/>
      </xdr:nvCxnSpPr>
      <xdr:spPr>
        <a:xfrm flipV="1">
          <a:off x="1130300" y="6153457"/>
          <a:ext cx="889000" cy="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11153</xdr:rowOff>
    </xdr:from>
    <xdr:to>
      <xdr:col>3</xdr:col>
      <xdr:colOff>3175</xdr:colOff>
      <xdr:row>35</xdr:row>
      <xdr:rowOff>112753</xdr:rowOff>
    </xdr:to>
    <xdr:sp macro="" textlink="">
      <xdr:nvSpPr>
        <xdr:cNvPr id="69" name="フローチャート : 判断 68"/>
        <xdr:cNvSpPr/>
      </xdr:nvSpPr>
      <xdr:spPr>
        <a:xfrm>
          <a:off x="1968500" y="601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129280</xdr:rowOff>
    </xdr:from>
    <xdr:ext cx="534377" cy="259045"/>
    <xdr:sp macro="" textlink="">
      <xdr:nvSpPr>
        <xdr:cNvPr id="70" name="テキスト ボックス 69"/>
        <xdr:cNvSpPr txBox="1"/>
      </xdr:nvSpPr>
      <xdr:spPr>
        <a:xfrm>
          <a:off x="1752111" y="578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79161</xdr:rowOff>
    </xdr:from>
    <xdr:to>
      <xdr:col>1</xdr:col>
      <xdr:colOff>485775</xdr:colOff>
      <xdr:row>35</xdr:row>
      <xdr:rowOff>9311</xdr:rowOff>
    </xdr:to>
    <xdr:sp macro="" textlink="">
      <xdr:nvSpPr>
        <xdr:cNvPr id="71" name="フローチャート : 判断 70"/>
        <xdr:cNvSpPr/>
      </xdr:nvSpPr>
      <xdr:spPr>
        <a:xfrm>
          <a:off x="1079500" y="590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25838</xdr:rowOff>
    </xdr:from>
    <xdr:ext cx="534377" cy="259045"/>
    <xdr:sp macro="" textlink="">
      <xdr:nvSpPr>
        <xdr:cNvPr id="72" name="テキスト ボックス 71"/>
        <xdr:cNvSpPr txBox="1"/>
      </xdr:nvSpPr>
      <xdr:spPr>
        <a:xfrm>
          <a:off x="863111" y="568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134186</xdr:rowOff>
    </xdr:from>
    <xdr:to>
      <xdr:col>6</xdr:col>
      <xdr:colOff>561975</xdr:colOff>
      <xdr:row>36</xdr:row>
      <xdr:rowOff>64336</xdr:rowOff>
    </xdr:to>
    <xdr:sp macro="" textlink="">
      <xdr:nvSpPr>
        <xdr:cNvPr id="78" name="円/楕円 77"/>
        <xdr:cNvSpPr/>
      </xdr:nvSpPr>
      <xdr:spPr>
        <a:xfrm>
          <a:off x="4584700" y="61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112613</xdr:rowOff>
    </xdr:from>
    <xdr:ext cx="534377" cy="259045"/>
    <xdr:sp macro="" textlink="">
      <xdr:nvSpPr>
        <xdr:cNvPr id="79" name="人件費該当値テキスト"/>
        <xdr:cNvSpPr txBox="1"/>
      </xdr:nvSpPr>
      <xdr:spPr>
        <a:xfrm>
          <a:off x="4686300" y="611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60,519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159720</xdr:rowOff>
    </xdr:from>
    <xdr:to>
      <xdr:col>5</xdr:col>
      <xdr:colOff>409575</xdr:colOff>
      <xdr:row>35</xdr:row>
      <xdr:rowOff>89870</xdr:rowOff>
    </xdr:to>
    <xdr:sp macro="" textlink="">
      <xdr:nvSpPr>
        <xdr:cNvPr id="80" name="円/楕円 79"/>
        <xdr:cNvSpPr/>
      </xdr:nvSpPr>
      <xdr:spPr>
        <a:xfrm>
          <a:off x="3746500" y="59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80997</xdr:rowOff>
    </xdr:from>
    <xdr:ext cx="534377" cy="259045"/>
    <xdr:sp macro="" textlink="">
      <xdr:nvSpPr>
        <xdr:cNvPr id="81" name="テキスト ボックス 80"/>
        <xdr:cNvSpPr txBox="1"/>
      </xdr:nvSpPr>
      <xdr:spPr>
        <a:xfrm>
          <a:off x="3530111" y="60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127168</xdr:rowOff>
    </xdr:from>
    <xdr:to>
      <xdr:col>4</xdr:col>
      <xdr:colOff>206375</xdr:colOff>
      <xdr:row>36</xdr:row>
      <xdr:rowOff>57318</xdr:rowOff>
    </xdr:to>
    <xdr:sp macro="" textlink="">
      <xdr:nvSpPr>
        <xdr:cNvPr id="82" name="円/楕円 81"/>
        <xdr:cNvSpPr/>
      </xdr:nvSpPr>
      <xdr:spPr>
        <a:xfrm>
          <a:off x="2857500" y="612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48445</xdr:rowOff>
    </xdr:from>
    <xdr:ext cx="534377" cy="259045"/>
    <xdr:sp macro="" textlink="">
      <xdr:nvSpPr>
        <xdr:cNvPr id="83" name="テキスト ボックス 82"/>
        <xdr:cNvSpPr txBox="1"/>
      </xdr:nvSpPr>
      <xdr:spPr>
        <a:xfrm>
          <a:off x="2641111" y="62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60,826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101907</xdr:rowOff>
    </xdr:from>
    <xdr:to>
      <xdr:col>3</xdr:col>
      <xdr:colOff>3175</xdr:colOff>
      <xdr:row>36</xdr:row>
      <xdr:rowOff>32057</xdr:rowOff>
    </xdr:to>
    <xdr:sp macro="" textlink="">
      <xdr:nvSpPr>
        <xdr:cNvPr id="84" name="円/楕円 83"/>
        <xdr:cNvSpPr/>
      </xdr:nvSpPr>
      <xdr:spPr>
        <a:xfrm>
          <a:off x="1968500" y="61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23184</xdr:rowOff>
    </xdr:from>
    <xdr:ext cx="534377" cy="259045"/>
    <xdr:sp macro="" textlink="">
      <xdr:nvSpPr>
        <xdr:cNvPr id="85" name="テキスト ボックス 84"/>
        <xdr:cNvSpPr txBox="1"/>
      </xdr:nvSpPr>
      <xdr:spPr>
        <a:xfrm>
          <a:off x="1752111" y="619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121361</xdr:rowOff>
    </xdr:from>
    <xdr:to>
      <xdr:col>1</xdr:col>
      <xdr:colOff>485775</xdr:colOff>
      <xdr:row>36</xdr:row>
      <xdr:rowOff>51511</xdr:rowOff>
    </xdr:to>
    <xdr:sp macro="" textlink="">
      <xdr:nvSpPr>
        <xdr:cNvPr id="86" name="円/楕円 85"/>
        <xdr:cNvSpPr/>
      </xdr:nvSpPr>
      <xdr:spPr>
        <a:xfrm>
          <a:off x="1079500" y="6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42638</xdr:rowOff>
    </xdr:from>
    <xdr:ext cx="534377" cy="259045"/>
    <xdr:sp macro="" textlink="">
      <xdr:nvSpPr>
        <xdr:cNvPr id="87" name="テキスト ボックス 86"/>
        <xdr:cNvSpPr txBox="1"/>
      </xdr:nvSpPr>
      <xdr:spPr>
        <a:xfrm>
          <a:off x="863111" y="62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20771</xdr:rowOff>
    </xdr:from>
    <xdr:to>
      <xdr:col>6</xdr:col>
      <xdr:colOff>511175</xdr:colOff>
      <xdr:row>58</xdr:row>
      <xdr:rowOff>31660</xdr:rowOff>
    </xdr:to>
    <xdr:cxnSp macro="">
      <xdr:nvCxnSpPr>
        <xdr:cNvPr id="116" name="直線コネクタ 115"/>
        <xdr:cNvCxnSpPr/>
      </xdr:nvCxnSpPr>
      <xdr:spPr>
        <a:xfrm flipV="1">
          <a:off x="3797300" y="9964871"/>
          <a:ext cx="838200" cy="1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31660</xdr:rowOff>
    </xdr:from>
    <xdr:to>
      <xdr:col>5</xdr:col>
      <xdr:colOff>358775</xdr:colOff>
      <xdr:row>58</xdr:row>
      <xdr:rowOff>43139</xdr:rowOff>
    </xdr:to>
    <xdr:cxnSp macro="">
      <xdr:nvCxnSpPr>
        <xdr:cNvPr id="119" name="直線コネクタ 118"/>
        <xdr:cNvCxnSpPr/>
      </xdr:nvCxnSpPr>
      <xdr:spPr>
        <a:xfrm flipV="1">
          <a:off x="2908300" y="9975760"/>
          <a:ext cx="8890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43139</xdr:rowOff>
    </xdr:from>
    <xdr:to>
      <xdr:col>4</xdr:col>
      <xdr:colOff>155575</xdr:colOff>
      <xdr:row>58</xdr:row>
      <xdr:rowOff>60623</xdr:rowOff>
    </xdr:to>
    <xdr:cxnSp macro="">
      <xdr:nvCxnSpPr>
        <xdr:cNvPr id="122" name="直線コネクタ 121"/>
        <xdr:cNvCxnSpPr/>
      </xdr:nvCxnSpPr>
      <xdr:spPr>
        <a:xfrm flipV="1">
          <a:off x="2019300" y="9987239"/>
          <a:ext cx="889000" cy="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116854</xdr:rowOff>
    </xdr:from>
    <xdr:to>
      <xdr:col>4</xdr:col>
      <xdr:colOff>206375</xdr:colOff>
      <xdr:row>58</xdr:row>
      <xdr:rowOff>47004</xdr:rowOff>
    </xdr:to>
    <xdr:sp macro="" textlink="">
      <xdr:nvSpPr>
        <xdr:cNvPr id="123" name="フローチャート : 判断 122"/>
        <xdr:cNvSpPr/>
      </xdr:nvSpPr>
      <xdr:spPr>
        <a:xfrm>
          <a:off x="2857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63531</xdr:rowOff>
    </xdr:from>
    <xdr:ext cx="534377" cy="259045"/>
    <xdr:sp macro="" textlink="">
      <xdr:nvSpPr>
        <xdr:cNvPr id="124" name="テキスト ボックス 123"/>
        <xdr:cNvSpPr txBox="1"/>
      </xdr:nvSpPr>
      <xdr:spPr>
        <a:xfrm>
          <a:off x="2641111" y="96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55656</xdr:rowOff>
    </xdr:from>
    <xdr:to>
      <xdr:col>2</xdr:col>
      <xdr:colOff>638175</xdr:colOff>
      <xdr:row>58</xdr:row>
      <xdr:rowOff>60623</xdr:rowOff>
    </xdr:to>
    <xdr:cxnSp macro="">
      <xdr:nvCxnSpPr>
        <xdr:cNvPr id="125" name="直線コネクタ 124"/>
        <xdr:cNvCxnSpPr/>
      </xdr:nvCxnSpPr>
      <xdr:spPr>
        <a:xfrm>
          <a:off x="1130300" y="9999756"/>
          <a:ext cx="8890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130159</xdr:rowOff>
    </xdr:from>
    <xdr:to>
      <xdr:col>3</xdr:col>
      <xdr:colOff>3175</xdr:colOff>
      <xdr:row>58</xdr:row>
      <xdr:rowOff>60309</xdr:rowOff>
    </xdr:to>
    <xdr:sp macro="" textlink="">
      <xdr:nvSpPr>
        <xdr:cNvPr id="126" name="フローチャート : 判断 125"/>
        <xdr:cNvSpPr/>
      </xdr:nvSpPr>
      <xdr:spPr>
        <a:xfrm>
          <a:off x="1968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76836</xdr:rowOff>
    </xdr:from>
    <xdr:ext cx="534377" cy="259045"/>
    <xdr:sp macro="" textlink="">
      <xdr:nvSpPr>
        <xdr:cNvPr id="127" name="テキスト ボックス 126"/>
        <xdr:cNvSpPr txBox="1"/>
      </xdr:nvSpPr>
      <xdr:spPr>
        <a:xfrm>
          <a:off x="1752111" y="96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125568</xdr:rowOff>
    </xdr:from>
    <xdr:to>
      <xdr:col>1</xdr:col>
      <xdr:colOff>485775</xdr:colOff>
      <xdr:row>58</xdr:row>
      <xdr:rowOff>55718</xdr:rowOff>
    </xdr:to>
    <xdr:sp macro="" textlink="">
      <xdr:nvSpPr>
        <xdr:cNvPr id="128" name="フローチャート : 判断 127"/>
        <xdr:cNvSpPr/>
      </xdr:nvSpPr>
      <xdr:spPr>
        <a:xfrm>
          <a:off x="1079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72245</xdr:rowOff>
    </xdr:from>
    <xdr:ext cx="534377" cy="259045"/>
    <xdr:sp macro="" textlink="">
      <xdr:nvSpPr>
        <xdr:cNvPr id="129" name="テキスト ボックス 128"/>
        <xdr:cNvSpPr txBox="1"/>
      </xdr:nvSpPr>
      <xdr:spPr>
        <a:xfrm>
          <a:off x="863111" y="967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141421</xdr:rowOff>
    </xdr:from>
    <xdr:to>
      <xdr:col>6</xdr:col>
      <xdr:colOff>561975</xdr:colOff>
      <xdr:row>58</xdr:row>
      <xdr:rowOff>71571</xdr:rowOff>
    </xdr:to>
    <xdr:sp macro="" textlink="">
      <xdr:nvSpPr>
        <xdr:cNvPr id="135" name="円/楕円 134"/>
        <xdr:cNvSpPr/>
      </xdr:nvSpPr>
      <xdr:spPr>
        <a:xfrm>
          <a:off x="4584700" y="99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56348</xdr:rowOff>
    </xdr:from>
    <xdr:ext cx="534377" cy="259045"/>
    <xdr:sp macro="" textlink="">
      <xdr:nvSpPr>
        <xdr:cNvPr id="136" name="物件費該当値テキスト"/>
        <xdr:cNvSpPr txBox="1"/>
      </xdr:nvSpPr>
      <xdr:spPr>
        <a:xfrm>
          <a:off x="4686300" y="98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152310</xdr:rowOff>
    </xdr:from>
    <xdr:to>
      <xdr:col>5</xdr:col>
      <xdr:colOff>409575</xdr:colOff>
      <xdr:row>58</xdr:row>
      <xdr:rowOff>82460</xdr:rowOff>
    </xdr:to>
    <xdr:sp macro="" textlink="">
      <xdr:nvSpPr>
        <xdr:cNvPr id="137" name="円/楕円 136"/>
        <xdr:cNvSpPr/>
      </xdr:nvSpPr>
      <xdr:spPr>
        <a:xfrm>
          <a:off x="3746500" y="99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73587</xdr:rowOff>
    </xdr:from>
    <xdr:ext cx="534377" cy="259045"/>
    <xdr:sp macro="" textlink="">
      <xdr:nvSpPr>
        <xdr:cNvPr id="138" name="テキスト ボックス 137"/>
        <xdr:cNvSpPr txBox="1"/>
      </xdr:nvSpPr>
      <xdr:spPr>
        <a:xfrm>
          <a:off x="3530111" y="100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163789</xdr:rowOff>
    </xdr:from>
    <xdr:to>
      <xdr:col>4</xdr:col>
      <xdr:colOff>206375</xdr:colOff>
      <xdr:row>58</xdr:row>
      <xdr:rowOff>93939</xdr:rowOff>
    </xdr:to>
    <xdr:sp macro="" textlink="">
      <xdr:nvSpPr>
        <xdr:cNvPr id="139" name="円/楕円 138"/>
        <xdr:cNvSpPr/>
      </xdr:nvSpPr>
      <xdr:spPr>
        <a:xfrm>
          <a:off x="2857500" y="993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85066</xdr:rowOff>
    </xdr:from>
    <xdr:ext cx="534377" cy="259045"/>
    <xdr:sp macro="" textlink="">
      <xdr:nvSpPr>
        <xdr:cNvPr id="140" name="テキスト ボックス 139"/>
        <xdr:cNvSpPr txBox="1"/>
      </xdr:nvSpPr>
      <xdr:spPr>
        <a:xfrm>
          <a:off x="2641111" y="1002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9823</xdr:rowOff>
    </xdr:from>
    <xdr:to>
      <xdr:col>3</xdr:col>
      <xdr:colOff>3175</xdr:colOff>
      <xdr:row>58</xdr:row>
      <xdr:rowOff>111423</xdr:rowOff>
    </xdr:to>
    <xdr:sp macro="" textlink="">
      <xdr:nvSpPr>
        <xdr:cNvPr id="141" name="円/楕円 140"/>
        <xdr:cNvSpPr/>
      </xdr:nvSpPr>
      <xdr:spPr>
        <a:xfrm>
          <a:off x="1968500" y="99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102550</xdr:rowOff>
    </xdr:from>
    <xdr:ext cx="534377" cy="259045"/>
    <xdr:sp macro="" textlink="">
      <xdr:nvSpPr>
        <xdr:cNvPr id="142" name="テキスト ボックス 141"/>
        <xdr:cNvSpPr txBox="1"/>
      </xdr:nvSpPr>
      <xdr:spPr>
        <a:xfrm>
          <a:off x="1752111" y="1004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4856</xdr:rowOff>
    </xdr:from>
    <xdr:to>
      <xdr:col>1</xdr:col>
      <xdr:colOff>485775</xdr:colOff>
      <xdr:row>58</xdr:row>
      <xdr:rowOff>106456</xdr:rowOff>
    </xdr:to>
    <xdr:sp macro="" textlink="">
      <xdr:nvSpPr>
        <xdr:cNvPr id="143" name="円/楕円 142"/>
        <xdr:cNvSpPr/>
      </xdr:nvSpPr>
      <xdr:spPr>
        <a:xfrm>
          <a:off x="1079500" y="99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97583</xdr:rowOff>
    </xdr:from>
    <xdr:ext cx="534377" cy="259045"/>
    <xdr:sp macro="" textlink="">
      <xdr:nvSpPr>
        <xdr:cNvPr id="144" name="テキスト ボックス 143"/>
        <xdr:cNvSpPr txBox="1"/>
      </xdr:nvSpPr>
      <xdr:spPr>
        <a:xfrm>
          <a:off x="863111" y="1004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22428</xdr:rowOff>
    </xdr:from>
    <xdr:to>
      <xdr:col>6</xdr:col>
      <xdr:colOff>511175</xdr:colOff>
      <xdr:row>78</xdr:row>
      <xdr:rowOff>48261</xdr:rowOff>
    </xdr:to>
    <xdr:cxnSp macro="">
      <xdr:nvCxnSpPr>
        <xdr:cNvPr id="173" name="直線コネクタ 172"/>
        <xdr:cNvCxnSpPr/>
      </xdr:nvCxnSpPr>
      <xdr:spPr>
        <a:xfrm>
          <a:off x="3797300" y="13395528"/>
          <a:ext cx="8382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22428</xdr:rowOff>
    </xdr:from>
    <xdr:to>
      <xdr:col>5</xdr:col>
      <xdr:colOff>358775</xdr:colOff>
      <xdr:row>78</xdr:row>
      <xdr:rowOff>70968</xdr:rowOff>
    </xdr:to>
    <xdr:cxnSp macro="">
      <xdr:nvCxnSpPr>
        <xdr:cNvPr id="176" name="直線コネクタ 175"/>
        <xdr:cNvCxnSpPr/>
      </xdr:nvCxnSpPr>
      <xdr:spPr>
        <a:xfrm flipV="1">
          <a:off x="2908300" y="13395528"/>
          <a:ext cx="8890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139128</xdr:rowOff>
    </xdr:from>
    <xdr:to>
      <xdr:col>4</xdr:col>
      <xdr:colOff>155575</xdr:colOff>
      <xdr:row>78</xdr:row>
      <xdr:rowOff>70968</xdr:rowOff>
    </xdr:to>
    <xdr:cxnSp macro="">
      <xdr:nvCxnSpPr>
        <xdr:cNvPr id="179" name="直線コネクタ 178"/>
        <xdr:cNvCxnSpPr/>
      </xdr:nvCxnSpPr>
      <xdr:spPr>
        <a:xfrm>
          <a:off x="2019300" y="13340778"/>
          <a:ext cx="889000" cy="10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139345</xdr:rowOff>
    </xdr:from>
    <xdr:to>
      <xdr:col>4</xdr:col>
      <xdr:colOff>206375</xdr:colOff>
      <xdr:row>78</xdr:row>
      <xdr:rowOff>69495</xdr:rowOff>
    </xdr:to>
    <xdr:sp macro="" textlink="">
      <xdr:nvSpPr>
        <xdr:cNvPr id="180" name="フローチャート : 判断 179"/>
        <xdr:cNvSpPr/>
      </xdr:nvSpPr>
      <xdr:spPr>
        <a:xfrm>
          <a:off x="2857500" y="133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86022</xdr:rowOff>
    </xdr:from>
    <xdr:ext cx="469744" cy="259045"/>
    <xdr:sp macro="" textlink="">
      <xdr:nvSpPr>
        <xdr:cNvPr id="181" name="テキスト ボックス 180"/>
        <xdr:cNvSpPr txBox="1"/>
      </xdr:nvSpPr>
      <xdr:spPr>
        <a:xfrm>
          <a:off x="2673427" y="1311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139128</xdr:rowOff>
    </xdr:from>
    <xdr:to>
      <xdr:col>2</xdr:col>
      <xdr:colOff>638175</xdr:colOff>
      <xdr:row>78</xdr:row>
      <xdr:rowOff>66091</xdr:rowOff>
    </xdr:to>
    <xdr:cxnSp macro="">
      <xdr:nvCxnSpPr>
        <xdr:cNvPr id="182" name="直線コネクタ 181"/>
        <xdr:cNvCxnSpPr/>
      </xdr:nvCxnSpPr>
      <xdr:spPr>
        <a:xfrm flipV="1">
          <a:off x="1130300" y="13340778"/>
          <a:ext cx="889000" cy="9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125704</xdr:rowOff>
    </xdr:from>
    <xdr:to>
      <xdr:col>3</xdr:col>
      <xdr:colOff>3175</xdr:colOff>
      <xdr:row>78</xdr:row>
      <xdr:rowOff>55854</xdr:rowOff>
    </xdr:to>
    <xdr:sp macro="" textlink="">
      <xdr:nvSpPr>
        <xdr:cNvPr id="183" name="フローチャート : 判断 182"/>
        <xdr:cNvSpPr/>
      </xdr:nvSpPr>
      <xdr:spPr>
        <a:xfrm>
          <a:off x="19685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46981</xdr:rowOff>
    </xdr:from>
    <xdr:ext cx="469744" cy="259045"/>
    <xdr:sp macro="" textlink="">
      <xdr:nvSpPr>
        <xdr:cNvPr id="184" name="テキスト ボックス 183"/>
        <xdr:cNvSpPr txBox="1"/>
      </xdr:nvSpPr>
      <xdr:spPr>
        <a:xfrm>
          <a:off x="1784427" y="134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165061</xdr:rowOff>
    </xdr:from>
    <xdr:to>
      <xdr:col>1</xdr:col>
      <xdr:colOff>485775</xdr:colOff>
      <xdr:row>78</xdr:row>
      <xdr:rowOff>95211</xdr:rowOff>
    </xdr:to>
    <xdr:sp macro="" textlink="">
      <xdr:nvSpPr>
        <xdr:cNvPr id="185" name="フローチャート : 判断 184"/>
        <xdr:cNvSpPr/>
      </xdr:nvSpPr>
      <xdr:spPr>
        <a:xfrm>
          <a:off x="1079500" y="133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111738</xdr:rowOff>
    </xdr:from>
    <xdr:ext cx="469744" cy="259045"/>
    <xdr:sp macro="" textlink="">
      <xdr:nvSpPr>
        <xdr:cNvPr id="186" name="テキスト ボックス 185"/>
        <xdr:cNvSpPr txBox="1"/>
      </xdr:nvSpPr>
      <xdr:spPr>
        <a:xfrm>
          <a:off x="895427" y="131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168911</xdr:rowOff>
    </xdr:from>
    <xdr:to>
      <xdr:col>6</xdr:col>
      <xdr:colOff>561975</xdr:colOff>
      <xdr:row>78</xdr:row>
      <xdr:rowOff>99061</xdr:rowOff>
    </xdr:to>
    <xdr:sp macro="" textlink="">
      <xdr:nvSpPr>
        <xdr:cNvPr id="192" name="円/楕円 191"/>
        <xdr:cNvSpPr/>
      </xdr:nvSpPr>
      <xdr:spPr>
        <a:xfrm>
          <a:off x="45847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147338</xdr:rowOff>
    </xdr:from>
    <xdr:ext cx="469744" cy="259045"/>
    <xdr:sp macro="" textlink="">
      <xdr:nvSpPr>
        <xdr:cNvPr id="193" name="維持補修費該当値テキスト"/>
        <xdr:cNvSpPr txBox="1"/>
      </xdr:nvSpPr>
      <xdr:spPr>
        <a:xfrm>
          <a:off x="4686300" y="1334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143078</xdr:rowOff>
    </xdr:from>
    <xdr:to>
      <xdr:col>5</xdr:col>
      <xdr:colOff>409575</xdr:colOff>
      <xdr:row>78</xdr:row>
      <xdr:rowOff>73228</xdr:rowOff>
    </xdr:to>
    <xdr:sp macro="" textlink="">
      <xdr:nvSpPr>
        <xdr:cNvPr id="194" name="円/楕円 193"/>
        <xdr:cNvSpPr/>
      </xdr:nvSpPr>
      <xdr:spPr>
        <a:xfrm>
          <a:off x="3746500" y="133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64355</xdr:rowOff>
    </xdr:from>
    <xdr:ext cx="469744" cy="259045"/>
    <xdr:sp macro="" textlink="">
      <xdr:nvSpPr>
        <xdr:cNvPr id="195" name="テキスト ボックス 194"/>
        <xdr:cNvSpPr txBox="1"/>
      </xdr:nvSpPr>
      <xdr:spPr>
        <a:xfrm>
          <a:off x="3562427" y="134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20168</xdr:rowOff>
    </xdr:from>
    <xdr:to>
      <xdr:col>4</xdr:col>
      <xdr:colOff>206375</xdr:colOff>
      <xdr:row>78</xdr:row>
      <xdr:rowOff>121768</xdr:rowOff>
    </xdr:to>
    <xdr:sp macro="" textlink="">
      <xdr:nvSpPr>
        <xdr:cNvPr id="196" name="円/楕円 195"/>
        <xdr:cNvSpPr/>
      </xdr:nvSpPr>
      <xdr:spPr>
        <a:xfrm>
          <a:off x="2857500" y="133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112895</xdr:rowOff>
    </xdr:from>
    <xdr:ext cx="469744" cy="259045"/>
    <xdr:sp macro="" textlink="">
      <xdr:nvSpPr>
        <xdr:cNvPr id="197" name="テキスト ボックス 196"/>
        <xdr:cNvSpPr txBox="1"/>
      </xdr:nvSpPr>
      <xdr:spPr>
        <a:xfrm>
          <a:off x="2673427" y="1348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88328</xdr:rowOff>
    </xdr:from>
    <xdr:to>
      <xdr:col>3</xdr:col>
      <xdr:colOff>3175</xdr:colOff>
      <xdr:row>78</xdr:row>
      <xdr:rowOff>18478</xdr:rowOff>
    </xdr:to>
    <xdr:sp macro="" textlink="">
      <xdr:nvSpPr>
        <xdr:cNvPr id="198" name="円/楕円 197"/>
        <xdr:cNvSpPr/>
      </xdr:nvSpPr>
      <xdr:spPr>
        <a:xfrm>
          <a:off x="1968500" y="132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35005</xdr:rowOff>
    </xdr:from>
    <xdr:ext cx="469744" cy="259045"/>
    <xdr:sp macro="" textlink="">
      <xdr:nvSpPr>
        <xdr:cNvPr id="199" name="テキスト ボックス 198"/>
        <xdr:cNvSpPr txBox="1"/>
      </xdr:nvSpPr>
      <xdr:spPr>
        <a:xfrm>
          <a:off x="1784427" y="1306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15291</xdr:rowOff>
    </xdr:from>
    <xdr:to>
      <xdr:col>1</xdr:col>
      <xdr:colOff>485775</xdr:colOff>
      <xdr:row>78</xdr:row>
      <xdr:rowOff>116891</xdr:rowOff>
    </xdr:to>
    <xdr:sp macro="" textlink="">
      <xdr:nvSpPr>
        <xdr:cNvPr id="200" name="円/楕円 199"/>
        <xdr:cNvSpPr/>
      </xdr:nvSpPr>
      <xdr:spPr>
        <a:xfrm>
          <a:off x="1079500" y="133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108018</xdr:rowOff>
    </xdr:from>
    <xdr:ext cx="469744" cy="259045"/>
    <xdr:sp macro="" textlink="">
      <xdr:nvSpPr>
        <xdr:cNvPr id="201" name="テキスト ボックス 200"/>
        <xdr:cNvSpPr txBox="1"/>
      </xdr:nvSpPr>
      <xdr:spPr>
        <a:xfrm>
          <a:off x="895427" y="1348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113145</xdr:rowOff>
    </xdr:from>
    <xdr:to>
      <xdr:col>6</xdr:col>
      <xdr:colOff>511175</xdr:colOff>
      <xdr:row>95</xdr:row>
      <xdr:rowOff>52051</xdr:rowOff>
    </xdr:to>
    <xdr:cxnSp macro="">
      <xdr:nvCxnSpPr>
        <xdr:cNvPr id="231" name="直線コネクタ 230"/>
        <xdr:cNvCxnSpPr/>
      </xdr:nvCxnSpPr>
      <xdr:spPr>
        <a:xfrm flipV="1">
          <a:off x="3797300" y="16229445"/>
          <a:ext cx="838200" cy="1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52051</xdr:rowOff>
    </xdr:from>
    <xdr:to>
      <xdr:col>5</xdr:col>
      <xdr:colOff>358775</xdr:colOff>
      <xdr:row>95</xdr:row>
      <xdr:rowOff>108438</xdr:rowOff>
    </xdr:to>
    <xdr:cxnSp macro="">
      <xdr:nvCxnSpPr>
        <xdr:cNvPr id="234" name="直線コネクタ 233"/>
        <xdr:cNvCxnSpPr/>
      </xdr:nvCxnSpPr>
      <xdr:spPr>
        <a:xfrm flipV="1">
          <a:off x="2908300" y="16339801"/>
          <a:ext cx="889000" cy="5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6" name="テキスト ボックス 235"/>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108438</xdr:rowOff>
    </xdr:from>
    <xdr:to>
      <xdr:col>4</xdr:col>
      <xdr:colOff>155575</xdr:colOff>
      <xdr:row>96</xdr:row>
      <xdr:rowOff>17895</xdr:rowOff>
    </xdr:to>
    <xdr:cxnSp macro="">
      <xdr:nvCxnSpPr>
        <xdr:cNvPr id="237" name="直線コネクタ 236"/>
        <xdr:cNvCxnSpPr/>
      </xdr:nvCxnSpPr>
      <xdr:spPr>
        <a:xfrm flipV="1">
          <a:off x="2019300" y="16396188"/>
          <a:ext cx="889000" cy="8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169920</xdr:rowOff>
    </xdr:from>
    <xdr:to>
      <xdr:col>4</xdr:col>
      <xdr:colOff>206375</xdr:colOff>
      <xdr:row>96</xdr:row>
      <xdr:rowOff>100070</xdr:rowOff>
    </xdr:to>
    <xdr:sp macro="" textlink="">
      <xdr:nvSpPr>
        <xdr:cNvPr id="238" name="フローチャート : 判断 237"/>
        <xdr:cNvSpPr/>
      </xdr:nvSpPr>
      <xdr:spPr>
        <a:xfrm>
          <a:off x="2857500" y="164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91197</xdr:rowOff>
    </xdr:from>
    <xdr:ext cx="534377" cy="259045"/>
    <xdr:sp macro="" textlink="">
      <xdr:nvSpPr>
        <xdr:cNvPr id="239" name="テキスト ボックス 238"/>
        <xdr:cNvSpPr txBox="1"/>
      </xdr:nvSpPr>
      <xdr:spPr>
        <a:xfrm>
          <a:off x="2641111" y="1655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150121</xdr:rowOff>
    </xdr:from>
    <xdr:to>
      <xdr:col>2</xdr:col>
      <xdr:colOff>638175</xdr:colOff>
      <xdr:row>96</xdr:row>
      <xdr:rowOff>17895</xdr:rowOff>
    </xdr:to>
    <xdr:cxnSp macro="">
      <xdr:nvCxnSpPr>
        <xdr:cNvPr id="240" name="直線コネクタ 239"/>
        <xdr:cNvCxnSpPr/>
      </xdr:nvCxnSpPr>
      <xdr:spPr>
        <a:xfrm>
          <a:off x="1130300" y="16437871"/>
          <a:ext cx="8890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76536</xdr:rowOff>
    </xdr:from>
    <xdr:to>
      <xdr:col>3</xdr:col>
      <xdr:colOff>3175</xdr:colOff>
      <xdr:row>97</xdr:row>
      <xdr:rowOff>6686</xdr:rowOff>
    </xdr:to>
    <xdr:sp macro="" textlink="">
      <xdr:nvSpPr>
        <xdr:cNvPr id="241" name="フローチャート : 判断 240"/>
        <xdr:cNvSpPr/>
      </xdr:nvSpPr>
      <xdr:spPr>
        <a:xfrm>
          <a:off x="1968500" y="165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169263</xdr:rowOff>
    </xdr:from>
    <xdr:ext cx="534377" cy="259045"/>
    <xdr:sp macro="" textlink="">
      <xdr:nvSpPr>
        <xdr:cNvPr id="242" name="テキスト ボックス 241"/>
        <xdr:cNvSpPr txBox="1"/>
      </xdr:nvSpPr>
      <xdr:spPr>
        <a:xfrm>
          <a:off x="1752111" y="166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100312</xdr:rowOff>
    </xdr:from>
    <xdr:to>
      <xdr:col>1</xdr:col>
      <xdr:colOff>485775</xdr:colOff>
      <xdr:row>97</xdr:row>
      <xdr:rowOff>30462</xdr:rowOff>
    </xdr:to>
    <xdr:sp macro="" textlink="">
      <xdr:nvSpPr>
        <xdr:cNvPr id="243" name="フローチャート : 判断 242"/>
        <xdr:cNvSpPr/>
      </xdr:nvSpPr>
      <xdr:spPr>
        <a:xfrm>
          <a:off x="1079500" y="165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21589</xdr:rowOff>
    </xdr:from>
    <xdr:ext cx="534377" cy="259045"/>
    <xdr:sp macro="" textlink="">
      <xdr:nvSpPr>
        <xdr:cNvPr id="244" name="テキスト ボックス 243"/>
        <xdr:cNvSpPr txBox="1"/>
      </xdr:nvSpPr>
      <xdr:spPr>
        <a:xfrm>
          <a:off x="863111" y="166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62345</xdr:rowOff>
    </xdr:from>
    <xdr:to>
      <xdr:col>6</xdr:col>
      <xdr:colOff>561975</xdr:colOff>
      <xdr:row>94</xdr:row>
      <xdr:rowOff>163945</xdr:rowOff>
    </xdr:to>
    <xdr:sp macro="" textlink="">
      <xdr:nvSpPr>
        <xdr:cNvPr id="250" name="円/楕円 249"/>
        <xdr:cNvSpPr/>
      </xdr:nvSpPr>
      <xdr:spPr>
        <a:xfrm>
          <a:off x="4584700" y="1617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85222</xdr:rowOff>
    </xdr:from>
    <xdr:ext cx="534377" cy="259045"/>
    <xdr:sp macro="" textlink="">
      <xdr:nvSpPr>
        <xdr:cNvPr id="251" name="扶助費該当値テキスト"/>
        <xdr:cNvSpPr txBox="1"/>
      </xdr:nvSpPr>
      <xdr:spPr>
        <a:xfrm>
          <a:off x="4686300" y="1603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81,394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1251</xdr:rowOff>
    </xdr:from>
    <xdr:to>
      <xdr:col>5</xdr:col>
      <xdr:colOff>409575</xdr:colOff>
      <xdr:row>95</xdr:row>
      <xdr:rowOff>102851</xdr:rowOff>
    </xdr:to>
    <xdr:sp macro="" textlink="">
      <xdr:nvSpPr>
        <xdr:cNvPr id="252" name="円/楕円 251"/>
        <xdr:cNvSpPr/>
      </xdr:nvSpPr>
      <xdr:spPr>
        <a:xfrm>
          <a:off x="3746500" y="162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119378</xdr:rowOff>
    </xdr:from>
    <xdr:ext cx="534377" cy="259045"/>
    <xdr:sp macro="" textlink="">
      <xdr:nvSpPr>
        <xdr:cNvPr id="253" name="テキスト ボックス 252"/>
        <xdr:cNvSpPr txBox="1"/>
      </xdr:nvSpPr>
      <xdr:spPr>
        <a:xfrm>
          <a:off x="3530111" y="1606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57638</xdr:rowOff>
    </xdr:from>
    <xdr:to>
      <xdr:col>4</xdr:col>
      <xdr:colOff>206375</xdr:colOff>
      <xdr:row>95</xdr:row>
      <xdr:rowOff>159238</xdr:rowOff>
    </xdr:to>
    <xdr:sp macro="" textlink="">
      <xdr:nvSpPr>
        <xdr:cNvPr id="254" name="円/楕円 253"/>
        <xdr:cNvSpPr/>
      </xdr:nvSpPr>
      <xdr:spPr>
        <a:xfrm>
          <a:off x="2857500" y="1634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4315</xdr:rowOff>
    </xdr:from>
    <xdr:ext cx="534377" cy="259045"/>
    <xdr:sp macro="" textlink="">
      <xdr:nvSpPr>
        <xdr:cNvPr id="255" name="テキスト ボックス 254"/>
        <xdr:cNvSpPr txBox="1"/>
      </xdr:nvSpPr>
      <xdr:spPr>
        <a:xfrm>
          <a:off x="2641111" y="1612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72,641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138545</xdr:rowOff>
    </xdr:from>
    <xdr:to>
      <xdr:col>3</xdr:col>
      <xdr:colOff>3175</xdr:colOff>
      <xdr:row>96</xdr:row>
      <xdr:rowOff>68695</xdr:rowOff>
    </xdr:to>
    <xdr:sp macro="" textlink="">
      <xdr:nvSpPr>
        <xdr:cNvPr id="256" name="円/楕円 255"/>
        <xdr:cNvSpPr/>
      </xdr:nvSpPr>
      <xdr:spPr>
        <a:xfrm>
          <a:off x="1968500" y="164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85222</xdr:rowOff>
    </xdr:from>
    <xdr:ext cx="534377" cy="259045"/>
    <xdr:sp macro="" textlink="">
      <xdr:nvSpPr>
        <xdr:cNvPr id="257" name="テキスト ボックス 256"/>
        <xdr:cNvSpPr txBox="1"/>
      </xdr:nvSpPr>
      <xdr:spPr>
        <a:xfrm>
          <a:off x="1752111" y="162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99321</xdr:rowOff>
    </xdr:from>
    <xdr:to>
      <xdr:col>1</xdr:col>
      <xdr:colOff>485775</xdr:colOff>
      <xdr:row>96</xdr:row>
      <xdr:rowOff>29471</xdr:rowOff>
    </xdr:to>
    <xdr:sp macro="" textlink="">
      <xdr:nvSpPr>
        <xdr:cNvPr id="258" name="円/楕円 257"/>
        <xdr:cNvSpPr/>
      </xdr:nvSpPr>
      <xdr:spPr>
        <a:xfrm>
          <a:off x="1079500" y="163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45998</xdr:rowOff>
    </xdr:from>
    <xdr:ext cx="534377" cy="259045"/>
    <xdr:sp macro="" textlink="">
      <xdr:nvSpPr>
        <xdr:cNvPr id="259" name="テキスト ボックス 258"/>
        <xdr:cNvSpPr txBox="1"/>
      </xdr:nvSpPr>
      <xdr:spPr>
        <a:xfrm>
          <a:off x="863111" y="161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140756</xdr:rowOff>
    </xdr:from>
    <xdr:to>
      <xdr:col>15</xdr:col>
      <xdr:colOff>180975</xdr:colOff>
      <xdr:row>35</xdr:row>
      <xdr:rowOff>145219</xdr:rowOff>
    </xdr:to>
    <xdr:cxnSp macro="">
      <xdr:nvCxnSpPr>
        <xdr:cNvPr id="290" name="直線コネクタ 289"/>
        <xdr:cNvCxnSpPr/>
      </xdr:nvCxnSpPr>
      <xdr:spPr>
        <a:xfrm>
          <a:off x="9639300" y="6141506"/>
          <a:ext cx="8382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140756</xdr:rowOff>
    </xdr:from>
    <xdr:to>
      <xdr:col>14</xdr:col>
      <xdr:colOff>28575</xdr:colOff>
      <xdr:row>36</xdr:row>
      <xdr:rowOff>21753</xdr:rowOff>
    </xdr:to>
    <xdr:cxnSp macro="">
      <xdr:nvCxnSpPr>
        <xdr:cNvPr id="293" name="直線コネクタ 292"/>
        <xdr:cNvCxnSpPr/>
      </xdr:nvCxnSpPr>
      <xdr:spPr>
        <a:xfrm flipV="1">
          <a:off x="8750300" y="6141506"/>
          <a:ext cx="889000" cy="5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1430</xdr:rowOff>
    </xdr:from>
    <xdr:to>
      <xdr:col>12</xdr:col>
      <xdr:colOff>511175</xdr:colOff>
      <xdr:row>36</xdr:row>
      <xdr:rowOff>21753</xdr:rowOff>
    </xdr:to>
    <xdr:cxnSp macro="">
      <xdr:nvCxnSpPr>
        <xdr:cNvPr id="296" name="直線コネクタ 295"/>
        <xdr:cNvCxnSpPr/>
      </xdr:nvCxnSpPr>
      <xdr:spPr>
        <a:xfrm>
          <a:off x="7861300" y="6173630"/>
          <a:ext cx="8890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30836</xdr:rowOff>
    </xdr:from>
    <xdr:to>
      <xdr:col>12</xdr:col>
      <xdr:colOff>561975</xdr:colOff>
      <xdr:row>36</xdr:row>
      <xdr:rowOff>132436</xdr:rowOff>
    </xdr:to>
    <xdr:sp macro="" textlink="">
      <xdr:nvSpPr>
        <xdr:cNvPr id="297" name="フローチャート : 判断 296"/>
        <xdr:cNvSpPr/>
      </xdr:nvSpPr>
      <xdr:spPr>
        <a:xfrm>
          <a:off x="8699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123563</xdr:rowOff>
    </xdr:from>
    <xdr:ext cx="534377" cy="259045"/>
    <xdr:sp macro="" textlink="">
      <xdr:nvSpPr>
        <xdr:cNvPr id="298" name="テキスト ボックス 297"/>
        <xdr:cNvSpPr txBox="1"/>
      </xdr:nvSpPr>
      <xdr:spPr>
        <a:xfrm>
          <a:off x="8483111" y="62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157564</xdr:rowOff>
    </xdr:from>
    <xdr:to>
      <xdr:col>11</xdr:col>
      <xdr:colOff>307975</xdr:colOff>
      <xdr:row>36</xdr:row>
      <xdr:rowOff>1430</xdr:rowOff>
    </xdr:to>
    <xdr:cxnSp macro="">
      <xdr:nvCxnSpPr>
        <xdr:cNvPr id="299" name="直線コネクタ 298"/>
        <xdr:cNvCxnSpPr/>
      </xdr:nvCxnSpPr>
      <xdr:spPr>
        <a:xfrm>
          <a:off x="6972300" y="615831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99514</xdr:rowOff>
    </xdr:from>
    <xdr:to>
      <xdr:col>11</xdr:col>
      <xdr:colOff>358775</xdr:colOff>
      <xdr:row>35</xdr:row>
      <xdr:rowOff>29664</xdr:rowOff>
    </xdr:to>
    <xdr:sp macro="" textlink="">
      <xdr:nvSpPr>
        <xdr:cNvPr id="300" name="フローチャート : 判断 299"/>
        <xdr:cNvSpPr/>
      </xdr:nvSpPr>
      <xdr:spPr>
        <a:xfrm>
          <a:off x="7810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46191</xdr:rowOff>
    </xdr:from>
    <xdr:ext cx="534377" cy="259045"/>
    <xdr:sp macro="" textlink="">
      <xdr:nvSpPr>
        <xdr:cNvPr id="301" name="テキスト ボックス 300"/>
        <xdr:cNvSpPr txBox="1"/>
      </xdr:nvSpPr>
      <xdr:spPr>
        <a:xfrm>
          <a:off x="7594111" y="570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73334</xdr:rowOff>
    </xdr:from>
    <xdr:to>
      <xdr:col>10</xdr:col>
      <xdr:colOff>155575</xdr:colOff>
      <xdr:row>37</xdr:row>
      <xdr:rowOff>3484</xdr:rowOff>
    </xdr:to>
    <xdr:sp macro="" textlink="">
      <xdr:nvSpPr>
        <xdr:cNvPr id="302" name="フローチャート : 判断 301"/>
        <xdr:cNvSpPr/>
      </xdr:nvSpPr>
      <xdr:spPr>
        <a:xfrm>
          <a:off x="6921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166061</xdr:rowOff>
    </xdr:from>
    <xdr:ext cx="534377" cy="259045"/>
    <xdr:sp macro="" textlink="">
      <xdr:nvSpPr>
        <xdr:cNvPr id="303" name="テキスト ボックス 302"/>
        <xdr:cNvSpPr txBox="1"/>
      </xdr:nvSpPr>
      <xdr:spPr>
        <a:xfrm>
          <a:off x="6705111" y="63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94419</xdr:rowOff>
    </xdr:from>
    <xdr:to>
      <xdr:col>15</xdr:col>
      <xdr:colOff>231775</xdr:colOff>
      <xdr:row>36</xdr:row>
      <xdr:rowOff>24569</xdr:rowOff>
    </xdr:to>
    <xdr:sp macro="" textlink="">
      <xdr:nvSpPr>
        <xdr:cNvPr id="309" name="円/楕円 308"/>
        <xdr:cNvSpPr/>
      </xdr:nvSpPr>
      <xdr:spPr>
        <a:xfrm>
          <a:off x="10426700" y="60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117296</xdr:rowOff>
    </xdr:from>
    <xdr:ext cx="534377" cy="259045"/>
    <xdr:sp macro="" textlink="">
      <xdr:nvSpPr>
        <xdr:cNvPr id="310" name="補助費等該当値テキスト"/>
        <xdr:cNvSpPr txBox="1"/>
      </xdr:nvSpPr>
      <xdr:spPr>
        <a:xfrm>
          <a:off x="10528300" y="594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58,743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89956</xdr:rowOff>
    </xdr:from>
    <xdr:to>
      <xdr:col>14</xdr:col>
      <xdr:colOff>79375</xdr:colOff>
      <xdr:row>36</xdr:row>
      <xdr:rowOff>20106</xdr:rowOff>
    </xdr:to>
    <xdr:sp macro="" textlink="">
      <xdr:nvSpPr>
        <xdr:cNvPr id="311" name="円/楕円 310"/>
        <xdr:cNvSpPr/>
      </xdr:nvSpPr>
      <xdr:spPr>
        <a:xfrm>
          <a:off x="9588500" y="609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36633</xdr:rowOff>
    </xdr:from>
    <xdr:ext cx="534377" cy="259045"/>
    <xdr:sp macro="" textlink="">
      <xdr:nvSpPr>
        <xdr:cNvPr id="312" name="テキスト ボックス 311"/>
        <xdr:cNvSpPr txBox="1"/>
      </xdr:nvSpPr>
      <xdr:spPr>
        <a:xfrm>
          <a:off x="9372111" y="58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59,153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142403</xdr:rowOff>
    </xdr:from>
    <xdr:to>
      <xdr:col>12</xdr:col>
      <xdr:colOff>561975</xdr:colOff>
      <xdr:row>36</xdr:row>
      <xdr:rowOff>72553</xdr:rowOff>
    </xdr:to>
    <xdr:sp macro="" textlink="">
      <xdr:nvSpPr>
        <xdr:cNvPr id="313" name="円/楕円 312"/>
        <xdr:cNvSpPr/>
      </xdr:nvSpPr>
      <xdr:spPr>
        <a:xfrm>
          <a:off x="8699500" y="61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89080</xdr:rowOff>
    </xdr:from>
    <xdr:ext cx="534377" cy="259045"/>
    <xdr:sp macro="" textlink="">
      <xdr:nvSpPr>
        <xdr:cNvPr id="314" name="テキスト ボックス 313"/>
        <xdr:cNvSpPr txBox="1"/>
      </xdr:nvSpPr>
      <xdr:spPr>
        <a:xfrm>
          <a:off x="8483111" y="591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122080</xdr:rowOff>
    </xdr:from>
    <xdr:to>
      <xdr:col>11</xdr:col>
      <xdr:colOff>358775</xdr:colOff>
      <xdr:row>36</xdr:row>
      <xdr:rowOff>52230</xdr:rowOff>
    </xdr:to>
    <xdr:sp macro="" textlink="">
      <xdr:nvSpPr>
        <xdr:cNvPr id="315" name="円/楕円 314"/>
        <xdr:cNvSpPr/>
      </xdr:nvSpPr>
      <xdr:spPr>
        <a:xfrm>
          <a:off x="7810500" y="61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43357</xdr:rowOff>
    </xdr:from>
    <xdr:ext cx="534377" cy="259045"/>
    <xdr:sp macro="" textlink="">
      <xdr:nvSpPr>
        <xdr:cNvPr id="316" name="テキスト ボックス 315"/>
        <xdr:cNvSpPr txBox="1"/>
      </xdr:nvSpPr>
      <xdr:spPr>
        <a:xfrm>
          <a:off x="7594111" y="621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56,202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106764</xdr:rowOff>
    </xdr:from>
    <xdr:to>
      <xdr:col>10</xdr:col>
      <xdr:colOff>155575</xdr:colOff>
      <xdr:row>36</xdr:row>
      <xdr:rowOff>36914</xdr:rowOff>
    </xdr:to>
    <xdr:sp macro="" textlink="">
      <xdr:nvSpPr>
        <xdr:cNvPr id="317" name="円/楕円 316"/>
        <xdr:cNvSpPr/>
      </xdr:nvSpPr>
      <xdr:spPr>
        <a:xfrm>
          <a:off x="6921500" y="61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53441</xdr:rowOff>
    </xdr:from>
    <xdr:ext cx="534377" cy="259045"/>
    <xdr:sp macro="" textlink="">
      <xdr:nvSpPr>
        <xdr:cNvPr id="318" name="テキスト ボックス 317"/>
        <xdr:cNvSpPr txBox="1"/>
      </xdr:nvSpPr>
      <xdr:spPr>
        <a:xfrm>
          <a:off x="6705111" y="588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124431</xdr:rowOff>
    </xdr:from>
    <xdr:to>
      <xdr:col>15</xdr:col>
      <xdr:colOff>180975</xdr:colOff>
      <xdr:row>58</xdr:row>
      <xdr:rowOff>163174</xdr:rowOff>
    </xdr:to>
    <xdr:cxnSp macro="">
      <xdr:nvCxnSpPr>
        <xdr:cNvPr id="349" name="直線コネクタ 348"/>
        <xdr:cNvCxnSpPr/>
      </xdr:nvCxnSpPr>
      <xdr:spPr>
        <a:xfrm>
          <a:off x="9639300" y="10068531"/>
          <a:ext cx="838200" cy="3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108189</xdr:rowOff>
    </xdr:from>
    <xdr:to>
      <xdr:col>14</xdr:col>
      <xdr:colOff>28575</xdr:colOff>
      <xdr:row>58</xdr:row>
      <xdr:rowOff>124431</xdr:rowOff>
    </xdr:to>
    <xdr:cxnSp macro="">
      <xdr:nvCxnSpPr>
        <xdr:cNvPr id="352" name="直線コネクタ 351"/>
        <xdr:cNvCxnSpPr/>
      </xdr:nvCxnSpPr>
      <xdr:spPr>
        <a:xfrm>
          <a:off x="8750300" y="10052289"/>
          <a:ext cx="889000" cy="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7290</xdr:rowOff>
    </xdr:from>
    <xdr:ext cx="534377" cy="259045"/>
    <xdr:sp macro="" textlink="">
      <xdr:nvSpPr>
        <xdr:cNvPr id="354" name="テキスト ボックス 353"/>
        <xdr:cNvSpPr txBox="1"/>
      </xdr:nvSpPr>
      <xdr:spPr>
        <a:xfrm>
          <a:off x="9372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108189</xdr:rowOff>
    </xdr:from>
    <xdr:to>
      <xdr:col>12</xdr:col>
      <xdr:colOff>511175</xdr:colOff>
      <xdr:row>59</xdr:row>
      <xdr:rowOff>35727</xdr:rowOff>
    </xdr:to>
    <xdr:cxnSp macro="">
      <xdr:nvCxnSpPr>
        <xdr:cNvPr id="355" name="直線コネクタ 354"/>
        <xdr:cNvCxnSpPr/>
      </xdr:nvCxnSpPr>
      <xdr:spPr>
        <a:xfrm flipV="1">
          <a:off x="7861300" y="10052289"/>
          <a:ext cx="889000" cy="9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86769</xdr:rowOff>
    </xdr:from>
    <xdr:to>
      <xdr:col>12</xdr:col>
      <xdr:colOff>561975</xdr:colOff>
      <xdr:row>59</xdr:row>
      <xdr:rowOff>16919</xdr:rowOff>
    </xdr:to>
    <xdr:sp macro="" textlink="">
      <xdr:nvSpPr>
        <xdr:cNvPr id="356" name="フローチャート : 判断 355"/>
        <xdr:cNvSpPr/>
      </xdr:nvSpPr>
      <xdr:spPr>
        <a:xfrm>
          <a:off x="8699500" y="100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8046</xdr:rowOff>
    </xdr:from>
    <xdr:ext cx="534377" cy="259045"/>
    <xdr:sp macro="" textlink="">
      <xdr:nvSpPr>
        <xdr:cNvPr id="357" name="テキスト ボックス 356"/>
        <xdr:cNvSpPr txBox="1"/>
      </xdr:nvSpPr>
      <xdr:spPr>
        <a:xfrm>
          <a:off x="8483111" y="101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13885</xdr:rowOff>
    </xdr:from>
    <xdr:to>
      <xdr:col>11</xdr:col>
      <xdr:colOff>307975</xdr:colOff>
      <xdr:row>59</xdr:row>
      <xdr:rowOff>35727</xdr:rowOff>
    </xdr:to>
    <xdr:cxnSp macro="">
      <xdr:nvCxnSpPr>
        <xdr:cNvPr id="358" name="直線コネクタ 357"/>
        <xdr:cNvCxnSpPr/>
      </xdr:nvCxnSpPr>
      <xdr:spPr>
        <a:xfrm>
          <a:off x="6972300" y="10129435"/>
          <a:ext cx="889000" cy="2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107864</xdr:rowOff>
    </xdr:from>
    <xdr:to>
      <xdr:col>11</xdr:col>
      <xdr:colOff>358775</xdr:colOff>
      <xdr:row>59</xdr:row>
      <xdr:rowOff>38014</xdr:rowOff>
    </xdr:to>
    <xdr:sp macro="" textlink="">
      <xdr:nvSpPr>
        <xdr:cNvPr id="359" name="フローチャート : 判断 358"/>
        <xdr:cNvSpPr/>
      </xdr:nvSpPr>
      <xdr:spPr>
        <a:xfrm>
          <a:off x="7810500" y="1005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54541</xdr:rowOff>
    </xdr:from>
    <xdr:ext cx="534377" cy="259045"/>
    <xdr:sp macro="" textlink="">
      <xdr:nvSpPr>
        <xdr:cNvPr id="360" name="テキスト ボックス 359"/>
        <xdr:cNvSpPr txBox="1"/>
      </xdr:nvSpPr>
      <xdr:spPr>
        <a:xfrm>
          <a:off x="7594111" y="982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121157</xdr:rowOff>
    </xdr:from>
    <xdr:to>
      <xdr:col>10</xdr:col>
      <xdr:colOff>155575</xdr:colOff>
      <xdr:row>59</xdr:row>
      <xdr:rowOff>51307</xdr:rowOff>
    </xdr:to>
    <xdr:sp macro="" textlink="">
      <xdr:nvSpPr>
        <xdr:cNvPr id="361" name="フローチャート : 判断 360"/>
        <xdr:cNvSpPr/>
      </xdr:nvSpPr>
      <xdr:spPr>
        <a:xfrm>
          <a:off x="6921500" y="100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67834</xdr:rowOff>
    </xdr:from>
    <xdr:ext cx="534377" cy="259045"/>
    <xdr:sp macro="" textlink="">
      <xdr:nvSpPr>
        <xdr:cNvPr id="362" name="テキスト ボックス 361"/>
        <xdr:cNvSpPr txBox="1"/>
      </xdr:nvSpPr>
      <xdr:spPr>
        <a:xfrm>
          <a:off x="6705111" y="98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112374</xdr:rowOff>
    </xdr:from>
    <xdr:to>
      <xdr:col>15</xdr:col>
      <xdr:colOff>231775</xdr:colOff>
      <xdr:row>59</xdr:row>
      <xdr:rowOff>42524</xdr:rowOff>
    </xdr:to>
    <xdr:sp macro="" textlink="">
      <xdr:nvSpPr>
        <xdr:cNvPr id="368" name="円/楕円 367"/>
        <xdr:cNvSpPr/>
      </xdr:nvSpPr>
      <xdr:spPr>
        <a:xfrm>
          <a:off x="10426700" y="100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90390</xdr:rowOff>
    </xdr:from>
    <xdr:ext cx="534377" cy="259045"/>
    <xdr:sp macro="" textlink="">
      <xdr:nvSpPr>
        <xdr:cNvPr id="369" name="普通建設事業費該当値テキスト"/>
        <xdr:cNvSpPr txBox="1"/>
      </xdr:nvSpPr>
      <xdr:spPr>
        <a:xfrm>
          <a:off x="10528300" y="100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73631</xdr:rowOff>
    </xdr:from>
    <xdr:to>
      <xdr:col>14</xdr:col>
      <xdr:colOff>79375</xdr:colOff>
      <xdr:row>59</xdr:row>
      <xdr:rowOff>3781</xdr:rowOff>
    </xdr:to>
    <xdr:sp macro="" textlink="">
      <xdr:nvSpPr>
        <xdr:cNvPr id="370" name="円/楕円 369"/>
        <xdr:cNvSpPr/>
      </xdr:nvSpPr>
      <xdr:spPr>
        <a:xfrm>
          <a:off x="9588500" y="100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20308</xdr:rowOff>
    </xdr:from>
    <xdr:ext cx="534377" cy="259045"/>
    <xdr:sp macro="" textlink="">
      <xdr:nvSpPr>
        <xdr:cNvPr id="371" name="テキスト ボックス 370"/>
        <xdr:cNvSpPr txBox="1"/>
      </xdr:nvSpPr>
      <xdr:spPr>
        <a:xfrm>
          <a:off x="9372111" y="9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57389</xdr:rowOff>
    </xdr:from>
    <xdr:to>
      <xdr:col>12</xdr:col>
      <xdr:colOff>561975</xdr:colOff>
      <xdr:row>58</xdr:row>
      <xdr:rowOff>158989</xdr:rowOff>
    </xdr:to>
    <xdr:sp macro="" textlink="">
      <xdr:nvSpPr>
        <xdr:cNvPr id="372" name="円/楕円 371"/>
        <xdr:cNvSpPr/>
      </xdr:nvSpPr>
      <xdr:spPr>
        <a:xfrm>
          <a:off x="8699500" y="100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4066</xdr:rowOff>
    </xdr:from>
    <xdr:ext cx="534377" cy="259045"/>
    <xdr:sp macro="" textlink="">
      <xdr:nvSpPr>
        <xdr:cNvPr id="373" name="テキスト ボックス 372"/>
        <xdr:cNvSpPr txBox="1"/>
      </xdr:nvSpPr>
      <xdr:spPr>
        <a:xfrm>
          <a:off x="8483111" y="977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99,298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156377</xdr:rowOff>
    </xdr:from>
    <xdr:to>
      <xdr:col>11</xdr:col>
      <xdr:colOff>358775</xdr:colOff>
      <xdr:row>59</xdr:row>
      <xdr:rowOff>86527</xdr:rowOff>
    </xdr:to>
    <xdr:sp macro="" textlink="">
      <xdr:nvSpPr>
        <xdr:cNvPr id="374" name="円/楕円 373"/>
        <xdr:cNvSpPr/>
      </xdr:nvSpPr>
      <xdr:spPr>
        <a:xfrm>
          <a:off x="7810500" y="101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77654</xdr:rowOff>
    </xdr:from>
    <xdr:ext cx="534377" cy="259045"/>
    <xdr:sp macro="" textlink="">
      <xdr:nvSpPr>
        <xdr:cNvPr id="375" name="テキスト ボックス 374"/>
        <xdr:cNvSpPr txBox="1"/>
      </xdr:nvSpPr>
      <xdr:spPr>
        <a:xfrm>
          <a:off x="7594111" y="1019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134535</xdr:rowOff>
    </xdr:from>
    <xdr:to>
      <xdr:col>10</xdr:col>
      <xdr:colOff>155575</xdr:colOff>
      <xdr:row>59</xdr:row>
      <xdr:rowOff>64685</xdr:rowOff>
    </xdr:to>
    <xdr:sp macro="" textlink="">
      <xdr:nvSpPr>
        <xdr:cNvPr id="376" name="円/楕円 375"/>
        <xdr:cNvSpPr/>
      </xdr:nvSpPr>
      <xdr:spPr>
        <a:xfrm>
          <a:off x="6921500" y="100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55812</xdr:rowOff>
    </xdr:from>
    <xdr:ext cx="534377" cy="259045"/>
    <xdr:sp macro="" textlink="">
      <xdr:nvSpPr>
        <xdr:cNvPr id="377" name="テキスト ボックス 376"/>
        <xdr:cNvSpPr txBox="1"/>
      </xdr:nvSpPr>
      <xdr:spPr>
        <a:xfrm>
          <a:off x="6705111" y="1017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9342</xdr:rowOff>
    </xdr:from>
    <xdr:to>
      <xdr:col>15</xdr:col>
      <xdr:colOff>180975</xdr:colOff>
      <xdr:row>79</xdr:row>
      <xdr:rowOff>40712</xdr:rowOff>
    </xdr:to>
    <xdr:cxnSp macro="">
      <xdr:nvCxnSpPr>
        <xdr:cNvPr id="408" name="直線コネクタ 407"/>
        <xdr:cNvCxnSpPr/>
      </xdr:nvCxnSpPr>
      <xdr:spPr>
        <a:xfrm>
          <a:off x="9639300" y="13553892"/>
          <a:ext cx="8382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9342</xdr:rowOff>
    </xdr:from>
    <xdr:to>
      <xdr:col>14</xdr:col>
      <xdr:colOff>28575</xdr:colOff>
      <xdr:row>79</xdr:row>
      <xdr:rowOff>15439</xdr:rowOff>
    </xdr:to>
    <xdr:cxnSp macro="">
      <xdr:nvCxnSpPr>
        <xdr:cNvPr id="411" name="直線コネクタ 410"/>
        <xdr:cNvCxnSpPr/>
      </xdr:nvCxnSpPr>
      <xdr:spPr>
        <a:xfrm flipV="1">
          <a:off x="8750300" y="13553892"/>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159162</xdr:rowOff>
    </xdr:from>
    <xdr:to>
      <xdr:col>12</xdr:col>
      <xdr:colOff>561975</xdr:colOff>
      <xdr:row>79</xdr:row>
      <xdr:rowOff>89312</xdr:rowOff>
    </xdr:to>
    <xdr:sp macro="" textlink="">
      <xdr:nvSpPr>
        <xdr:cNvPr id="414" name="フローチャート : 判断 413"/>
        <xdr:cNvSpPr/>
      </xdr:nvSpPr>
      <xdr:spPr>
        <a:xfrm>
          <a:off x="8699500" y="135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80439</xdr:rowOff>
    </xdr:from>
    <xdr:ext cx="534377" cy="259045"/>
    <xdr:sp macro="" textlink="">
      <xdr:nvSpPr>
        <xdr:cNvPr id="415" name="テキスト ボックス 414"/>
        <xdr:cNvSpPr txBox="1"/>
      </xdr:nvSpPr>
      <xdr:spPr>
        <a:xfrm>
          <a:off x="8483111" y="136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161362</xdr:rowOff>
    </xdr:from>
    <xdr:to>
      <xdr:col>15</xdr:col>
      <xdr:colOff>231775</xdr:colOff>
      <xdr:row>79</xdr:row>
      <xdr:rowOff>91512</xdr:rowOff>
    </xdr:to>
    <xdr:sp macro="" textlink="">
      <xdr:nvSpPr>
        <xdr:cNvPr id="421" name="円/楕円 420"/>
        <xdr:cNvSpPr/>
      </xdr:nvSpPr>
      <xdr:spPr>
        <a:xfrm>
          <a:off x="10426700" y="1353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120739</xdr:rowOff>
    </xdr:from>
    <xdr:ext cx="534377" cy="259045"/>
    <xdr:sp macro="" textlink="">
      <xdr:nvSpPr>
        <xdr:cNvPr id="422" name="普通建設事業費 （ うち新規整備　）該当値テキスト"/>
        <xdr:cNvSpPr txBox="1"/>
      </xdr:nvSpPr>
      <xdr:spPr>
        <a:xfrm>
          <a:off x="10528300" y="133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129992</xdr:rowOff>
    </xdr:from>
    <xdr:to>
      <xdr:col>14</xdr:col>
      <xdr:colOff>79375</xdr:colOff>
      <xdr:row>79</xdr:row>
      <xdr:rowOff>60142</xdr:rowOff>
    </xdr:to>
    <xdr:sp macro="" textlink="">
      <xdr:nvSpPr>
        <xdr:cNvPr id="423" name="円/楕円 422"/>
        <xdr:cNvSpPr/>
      </xdr:nvSpPr>
      <xdr:spPr>
        <a:xfrm>
          <a:off x="9588500" y="135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76669</xdr:rowOff>
    </xdr:from>
    <xdr:ext cx="534377" cy="259045"/>
    <xdr:sp macro="" textlink="">
      <xdr:nvSpPr>
        <xdr:cNvPr id="424" name="テキスト ボックス 423"/>
        <xdr:cNvSpPr txBox="1"/>
      </xdr:nvSpPr>
      <xdr:spPr>
        <a:xfrm>
          <a:off x="9372111" y="1327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136089</xdr:rowOff>
    </xdr:from>
    <xdr:to>
      <xdr:col>12</xdr:col>
      <xdr:colOff>561975</xdr:colOff>
      <xdr:row>79</xdr:row>
      <xdr:rowOff>66239</xdr:rowOff>
    </xdr:to>
    <xdr:sp macro="" textlink="">
      <xdr:nvSpPr>
        <xdr:cNvPr id="425" name="円/楕円 424"/>
        <xdr:cNvSpPr/>
      </xdr:nvSpPr>
      <xdr:spPr>
        <a:xfrm>
          <a:off x="8699500" y="135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82766</xdr:rowOff>
    </xdr:from>
    <xdr:ext cx="534377" cy="259045"/>
    <xdr:sp macro="" textlink="">
      <xdr:nvSpPr>
        <xdr:cNvPr id="426" name="テキスト ボックス 425"/>
        <xdr:cNvSpPr txBox="1"/>
      </xdr:nvSpPr>
      <xdr:spPr>
        <a:xfrm>
          <a:off x="8483111" y="1328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160223</xdr:rowOff>
    </xdr:from>
    <xdr:to>
      <xdr:col>15</xdr:col>
      <xdr:colOff>180975</xdr:colOff>
      <xdr:row>98</xdr:row>
      <xdr:rowOff>161468</xdr:rowOff>
    </xdr:to>
    <xdr:cxnSp macro="">
      <xdr:nvCxnSpPr>
        <xdr:cNvPr id="455" name="直線コネクタ 454"/>
        <xdr:cNvCxnSpPr/>
      </xdr:nvCxnSpPr>
      <xdr:spPr>
        <a:xfrm flipV="1">
          <a:off x="9639300" y="16790873"/>
          <a:ext cx="838200" cy="1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93294</xdr:rowOff>
    </xdr:from>
    <xdr:to>
      <xdr:col>14</xdr:col>
      <xdr:colOff>28575</xdr:colOff>
      <xdr:row>98</xdr:row>
      <xdr:rowOff>161468</xdr:rowOff>
    </xdr:to>
    <xdr:cxnSp macro="">
      <xdr:nvCxnSpPr>
        <xdr:cNvPr id="458" name="直線コネクタ 457"/>
        <xdr:cNvCxnSpPr/>
      </xdr:nvCxnSpPr>
      <xdr:spPr>
        <a:xfrm>
          <a:off x="8750300" y="16895394"/>
          <a:ext cx="889000" cy="6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157442</xdr:rowOff>
    </xdr:from>
    <xdr:to>
      <xdr:col>12</xdr:col>
      <xdr:colOff>561975</xdr:colOff>
      <xdr:row>97</xdr:row>
      <xdr:rowOff>87592</xdr:rowOff>
    </xdr:to>
    <xdr:sp macro="" textlink="">
      <xdr:nvSpPr>
        <xdr:cNvPr id="461" name="フローチャート : 判断 460"/>
        <xdr:cNvSpPr/>
      </xdr:nvSpPr>
      <xdr:spPr>
        <a:xfrm>
          <a:off x="8699500" y="1661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104119</xdr:rowOff>
    </xdr:from>
    <xdr:ext cx="534377" cy="259045"/>
    <xdr:sp macro="" textlink="">
      <xdr:nvSpPr>
        <xdr:cNvPr id="462" name="テキスト ボックス 461"/>
        <xdr:cNvSpPr txBox="1"/>
      </xdr:nvSpPr>
      <xdr:spPr>
        <a:xfrm>
          <a:off x="8483111" y="1639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109423</xdr:rowOff>
    </xdr:from>
    <xdr:to>
      <xdr:col>15</xdr:col>
      <xdr:colOff>231775</xdr:colOff>
      <xdr:row>98</xdr:row>
      <xdr:rowOff>39573</xdr:rowOff>
    </xdr:to>
    <xdr:sp macro="" textlink="">
      <xdr:nvSpPr>
        <xdr:cNvPr id="468" name="円/楕円 467"/>
        <xdr:cNvSpPr/>
      </xdr:nvSpPr>
      <xdr:spPr>
        <a:xfrm>
          <a:off x="10426700" y="167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87850</xdr:rowOff>
    </xdr:from>
    <xdr:ext cx="534377" cy="259045"/>
    <xdr:sp macro="" textlink="">
      <xdr:nvSpPr>
        <xdr:cNvPr id="469" name="普通建設事業費 （ うち更新整備　）該当値テキスト"/>
        <xdr:cNvSpPr txBox="1"/>
      </xdr:nvSpPr>
      <xdr:spPr>
        <a:xfrm>
          <a:off x="10528300" y="1671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110668</xdr:rowOff>
    </xdr:from>
    <xdr:to>
      <xdr:col>14</xdr:col>
      <xdr:colOff>79375</xdr:colOff>
      <xdr:row>99</xdr:row>
      <xdr:rowOff>40818</xdr:rowOff>
    </xdr:to>
    <xdr:sp macro="" textlink="">
      <xdr:nvSpPr>
        <xdr:cNvPr id="470" name="円/楕円 469"/>
        <xdr:cNvSpPr/>
      </xdr:nvSpPr>
      <xdr:spPr>
        <a:xfrm>
          <a:off x="9588500" y="1691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31945</xdr:rowOff>
    </xdr:from>
    <xdr:ext cx="469744" cy="259045"/>
    <xdr:sp macro="" textlink="">
      <xdr:nvSpPr>
        <xdr:cNvPr id="471" name="テキスト ボックス 470"/>
        <xdr:cNvSpPr txBox="1"/>
      </xdr:nvSpPr>
      <xdr:spPr>
        <a:xfrm>
          <a:off x="9404427" y="1700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42494</xdr:rowOff>
    </xdr:from>
    <xdr:to>
      <xdr:col>12</xdr:col>
      <xdr:colOff>561975</xdr:colOff>
      <xdr:row>98</xdr:row>
      <xdr:rowOff>144094</xdr:rowOff>
    </xdr:to>
    <xdr:sp macro="" textlink="">
      <xdr:nvSpPr>
        <xdr:cNvPr id="472" name="円/楕円 471"/>
        <xdr:cNvSpPr/>
      </xdr:nvSpPr>
      <xdr:spPr>
        <a:xfrm>
          <a:off x="8699500" y="1684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135221</xdr:rowOff>
    </xdr:from>
    <xdr:ext cx="469744" cy="259045"/>
    <xdr:sp macro="" textlink="">
      <xdr:nvSpPr>
        <xdr:cNvPr id="473" name="テキスト ボックス 472"/>
        <xdr:cNvSpPr txBox="1"/>
      </xdr:nvSpPr>
      <xdr:spPr>
        <a:xfrm>
          <a:off x="8515427" y="1693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43897</xdr:rowOff>
    </xdr:from>
    <xdr:to>
      <xdr:col>23</xdr:col>
      <xdr:colOff>517525</xdr:colOff>
      <xdr:row>39</xdr:row>
      <xdr:rowOff>44450</xdr:rowOff>
    </xdr:to>
    <xdr:cxnSp macro="">
      <xdr:nvCxnSpPr>
        <xdr:cNvPr id="502" name="直線コネクタ 501"/>
        <xdr:cNvCxnSpPr/>
      </xdr:nvCxnSpPr>
      <xdr:spPr>
        <a:xfrm>
          <a:off x="15481300" y="6730447"/>
          <a:ext cx="8382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27397</xdr:rowOff>
    </xdr:from>
    <xdr:to>
      <xdr:col>22</xdr:col>
      <xdr:colOff>365125</xdr:colOff>
      <xdr:row>39</xdr:row>
      <xdr:rowOff>43897</xdr:rowOff>
    </xdr:to>
    <xdr:cxnSp macro="">
      <xdr:nvCxnSpPr>
        <xdr:cNvPr id="505" name="直線コネクタ 504"/>
        <xdr:cNvCxnSpPr/>
      </xdr:nvCxnSpPr>
      <xdr:spPr>
        <a:xfrm>
          <a:off x="14592300" y="6713947"/>
          <a:ext cx="889000" cy="1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27397</xdr:rowOff>
    </xdr:from>
    <xdr:to>
      <xdr:col>21</xdr:col>
      <xdr:colOff>161925</xdr:colOff>
      <xdr:row>39</xdr:row>
      <xdr:rowOff>42210</xdr:rowOff>
    </xdr:to>
    <xdr:cxnSp macro="">
      <xdr:nvCxnSpPr>
        <xdr:cNvPr id="508" name="直線コネクタ 507"/>
        <xdr:cNvCxnSpPr/>
      </xdr:nvCxnSpPr>
      <xdr:spPr>
        <a:xfrm flipV="1">
          <a:off x="13703300" y="6713947"/>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160505</xdr:rowOff>
    </xdr:from>
    <xdr:to>
      <xdr:col>21</xdr:col>
      <xdr:colOff>212725</xdr:colOff>
      <xdr:row>39</xdr:row>
      <xdr:rowOff>90655</xdr:rowOff>
    </xdr:to>
    <xdr:sp macro="" textlink="">
      <xdr:nvSpPr>
        <xdr:cNvPr id="509" name="フローチャート : 判断 508"/>
        <xdr:cNvSpPr/>
      </xdr:nvSpPr>
      <xdr:spPr>
        <a:xfrm>
          <a:off x="14541500" y="66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81782</xdr:rowOff>
    </xdr:from>
    <xdr:ext cx="469744" cy="259045"/>
    <xdr:sp macro="" textlink="">
      <xdr:nvSpPr>
        <xdr:cNvPr id="510" name="テキスト ボックス 509"/>
        <xdr:cNvSpPr txBox="1"/>
      </xdr:nvSpPr>
      <xdr:spPr>
        <a:xfrm>
          <a:off x="14357427" y="67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42210</xdr:rowOff>
    </xdr:from>
    <xdr:to>
      <xdr:col>19</xdr:col>
      <xdr:colOff>644525</xdr:colOff>
      <xdr:row>39</xdr:row>
      <xdr:rowOff>42629</xdr:rowOff>
    </xdr:to>
    <xdr:cxnSp macro="">
      <xdr:nvCxnSpPr>
        <xdr:cNvPr id="511" name="直線コネクタ 510"/>
        <xdr:cNvCxnSpPr/>
      </xdr:nvCxnSpPr>
      <xdr:spPr>
        <a:xfrm flipV="1">
          <a:off x="12814300" y="672876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163584</xdr:rowOff>
    </xdr:from>
    <xdr:to>
      <xdr:col>20</xdr:col>
      <xdr:colOff>9525</xdr:colOff>
      <xdr:row>39</xdr:row>
      <xdr:rowOff>93734</xdr:rowOff>
    </xdr:to>
    <xdr:sp macro="" textlink="">
      <xdr:nvSpPr>
        <xdr:cNvPr id="512" name="フローチャート : 判断 511"/>
        <xdr:cNvSpPr/>
      </xdr:nvSpPr>
      <xdr:spPr>
        <a:xfrm>
          <a:off x="13652500" y="667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84861</xdr:rowOff>
    </xdr:from>
    <xdr:ext cx="378565" cy="259045"/>
    <xdr:sp macro="" textlink="">
      <xdr:nvSpPr>
        <xdr:cNvPr id="513" name="テキスト ボックス 512"/>
        <xdr:cNvSpPr txBox="1"/>
      </xdr:nvSpPr>
      <xdr:spPr>
        <a:xfrm>
          <a:off x="13514017" y="677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160726</xdr:rowOff>
    </xdr:from>
    <xdr:to>
      <xdr:col>18</xdr:col>
      <xdr:colOff>492125</xdr:colOff>
      <xdr:row>39</xdr:row>
      <xdr:rowOff>90876</xdr:rowOff>
    </xdr:to>
    <xdr:sp macro="" textlink="">
      <xdr:nvSpPr>
        <xdr:cNvPr id="514" name="フローチャート : 判断 513"/>
        <xdr:cNvSpPr/>
      </xdr:nvSpPr>
      <xdr:spPr>
        <a:xfrm>
          <a:off x="12763500" y="667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107403</xdr:rowOff>
    </xdr:from>
    <xdr:ext cx="469744" cy="259045"/>
    <xdr:sp macro="" textlink="">
      <xdr:nvSpPr>
        <xdr:cNvPr id="515" name="テキスト ボックス 514"/>
        <xdr:cNvSpPr txBox="1"/>
      </xdr:nvSpPr>
      <xdr:spPr>
        <a:xfrm>
          <a:off x="12579427" y="6451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249299" cy="259045"/>
    <xdr:sp macro="" textlink="">
      <xdr:nvSpPr>
        <xdr:cNvPr id="522" name="災害復旧事業費該当値テキスト"/>
        <xdr:cNvSpPr txBox="1"/>
      </xdr:nvSpPr>
      <xdr:spPr>
        <a:xfrm>
          <a:off x="16370300" y="6651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164547</xdr:rowOff>
    </xdr:from>
    <xdr:to>
      <xdr:col>22</xdr:col>
      <xdr:colOff>415925</xdr:colOff>
      <xdr:row>39</xdr:row>
      <xdr:rowOff>94697</xdr:rowOff>
    </xdr:to>
    <xdr:sp macro="" textlink="">
      <xdr:nvSpPr>
        <xdr:cNvPr id="523" name="円/楕円 522"/>
        <xdr:cNvSpPr/>
      </xdr:nvSpPr>
      <xdr:spPr>
        <a:xfrm>
          <a:off x="15430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85824</xdr:rowOff>
    </xdr:from>
    <xdr:ext cx="378565" cy="259045"/>
    <xdr:sp macro="" textlink="">
      <xdr:nvSpPr>
        <xdr:cNvPr id="524" name="テキスト ボックス 523"/>
        <xdr:cNvSpPr txBox="1"/>
      </xdr:nvSpPr>
      <xdr:spPr>
        <a:xfrm>
          <a:off x="15292017" y="677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148047</xdr:rowOff>
    </xdr:from>
    <xdr:to>
      <xdr:col>21</xdr:col>
      <xdr:colOff>212725</xdr:colOff>
      <xdr:row>39</xdr:row>
      <xdr:rowOff>78197</xdr:rowOff>
    </xdr:to>
    <xdr:sp macro="" textlink="">
      <xdr:nvSpPr>
        <xdr:cNvPr id="525" name="円/楕円 524"/>
        <xdr:cNvSpPr/>
      </xdr:nvSpPr>
      <xdr:spPr>
        <a:xfrm>
          <a:off x="14541500" y="666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94723</xdr:rowOff>
    </xdr:from>
    <xdr:ext cx="469744" cy="259045"/>
    <xdr:sp macro="" textlink="">
      <xdr:nvSpPr>
        <xdr:cNvPr id="526" name="テキスト ボックス 525"/>
        <xdr:cNvSpPr txBox="1"/>
      </xdr:nvSpPr>
      <xdr:spPr>
        <a:xfrm>
          <a:off x="14357427" y="643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162860</xdr:rowOff>
    </xdr:from>
    <xdr:to>
      <xdr:col>20</xdr:col>
      <xdr:colOff>9525</xdr:colOff>
      <xdr:row>39</xdr:row>
      <xdr:rowOff>93010</xdr:rowOff>
    </xdr:to>
    <xdr:sp macro="" textlink="">
      <xdr:nvSpPr>
        <xdr:cNvPr id="527" name="円/楕円 526"/>
        <xdr:cNvSpPr/>
      </xdr:nvSpPr>
      <xdr:spPr>
        <a:xfrm>
          <a:off x="13652500" y="66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109537</xdr:rowOff>
    </xdr:from>
    <xdr:ext cx="378565" cy="259045"/>
    <xdr:sp macro="" textlink="">
      <xdr:nvSpPr>
        <xdr:cNvPr id="528" name="テキスト ボックス 527"/>
        <xdr:cNvSpPr txBox="1"/>
      </xdr:nvSpPr>
      <xdr:spPr>
        <a:xfrm>
          <a:off x="13514017" y="6453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163279</xdr:rowOff>
    </xdr:from>
    <xdr:to>
      <xdr:col>18</xdr:col>
      <xdr:colOff>492125</xdr:colOff>
      <xdr:row>39</xdr:row>
      <xdr:rowOff>93429</xdr:rowOff>
    </xdr:to>
    <xdr:sp macro="" textlink="">
      <xdr:nvSpPr>
        <xdr:cNvPr id="529" name="円/楕円 528"/>
        <xdr:cNvSpPr/>
      </xdr:nvSpPr>
      <xdr:spPr>
        <a:xfrm>
          <a:off x="12763500" y="66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84556</xdr:rowOff>
    </xdr:from>
    <xdr:ext cx="378565" cy="259045"/>
    <xdr:sp macro="" textlink="">
      <xdr:nvSpPr>
        <xdr:cNvPr id="530" name="テキスト ボックス 529"/>
        <xdr:cNvSpPr txBox="1"/>
      </xdr:nvSpPr>
      <xdr:spPr>
        <a:xfrm>
          <a:off x="12625017" y="6771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05" name="直線コネクタ 60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0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07" name="直線コネクタ 60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0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09" name="直線コネクタ 60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7831</xdr:rowOff>
    </xdr:from>
    <xdr:to>
      <xdr:col>23</xdr:col>
      <xdr:colOff>517525</xdr:colOff>
      <xdr:row>77</xdr:row>
      <xdr:rowOff>14264</xdr:rowOff>
    </xdr:to>
    <xdr:cxnSp macro="">
      <xdr:nvCxnSpPr>
        <xdr:cNvPr id="610" name="直線コネクタ 609"/>
        <xdr:cNvCxnSpPr/>
      </xdr:nvCxnSpPr>
      <xdr:spPr>
        <a:xfrm>
          <a:off x="15481300" y="13209481"/>
          <a:ext cx="8382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1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12" name="フローチャート : 判断 61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160274</xdr:rowOff>
    </xdr:from>
    <xdr:to>
      <xdr:col>22</xdr:col>
      <xdr:colOff>365125</xdr:colOff>
      <xdr:row>77</xdr:row>
      <xdr:rowOff>7831</xdr:rowOff>
    </xdr:to>
    <xdr:cxnSp macro="">
      <xdr:nvCxnSpPr>
        <xdr:cNvPr id="613" name="直線コネクタ 612"/>
        <xdr:cNvCxnSpPr/>
      </xdr:nvCxnSpPr>
      <xdr:spPr>
        <a:xfrm>
          <a:off x="14592300" y="13190474"/>
          <a:ext cx="8890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14" name="フローチャート : 判断 61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15" name="テキスト ボックス 61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155789</xdr:rowOff>
    </xdr:from>
    <xdr:to>
      <xdr:col>21</xdr:col>
      <xdr:colOff>161925</xdr:colOff>
      <xdr:row>76</xdr:row>
      <xdr:rowOff>160274</xdr:rowOff>
    </xdr:to>
    <xdr:cxnSp macro="">
      <xdr:nvCxnSpPr>
        <xdr:cNvPr id="616" name="直線コネクタ 615"/>
        <xdr:cNvCxnSpPr/>
      </xdr:nvCxnSpPr>
      <xdr:spPr>
        <a:xfrm>
          <a:off x="13703300" y="13185989"/>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163010</xdr:rowOff>
    </xdr:from>
    <xdr:to>
      <xdr:col>21</xdr:col>
      <xdr:colOff>212725</xdr:colOff>
      <xdr:row>76</xdr:row>
      <xdr:rowOff>93160</xdr:rowOff>
    </xdr:to>
    <xdr:sp macro="" textlink="">
      <xdr:nvSpPr>
        <xdr:cNvPr id="617" name="フローチャート : 判断 616"/>
        <xdr:cNvSpPr/>
      </xdr:nvSpPr>
      <xdr:spPr>
        <a:xfrm>
          <a:off x="14541500" y="130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109687</xdr:rowOff>
    </xdr:from>
    <xdr:ext cx="534377" cy="259045"/>
    <xdr:sp macro="" textlink="">
      <xdr:nvSpPr>
        <xdr:cNvPr id="618" name="テキスト ボックス 617"/>
        <xdr:cNvSpPr txBox="1"/>
      </xdr:nvSpPr>
      <xdr:spPr>
        <a:xfrm>
          <a:off x="14325111" y="127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152414</xdr:rowOff>
    </xdr:from>
    <xdr:to>
      <xdr:col>19</xdr:col>
      <xdr:colOff>644525</xdr:colOff>
      <xdr:row>76</xdr:row>
      <xdr:rowOff>155789</xdr:rowOff>
    </xdr:to>
    <xdr:cxnSp macro="">
      <xdr:nvCxnSpPr>
        <xdr:cNvPr id="619" name="直線コネクタ 618"/>
        <xdr:cNvCxnSpPr/>
      </xdr:nvCxnSpPr>
      <xdr:spPr>
        <a:xfrm>
          <a:off x="12814300" y="13182614"/>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162379</xdr:rowOff>
    </xdr:from>
    <xdr:to>
      <xdr:col>20</xdr:col>
      <xdr:colOff>9525</xdr:colOff>
      <xdr:row>76</xdr:row>
      <xdr:rowOff>92529</xdr:rowOff>
    </xdr:to>
    <xdr:sp macro="" textlink="">
      <xdr:nvSpPr>
        <xdr:cNvPr id="620" name="フローチャート : 判断 619"/>
        <xdr:cNvSpPr/>
      </xdr:nvSpPr>
      <xdr:spPr>
        <a:xfrm>
          <a:off x="13652500" y="1302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109055</xdr:rowOff>
    </xdr:from>
    <xdr:ext cx="534377" cy="259045"/>
    <xdr:sp macro="" textlink="">
      <xdr:nvSpPr>
        <xdr:cNvPr id="621" name="テキスト ボックス 620"/>
        <xdr:cNvSpPr txBox="1"/>
      </xdr:nvSpPr>
      <xdr:spPr>
        <a:xfrm>
          <a:off x="13436111" y="1279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2891</xdr:rowOff>
    </xdr:from>
    <xdr:to>
      <xdr:col>18</xdr:col>
      <xdr:colOff>492125</xdr:colOff>
      <xdr:row>76</xdr:row>
      <xdr:rowOff>104491</xdr:rowOff>
    </xdr:to>
    <xdr:sp macro="" textlink="">
      <xdr:nvSpPr>
        <xdr:cNvPr id="622" name="フローチャート : 判断 621"/>
        <xdr:cNvSpPr/>
      </xdr:nvSpPr>
      <xdr:spPr>
        <a:xfrm>
          <a:off x="12763500" y="1303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121019</xdr:rowOff>
    </xdr:from>
    <xdr:ext cx="534377" cy="259045"/>
    <xdr:sp macro="" textlink="">
      <xdr:nvSpPr>
        <xdr:cNvPr id="623" name="テキスト ボックス 622"/>
        <xdr:cNvSpPr txBox="1"/>
      </xdr:nvSpPr>
      <xdr:spPr>
        <a:xfrm>
          <a:off x="12547111" y="1280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134914</xdr:rowOff>
    </xdr:from>
    <xdr:to>
      <xdr:col>23</xdr:col>
      <xdr:colOff>568325</xdr:colOff>
      <xdr:row>77</xdr:row>
      <xdr:rowOff>65064</xdr:rowOff>
    </xdr:to>
    <xdr:sp macro="" textlink="">
      <xdr:nvSpPr>
        <xdr:cNvPr id="629" name="円/楕円 628"/>
        <xdr:cNvSpPr/>
      </xdr:nvSpPr>
      <xdr:spPr>
        <a:xfrm>
          <a:off x="16268700" y="131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113341</xdr:rowOff>
    </xdr:from>
    <xdr:ext cx="534377" cy="259045"/>
    <xdr:sp macro="" textlink="">
      <xdr:nvSpPr>
        <xdr:cNvPr id="630" name="公債費該当値テキスト"/>
        <xdr:cNvSpPr txBox="1"/>
      </xdr:nvSpPr>
      <xdr:spPr>
        <a:xfrm>
          <a:off x="16370300" y="1314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39,273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128481</xdr:rowOff>
    </xdr:from>
    <xdr:to>
      <xdr:col>22</xdr:col>
      <xdr:colOff>415925</xdr:colOff>
      <xdr:row>77</xdr:row>
      <xdr:rowOff>58631</xdr:rowOff>
    </xdr:to>
    <xdr:sp macro="" textlink="">
      <xdr:nvSpPr>
        <xdr:cNvPr id="631" name="円/楕円 630"/>
        <xdr:cNvSpPr/>
      </xdr:nvSpPr>
      <xdr:spPr>
        <a:xfrm>
          <a:off x="15430500" y="1315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49758</xdr:rowOff>
    </xdr:from>
    <xdr:ext cx="534377" cy="259045"/>
    <xdr:sp macro="" textlink="">
      <xdr:nvSpPr>
        <xdr:cNvPr id="632" name="テキスト ボックス 631"/>
        <xdr:cNvSpPr txBox="1"/>
      </xdr:nvSpPr>
      <xdr:spPr>
        <a:xfrm>
          <a:off x="15214111" y="1325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39,864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109474</xdr:rowOff>
    </xdr:from>
    <xdr:to>
      <xdr:col>21</xdr:col>
      <xdr:colOff>212725</xdr:colOff>
      <xdr:row>77</xdr:row>
      <xdr:rowOff>39624</xdr:rowOff>
    </xdr:to>
    <xdr:sp macro="" textlink="">
      <xdr:nvSpPr>
        <xdr:cNvPr id="633" name="円/楕円 632"/>
        <xdr:cNvSpPr/>
      </xdr:nvSpPr>
      <xdr:spPr>
        <a:xfrm>
          <a:off x="14541500" y="131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30751</xdr:rowOff>
    </xdr:from>
    <xdr:ext cx="534377" cy="259045"/>
    <xdr:sp macro="" textlink="">
      <xdr:nvSpPr>
        <xdr:cNvPr id="634" name="テキスト ボックス 633"/>
        <xdr:cNvSpPr txBox="1"/>
      </xdr:nvSpPr>
      <xdr:spPr>
        <a:xfrm>
          <a:off x="14325111" y="13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104989</xdr:rowOff>
    </xdr:from>
    <xdr:to>
      <xdr:col>20</xdr:col>
      <xdr:colOff>9525</xdr:colOff>
      <xdr:row>77</xdr:row>
      <xdr:rowOff>35139</xdr:rowOff>
    </xdr:to>
    <xdr:sp macro="" textlink="">
      <xdr:nvSpPr>
        <xdr:cNvPr id="635" name="円/楕円 634"/>
        <xdr:cNvSpPr/>
      </xdr:nvSpPr>
      <xdr:spPr>
        <a:xfrm>
          <a:off x="13652500" y="131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26266</xdr:rowOff>
    </xdr:from>
    <xdr:ext cx="534377" cy="259045"/>
    <xdr:sp macro="" textlink="">
      <xdr:nvSpPr>
        <xdr:cNvPr id="636" name="テキスト ボックス 635"/>
        <xdr:cNvSpPr txBox="1"/>
      </xdr:nvSpPr>
      <xdr:spPr>
        <a:xfrm>
          <a:off x="13436111" y="132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101614</xdr:rowOff>
    </xdr:from>
    <xdr:to>
      <xdr:col>18</xdr:col>
      <xdr:colOff>492125</xdr:colOff>
      <xdr:row>77</xdr:row>
      <xdr:rowOff>31764</xdr:rowOff>
    </xdr:to>
    <xdr:sp macro="" textlink="">
      <xdr:nvSpPr>
        <xdr:cNvPr id="637" name="円/楕円 636"/>
        <xdr:cNvSpPr/>
      </xdr:nvSpPr>
      <xdr:spPr>
        <a:xfrm>
          <a:off x="12763500" y="131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22891</xdr:rowOff>
    </xdr:from>
    <xdr:ext cx="534377" cy="259045"/>
    <xdr:sp macro="" textlink="">
      <xdr:nvSpPr>
        <xdr:cNvPr id="638" name="テキスト ボックス 637"/>
        <xdr:cNvSpPr txBox="1"/>
      </xdr:nvSpPr>
      <xdr:spPr>
        <a:xfrm>
          <a:off x="12547111" y="1322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52" name="テキスト ボックス 65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4" name="テキスト ボックス 65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6" name="テキスト ボックス 65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60" name="直線コネクタ 65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6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62" name="直線コネクタ 66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6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64" name="直線コネクタ 66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33790</xdr:rowOff>
    </xdr:from>
    <xdr:to>
      <xdr:col>23</xdr:col>
      <xdr:colOff>517525</xdr:colOff>
      <xdr:row>98</xdr:row>
      <xdr:rowOff>62950</xdr:rowOff>
    </xdr:to>
    <xdr:cxnSp macro="">
      <xdr:nvCxnSpPr>
        <xdr:cNvPr id="665" name="直線コネクタ 664"/>
        <xdr:cNvCxnSpPr/>
      </xdr:nvCxnSpPr>
      <xdr:spPr>
        <a:xfrm>
          <a:off x="15481300" y="16835890"/>
          <a:ext cx="838200" cy="2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11343</xdr:rowOff>
    </xdr:from>
    <xdr:ext cx="534377" cy="259045"/>
    <xdr:sp macro="" textlink="">
      <xdr:nvSpPr>
        <xdr:cNvPr id="666" name="積立金平均値テキスト"/>
        <xdr:cNvSpPr txBox="1"/>
      </xdr:nvSpPr>
      <xdr:spPr>
        <a:xfrm>
          <a:off x="16370300" y="16813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67" name="フローチャート : 判断 66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2042</xdr:rowOff>
    </xdr:from>
    <xdr:to>
      <xdr:col>22</xdr:col>
      <xdr:colOff>365125</xdr:colOff>
      <xdr:row>98</xdr:row>
      <xdr:rowOff>33790</xdr:rowOff>
    </xdr:to>
    <xdr:cxnSp macro="">
      <xdr:nvCxnSpPr>
        <xdr:cNvPr id="668" name="直線コネクタ 667"/>
        <xdr:cNvCxnSpPr/>
      </xdr:nvCxnSpPr>
      <xdr:spPr>
        <a:xfrm>
          <a:off x="14592300" y="16804142"/>
          <a:ext cx="889000" cy="3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69" name="フローチャート : 判断 66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70" name="テキスト ボックス 669"/>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2042</xdr:rowOff>
    </xdr:from>
    <xdr:to>
      <xdr:col>21</xdr:col>
      <xdr:colOff>161925</xdr:colOff>
      <xdr:row>98</xdr:row>
      <xdr:rowOff>2436</xdr:rowOff>
    </xdr:to>
    <xdr:cxnSp macro="">
      <xdr:nvCxnSpPr>
        <xdr:cNvPr id="671" name="直線コネクタ 670"/>
        <xdr:cNvCxnSpPr/>
      </xdr:nvCxnSpPr>
      <xdr:spPr>
        <a:xfrm flipV="1">
          <a:off x="13703300" y="16804142"/>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24430</xdr:rowOff>
    </xdr:from>
    <xdr:to>
      <xdr:col>21</xdr:col>
      <xdr:colOff>212725</xdr:colOff>
      <xdr:row>98</xdr:row>
      <xdr:rowOff>126030</xdr:rowOff>
    </xdr:to>
    <xdr:sp macro="" textlink="">
      <xdr:nvSpPr>
        <xdr:cNvPr id="672" name="フローチャート : 判断 671"/>
        <xdr:cNvSpPr/>
      </xdr:nvSpPr>
      <xdr:spPr>
        <a:xfrm>
          <a:off x="14541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117157</xdr:rowOff>
    </xdr:from>
    <xdr:ext cx="534377" cy="259045"/>
    <xdr:sp macro="" textlink="">
      <xdr:nvSpPr>
        <xdr:cNvPr id="673" name="テキスト ボックス 672"/>
        <xdr:cNvSpPr txBox="1"/>
      </xdr:nvSpPr>
      <xdr:spPr>
        <a:xfrm>
          <a:off x="14325111" y="169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2436</xdr:rowOff>
    </xdr:from>
    <xdr:to>
      <xdr:col>19</xdr:col>
      <xdr:colOff>644525</xdr:colOff>
      <xdr:row>98</xdr:row>
      <xdr:rowOff>109739</xdr:rowOff>
    </xdr:to>
    <xdr:cxnSp macro="">
      <xdr:nvCxnSpPr>
        <xdr:cNvPr id="674" name="直線コネクタ 673"/>
        <xdr:cNvCxnSpPr/>
      </xdr:nvCxnSpPr>
      <xdr:spPr>
        <a:xfrm flipV="1">
          <a:off x="12814300" y="16804536"/>
          <a:ext cx="889000" cy="10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171104</xdr:rowOff>
    </xdr:from>
    <xdr:to>
      <xdr:col>20</xdr:col>
      <xdr:colOff>9525</xdr:colOff>
      <xdr:row>98</xdr:row>
      <xdr:rowOff>101254</xdr:rowOff>
    </xdr:to>
    <xdr:sp macro="" textlink="">
      <xdr:nvSpPr>
        <xdr:cNvPr id="675" name="フローチャート : 判断 674"/>
        <xdr:cNvSpPr/>
      </xdr:nvSpPr>
      <xdr:spPr>
        <a:xfrm>
          <a:off x="13652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92381</xdr:rowOff>
    </xdr:from>
    <xdr:ext cx="534377" cy="259045"/>
    <xdr:sp macro="" textlink="">
      <xdr:nvSpPr>
        <xdr:cNvPr id="676" name="テキスト ボックス 675"/>
        <xdr:cNvSpPr txBox="1"/>
      </xdr:nvSpPr>
      <xdr:spPr>
        <a:xfrm>
          <a:off x="13436111" y="168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10920</xdr:rowOff>
    </xdr:from>
    <xdr:to>
      <xdr:col>18</xdr:col>
      <xdr:colOff>492125</xdr:colOff>
      <xdr:row>98</xdr:row>
      <xdr:rowOff>112520</xdr:rowOff>
    </xdr:to>
    <xdr:sp macro="" textlink="">
      <xdr:nvSpPr>
        <xdr:cNvPr id="677" name="フローチャート : 判断 676"/>
        <xdr:cNvSpPr/>
      </xdr:nvSpPr>
      <xdr:spPr>
        <a:xfrm>
          <a:off x="12763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129047</xdr:rowOff>
    </xdr:from>
    <xdr:ext cx="534377" cy="259045"/>
    <xdr:sp macro="" textlink="">
      <xdr:nvSpPr>
        <xdr:cNvPr id="678" name="テキスト ボックス 677"/>
        <xdr:cNvSpPr txBox="1"/>
      </xdr:nvSpPr>
      <xdr:spPr>
        <a:xfrm>
          <a:off x="12547111" y="165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12150</xdr:rowOff>
    </xdr:from>
    <xdr:to>
      <xdr:col>23</xdr:col>
      <xdr:colOff>568325</xdr:colOff>
      <xdr:row>98</xdr:row>
      <xdr:rowOff>113750</xdr:rowOff>
    </xdr:to>
    <xdr:sp macro="" textlink="">
      <xdr:nvSpPr>
        <xdr:cNvPr id="684" name="円/楕円 683"/>
        <xdr:cNvSpPr/>
      </xdr:nvSpPr>
      <xdr:spPr>
        <a:xfrm>
          <a:off x="16268700" y="1681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142977</xdr:rowOff>
    </xdr:from>
    <xdr:ext cx="534377" cy="259045"/>
    <xdr:sp macro="" textlink="">
      <xdr:nvSpPr>
        <xdr:cNvPr id="685" name="積立金該当値テキスト"/>
        <xdr:cNvSpPr txBox="1"/>
      </xdr:nvSpPr>
      <xdr:spPr>
        <a:xfrm>
          <a:off x="16370300" y="1660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16,787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154440</xdr:rowOff>
    </xdr:from>
    <xdr:to>
      <xdr:col>22</xdr:col>
      <xdr:colOff>415925</xdr:colOff>
      <xdr:row>98</xdr:row>
      <xdr:rowOff>84590</xdr:rowOff>
    </xdr:to>
    <xdr:sp macro="" textlink="">
      <xdr:nvSpPr>
        <xdr:cNvPr id="686" name="円/楕円 685"/>
        <xdr:cNvSpPr/>
      </xdr:nvSpPr>
      <xdr:spPr>
        <a:xfrm>
          <a:off x="15430500" y="16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101117</xdr:rowOff>
    </xdr:from>
    <xdr:ext cx="534377" cy="259045"/>
    <xdr:sp macro="" textlink="">
      <xdr:nvSpPr>
        <xdr:cNvPr id="687" name="テキスト ボックス 686"/>
        <xdr:cNvSpPr txBox="1"/>
      </xdr:nvSpPr>
      <xdr:spPr>
        <a:xfrm>
          <a:off x="15214111" y="1656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122692</xdr:rowOff>
    </xdr:from>
    <xdr:to>
      <xdr:col>21</xdr:col>
      <xdr:colOff>212725</xdr:colOff>
      <xdr:row>98</xdr:row>
      <xdr:rowOff>52842</xdr:rowOff>
    </xdr:to>
    <xdr:sp macro="" textlink="">
      <xdr:nvSpPr>
        <xdr:cNvPr id="688" name="円/楕円 687"/>
        <xdr:cNvSpPr/>
      </xdr:nvSpPr>
      <xdr:spPr>
        <a:xfrm>
          <a:off x="14541500" y="1675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69369</xdr:rowOff>
    </xdr:from>
    <xdr:ext cx="534377" cy="259045"/>
    <xdr:sp macro="" textlink="">
      <xdr:nvSpPr>
        <xdr:cNvPr id="689" name="テキスト ボックス 688"/>
        <xdr:cNvSpPr txBox="1"/>
      </xdr:nvSpPr>
      <xdr:spPr>
        <a:xfrm>
          <a:off x="14325111" y="1652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123086</xdr:rowOff>
    </xdr:from>
    <xdr:to>
      <xdr:col>20</xdr:col>
      <xdr:colOff>9525</xdr:colOff>
      <xdr:row>98</xdr:row>
      <xdr:rowOff>53236</xdr:rowOff>
    </xdr:to>
    <xdr:sp macro="" textlink="">
      <xdr:nvSpPr>
        <xdr:cNvPr id="690" name="円/楕円 689"/>
        <xdr:cNvSpPr/>
      </xdr:nvSpPr>
      <xdr:spPr>
        <a:xfrm>
          <a:off x="13652500" y="1675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69763</xdr:rowOff>
    </xdr:from>
    <xdr:ext cx="534377" cy="259045"/>
    <xdr:sp macro="" textlink="">
      <xdr:nvSpPr>
        <xdr:cNvPr id="691" name="テキスト ボックス 690"/>
        <xdr:cNvSpPr txBox="1"/>
      </xdr:nvSpPr>
      <xdr:spPr>
        <a:xfrm>
          <a:off x="13436111" y="1652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58939</xdr:rowOff>
    </xdr:from>
    <xdr:to>
      <xdr:col>18</xdr:col>
      <xdr:colOff>492125</xdr:colOff>
      <xdr:row>98</xdr:row>
      <xdr:rowOff>160539</xdr:rowOff>
    </xdr:to>
    <xdr:sp macro="" textlink="">
      <xdr:nvSpPr>
        <xdr:cNvPr id="692" name="円/楕円 691"/>
        <xdr:cNvSpPr/>
      </xdr:nvSpPr>
      <xdr:spPr>
        <a:xfrm>
          <a:off x="12763500" y="168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151666</xdr:rowOff>
    </xdr:from>
    <xdr:ext cx="469744" cy="259045"/>
    <xdr:sp macro="" textlink="">
      <xdr:nvSpPr>
        <xdr:cNvPr id="693" name="テキスト ボックス 692"/>
        <xdr:cNvSpPr txBox="1"/>
      </xdr:nvSpPr>
      <xdr:spPr>
        <a:xfrm>
          <a:off x="12579427" y="1695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15" name="直線コネクタ 71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1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19" name="直線コネクタ 71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117618</xdr:rowOff>
    </xdr:from>
    <xdr:to>
      <xdr:col>32</xdr:col>
      <xdr:colOff>187325</xdr:colOff>
      <xdr:row>38</xdr:row>
      <xdr:rowOff>139700</xdr:rowOff>
    </xdr:to>
    <xdr:cxnSp macro="">
      <xdr:nvCxnSpPr>
        <xdr:cNvPr id="720" name="直線コネクタ 719"/>
        <xdr:cNvCxnSpPr/>
      </xdr:nvCxnSpPr>
      <xdr:spPr>
        <a:xfrm flipV="1">
          <a:off x="21323300" y="6632718"/>
          <a:ext cx="8382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2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22" name="フローチャート : 判断 72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24" name="フローチャート : 判断 72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25" name="テキスト ボックス 72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3129</xdr:rowOff>
    </xdr:from>
    <xdr:to>
      <xdr:col>29</xdr:col>
      <xdr:colOff>568325</xdr:colOff>
      <xdr:row>38</xdr:row>
      <xdr:rowOff>104729</xdr:rowOff>
    </xdr:to>
    <xdr:sp macro="" textlink="">
      <xdr:nvSpPr>
        <xdr:cNvPr id="727" name="フローチャート : 判断 726"/>
        <xdr:cNvSpPr/>
      </xdr:nvSpPr>
      <xdr:spPr>
        <a:xfrm>
          <a:off x="20383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121256</xdr:rowOff>
    </xdr:from>
    <xdr:ext cx="469744" cy="259045"/>
    <xdr:sp macro="" textlink="">
      <xdr:nvSpPr>
        <xdr:cNvPr id="728" name="テキスト ボックス 727"/>
        <xdr:cNvSpPr txBox="1"/>
      </xdr:nvSpPr>
      <xdr:spPr>
        <a:xfrm>
          <a:off x="20199427" y="629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32482</xdr:rowOff>
    </xdr:from>
    <xdr:to>
      <xdr:col>28</xdr:col>
      <xdr:colOff>365125</xdr:colOff>
      <xdr:row>38</xdr:row>
      <xdr:rowOff>134082</xdr:rowOff>
    </xdr:to>
    <xdr:sp macro="" textlink="">
      <xdr:nvSpPr>
        <xdr:cNvPr id="730" name="フローチャート : 判断 729"/>
        <xdr:cNvSpPr/>
      </xdr:nvSpPr>
      <xdr:spPr>
        <a:xfrm>
          <a:off x="19494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150608</xdr:rowOff>
    </xdr:from>
    <xdr:ext cx="469744" cy="259045"/>
    <xdr:sp macro="" textlink="">
      <xdr:nvSpPr>
        <xdr:cNvPr id="731" name="テキスト ボックス 730"/>
        <xdr:cNvSpPr txBox="1"/>
      </xdr:nvSpPr>
      <xdr:spPr>
        <a:xfrm>
          <a:off x="19310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110663</xdr:rowOff>
    </xdr:from>
    <xdr:to>
      <xdr:col>27</xdr:col>
      <xdr:colOff>161925</xdr:colOff>
      <xdr:row>38</xdr:row>
      <xdr:rowOff>40813</xdr:rowOff>
    </xdr:to>
    <xdr:sp macro="" textlink="">
      <xdr:nvSpPr>
        <xdr:cNvPr id="732" name="フローチャート : 判断 731"/>
        <xdr:cNvSpPr/>
      </xdr:nvSpPr>
      <xdr:spPr>
        <a:xfrm>
          <a:off x="18605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57340</xdr:rowOff>
    </xdr:from>
    <xdr:ext cx="469744" cy="259045"/>
    <xdr:sp macro="" textlink="">
      <xdr:nvSpPr>
        <xdr:cNvPr id="733" name="テキスト ボックス 732"/>
        <xdr:cNvSpPr txBox="1"/>
      </xdr:nvSpPr>
      <xdr:spPr>
        <a:xfrm>
          <a:off x="18421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66818</xdr:rowOff>
    </xdr:from>
    <xdr:to>
      <xdr:col>32</xdr:col>
      <xdr:colOff>238125</xdr:colOff>
      <xdr:row>38</xdr:row>
      <xdr:rowOff>168418</xdr:rowOff>
    </xdr:to>
    <xdr:sp macro="" textlink="">
      <xdr:nvSpPr>
        <xdr:cNvPr id="739" name="円/楕円 738"/>
        <xdr:cNvSpPr/>
      </xdr:nvSpPr>
      <xdr:spPr>
        <a:xfrm>
          <a:off x="22110700" y="658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153195</xdr:rowOff>
    </xdr:from>
    <xdr:ext cx="378565" cy="259045"/>
    <xdr:sp macro="" textlink="">
      <xdr:nvSpPr>
        <xdr:cNvPr id="740" name="投資及び出資金該当値テキスト"/>
        <xdr:cNvSpPr txBox="1"/>
      </xdr:nvSpPr>
      <xdr:spPr>
        <a:xfrm>
          <a:off x="22212300" y="6496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2" name="テキスト ボックス 74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6" name="テキスト ボックス 74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9" name="直線コネクタ 75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0" name="テキスト ボックス 75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1" name="直線コネクタ 76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2" name="テキスト ボックス 76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4" name="テキスト ボックス 76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5" name="直線コネクタ 76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6" name="テキスト ボックス 76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7" name="直線コネクタ 76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8" name="テキスト ボックス 76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9" name="直線コネクタ 76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0" name="テキスト ボックス 76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72" name="直線コネクタ 77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4" name="直線コネクタ 77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7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76" name="直線コネクタ 77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44297</xdr:rowOff>
    </xdr:from>
    <xdr:to>
      <xdr:col>32</xdr:col>
      <xdr:colOff>187325</xdr:colOff>
      <xdr:row>59</xdr:row>
      <xdr:rowOff>44374</xdr:rowOff>
    </xdr:to>
    <xdr:cxnSp macro="">
      <xdr:nvCxnSpPr>
        <xdr:cNvPr id="777" name="直線コネクタ 776"/>
        <xdr:cNvCxnSpPr/>
      </xdr:nvCxnSpPr>
      <xdr:spPr>
        <a:xfrm>
          <a:off x="21323300" y="10159847"/>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7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79" name="フローチャート : 判断 77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147358</xdr:rowOff>
    </xdr:from>
    <xdr:to>
      <xdr:col>31</xdr:col>
      <xdr:colOff>34925</xdr:colOff>
      <xdr:row>59</xdr:row>
      <xdr:rowOff>44297</xdr:rowOff>
    </xdr:to>
    <xdr:cxnSp macro="">
      <xdr:nvCxnSpPr>
        <xdr:cNvPr id="780" name="直線コネクタ 779"/>
        <xdr:cNvCxnSpPr/>
      </xdr:nvCxnSpPr>
      <xdr:spPr>
        <a:xfrm>
          <a:off x="20434300" y="9920008"/>
          <a:ext cx="889000" cy="2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81" name="フローチャート : 判断 78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82" name="テキスト ボックス 78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147358</xdr:rowOff>
    </xdr:from>
    <xdr:to>
      <xdr:col>29</xdr:col>
      <xdr:colOff>517525</xdr:colOff>
      <xdr:row>59</xdr:row>
      <xdr:rowOff>44107</xdr:rowOff>
    </xdr:to>
    <xdr:cxnSp macro="">
      <xdr:nvCxnSpPr>
        <xdr:cNvPr id="783" name="直線コネクタ 782"/>
        <xdr:cNvCxnSpPr/>
      </xdr:nvCxnSpPr>
      <xdr:spPr>
        <a:xfrm flipV="1">
          <a:off x="19545300" y="9920008"/>
          <a:ext cx="889000" cy="2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16243</xdr:rowOff>
    </xdr:from>
    <xdr:to>
      <xdr:col>29</xdr:col>
      <xdr:colOff>568325</xdr:colOff>
      <xdr:row>58</xdr:row>
      <xdr:rowOff>117843</xdr:rowOff>
    </xdr:to>
    <xdr:sp macro="" textlink="">
      <xdr:nvSpPr>
        <xdr:cNvPr id="784" name="フローチャート : 判断 783"/>
        <xdr:cNvSpPr/>
      </xdr:nvSpPr>
      <xdr:spPr>
        <a:xfrm>
          <a:off x="20383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108970</xdr:rowOff>
    </xdr:from>
    <xdr:ext cx="469744" cy="259045"/>
    <xdr:sp macro="" textlink="">
      <xdr:nvSpPr>
        <xdr:cNvPr id="785" name="テキスト ボックス 784"/>
        <xdr:cNvSpPr txBox="1"/>
      </xdr:nvSpPr>
      <xdr:spPr>
        <a:xfrm>
          <a:off x="20199427" y="100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44107</xdr:rowOff>
    </xdr:from>
    <xdr:to>
      <xdr:col>28</xdr:col>
      <xdr:colOff>314325</xdr:colOff>
      <xdr:row>59</xdr:row>
      <xdr:rowOff>44145</xdr:rowOff>
    </xdr:to>
    <xdr:cxnSp macro="">
      <xdr:nvCxnSpPr>
        <xdr:cNvPr id="786" name="直線コネクタ 785"/>
        <xdr:cNvCxnSpPr/>
      </xdr:nvCxnSpPr>
      <xdr:spPr>
        <a:xfrm flipV="1">
          <a:off x="18656300" y="101596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8395</xdr:rowOff>
    </xdr:from>
    <xdr:to>
      <xdr:col>28</xdr:col>
      <xdr:colOff>365125</xdr:colOff>
      <xdr:row>58</xdr:row>
      <xdr:rowOff>109995</xdr:rowOff>
    </xdr:to>
    <xdr:sp macro="" textlink="">
      <xdr:nvSpPr>
        <xdr:cNvPr id="787" name="フローチャート : 判断 786"/>
        <xdr:cNvSpPr/>
      </xdr:nvSpPr>
      <xdr:spPr>
        <a:xfrm>
          <a:off x="19494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126522</xdr:rowOff>
    </xdr:from>
    <xdr:ext cx="469744" cy="259045"/>
    <xdr:sp macro="" textlink="">
      <xdr:nvSpPr>
        <xdr:cNvPr id="788" name="テキスト ボックス 787"/>
        <xdr:cNvSpPr txBox="1"/>
      </xdr:nvSpPr>
      <xdr:spPr>
        <a:xfrm>
          <a:off x="19310427" y="97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51</xdr:rowOff>
    </xdr:from>
    <xdr:to>
      <xdr:col>27</xdr:col>
      <xdr:colOff>161925</xdr:colOff>
      <xdr:row>58</xdr:row>
      <xdr:rowOff>101651</xdr:rowOff>
    </xdr:to>
    <xdr:sp macro="" textlink="">
      <xdr:nvSpPr>
        <xdr:cNvPr id="789" name="フローチャート : 判断 788"/>
        <xdr:cNvSpPr/>
      </xdr:nvSpPr>
      <xdr:spPr>
        <a:xfrm>
          <a:off x="18605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118178</xdr:rowOff>
    </xdr:from>
    <xdr:ext cx="469744" cy="259045"/>
    <xdr:sp macro="" textlink="">
      <xdr:nvSpPr>
        <xdr:cNvPr id="790" name="テキスト ボックス 789"/>
        <xdr:cNvSpPr txBox="1"/>
      </xdr:nvSpPr>
      <xdr:spPr>
        <a:xfrm>
          <a:off x="18421427" y="97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1" name="テキスト ボックス 79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2" name="テキスト ボックス 79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3" name="テキスト ボックス 79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4" name="テキスト ボックス 79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5" name="テキスト ボックス 79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165024</xdr:rowOff>
    </xdr:from>
    <xdr:to>
      <xdr:col>32</xdr:col>
      <xdr:colOff>238125</xdr:colOff>
      <xdr:row>59</xdr:row>
      <xdr:rowOff>95174</xdr:rowOff>
    </xdr:to>
    <xdr:sp macro="" textlink="">
      <xdr:nvSpPr>
        <xdr:cNvPr id="796" name="円/楕円 795"/>
        <xdr:cNvSpPr/>
      </xdr:nvSpPr>
      <xdr:spPr>
        <a:xfrm>
          <a:off x="221107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79951</xdr:rowOff>
    </xdr:from>
    <xdr:ext cx="249299" cy="259045"/>
    <xdr:sp macro="" textlink="">
      <xdr:nvSpPr>
        <xdr:cNvPr id="797" name="貸付金該当値テキスト"/>
        <xdr:cNvSpPr txBox="1"/>
      </xdr:nvSpPr>
      <xdr:spPr>
        <a:xfrm>
          <a:off x="22212300" y="100240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164947</xdr:rowOff>
    </xdr:from>
    <xdr:to>
      <xdr:col>31</xdr:col>
      <xdr:colOff>85725</xdr:colOff>
      <xdr:row>59</xdr:row>
      <xdr:rowOff>95097</xdr:rowOff>
    </xdr:to>
    <xdr:sp macro="" textlink="">
      <xdr:nvSpPr>
        <xdr:cNvPr id="798" name="円/楕円 797"/>
        <xdr:cNvSpPr/>
      </xdr:nvSpPr>
      <xdr:spPr>
        <a:xfrm>
          <a:off x="21272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86224</xdr:rowOff>
    </xdr:from>
    <xdr:ext cx="249299" cy="259045"/>
    <xdr:sp macro="" textlink="">
      <xdr:nvSpPr>
        <xdr:cNvPr id="799" name="テキスト ボックス 798"/>
        <xdr:cNvSpPr txBox="1"/>
      </xdr:nvSpPr>
      <xdr:spPr>
        <a:xfrm>
          <a:off x="21198649"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96558</xdr:rowOff>
    </xdr:from>
    <xdr:to>
      <xdr:col>29</xdr:col>
      <xdr:colOff>568325</xdr:colOff>
      <xdr:row>58</xdr:row>
      <xdr:rowOff>26708</xdr:rowOff>
    </xdr:to>
    <xdr:sp macro="" textlink="">
      <xdr:nvSpPr>
        <xdr:cNvPr id="800" name="円/楕円 799"/>
        <xdr:cNvSpPr/>
      </xdr:nvSpPr>
      <xdr:spPr>
        <a:xfrm>
          <a:off x="20383500" y="98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43235</xdr:rowOff>
    </xdr:from>
    <xdr:ext cx="469744" cy="259045"/>
    <xdr:sp macro="" textlink="">
      <xdr:nvSpPr>
        <xdr:cNvPr id="801" name="テキスト ボックス 800"/>
        <xdr:cNvSpPr txBox="1"/>
      </xdr:nvSpPr>
      <xdr:spPr>
        <a:xfrm>
          <a:off x="20199427" y="964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164757</xdr:rowOff>
    </xdr:from>
    <xdr:to>
      <xdr:col>28</xdr:col>
      <xdr:colOff>365125</xdr:colOff>
      <xdr:row>59</xdr:row>
      <xdr:rowOff>94907</xdr:rowOff>
    </xdr:to>
    <xdr:sp macro="" textlink="">
      <xdr:nvSpPr>
        <xdr:cNvPr id="802" name="円/楕円 801"/>
        <xdr:cNvSpPr/>
      </xdr:nvSpPr>
      <xdr:spPr>
        <a:xfrm>
          <a:off x="19494500" y="101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86034</xdr:rowOff>
    </xdr:from>
    <xdr:ext cx="249299" cy="259045"/>
    <xdr:sp macro="" textlink="">
      <xdr:nvSpPr>
        <xdr:cNvPr id="803" name="テキスト ボックス 802"/>
        <xdr:cNvSpPr txBox="1"/>
      </xdr:nvSpPr>
      <xdr:spPr>
        <a:xfrm>
          <a:off x="19420649" y="10201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164795</xdr:rowOff>
    </xdr:from>
    <xdr:to>
      <xdr:col>27</xdr:col>
      <xdr:colOff>161925</xdr:colOff>
      <xdr:row>59</xdr:row>
      <xdr:rowOff>94945</xdr:rowOff>
    </xdr:to>
    <xdr:sp macro="" textlink="">
      <xdr:nvSpPr>
        <xdr:cNvPr id="804" name="円/楕円 803"/>
        <xdr:cNvSpPr/>
      </xdr:nvSpPr>
      <xdr:spPr>
        <a:xfrm>
          <a:off x="18605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86072</xdr:rowOff>
    </xdr:from>
    <xdr:ext cx="249299" cy="259045"/>
    <xdr:sp macro="" textlink="">
      <xdr:nvSpPr>
        <xdr:cNvPr id="805" name="テキスト ボックス 804"/>
        <xdr:cNvSpPr txBox="1"/>
      </xdr:nvSpPr>
      <xdr:spPr>
        <a:xfrm>
          <a:off x="18531649"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6" name="正方形/長方形 80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7" name="正方形/長方形 80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8" name="正方形/長方形 80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9" name="正方形/長方形 80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0" name="正方形/長方形 80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1" name="正方形/長方形 81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2" name="正方形/長方形 81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3" name="正方形/長方形 81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4" name="テキスト ボックス 81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5" name="直線コネクタ 81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6" name="テキスト ボックス 81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8" name="テキスト ボックス 81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0" name="テキスト ボックス 81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2" name="テキスト ボックス 82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4" name="テキスト ボックス 82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6" name="テキスト ボックス 82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8" name="テキスト ボックス 82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30" name="直線コネクタ 82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3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32" name="直線コネクタ 83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3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34" name="直線コネクタ 83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12846</xdr:rowOff>
    </xdr:from>
    <xdr:to>
      <xdr:col>32</xdr:col>
      <xdr:colOff>187325</xdr:colOff>
      <xdr:row>76</xdr:row>
      <xdr:rowOff>36164</xdr:rowOff>
    </xdr:to>
    <xdr:cxnSp macro="">
      <xdr:nvCxnSpPr>
        <xdr:cNvPr id="835" name="直線コネクタ 834"/>
        <xdr:cNvCxnSpPr/>
      </xdr:nvCxnSpPr>
      <xdr:spPr>
        <a:xfrm>
          <a:off x="21323300" y="13043046"/>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3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37" name="フローチャート : 判断 83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12846</xdr:rowOff>
    </xdr:from>
    <xdr:to>
      <xdr:col>31</xdr:col>
      <xdr:colOff>34925</xdr:colOff>
      <xdr:row>76</xdr:row>
      <xdr:rowOff>63233</xdr:rowOff>
    </xdr:to>
    <xdr:cxnSp macro="">
      <xdr:nvCxnSpPr>
        <xdr:cNvPr id="838" name="直線コネクタ 837"/>
        <xdr:cNvCxnSpPr/>
      </xdr:nvCxnSpPr>
      <xdr:spPr>
        <a:xfrm flipV="1">
          <a:off x="20434300" y="13043046"/>
          <a:ext cx="889000" cy="5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39" name="フローチャート : 判断 83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40" name="テキスト ボックス 83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63233</xdr:rowOff>
    </xdr:from>
    <xdr:to>
      <xdr:col>29</xdr:col>
      <xdr:colOff>517525</xdr:colOff>
      <xdr:row>76</xdr:row>
      <xdr:rowOff>120898</xdr:rowOff>
    </xdr:to>
    <xdr:cxnSp macro="">
      <xdr:nvCxnSpPr>
        <xdr:cNvPr id="841" name="直線コネクタ 840"/>
        <xdr:cNvCxnSpPr/>
      </xdr:nvCxnSpPr>
      <xdr:spPr>
        <a:xfrm flipV="1">
          <a:off x="19545300" y="13093433"/>
          <a:ext cx="889000" cy="5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28435</xdr:rowOff>
    </xdr:from>
    <xdr:to>
      <xdr:col>29</xdr:col>
      <xdr:colOff>568325</xdr:colOff>
      <xdr:row>76</xdr:row>
      <xdr:rowOff>130035</xdr:rowOff>
    </xdr:to>
    <xdr:sp macro="" textlink="">
      <xdr:nvSpPr>
        <xdr:cNvPr id="842" name="フローチャート : 判断 841"/>
        <xdr:cNvSpPr/>
      </xdr:nvSpPr>
      <xdr:spPr>
        <a:xfrm>
          <a:off x="20383500" y="130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121162</xdr:rowOff>
    </xdr:from>
    <xdr:ext cx="534377" cy="259045"/>
    <xdr:sp macro="" textlink="">
      <xdr:nvSpPr>
        <xdr:cNvPr id="843" name="テキスト ボックス 842"/>
        <xdr:cNvSpPr txBox="1"/>
      </xdr:nvSpPr>
      <xdr:spPr>
        <a:xfrm>
          <a:off x="20167111" y="1315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99733</xdr:rowOff>
    </xdr:from>
    <xdr:to>
      <xdr:col>28</xdr:col>
      <xdr:colOff>314325</xdr:colOff>
      <xdr:row>76</xdr:row>
      <xdr:rowOff>120898</xdr:rowOff>
    </xdr:to>
    <xdr:cxnSp macro="">
      <xdr:nvCxnSpPr>
        <xdr:cNvPr id="844" name="直線コネクタ 843"/>
        <xdr:cNvCxnSpPr/>
      </xdr:nvCxnSpPr>
      <xdr:spPr>
        <a:xfrm>
          <a:off x="18656300" y="13129933"/>
          <a:ext cx="8890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77260</xdr:rowOff>
    </xdr:from>
    <xdr:to>
      <xdr:col>28</xdr:col>
      <xdr:colOff>365125</xdr:colOff>
      <xdr:row>77</xdr:row>
      <xdr:rowOff>7410</xdr:rowOff>
    </xdr:to>
    <xdr:sp macro="" textlink="">
      <xdr:nvSpPr>
        <xdr:cNvPr id="845" name="フローチャート : 判断 844"/>
        <xdr:cNvSpPr/>
      </xdr:nvSpPr>
      <xdr:spPr>
        <a:xfrm>
          <a:off x="19494500" y="131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169987</xdr:rowOff>
    </xdr:from>
    <xdr:ext cx="534377" cy="259045"/>
    <xdr:sp macro="" textlink="">
      <xdr:nvSpPr>
        <xdr:cNvPr id="846" name="テキスト ボックス 845"/>
        <xdr:cNvSpPr txBox="1"/>
      </xdr:nvSpPr>
      <xdr:spPr>
        <a:xfrm>
          <a:off x="19278111" y="132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67317</xdr:rowOff>
    </xdr:from>
    <xdr:to>
      <xdr:col>27</xdr:col>
      <xdr:colOff>161925</xdr:colOff>
      <xdr:row>76</xdr:row>
      <xdr:rowOff>168917</xdr:rowOff>
    </xdr:to>
    <xdr:sp macro="" textlink="">
      <xdr:nvSpPr>
        <xdr:cNvPr id="847" name="フローチャート : 判断 846"/>
        <xdr:cNvSpPr/>
      </xdr:nvSpPr>
      <xdr:spPr>
        <a:xfrm>
          <a:off x="18605500" y="130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160044</xdr:rowOff>
    </xdr:from>
    <xdr:ext cx="534377" cy="259045"/>
    <xdr:sp macro="" textlink="">
      <xdr:nvSpPr>
        <xdr:cNvPr id="848" name="テキスト ボックス 847"/>
        <xdr:cNvSpPr txBox="1"/>
      </xdr:nvSpPr>
      <xdr:spPr>
        <a:xfrm>
          <a:off x="18389111" y="131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156814</xdr:rowOff>
    </xdr:from>
    <xdr:to>
      <xdr:col>32</xdr:col>
      <xdr:colOff>238125</xdr:colOff>
      <xdr:row>76</xdr:row>
      <xdr:rowOff>86964</xdr:rowOff>
    </xdr:to>
    <xdr:sp macro="" textlink="">
      <xdr:nvSpPr>
        <xdr:cNvPr id="854" name="円/楕円 853"/>
        <xdr:cNvSpPr/>
      </xdr:nvSpPr>
      <xdr:spPr>
        <a:xfrm>
          <a:off x="22110700" y="130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135241</xdr:rowOff>
    </xdr:from>
    <xdr:ext cx="534377" cy="259045"/>
    <xdr:sp macro="" textlink="">
      <xdr:nvSpPr>
        <xdr:cNvPr id="855" name="繰出金該当値テキスト"/>
        <xdr:cNvSpPr txBox="1"/>
      </xdr:nvSpPr>
      <xdr:spPr>
        <a:xfrm>
          <a:off x="22212300" y="129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47,435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133496</xdr:rowOff>
    </xdr:from>
    <xdr:to>
      <xdr:col>31</xdr:col>
      <xdr:colOff>85725</xdr:colOff>
      <xdr:row>76</xdr:row>
      <xdr:rowOff>63646</xdr:rowOff>
    </xdr:to>
    <xdr:sp macro="" textlink="">
      <xdr:nvSpPr>
        <xdr:cNvPr id="856" name="円/楕円 855"/>
        <xdr:cNvSpPr/>
      </xdr:nvSpPr>
      <xdr:spPr>
        <a:xfrm>
          <a:off x="21272500" y="1299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54773</xdr:rowOff>
    </xdr:from>
    <xdr:ext cx="534377" cy="259045"/>
    <xdr:sp macro="" textlink="">
      <xdr:nvSpPr>
        <xdr:cNvPr id="857" name="テキスト ボックス 856"/>
        <xdr:cNvSpPr txBox="1"/>
      </xdr:nvSpPr>
      <xdr:spPr>
        <a:xfrm>
          <a:off x="21056111" y="130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12433</xdr:rowOff>
    </xdr:from>
    <xdr:to>
      <xdr:col>29</xdr:col>
      <xdr:colOff>568325</xdr:colOff>
      <xdr:row>76</xdr:row>
      <xdr:rowOff>114033</xdr:rowOff>
    </xdr:to>
    <xdr:sp macro="" textlink="">
      <xdr:nvSpPr>
        <xdr:cNvPr id="858" name="円/楕円 857"/>
        <xdr:cNvSpPr/>
      </xdr:nvSpPr>
      <xdr:spPr>
        <a:xfrm>
          <a:off x="20383500" y="130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130560</xdr:rowOff>
    </xdr:from>
    <xdr:ext cx="534377" cy="259045"/>
    <xdr:sp macro="" textlink="">
      <xdr:nvSpPr>
        <xdr:cNvPr id="859" name="テキスト ボックス 858"/>
        <xdr:cNvSpPr txBox="1"/>
      </xdr:nvSpPr>
      <xdr:spPr>
        <a:xfrm>
          <a:off x="20167111" y="1281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70098</xdr:rowOff>
    </xdr:from>
    <xdr:to>
      <xdr:col>28</xdr:col>
      <xdr:colOff>365125</xdr:colOff>
      <xdr:row>77</xdr:row>
      <xdr:rowOff>248</xdr:rowOff>
    </xdr:to>
    <xdr:sp macro="" textlink="">
      <xdr:nvSpPr>
        <xdr:cNvPr id="860" name="円/楕円 859"/>
        <xdr:cNvSpPr/>
      </xdr:nvSpPr>
      <xdr:spPr>
        <a:xfrm>
          <a:off x="19494500" y="131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16774</xdr:rowOff>
    </xdr:from>
    <xdr:ext cx="534377" cy="259045"/>
    <xdr:sp macro="" textlink="">
      <xdr:nvSpPr>
        <xdr:cNvPr id="861" name="テキスト ボックス 860"/>
        <xdr:cNvSpPr txBox="1"/>
      </xdr:nvSpPr>
      <xdr:spPr>
        <a:xfrm>
          <a:off x="19278111" y="128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42,987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48933</xdr:rowOff>
    </xdr:from>
    <xdr:to>
      <xdr:col>27</xdr:col>
      <xdr:colOff>161925</xdr:colOff>
      <xdr:row>76</xdr:row>
      <xdr:rowOff>150533</xdr:rowOff>
    </xdr:to>
    <xdr:sp macro="" textlink="">
      <xdr:nvSpPr>
        <xdr:cNvPr id="862" name="円/楕円 861"/>
        <xdr:cNvSpPr/>
      </xdr:nvSpPr>
      <xdr:spPr>
        <a:xfrm>
          <a:off x="18605500" y="130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167060</xdr:rowOff>
    </xdr:from>
    <xdr:ext cx="534377" cy="259045"/>
    <xdr:sp macro="" textlink="">
      <xdr:nvSpPr>
        <xdr:cNvPr id="863" name="テキスト ボックス 862"/>
        <xdr:cNvSpPr txBox="1"/>
      </xdr:nvSpPr>
      <xdr:spPr>
        <a:xfrm>
          <a:off x="18389111" y="1285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5" name="正方形/長方形 86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6" name="正方形/長方形 86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7" name="正方形/長方形 86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8" name="正方形/長方形 86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9" name="正方形/長方形 86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0" name="正方形/長方形 86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1" name="正方形/長方形 87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2" name="テキスト ボックス 87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3" name="直線コネクタ 87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4" name="直線コネクタ 87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5" name="テキスト ボックス 87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6" name="直線コネクタ 87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7" name="テキスト ボックス 87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8" name="直線コネクタ 87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9" name="テキスト ボックス 87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0" name="直線コネクタ 87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1" name="テキスト ボックス 88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3" name="テキスト ボックス 88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85" name="直線コネクタ 88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8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7" name="直線コネクタ 88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8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89" name="直線コネクタ 88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0" name="直線コネクタ 88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89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892" name="フローチャート : 判断 89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3" name="直線コネクタ 89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4" name="フローチャート : 判断 89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5" name="テキスト ボックス 89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6" name="直線コネクタ 89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7" name="フローチャート : 判断 89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8" name="テキスト ボックス 89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9" name="直線コネクタ 89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0" name="フローチャート : 判断 899"/>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1" name="テキスト ボックス 900"/>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2" name="フローチャート : 判断 901"/>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3" name="テキスト ボックス 90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9" name="円/楕円 90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1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1" name="円/楕円 91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2" name="テキスト ボックス 91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3" name="円/楕円 91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4" name="テキスト ボックス 91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5" name="円/楕円 91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6" name="テキスト ボックス 915"/>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7" name="円/楕円 91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35577</xdr:rowOff>
    </xdr:from>
    <xdr:ext cx="249299" cy="259045"/>
    <xdr:sp macro="" textlink="">
      <xdr:nvSpPr>
        <xdr:cNvPr id="918" name="テキスト ボックス 917"/>
        <xdr:cNvSpPr txBox="1"/>
      </xdr:nvSpPr>
      <xdr:spPr>
        <a:xfrm>
          <a:off x="18531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rgbClr val="FF0000"/>
              </a:solidFill>
              <a:effectLst/>
              <a:latin typeface="+mn-lt"/>
              <a:ea typeface="+mn-ea"/>
              <a:cs typeface="+mn-cs"/>
            </a:rPr>
            <a:t>　</a:t>
          </a:r>
          <a:r>
            <a:rPr kumimoji="1" lang="ja-JP" altLang="ja-JP" sz="1200">
              <a:solidFill>
                <a:sysClr val="windowText" lastClr="000000"/>
              </a:solidFill>
              <a:effectLst/>
              <a:latin typeface="+mn-lt"/>
              <a:ea typeface="+mn-ea"/>
              <a:cs typeface="+mn-cs"/>
            </a:rPr>
            <a:t>歳出決算総額は、住民一人当たり</a:t>
          </a:r>
          <a:r>
            <a:rPr kumimoji="1" lang="en-US" altLang="ja-JP" sz="1200">
              <a:solidFill>
                <a:sysClr val="windowText" lastClr="000000"/>
              </a:solidFill>
              <a:effectLst/>
              <a:latin typeface="+mn-lt"/>
              <a:ea typeface="+mn-ea"/>
              <a:cs typeface="+mn-cs"/>
            </a:rPr>
            <a:t>425,875</a:t>
          </a:r>
          <a:r>
            <a:rPr kumimoji="1" lang="ja-JP" altLang="ja-JP" sz="1200">
              <a:solidFill>
                <a:sysClr val="windowText" lastClr="000000"/>
              </a:solidFill>
              <a:effectLst/>
              <a:latin typeface="+mn-lt"/>
              <a:ea typeface="+mn-ea"/>
              <a:cs typeface="+mn-cs"/>
            </a:rPr>
            <a:t>円となっている。主な構成項目である普通建設事業費は、住民一人当たり</a:t>
          </a:r>
          <a:r>
            <a:rPr kumimoji="1" lang="en-US" altLang="ja-JP" sz="1200">
              <a:solidFill>
                <a:sysClr val="windowText" lastClr="000000"/>
              </a:solidFill>
              <a:effectLst/>
              <a:latin typeface="+mn-lt"/>
              <a:ea typeface="+mn-ea"/>
              <a:cs typeface="+mn-cs"/>
            </a:rPr>
            <a:t>65,624</a:t>
          </a:r>
          <a:r>
            <a:rPr kumimoji="1" lang="ja-JP" altLang="ja-JP" sz="1200">
              <a:solidFill>
                <a:sysClr val="windowText" lastClr="000000"/>
              </a:solidFill>
              <a:effectLst/>
              <a:latin typeface="+mn-lt"/>
              <a:ea typeface="+mn-ea"/>
              <a:cs typeface="+mn-cs"/>
            </a:rPr>
            <a:t>円となっており、平成</a:t>
          </a:r>
          <a:r>
            <a:rPr kumimoji="1" lang="en-US" altLang="ja-JP" sz="1200">
              <a:solidFill>
                <a:sysClr val="windowText" lastClr="000000"/>
              </a:solidFill>
              <a:effectLst/>
              <a:latin typeface="+mn-lt"/>
              <a:ea typeface="+mn-ea"/>
              <a:cs typeface="+mn-cs"/>
            </a:rPr>
            <a:t>26</a:t>
          </a:r>
          <a:r>
            <a:rPr kumimoji="1" lang="ja-JP" altLang="ja-JP" sz="1200">
              <a:solidFill>
                <a:sysClr val="windowText" lastClr="000000"/>
              </a:solidFill>
              <a:effectLst/>
              <a:latin typeface="+mn-lt"/>
              <a:ea typeface="+mn-ea"/>
              <a:cs typeface="+mn-cs"/>
            </a:rPr>
            <a:t>年度からは類似団体内平均値と比較して一人当たりのコストが高い状況となっている。これは、東部消防指令センター指令台整備事業や看護系大学誘致事業等によるものである</a:t>
          </a:r>
          <a:r>
            <a:rPr kumimoji="1" lang="ja-JP" altLang="en-US" sz="1200">
              <a:solidFill>
                <a:sysClr val="windowText" lastClr="000000"/>
              </a:solidFill>
              <a:effectLst/>
              <a:latin typeface="+mn-lt"/>
              <a:ea typeface="+mn-ea"/>
              <a:cs typeface="+mn-cs"/>
            </a:rPr>
            <a:t>が、平成</a:t>
          </a:r>
          <a:r>
            <a:rPr kumimoji="1" lang="en-US" altLang="ja-JP" sz="1200">
              <a:solidFill>
                <a:sysClr val="windowText" lastClr="000000"/>
              </a:solidFill>
              <a:effectLst/>
              <a:latin typeface="+mn-lt"/>
              <a:ea typeface="+mn-ea"/>
              <a:cs typeface="+mn-cs"/>
            </a:rPr>
            <a:t>28</a:t>
          </a:r>
          <a:r>
            <a:rPr kumimoji="1" lang="ja-JP" altLang="en-US" sz="1200">
              <a:solidFill>
                <a:sysClr val="windowText" lastClr="000000"/>
              </a:solidFill>
              <a:effectLst/>
              <a:latin typeface="+mn-lt"/>
              <a:ea typeface="+mn-ea"/>
              <a:cs typeface="+mn-cs"/>
            </a:rPr>
            <a:t>年度は</a:t>
          </a:r>
          <a:r>
            <a:rPr kumimoji="1" lang="ja-JP" altLang="ja-JP" sz="1200">
              <a:solidFill>
                <a:schemeClr val="dk1"/>
              </a:solidFill>
              <a:effectLst/>
              <a:latin typeface="+mn-lt"/>
              <a:ea typeface="+mn-ea"/>
              <a:cs typeface="+mn-cs"/>
            </a:rPr>
            <a:t>、看護系大学誘致事業の終了により大幅に減少</a:t>
          </a:r>
          <a:r>
            <a:rPr kumimoji="1" lang="ja-JP" altLang="en-US" sz="1200">
              <a:solidFill>
                <a:schemeClr val="dk1"/>
              </a:solidFill>
              <a:effectLst/>
              <a:latin typeface="+mn-lt"/>
              <a:ea typeface="+mn-ea"/>
              <a:cs typeface="+mn-cs"/>
            </a:rPr>
            <a:t>となり、類似団体内平均値を下回った</a:t>
          </a:r>
          <a:r>
            <a:rPr kumimoji="1" lang="ja-JP" altLang="ja-JP" sz="1200">
              <a:solidFill>
                <a:schemeClr val="dk1"/>
              </a:solidFill>
              <a:effectLst/>
              <a:latin typeface="+mn-lt"/>
              <a:ea typeface="+mn-ea"/>
              <a:cs typeface="+mn-cs"/>
            </a:rPr>
            <a:t>。</a:t>
          </a:r>
          <a:r>
            <a:rPr kumimoji="1" lang="ja-JP" altLang="ja-JP" sz="1200">
              <a:solidFill>
                <a:sysClr val="windowText" lastClr="000000"/>
              </a:solidFill>
              <a:effectLst/>
              <a:latin typeface="+mn-lt"/>
              <a:ea typeface="+mn-ea"/>
              <a:cs typeface="+mn-cs"/>
            </a:rPr>
            <a:t>今後は、公共施設等総合管理計画に基づき、事業の取捨選択を徹底していくことで、事業費の減少を</a:t>
          </a:r>
          <a:r>
            <a:rPr kumimoji="1" lang="ja-JP" altLang="en-US" sz="1200">
              <a:solidFill>
                <a:sysClr val="windowText" lastClr="000000"/>
              </a:solidFill>
              <a:effectLst/>
              <a:latin typeface="+mn-lt"/>
              <a:ea typeface="+mn-ea"/>
              <a:cs typeface="+mn-cs"/>
            </a:rPr>
            <a:t>目指していく</a:t>
          </a:r>
          <a:r>
            <a:rPr kumimoji="1" lang="ja-JP" altLang="ja-JP" sz="1200">
              <a:solidFill>
                <a:sysClr val="windowText" lastClr="000000"/>
              </a:solidFill>
              <a:effectLst/>
              <a:latin typeface="+mn-lt"/>
              <a:ea typeface="+mn-ea"/>
              <a:cs typeface="+mn-cs"/>
            </a:rPr>
            <a:t>。扶助費は、住民一人当たり</a:t>
          </a:r>
          <a:r>
            <a:rPr kumimoji="1" lang="en-US" altLang="ja-JP" sz="1200">
              <a:solidFill>
                <a:sysClr val="windowText" lastClr="000000"/>
              </a:solidFill>
              <a:effectLst/>
              <a:latin typeface="+mn-lt"/>
              <a:ea typeface="+mn-ea"/>
              <a:cs typeface="+mn-cs"/>
            </a:rPr>
            <a:t>81,394</a:t>
          </a:r>
          <a:r>
            <a:rPr kumimoji="1" lang="ja-JP" altLang="en-US" sz="1200">
              <a:solidFill>
                <a:sysClr val="windowText" lastClr="000000"/>
              </a:solidFill>
              <a:effectLst/>
              <a:latin typeface="+mn-lt"/>
              <a:ea typeface="+mn-ea"/>
              <a:cs typeface="+mn-cs"/>
            </a:rPr>
            <a:t>円と</a:t>
          </a:r>
          <a:r>
            <a:rPr kumimoji="1" lang="ja-JP" altLang="ja-JP" sz="1200">
              <a:solidFill>
                <a:sysClr val="windowText" lastClr="000000"/>
              </a:solidFill>
              <a:effectLst/>
              <a:latin typeface="+mn-lt"/>
              <a:ea typeface="+mn-ea"/>
              <a:cs typeface="+mn-cs"/>
            </a:rPr>
            <a:t>なっており、類似団体内平均値と比較して一人当たりのコストが</a:t>
          </a:r>
          <a:r>
            <a:rPr kumimoji="1" lang="ja-JP" altLang="en-US" sz="1200">
              <a:solidFill>
                <a:sysClr val="windowText" lastClr="000000"/>
              </a:solidFill>
              <a:effectLst/>
              <a:latin typeface="+mn-lt"/>
              <a:ea typeface="+mn-ea"/>
              <a:cs typeface="+mn-cs"/>
            </a:rPr>
            <a:t>上昇</a:t>
          </a:r>
          <a:r>
            <a:rPr kumimoji="1" lang="ja-JP" altLang="ja-JP" sz="1200">
              <a:solidFill>
                <a:sysClr val="windowText" lastClr="000000"/>
              </a:solidFill>
              <a:effectLst/>
              <a:latin typeface="+mn-lt"/>
              <a:ea typeface="+mn-ea"/>
              <a:cs typeface="+mn-cs"/>
            </a:rPr>
            <a:t>傾向にある。これは、市内保育施設において類似団体と比べ民営が多く、委託児童運営費が多額となること</a:t>
          </a:r>
          <a:r>
            <a:rPr kumimoji="1" lang="ja-JP" altLang="en-US" sz="1200">
              <a:solidFill>
                <a:sysClr val="windowText" lastClr="000000"/>
              </a:solidFill>
              <a:effectLst/>
              <a:latin typeface="+mn-lt"/>
              <a:ea typeface="+mn-ea"/>
              <a:cs typeface="+mn-cs"/>
            </a:rPr>
            <a:t>や各種給付金事業の実施により</a:t>
          </a:r>
          <a:r>
            <a:rPr kumimoji="1" lang="ja-JP" altLang="ja-JP" sz="1200">
              <a:solidFill>
                <a:sysClr val="windowText" lastClr="000000"/>
              </a:solidFill>
              <a:effectLst/>
              <a:latin typeface="+mn-lt"/>
              <a:ea typeface="+mn-ea"/>
              <a:cs typeface="+mn-cs"/>
            </a:rPr>
            <a:t>高い水準となっている。今後も引き続き、運営費削減に向けて経営努力を促していくことで、運営費の減少を目指す。</a:t>
          </a:r>
          <a:r>
            <a:rPr kumimoji="1" lang="ja-JP" altLang="ja-JP" sz="1200" b="0">
              <a:solidFill>
                <a:schemeClr val="tx1"/>
              </a:solidFill>
              <a:effectLst/>
              <a:latin typeface="+mn-lt"/>
              <a:ea typeface="+mn-ea"/>
              <a:cs typeface="+mn-cs"/>
            </a:rPr>
            <a:t>人件費は、住民一人当た</a:t>
          </a:r>
          <a:r>
            <a:rPr kumimoji="1" lang="ja-JP" altLang="en-US" sz="1200" b="0">
              <a:solidFill>
                <a:schemeClr val="tx1"/>
              </a:solidFill>
              <a:effectLst/>
              <a:latin typeface="+mn-lt"/>
              <a:ea typeface="+mn-ea"/>
              <a:cs typeface="+mn-cs"/>
            </a:rPr>
            <a:t>り</a:t>
          </a:r>
          <a:r>
            <a:rPr kumimoji="1" lang="en-US" altLang="ja-JP" sz="1200" b="0">
              <a:solidFill>
                <a:schemeClr val="tx1"/>
              </a:solidFill>
              <a:effectLst/>
              <a:latin typeface="+mn-lt"/>
              <a:ea typeface="+mn-ea"/>
              <a:cs typeface="+mn-cs"/>
            </a:rPr>
            <a:t>60,519</a:t>
          </a:r>
          <a:r>
            <a:rPr kumimoji="1" lang="ja-JP" altLang="ja-JP" sz="1200" b="0">
              <a:solidFill>
                <a:schemeClr val="tx1"/>
              </a:solidFill>
              <a:effectLst/>
              <a:latin typeface="+mn-lt"/>
              <a:ea typeface="+mn-ea"/>
              <a:cs typeface="+mn-cs"/>
            </a:rPr>
            <a:t>円</a:t>
          </a:r>
          <a:r>
            <a:rPr kumimoji="1" lang="ja-JP" altLang="ja-JP" sz="1200">
              <a:solidFill>
                <a:sysClr val="windowText" lastClr="000000"/>
              </a:solidFill>
              <a:effectLst/>
              <a:latin typeface="+mn-lt"/>
              <a:ea typeface="+mn-ea"/>
              <a:cs typeface="+mn-cs"/>
            </a:rPr>
            <a:t>となっており、平成</a:t>
          </a:r>
          <a:r>
            <a:rPr kumimoji="1" lang="en-US" altLang="ja-JP" sz="1200">
              <a:solidFill>
                <a:sysClr val="windowText" lastClr="000000"/>
              </a:solidFill>
              <a:effectLst/>
              <a:latin typeface="+mn-lt"/>
              <a:ea typeface="+mn-ea"/>
              <a:cs typeface="+mn-cs"/>
            </a:rPr>
            <a:t>24</a:t>
          </a:r>
          <a:r>
            <a:rPr kumimoji="1" lang="ja-JP" altLang="ja-JP" sz="1200">
              <a:solidFill>
                <a:sysClr val="windowText" lastClr="000000"/>
              </a:solidFill>
              <a:effectLst/>
              <a:latin typeface="+mn-lt"/>
              <a:ea typeface="+mn-ea"/>
              <a:cs typeface="+mn-cs"/>
            </a:rPr>
            <a:t>年度からは類似団体内平均値と比較して一人当たりのコストが低い状況となっている。平成</a:t>
          </a:r>
          <a:r>
            <a:rPr kumimoji="1" lang="en-US" altLang="ja-JP" sz="1200">
              <a:solidFill>
                <a:sysClr val="windowText" lastClr="000000"/>
              </a:solidFill>
              <a:effectLst/>
              <a:latin typeface="+mn-lt"/>
              <a:ea typeface="+mn-ea"/>
              <a:cs typeface="+mn-cs"/>
            </a:rPr>
            <a:t>25</a:t>
          </a:r>
          <a:r>
            <a:rPr kumimoji="1" lang="ja-JP" altLang="ja-JP" sz="1200">
              <a:solidFill>
                <a:sysClr val="windowText" lastClr="000000"/>
              </a:solidFill>
              <a:effectLst/>
              <a:latin typeface="+mn-lt"/>
              <a:ea typeface="+mn-ea"/>
              <a:cs typeface="+mn-cs"/>
            </a:rPr>
            <a:t>年度から平成</a:t>
          </a:r>
          <a:r>
            <a:rPr kumimoji="1" lang="en-US" altLang="ja-JP" sz="1200">
              <a:solidFill>
                <a:sysClr val="windowText" lastClr="000000"/>
              </a:solidFill>
              <a:effectLst/>
              <a:latin typeface="+mn-lt"/>
              <a:ea typeface="+mn-ea"/>
              <a:cs typeface="+mn-cs"/>
            </a:rPr>
            <a:t>26</a:t>
          </a:r>
          <a:r>
            <a:rPr kumimoji="1" lang="ja-JP" altLang="ja-JP" sz="1200">
              <a:solidFill>
                <a:sysClr val="windowText" lastClr="000000"/>
              </a:solidFill>
              <a:effectLst/>
              <a:latin typeface="+mn-lt"/>
              <a:ea typeface="+mn-ea"/>
              <a:cs typeface="+mn-cs"/>
            </a:rPr>
            <a:t>年度までは</a:t>
          </a:r>
          <a:r>
            <a:rPr kumimoji="1" lang="en-US" altLang="ja-JP" sz="1200">
              <a:solidFill>
                <a:sysClr val="windowText" lastClr="000000"/>
              </a:solidFill>
              <a:effectLst/>
              <a:latin typeface="+mn-lt"/>
              <a:ea typeface="+mn-ea"/>
              <a:cs typeface="+mn-cs"/>
            </a:rPr>
            <a:t>65,000</a:t>
          </a:r>
          <a:r>
            <a:rPr kumimoji="1" lang="ja-JP" altLang="ja-JP" sz="1200">
              <a:solidFill>
                <a:sysClr val="windowText" lastClr="000000"/>
              </a:solidFill>
              <a:effectLst/>
              <a:latin typeface="+mn-lt"/>
              <a:ea typeface="+mn-ea"/>
              <a:cs typeface="+mn-cs"/>
            </a:rPr>
            <a:t>円</a:t>
          </a:r>
          <a:r>
            <a:rPr kumimoji="1" lang="ja-JP" altLang="en-US" sz="1200">
              <a:solidFill>
                <a:sysClr val="windowText" lastClr="000000"/>
              </a:solidFill>
              <a:effectLst/>
              <a:latin typeface="+mn-lt"/>
              <a:ea typeface="+mn-ea"/>
              <a:cs typeface="+mn-cs"/>
            </a:rPr>
            <a:t>前後</a:t>
          </a:r>
          <a:r>
            <a:rPr kumimoji="1" lang="ja-JP" altLang="ja-JP" sz="1200">
              <a:solidFill>
                <a:sysClr val="windowText" lastClr="000000"/>
              </a:solidFill>
              <a:effectLst/>
              <a:latin typeface="+mn-lt"/>
              <a:ea typeface="+mn-ea"/>
              <a:cs typeface="+mn-cs"/>
            </a:rPr>
            <a:t>を推移してきたが、平成</a:t>
          </a:r>
          <a:r>
            <a:rPr kumimoji="1" lang="en-US" altLang="ja-JP" sz="1200">
              <a:solidFill>
                <a:sysClr val="windowText" lastClr="000000"/>
              </a:solidFill>
              <a:effectLst/>
              <a:latin typeface="+mn-lt"/>
              <a:ea typeface="+mn-ea"/>
              <a:cs typeface="+mn-cs"/>
            </a:rPr>
            <a:t>27</a:t>
          </a:r>
          <a:r>
            <a:rPr kumimoji="1" lang="ja-JP" altLang="ja-JP" sz="1200">
              <a:solidFill>
                <a:sysClr val="windowText" lastClr="000000"/>
              </a:solidFill>
              <a:effectLst/>
              <a:latin typeface="+mn-lt"/>
              <a:ea typeface="+mn-ea"/>
              <a:cs typeface="+mn-cs"/>
            </a:rPr>
            <a:t>年度には退職者数及び再任用職員の増により増加となった。</a:t>
          </a:r>
          <a:r>
            <a:rPr kumimoji="1" lang="ja-JP" altLang="en-US" sz="1200">
              <a:solidFill>
                <a:sysClr val="windowText" lastClr="000000"/>
              </a:solidFill>
              <a:effectLst/>
              <a:latin typeface="+mn-lt"/>
              <a:ea typeface="+mn-ea"/>
              <a:cs typeface="+mn-cs"/>
            </a:rPr>
            <a:t>平成</a:t>
          </a:r>
          <a:r>
            <a:rPr kumimoji="1" lang="en-US" altLang="ja-JP" sz="1200">
              <a:solidFill>
                <a:sysClr val="windowText" lastClr="000000"/>
              </a:solidFill>
              <a:effectLst/>
              <a:latin typeface="+mn-lt"/>
              <a:ea typeface="+mn-ea"/>
              <a:cs typeface="+mn-cs"/>
            </a:rPr>
            <a:t>28</a:t>
          </a:r>
          <a:r>
            <a:rPr kumimoji="1" lang="ja-JP" altLang="en-US" sz="1200">
              <a:solidFill>
                <a:sysClr val="windowText" lastClr="000000"/>
              </a:solidFill>
              <a:effectLst/>
              <a:latin typeface="+mn-lt"/>
              <a:ea typeface="+mn-ea"/>
              <a:cs typeface="+mn-cs"/>
            </a:rPr>
            <a:t>年度は、退職者数の減により微減となっている。</a:t>
          </a:r>
          <a:r>
            <a:rPr kumimoji="1" lang="ja-JP" altLang="ja-JP" sz="1200">
              <a:solidFill>
                <a:sysClr val="windowText" lastClr="000000"/>
              </a:solidFill>
              <a:effectLst/>
              <a:latin typeface="+mn-lt"/>
              <a:ea typeface="+mn-ea"/>
              <a:cs typeface="+mn-cs"/>
            </a:rPr>
            <a:t>補助費は、住民一人当たり</a:t>
          </a:r>
          <a:r>
            <a:rPr kumimoji="1" lang="en-US" altLang="ja-JP" sz="1200">
              <a:solidFill>
                <a:sysClr val="windowText" lastClr="000000"/>
              </a:solidFill>
              <a:effectLst/>
              <a:latin typeface="+mn-lt"/>
              <a:ea typeface="+mn-ea"/>
              <a:cs typeface="+mn-cs"/>
            </a:rPr>
            <a:t>58,743</a:t>
          </a:r>
          <a:r>
            <a:rPr kumimoji="1" lang="ja-JP" altLang="en-US" sz="1200">
              <a:solidFill>
                <a:sysClr val="windowText" lastClr="000000"/>
              </a:solidFill>
              <a:effectLst/>
              <a:latin typeface="+mn-lt"/>
              <a:ea typeface="+mn-ea"/>
              <a:cs typeface="+mn-cs"/>
            </a:rPr>
            <a:t>円</a:t>
          </a:r>
          <a:r>
            <a:rPr kumimoji="1" lang="ja-JP" altLang="ja-JP" sz="1200">
              <a:solidFill>
                <a:sysClr val="windowText" lastClr="000000"/>
              </a:solidFill>
              <a:effectLst/>
              <a:latin typeface="+mn-lt"/>
              <a:ea typeface="+mn-ea"/>
              <a:cs typeface="+mn-cs"/>
            </a:rPr>
            <a:t>となっており、平成</a:t>
          </a:r>
          <a:r>
            <a:rPr kumimoji="1" lang="en-US" altLang="ja-JP" sz="1200">
              <a:solidFill>
                <a:sysClr val="windowText" lastClr="000000"/>
              </a:solidFill>
              <a:effectLst/>
              <a:latin typeface="+mn-lt"/>
              <a:ea typeface="+mn-ea"/>
              <a:cs typeface="+mn-cs"/>
            </a:rPr>
            <a:t>24</a:t>
          </a:r>
          <a:r>
            <a:rPr kumimoji="1" lang="ja-JP" altLang="ja-JP" sz="1200">
              <a:solidFill>
                <a:sysClr val="windowText" lastClr="000000"/>
              </a:solidFill>
              <a:effectLst/>
              <a:latin typeface="+mn-lt"/>
              <a:ea typeface="+mn-ea"/>
              <a:cs typeface="+mn-cs"/>
            </a:rPr>
            <a:t>年度から</a:t>
          </a:r>
          <a:r>
            <a:rPr kumimoji="1" lang="en-US" altLang="ja-JP" sz="1200">
              <a:solidFill>
                <a:sysClr val="windowText" lastClr="000000"/>
              </a:solidFill>
              <a:effectLst/>
              <a:latin typeface="+mn-lt"/>
              <a:ea typeface="+mn-ea"/>
              <a:cs typeface="+mn-cs"/>
            </a:rPr>
            <a:t>50,000</a:t>
          </a:r>
          <a:r>
            <a:rPr kumimoji="1" lang="ja-JP" altLang="ja-JP" sz="1200">
              <a:solidFill>
                <a:sysClr val="windowText" lastClr="000000"/>
              </a:solidFill>
              <a:effectLst/>
              <a:latin typeface="+mn-lt"/>
              <a:ea typeface="+mn-ea"/>
              <a:cs typeface="+mn-cs"/>
            </a:rPr>
            <a:t>円台を推移しており、類似団体内平均値と比べ高止まりの傾向にある。これは、主に公立大学法人運営費交付金によるもの</a:t>
          </a:r>
          <a:r>
            <a:rPr kumimoji="1" lang="ja-JP" altLang="en-US" sz="1200">
              <a:solidFill>
                <a:sysClr val="windowText" lastClr="000000"/>
              </a:solidFill>
              <a:effectLst/>
              <a:latin typeface="+mn-lt"/>
              <a:ea typeface="+mn-ea"/>
              <a:cs typeface="+mn-cs"/>
            </a:rPr>
            <a:t>と</a:t>
          </a:r>
          <a:r>
            <a:rPr kumimoji="1" lang="ja-JP" altLang="ja-JP" sz="1200">
              <a:solidFill>
                <a:sysClr val="windowText" lastClr="000000"/>
              </a:solidFill>
              <a:effectLst/>
              <a:latin typeface="+mn-lt"/>
              <a:ea typeface="+mn-ea"/>
              <a:cs typeface="+mn-cs"/>
            </a:rPr>
            <a:t>で</a:t>
          </a:r>
          <a:r>
            <a:rPr kumimoji="1" lang="ja-JP" altLang="en-US" sz="1200">
              <a:solidFill>
                <a:sysClr val="windowText" lastClr="000000"/>
              </a:solidFill>
              <a:effectLst/>
              <a:latin typeface="+mn-lt"/>
              <a:ea typeface="+mn-ea"/>
              <a:cs typeface="+mn-cs"/>
            </a:rPr>
            <a:t>思われる。</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年度は、住民一人当たり</a:t>
          </a:r>
          <a:r>
            <a:rPr kumimoji="1" lang="en-US" altLang="ja-JP" sz="1200">
              <a:solidFill>
                <a:schemeClr val="dk1"/>
              </a:solidFill>
              <a:effectLst/>
              <a:latin typeface="+mn-lt"/>
              <a:ea typeface="+mn-ea"/>
              <a:cs typeface="+mn-cs"/>
            </a:rPr>
            <a:t>58,743</a:t>
          </a:r>
          <a:r>
            <a:rPr kumimoji="1" lang="ja-JP" altLang="ja-JP" sz="1200">
              <a:solidFill>
                <a:schemeClr val="dk1"/>
              </a:solidFill>
              <a:effectLst/>
              <a:latin typeface="+mn-lt"/>
              <a:ea typeface="+mn-ea"/>
              <a:cs typeface="+mn-cs"/>
            </a:rPr>
            <a:t>円となっており、</a:t>
          </a:r>
          <a:r>
            <a:rPr kumimoji="1" lang="ja-JP" altLang="en-US" sz="1200">
              <a:solidFill>
                <a:schemeClr val="dk1"/>
              </a:solidFill>
              <a:effectLst/>
              <a:latin typeface="+mn-lt"/>
              <a:ea typeface="+mn-ea"/>
              <a:cs typeface="+mn-cs"/>
            </a:rPr>
            <a:t>プレミアム商品券発行事業補助金の減などが要因であると思われる。</a:t>
          </a:r>
          <a:r>
            <a:rPr kumimoji="1" lang="ja-JP" altLang="ja-JP" sz="1200">
              <a:solidFill>
                <a:sysClr val="windowText" lastClr="000000"/>
              </a:solidFill>
              <a:effectLst/>
              <a:latin typeface="+mn-lt"/>
              <a:ea typeface="+mn-ea"/>
              <a:cs typeface="+mn-cs"/>
            </a:rPr>
            <a:t>今後も引き続き、運営費削減に向けて経営努力を促していくこと</a:t>
          </a:r>
          <a:r>
            <a:rPr kumimoji="1" lang="ja-JP" altLang="en-US" sz="1200">
              <a:solidFill>
                <a:sysClr val="windowText" lastClr="000000"/>
              </a:solidFill>
              <a:effectLst/>
              <a:latin typeface="+mn-lt"/>
              <a:ea typeface="+mn-ea"/>
              <a:cs typeface="+mn-cs"/>
            </a:rPr>
            <a:t>等により</a:t>
          </a:r>
          <a:r>
            <a:rPr kumimoji="1" lang="ja-JP" altLang="ja-JP" sz="1200">
              <a:solidFill>
                <a:sysClr val="windowText" lastClr="000000"/>
              </a:solidFill>
              <a:effectLst/>
              <a:latin typeface="+mn-lt"/>
              <a:ea typeface="+mn-ea"/>
              <a:cs typeface="+mn-cs"/>
            </a:rPr>
            <a:t>、運営費交付金</a:t>
          </a:r>
          <a:r>
            <a:rPr kumimoji="1" lang="ja-JP" altLang="en-US" sz="1200">
              <a:solidFill>
                <a:sysClr val="windowText" lastClr="000000"/>
              </a:solidFill>
              <a:effectLst/>
              <a:latin typeface="+mn-lt"/>
              <a:ea typeface="+mn-ea"/>
              <a:cs typeface="+mn-cs"/>
            </a:rPr>
            <a:t>を始めとする補助費等の</a:t>
          </a:r>
          <a:r>
            <a:rPr kumimoji="1" lang="ja-JP" altLang="ja-JP" sz="1200">
              <a:solidFill>
                <a:sysClr val="windowText" lastClr="000000"/>
              </a:solidFill>
              <a:effectLst/>
              <a:latin typeface="+mn-lt"/>
              <a:ea typeface="+mn-ea"/>
              <a:cs typeface="+mn-cs"/>
            </a:rPr>
            <a:t>減少を目指す。</a:t>
          </a:r>
          <a:endParaRPr lang="ja-JP" altLang="ja-JP" sz="12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山梨県都留市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31,081
30,571
161.63
13,902,090
13,236,636
628,324
8,641,072
12,292,410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28.8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131862</xdr:rowOff>
    </xdr:from>
    <xdr:to>
      <xdr:col>6</xdr:col>
      <xdr:colOff>511175</xdr:colOff>
      <xdr:row>35</xdr:row>
      <xdr:rowOff>160601</xdr:rowOff>
    </xdr:to>
    <xdr:cxnSp macro="">
      <xdr:nvCxnSpPr>
        <xdr:cNvPr id="63" name="直線コネクタ 62"/>
        <xdr:cNvCxnSpPr/>
      </xdr:nvCxnSpPr>
      <xdr:spPr>
        <a:xfrm>
          <a:off x="3797300" y="5961162"/>
          <a:ext cx="838200" cy="20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103124</xdr:rowOff>
    </xdr:from>
    <xdr:to>
      <xdr:col>5</xdr:col>
      <xdr:colOff>358775</xdr:colOff>
      <xdr:row>34</xdr:row>
      <xdr:rowOff>131862</xdr:rowOff>
    </xdr:to>
    <xdr:cxnSp macro="">
      <xdr:nvCxnSpPr>
        <xdr:cNvPr id="66" name="直線コネクタ 65"/>
        <xdr:cNvCxnSpPr/>
      </xdr:nvCxnSpPr>
      <xdr:spPr>
        <a:xfrm>
          <a:off x="2908300" y="5932424"/>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103124</xdr:rowOff>
    </xdr:from>
    <xdr:to>
      <xdr:col>4</xdr:col>
      <xdr:colOff>155575</xdr:colOff>
      <xdr:row>35</xdr:row>
      <xdr:rowOff>67854</xdr:rowOff>
    </xdr:to>
    <xdr:cxnSp macro="">
      <xdr:nvCxnSpPr>
        <xdr:cNvPr id="69" name="直線コネクタ 68"/>
        <xdr:cNvCxnSpPr/>
      </xdr:nvCxnSpPr>
      <xdr:spPr>
        <a:xfrm flipV="1">
          <a:off x="2019300" y="5932424"/>
          <a:ext cx="8890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7257</xdr:rowOff>
    </xdr:from>
    <xdr:to>
      <xdr:col>4</xdr:col>
      <xdr:colOff>206375</xdr:colOff>
      <xdr:row>35</xdr:row>
      <xdr:rowOff>108857</xdr:rowOff>
    </xdr:to>
    <xdr:sp macro="" textlink="">
      <xdr:nvSpPr>
        <xdr:cNvPr id="70" name="フローチャート : 判断 69"/>
        <xdr:cNvSpPr/>
      </xdr:nvSpPr>
      <xdr:spPr>
        <a:xfrm>
          <a:off x="2857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99984</xdr:rowOff>
    </xdr:from>
    <xdr:ext cx="469744" cy="259045"/>
    <xdr:sp macro="" textlink="">
      <xdr:nvSpPr>
        <xdr:cNvPr id="71" name="テキスト ボックス 70"/>
        <xdr:cNvSpPr txBox="1"/>
      </xdr:nvSpPr>
      <xdr:spPr>
        <a:xfrm>
          <a:off x="2673427" y="610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127943</xdr:rowOff>
    </xdr:from>
    <xdr:to>
      <xdr:col>2</xdr:col>
      <xdr:colOff>638175</xdr:colOff>
      <xdr:row>35</xdr:row>
      <xdr:rowOff>67854</xdr:rowOff>
    </xdr:to>
    <xdr:cxnSp macro="">
      <xdr:nvCxnSpPr>
        <xdr:cNvPr id="72" name="直線コネクタ 71"/>
        <xdr:cNvCxnSpPr/>
      </xdr:nvCxnSpPr>
      <xdr:spPr>
        <a:xfrm>
          <a:off x="1130300" y="5957243"/>
          <a:ext cx="8890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48078</xdr:rowOff>
    </xdr:from>
    <xdr:to>
      <xdr:col>3</xdr:col>
      <xdr:colOff>3175</xdr:colOff>
      <xdr:row>35</xdr:row>
      <xdr:rowOff>149678</xdr:rowOff>
    </xdr:to>
    <xdr:sp macro="" textlink="">
      <xdr:nvSpPr>
        <xdr:cNvPr id="73" name="フローチャート :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140805</xdr:rowOff>
    </xdr:from>
    <xdr:ext cx="469744" cy="259045"/>
    <xdr:sp macro="" textlink="">
      <xdr:nvSpPr>
        <xdr:cNvPr id="74" name="テキスト ボックス 73"/>
        <xdr:cNvSpPr txBox="1"/>
      </xdr:nvSpPr>
      <xdr:spPr>
        <a:xfrm>
          <a:off x="1784427"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26525</xdr:rowOff>
    </xdr:from>
    <xdr:to>
      <xdr:col>1</xdr:col>
      <xdr:colOff>485775</xdr:colOff>
      <xdr:row>35</xdr:row>
      <xdr:rowOff>128125</xdr:rowOff>
    </xdr:to>
    <xdr:sp macro="" textlink="">
      <xdr:nvSpPr>
        <xdr:cNvPr id="75" name="フローチャート : 判断 74"/>
        <xdr:cNvSpPr/>
      </xdr:nvSpPr>
      <xdr:spPr>
        <a:xfrm>
          <a:off x="1079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119252</xdr:rowOff>
    </xdr:from>
    <xdr:ext cx="469744" cy="259045"/>
    <xdr:sp macro="" textlink="">
      <xdr:nvSpPr>
        <xdr:cNvPr id="76" name="テキスト ボックス 75"/>
        <xdr:cNvSpPr txBox="1"/>
      </xdr:nvSpPr>
      <xdr:spPr>
        <a:xfrm>
          <a:off x="895427" y="612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109801</xdr:rowOff>
    </xdr:from>
    <xdr:to>
      <xdr:col>6</xdr:col>
      <xdr:colOff>561975</xdr:colOff>
      <xdr:row>36</xdr:row>
      <xdr:rowOff>39951</xdr:rowOff>
    </xdr:to>
    <xdr:sp macro="" textlink="">
      <xdr:nvSpPr>
        <xdr:cNvPr id="82" name="円/楕円 81"/>
        <xdr:cNvSpPr/>
      </xdr:nvSpPr>
      <xdr:spPr>
        <a:xfrm>
          <a:off x="4584700" y="61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132678</xdr:rowOff>
    </xdr:from>
    <xdr:ext cx="469744" cy="259045"/>
    <xdr:sp macro="" textlink="">
      <xdr:nvSpPr>
        <xdr:cNvPr id="83" name="議会費該当値テキスト"/>
        <xdr:cNvSpPr txBox="1"/>
      </xdr:nvSpPr>
      <xdr:spPr>
        <a:xfrm>
          <a:off x="4686300" y="596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81062</xdr:rowOff>
    </xdr:from>
    <xdr:to>
      <xdr:col>5</xdr:col>
      <xdr:colOff>409575</xdr:colOff>
      <xdr:row>35</xdr:row>
      <xdr:rowOff>11212</xdr:rowOff>
    </xdr:to>
    <xdr:sp macro="" textlink="">
      <xdr:nvSpPr>
        <xdr:cNvPr id="84" name="円/楕円 83"/>
        <xdr:cNvSpPr/>
      </xdr:nvSpPr>
      <xdr:spPr>
        <a:xfrm>
          <a:off x="3746500" y="59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27739</xdr:rowOff>
    </xdr:from>
    <xdr:ext cx="469744" cy="259045"/>
    <xdr:sp macro="" textlink="">
      <xdr:nvSpPr>
        <xdr:cNvPr id="85" name="テキスト ボックス 84"/>
        <xdr:cNvSpPr txBox="1"/>
      </xdr:nvSpPr>
      <xdr:spPr>
        <a:xfrm>
          <a:off x="3562427" y="568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52324</xdr:rowOff>
    </xdr:from>
    <xdr:to>
      <xdr:col>4</xdr:col>
      <xdr:colOff>206375</xdr:colOff>
      <xdr:row>34</xdr:row>
      <xdr:rowOff>153924</xdr:rowOff>
    </xdr:to>
    <xdr:sp macro="" textlink="">
      <xdr:nvSpPr>
        <xdr:cNvPr id="86" name="円/楕円 85"/>
        <xdr:cNvSpPr/>
      </xdr:nvSpPr>
      <xdr:spPr>
        <a:xfrm>
          <a:off x="2857500" y="58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170451</xdr:rowOff>
    </xdr:from>
    <xdr:ext cx="469744" cy="259045"/>
    <xdr:sp macro="" textlink="">
      <xdr:nvSpPr>
        <xdr:cNvPr id="87" name="テキスト ボックス 86"/>
        <xdr:cNvSpPr txBox="1"/>
      </xdr:nvSpPr>
      <xdr:spPr>
        <a:xfrm>
          <a:off x="2673427"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17054</xdr:rowOff>
    </xdr:from>
    <xdr:to>
      <xdr:col>3</xdr:col>
      <xdr:colOff>3175</xdr:colOff>
      <xdr:row>35</xdr:row>
      <xdr:rowOff>118654</xdr:rowOff>
    </xdr:to>
    <xdr:sp macro="" textlink="">
      <xdr:nvSpPr>
        <xdr:cNvPr id="88" name="円/楕円 87"/>
        <xdr:cNvSpPr/>
      </xdr:nvSpPr>
      <xdr:spPr>
        <a:xfrm>
          <a:off x="1968500" y="60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135181</xdr:rowOff>
    </xdr:from>
    <xdr:ext cx="469744" cy="259045"/>
    <xdr:sp macro="" textlink="">
      <xdr:nvSpPr>
        <xdr:cNvPr id="89" name="テキスト ボックス 88"/>
        <xdr:cNvSpPr txBox="1"/>
      </xdr:nvSpPr>
      <xdr:spPr>
        <a:xfrm>
          <a:off x="1784427" y="579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77143</xdr:rowOff>
    </xdr:from>
    <xdr:to>
      <xdr:col>1</xdr:col>
      <xdr:colOff>485775</xdr:colOff>
      <xdr:row>35</xdr:row>
      <xdr:rowOff>7293</xdr:rowOff>
    </xdr:to>
    <xdr:sp macro="" textlink="">
      <xdr:nvSpPr>
        <xdr:cNvPr id="90" name="円/楕円 89"/>
        <xdr:cNvSpPr/>
      </xdr:nvSpPr>
      <xdr:spPr>
        <a:xfrm>
          <a:off x="1079500" y="590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23820</xdr:rowOff>
    </xdr:from>
    <xdr:ext cx="469744" cy="259045"/>
    <xdr:sp macro="" textlink="">
      <xdr:nvSpPr>
        <xdr:cNvPr id="91" name="テキスト ボックス 90"/>
        <xdr:cNvSpPr txBox="1"/>
      </xdr:nvSpPr>
      <xdr:spPr>
        <a:xfrm>
          <a:off x="895427" y="568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59804</xdr:rowOff>
    </xdr:from>
    <xdr:to>
      <xdr:col>6</xdr:col>
      <xdr:colOff>511175</xdr:colOff>
      <xdr:row>57</xdr:row>
      <xdr:rowOff>168012</xdr:rowOff>
    </xdr:to>
    <xdr:cxnSp macro="">
      <xdr:nvCxnSpPr>
        <xdr:cNvPr id="120" name="直線コネクタ 119"/>
        <xdr:cNvCxnSpPr/>
      </xdr:nvCxnSpPr>
      <xdr:spPr>
        <a:xfrm>
          <a:off x="3797300" y="9832454"/>
          <a:ext cx="838200" cy="10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59804</xdr:rowOff>
    </xdr:from>
    <xdr:to>
      <xdr:col>5</xdr:col>
      <xdr:colOff>358775</xdr:colOff>
      <xdr:row>57</xdr:row>
      <xdr:rowOff>151572</xdr:rowOff>
    </xdr:to>
    <xdr:cxnSp macro="">
      <xdr:nvCxnSpPr>
        <xdr:cNvPr id="123" name="直線コネクタ 122"/>
        <xdr:cNvCxnSpPr/>
      </xdr:nvCxnSpPr>
      <xdr:spPr>
        <a:xfrm flipV="1">
          <a:off x="2908300" y="9832454"/>
          <a:ext cx="889000" cy="9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3011</xdr:rowOff>
    </xdr:from>
    <xdr:ext cx="534377" cy="259045"/>
    <xdr:sp macro="" textlink="">
      <xdr:nvSpPr>
        <xdr:cNvPr id="125" name="テキスト ボックス 124"/>
        <xdr:cNvSpPr txBox="1"/>
      </xdr:nvSpPr>
      <xdr:spPr>
        <a:xfrm>
          <a:off x="3530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142028</xdr:rowOff>
    </xdr:from>
    <xdr:to>
      <xdr:col>4</xdr:col>
      <xdr:colOff>155575</xdr:colOff>
      <xdr:row>57</xdr:row>
      <xdr:rowOff>151572</xdr:rowOff>
    </xdr:to>
    <xdr:cxnSp macro="">
      <xdr:nvCxnSpPr>
        <xdr:cNvPr id="126" name="直線コネクタ 125"/>
        <xdr:cNvCxnSpPr/>
      </xdr:nvCxnSpPr>
      <xdr:spPr>
        <a:xfrm>
          <a:off x="2019300" y="9914678"/>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102304</xdr:rowOff>
    </xdr:from>
    <xdr:to>
      <xdr:col>4</xdr:col>
      <xdr:colOff>206375</xdr:colOff>
      <xdr:row>58</xdr:row>
      <xdr:rowOff>32454</xdr:rowOff>
    </xdr:to>
    <xdr:sp macro="" textlink="">
      <xdr:nvSpPr>
        <xdr:cNvPr id="127" name="フローチャート : 判断 126"/>
        <xdr:cNvSpPr/>
      </xdr:nvSpPr>
      <xdr:spPr>
        <a:xfrm>
          <a:off x="2857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23581</xdr:rowOff>
    </xdr:from>
    <xdr:ext cx="534377" cy="259045"/>
    <xdr:sp macro="" textlink="">
      <xdr:nvSpPr>
        <xdr:cNvPr id="128" name="テキスト ボックス 127"/>
        <xdr:cNvSpPr txBox="1"/>
      </xdr:nvSpPr>
      <xdr:spPr>
        <a:xfrm>
          <a:off x="2641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142028</xdr:rowOff>
    </xdr:from>
    <xdr:to>
      <xdr:col>2</xdr:col>
      <xdr:colOff>638175</xdr:colOff>
      <xdr:row>58</xdr:row>
      <xdr:rowOff>64243</xdr:rowOff>
    </xdr:to>
    <xdr:cxnSp macro="">
      <xdr:nvCxnSpPr>
        <xdr:cNvPr id="129" name="直線コネクタ 128"/>
        <xdr:cNvCxnSpPr/>
      </xdr:nvCxnSpPr>
      <xdr:spPr>
        <a:xfrm flipV="1">
          <a:off x="1130300" y="9914678"/>
          <a:ext cx="889000" cy="9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7503</xdr:rowOff>
    </xdr:from>
    <xdr:to>
      <xdr:col>3</xdr:col>
      <xdr:colOff>3175</xdr:colOff>
      <xdr:row>57</xdr:row>
      <xdr:rowOff>109103</xdr:rowOff>
    </xdr:to>
    <xdr:sp macro="" textlink="">
      <xdr:nvSpPr>
        <xdr:cNvPr id="130" name="フローチャート : 判断 129"/>
        <xdr:cNvSpPr/>
      </xdr:nvSpPr>
      <xdr:spPr>
        <a:xfrm>
          <a:off x="1968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125630</xdr:rowOff>
    </xdr:from>
    <xdr:ext cx="534377" cy="259045"/>
    <xdr:sp macro="" textlink="">
      <xdr:nvSpPr>
        <xdr:cNvPr id="131" name="テキスト ボックス 130"/>
        <xdr:cNvSpPr txBox="1"/>
      </xdr:nvSpPr>
      <xdr:spPr>
        <a:xfrm>
          <a:off x="1752111" y="9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104170</xdr:rowOff>
    </xdr:from>
    <xdr:to>
      <xdr:col>1</xdr:col>
      <xdr:colOff>485775</xdr:colOff>
      <xdr:row>58</xdr:row>
      <xdr:rowOff>34320</xdr:rowOff>
    </xdr:to>
    <xdr:sp macro="" textlink="">
      <xdr:nvSpPr>
        <xdr:cNvPr id="132" name="フローチャート : 判断 131"/>
        <xdr:cNvSpPr/>
      </xdr:nvSpPr>
      <xdr:spPr>
        <a:xfrm>
          <a:off x="1079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50847</xdr:rowOff>
    </xdr:from>
    <xdr:ext cx="534377" cy="259045"/>
    <xdr:sp macro="" textlink="">
      <xdr:nvSpPr>
        <xdr:cNvPr id="133" name="テキスト ボックス 132"/>
        <xdr:cNvSpPr txBox="1"/>
      </xdr:nvSpPr>
      <xdr:spPr>
        <a:xfrm>
          <a:off x="863111" y="96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117212</xdr:rowOff>
    </xdr:from>
    <xdr:to>
      <xdr:col>6</xdr:col>
      <xdr:colOff>561975</xdr:colOff>
      <xdr:row>58</xdr:row>
      <xdr:rowOff>47362</xdr:rowOff>
    </xdr:to>
    <xdr:sp macro="" textlink="">
      <xdr:nvSpPr>
        <xdr:cNvPr id="139" name="円/楕円 138"/>
        <xdr:cNvSpPr/>
      </xdr:nvSpPr>
      <xdr:spPr>
        <a:xfrm>
          <a:off x="4584700" y="988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63845</xdr:rowOff>
    </xdr:from>
    <xdr:ext cx="534377" cy="259045"/>
    <xdr:sp macro="" textlink="">
      <xdr:nvSpPr>
        <xdr:cNvPr id="140" name="総務費該当値テキスト"/>
        <xdr:cNvSpPr txBox="1"/>
      </xdr:nvSpPr>
      <xdr:spPr>
        <a:xfrm>
          <a:off x="4686300" y="98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57,569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9004</xdr:rowOff>
    </xdr:from>
    <xdr:to>
      <xdr:col>5</xdr:col>
      <xdr:colOff>409575</xdr:colOff>
      <xdr:row>57</xdr:row>
      <xdr:rowOff>110604</xdr:rowOff>
    </xdr:to>
    <xdr:sp macro="" textlink="">
      <xdr:nvSpPr>
        <xdr:cNvPr id="141" name="円/楕円 140"/>
        <xdr:cNvSpPr/>
      </xdr:nvSpPr>
      <xdr:spPr>
        <a:xfrm>
          <a:off x="3746500" y="97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127131</xdr:rowOff>
    </xdr:from>
    <xdr:ext cx="534377" cy="259045"/>
    <xdr:sp macro="" textlink="">
      <xdr:nvSpPr>
        <xdr:cNvPr id="142" name="テキスト ボックス 141"/>
        <xdr:cNvSpPr txBox="1"/>
      </xdr:nvSpPr>
      <xdr:spPr>
        <a:xfrm>
          <a:off x="3530111" y="9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85,970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100772</xdr:rowOff>
    </xdr:from>
    <xdr:to>
      <xdr:col>4</xdr:col>
      <xdr:colOff>206375</xdr:colOff>
      <xdr:row>58</xdr:row>
      <xdr:rowOff>30922</xdr:rowOff>
    </xdr:to>
    <xdr:sp macro="" textlink="">
      <xdr:nvSpPr>
        <xdr:cNvPr id="143" name="円/楕円 142"/>
        <xdr:cNvSpPr/>
      </xdr:nvSpPr>
      <xdr:spPr>
        <a:xfrm>
          <a:off x="2857500" y="98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47449</xdr:rowOff>
    </xdr:from>
    <xdr:ext cx="534377" cy="259045"/>
    <xdr:sp macro="" textlink="">
      <xdr:nvSpPr>
        <xdr:cNvPr id="144" name="テキスト ボックス 143"/>
        <xdr:cNvSpPr txBox="1"/>
      </xdr:nvSpPr>
      <xdr:spPr>
        <a:xfrm>
          <a:off x="2641111" y="96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91228</xdr:rowOff>
    </xdr:from>
    <xdr:to>
      <xdr:col>3</xdr:col>
      <xdr:colOff>3175</xdr:colOff>
      <xdr:row>58</xdr:row>
      <xdr:rowOff>21378</xdr:rowOff>
    </xdr:to>
    <xdr:sp macro="" textlink="">
      <xdr:nvSpPr>
        <xdr:cNvPr id="145" name="円/楕円 144"/>
        <xdr:cNvSpPr/>
      </xdr:nvSpPr>
      <xdr:spPr>
        <a:xfrm>
          <a:off x="1968500" y="98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12505</xdr:rowOff>
    </xdr:from>
    <xdr:ext cx="534377" cy="259045"/>
    <xdr:sp macro="" textlink="">
      <xdr:nvSpPr>
        <xdr:cNvPr id="146" name="テキスト ボックス 145"/>
        <xdr:cNvSpPr txBox="1"/>
      </xdr:nvSpPr>
      <xdr:spPr>
        <a:xfrm>
          <a:off x="1752111" y="995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13443</xdr:rowOff>
    </xdr:from>
    <xdr:to>
      <xdr:col>1</xdr:col>
      <xdr:colOff>485775</xdr:colOff>
      <xdr:row>58</xdr:row>
      <xdr:rowOff>115043</xdr:rowOff>
    </xdr:to>
    <xdr:sp macro="" textlink="">
      <xdr:nvSpPr>
        <xdr:cNvPr id="147" name="円/楕円 146"/>
        <xdr:cNvSpPr/>
      </xdr:nvSpPr>
      <xdr:spPr>
        <a:xfrm>
          <a:off x="1079500" y="99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106170</xdr:rowOff>
    </xdr:from>
    <xdr:ext cx="534377" cy="259045"/>
    <xdr:sp macro="" textlink="">
      <xdr:nvSpPr>
        <xdr:cNvPr id="148" name="テキスト ボックス 147"/>
        <xdr:cNvSpPr txBox="1"/>
      </xdr:nvSpPr>
      <xdr:spPr>
        <a:xfrm>
          <a:off x="863111" y="1005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120098</xdr:rowOff>
    </xdr:from>
    <xdr:to>
      <xdr:col>6</xdr:col>
      <xdr:colOff>511175</xdr:colOff>
      <xdr:row>78</xdr:row>
      <xdr:rowOff>122220</xdr:rowOff>
    </xdr:to>
    <xdr:cxnSp macro="">
      <xdr:nvCxnSpPr>
        <xdr:cNvPr id="178" name="直線コネクタ 177"/>
        <xdr:cNvCxnSpPr/>
      </xdr:nvCxnSpPr>
      <xdr:spPr>
        <a:xfrm flipV="1">
          <a:off x="3797300" y="13493198"/>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122220</xdr:rowOff>
    </xdr:from>
    <xdr:to>
      <xdr:col>5</xdr:col>
      <xdr:colOff>358775</xdr:colOff>
      <xdr:row>78</xdr:row>
      <xdr:rowOff>156635</xdr:rowOff>
    </xdr:to>
    <xdr:cxnSp macro="">
      <xdr:nvCxnSpPr>
        <xdr:cNvPr id="181" name="直線コネクタ 180"/>
        <xdr:cNvCxnSpPr/>
      </xdr:nvCxnSpPr>
      <xdr:spPr>
        <a:xfrm flipV="1">
          <a:off x="2908300" y="13495320"/>
          <a:ext cx="889000" cy="3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156635</xdr:rowOff>
    </xdr:from>
    <xdr:to>
      <xdr:col>4</xdr:col>
      <xdr:colOff>155575</xdr:colOff>
      <xdr:row>79</xdr:row>
      <xdr:rowOff>20896</xdr:rowOff>
    </xdr:to>
    <xdr:cxnSp macro="">
      <xdr:nvCxnSpPr>
        <xdr:cNvPr id="184" name="直線コネクタ 183"/>
        <xdr:cNvCxnSpPr/>
      </xdr:nvCxnSpPr>
      <xdr:spPr>
        <a:xfrm flipV="1">
          <a:off x="2019300" y="13529735"/>
          <a:ext cx="889000" cy="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43748</xdr:rowOff>
    </xdr:from>
    <xdr:to>
      <xdr:col>4</xdr:col>
      <xdr:colOff>206375</xdr:colOff>
      <xdr:row>78</xdr:row>
      <xdr:rowOff>145348</xdr:rowOff>
    </xdr:to>
    <xdr:sp macro="" textlink="">
      <xdr:nvSpPr>
        <xdr:cNvPr id="185" name="フローチャート : 判断 184"/>
        <xdr:cNvSpPr/>
      </xdr:nvSpPr>
      <xdr:spPr>
        <a:xfrm>
          <a:off x="2857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161875</xdr:rowOff>
    </xdr:from>
    <xdr:ext cx="599010" cy="259045"/>
    <xdr:sp macro="" textlink="">
      <xdr:nvSpPr>
        <xdr:cNvPr id="186" name="テキスト ボックス 185"/>
        <xdr:cNvSpPr txBox="1"/>
      </xdr:nvSpPr>
      <xdr:spPr>
        <a:xfrm>
          <a:off x="2608794"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17867</xdr:rowOff>
    </xdr:from>
    <xdr:to>
      <xdr:col>2</xdr:col>
      <xdr:colOff>638175</xdr:colOff>
      <xdr:row>79</xdr:row>
      <xdr:rowOff>20896</xdr:rowOff>
    </xdr:to>
    <xdr:cxnSp macro="">
      <xdr:nvCxnSpPr>
        <xdr:cNvPr id="187" name="直線コネクタ 186"/>
        <xdr:cNvCxnSpPr/>
      </xdr:nvCxnSpPr>
      <xdr:spPr>
        <a:xfrm>
          <a:off x="1130300" y="13562417"/>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82465</xdr:rowOff>
    </xdr:from>
    <xdr:to>
      <xdr:col>3</xdr:col>
      <xdr:colOff>3175</xdr:colOff>
      <xdr:row>79</xdr:row>
      <xdr:rowOff>12615</xdr:rowOff>
    </xdr:to>
    <xdr:sp macro="" textlink="">
      <xdr:nvSpPr>
        <xdr:cNvPr id="188" name="フローチャート : 判断 187"/>
        <xdr:cNvSpPr/>
      </xdr:nvSpPr>
      <xdr:spPr>
        <a:xfrm>
          <a:off x="1968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29142</xdr:rowOff>
    </xdr:from>
    <xdr:ext cx="599010" cy="259045"/>
    <xdr:sp macro="" textlink="">
      <xdr:nvSpPr>
        <xdr:cNvPr id="189" name="テキスト ボックス 188"/>
        <xdr:cNvSpPr txBox="1"/>
      </xdr:nvSpPr>
      <xdr:spPr>
        <a:xfrm>
          <a:off x="1719794"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95808</xdr:rowOff>
    </xdr:from>
    <xdr:to>
      <xdr:col>1</xdr:col>
      <xdr:colOff>485775</xdr:colOff>
      <xdr:row>79</xdr:row>
      <xdr:rowOff>25958</xdr:rowOff>
    </xdr:to>
    <xdr:sp macro="" textlink="">
      <xdr:nvSpPr>
        <xdr:cNvPr id="190" name="フローチャート : 判断 189"/>
        <xdr:cNvSpPr/>
      </xdr:nvSpPr>
      <xdr:spPr>
        <a:xfrm>
          <a:off x="1079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42485</xdr:rowOff>
    </xdr:from>
    <xdr:ext cx="599010" cy="259045"/>
    <xdr:sp macro="" textlink="">
      <xdr:nvSpPr>
        <xdr:cNvPr id="191" name="テキスト ボックス 190"/>
        <xdr:cNvSpPr txBox="1"/>
      </xdr:nvSpPr>
      <xdr:spPr>
        <a:xfrm>
          <a:off x="830794" y="1324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69298</xdr:rowOff>
    </xdr:from>
    <xdr:to>
      <xdr:col>6</xdr:col>
      <xdr:colOff>561975</xdr:colOff>
      <xdr:row>78</xdr:row>
      <xdr:rowOff>170898</xdr:rowOff>
    </xdr:to>
    <xdr:sp macro="" textlink="">
      <xdr:nvSpPr>
        <xdr:cNvPr id="197" name="円/楕円 196"/>
        <xdr:cNvSpPr/>
      </xdr:nvSpPr>
      <xdr:spPr>
        <a:xfrm>
          <a:off x="4584700" y="1344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155675</xdr:rowOff>
    </xdr:from>
    <xdr:ext cx="599010" cy="259045"/>
    <xdr:sp macro="" textlink="">
      <xdr:nvSpPr>
        <xdr:cNvPr id="198" name="民生費該当値テキスト"/>
        <xdr:cNvSpPr txBox="1"/>
      </xdr:nvSpPr>
      <xdr:spPr>
        <a:xfrm>
          <a:off x="4686300" y="1335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125,145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71420</xdr:rowOff>
    </xdr:from>
    <xdr:to>
      <xdr:col>5</xdr:col>
      <xdr:colOff>409575</xdr:colOff>
      <xdr:row>79</xdr:row>
      <xdr:rowOff>1570</xdr:rowOff>
    </xdr:to>
    <xdr:sp macro="" textlink="">
      <xdr:nvSpPr>
        <xdr:cNvPr id="199" name="円/楕円 198"/>
        <xdr:cNvSpPr/>
      </xdr:nvSpPr>
      <xdr:spPr>
        <a:xfrm>
          <a:off x="3746500" y="1344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164147</xdr:rowOff>
    </xdr:from>
    <xdr:ext cx="599010" cy="259045"/>
    <xdr:sp macro="" textlink="">
      <xdr:nvSpPr>
        <xdr:cNvPr id="200" name="テキスト ボックス 199"/>
        <xdr:cNvSpPr txBox="1"/>
      </xdr:nvSpPr>
      <xdr:spPr>
        <a:xfrm>
          <a:off x="3497794" y="1353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124,588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105835</xdr:rowOff>
    </xdr:from>
    <xdr:to>
      <xdr:col>4</xdr:col>
      <xdr:colOff>206375</xdr:colOff>
      <xdr:row>79</xdr:row>
      <xdr:rowOff>35985</xdr:rowOff>
    </xdr:to>
    <xdr:sp macro="" textlink="">
      <xdr:nvSpPr>
        <xdr:cNvPr id="201" name="円/楕円 200"/>
        <xdr:cNvSpPr/>
      </xdr:nvSpPr>
      <xdr:spPr>
        <a:xfrm>
          <a:off x="2857500" y="134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27112</xdr:rowOff>
    </xdr:from>
    <xdr:ext cx="599010" cy="259045"/>
    <xdr:sp macro="" textlink="">
      <xdr:nvSpPr>
        <xdr:cNvPr id="202" name="テキスト ボックス 201"/>
        <xdr:cNvSpPr txBox="1"/>
      </xdr:nvSpPr>
      <xdr:spPr>
        <a:xfrm>
          <a:off x="2608794" y="1357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115,555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141546</xdr:rowOff>
    </xdr:from>
    <xdr:to>
      <xdr:col>3</xdr:col>
      <xdr:colOff>3175</xdr:colOff>
      <xdr:row>79</xdr:row>
      <xdr:rowOff>71696</xdr:rowOff>
    </xdr:to>
    <xdr:sp macro="" textlink="">
      <xdr:nvSpPr>
        <xdr:cNvPr id="203" name="円/楕円 202"/>
        <xdr:cNvSpPr/>
      </xdr:nvSpPr>
      <xdr:spPr>
        <a:xfrm>
          <a:off x="1968500" y="1351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62823</xdr:rowOff>
    </xdr:from>
    <xdr:ext cx="599010" cy="259045"/>
    <xdr:sp macro="" textlink="">
      <xdr:nvSpPr>
        <xdr:cNvPr id="204" name="テキスト ボックス 203"/>
        <xdr:cNvSpPr txBox="1"/>
      </xdr:nvSpPr>
      <xdr:spPr>
        <a:xfrm>
          <a:off x="1719794" y="1360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106,182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138517</xdr:rowOff>
    </xdr:from>
    <xdr:to>
      <xdr:col>1</xdr:col>
      <xdr:colOff>485775</xdr:colOff>
      <xdr:row>79</xdr:row>
      <xdr:rowOff>68667</xdr:rowOff>
    </xdr:to>
    <xdr:sp macro="" textlink="">
      <xdr:nvSpPr>
        <xdr:cNvPr id="205" name="円/楕円 204"/>
        <xdr:cNvSpPr/>
      </xdr:nvSpPr>
      <xdr:spPr>
        <a:xfrm>
          <a:off x="1079500" y="1351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59794</xdr:rowOff>
    </xdr:from>
    <xdr:ext cx="599010" cy="259045"/>
    <xdr:sp macro="" textlink="">
      <xdr:nvSpPr>
        <xdr:cNvPr id="206" name="テキスト ボックス 205"/>
        <xdr:cNvSpPr txBox="1"/>
      </xdr:nvSpPr>
      <xdr:spPr>
        <a:xfrm>
          <a:off x="830794" y="1360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94856</xdr:rowOff>
    </xdr:from>
    <xdr:to>
      <xdr:col>6</xdr:col>
      <xdr:colOff>511175</xdr:colOff>
      <xdr:row>96</xdr:row>
      <xdr:rowOff>104763</xdr:rowOff>
    </xdr:to>
    <xdr:cxnSp macro="">
      <xdr:nvCxnSpPr>
        <xdr:cNvPr id="235" name="直線コネクタ 234"/>
        <xdr:cNvCxnSpPr/>
      </xdr:nvCxnSpPr>
      <xdr:spPr>
        <a:xfrm flipV="1">
          <a:off x="3797300" y="16554056"/>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45301</xdr:rowOff>
    </xdr:from>
    <xdr:to>
      <xdr:col>5</xdr:col>
      <xdr:colOff>358775</xdr:colOff>
      <xdr:row>96</xdr:row>
      <xdr:rowOff>104763</xdr:rowOff>
    </xdr:to>
    <xdr:cxnSp macro="">
      <xdr:nvCxnSpPr>
        <xdr:cNvPr id="238" name="直線コネクタ 237"/>
        <xdr:cNvCxnSpPr/>
      </xdr:nvCxnSpPr>
      <xdr:spPr>
        <a:xfrm>
          <a:off x="2908300" y="16504501"/>
          <a:ext cx="889000" cy="5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45301</xdr:rowOff>
    </xdr:from>
    <xdr:to>
      <xdr:col>4</xdr:col>
      <xdr:colOff>155575</xdr:colOff>
      <xdr:row>96</xdr:row>
      <xdr:rowOff>53911</xdr:rowOff>
    </xdr:to>
    <xdr:cxnSp macro="">
      <xdr:nvCxnSpPr>
        <xdr:cNvPr id="241" name="直線コネクタ 240"/>
        <xdr:cNvCxnSpPr/>
      </xdr:nvCxnSpPr>
      <xdr:spPr>
        <a:xfrm flipV="1">
          <a:off x="2019300" y="1650450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170357</xdr:rowOff>
    </xdr:from>
    <xdr:to>
      <xdr:col>4</xdr:col>
      <xdr:colOff>206375</xdr:colOff>
      <xdr:row>96</xdr:row>
      <xdr:rowOff>100507</xdr:rowOff>
    </xdr:to>
    <xdr:sp macro="" textlink="">
      <xdr:nvSpPr>
        <xdr:cNvPr id="242" name="フローチャート : 判断 241"/>
        <xdr:cNvSpPr/>
      </xdr:nvSpPr>
      <xdr:spPr>
        <a:xfrm>
          <a:off x="2857500" y="1645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91634</xdr:rowOff>
    </xdr:from>
    <xdr:ext cx="534377" cy="259045"/>
    <xdr:sp macro="" textlink="">
      <xdr:nvSpPr>
        <xdr:cNvPr id="243" name="テキスト ボックス 242"/>
        <xdr:cNvSpPr txBox="1"/>
      </xdr:nvSpPr>
      <xdr:spPr>
        <a:xfrm>
          <a:off x="2641111" y="1655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33046</xdr:rowOff>
    </xdr:from>
    <xdr:to>
      <xdr:col>2</xdr:col>
      <xdr:colOff>638175</xdr:colOff>
      <xdr:row>96</xdr:row>
      <xdr:rowOff>53911</xdr:rowOff>
    </xdr:to>
    <xdr:cxnSp macro="">
      <xdr:nvCxnSpPr>
        <xdr:cNvPr id="244" name="直線コネクタ 243"/>
        <xdr:cNvCxnSpPr/>
      </xdr:nvCxnSpPr>
      <xdr:spPr>
        <a:xfrm>
          <a:off x="1130300" y="16492246"/>
          <a:ext cx="889000" cy="2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40842</xdr:rowOff>
    </xdr:from>
    <xdr:to>
      <xdr:col>3</xdr:col>
      <xdr:colOff>3175</xdr:colOff>
      <xdr:row>96</xdr:row>
      <xdr:rowOff>142442</xdr:rowOff>
    </xdr:to>
    <xdr:sp macro="" textlink="">
      <xdr:nvSpPr>
        <xdr:cNvPr id="245" name="フローチャート : 判断 244"/>
        <xdr:cNvSpPr/>
      </xdr:nvSpPr>
      <xdr:spPr>
        <a:xfrm>
          <a:off x="1968500" y="1650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133569</xdr:rowOff>
    </xdr:from>
    <xdr:ext cx="534377" cy="259045"/>
    <xdr:sp macro="" textlink="">
      <xdr:nvSpPr>
        <xdr:cNvPr id="246" name="テキスト ボックス 245"/>
        <xdr:cNvSpPr txBox="1"/>
      </xdr:nvSpPr>
      <xdr:spPr>
        <a:xfrm>
          <a:off x="1752111" y="165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2921</xdr:rowOff>
    </xdr:from>
    <xdr:to>
      <xdr:col>1</xdr:col>
      <xdr:colOff>485775</xdr:colOff>
      <xdr:row>96</xdr:row>
      <xdr:rowOff>104521</xdr:rowOff>
    </xdr:to>
    <xdr:sp macro="" textlink="">
      <xdr:nvSpPr>
        <xdr:cNvPr id="247" name="フローチャート : 判断 246"/>
        <xdr:cNvSpPr/>
      </xdr:nvSpPr>
      <xdr:spPr>
        <a:xfrm>
          <a:off x="1079500" y="164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95648</xdr:rowOff>
    </xdr:from>
    <xdr:ext cx="534377" cy="259045"/>
    <xdr:sp macro="" textlink="">
      <xdr:nvSpPr>
        <xdr:cNvPr id="248" name="テキスト ボックス 247"/>
        <xdr:cNvSpPr txBox="1"/>
      </xdr:nvSpPr>
      <xdr:spPr>
        <a:xfrm>
          <a:off x="863111" y="165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44056</xdr:rowOff>
    </xdr:from>
    <xdr:to>
      <xdr:col>6</xdr:col>
      <xdr:colOff>561975</xdr:colOff>
      <xdr:row>96</xdr:row>
      <xdr:rowOff>145656</xdr:rowOff>
    </xdr:to>
    <xdr:sp macro="" textlink="">
      <xdr:nvSpPr>
        <xdr:cNvPr id="254" name="円/楕円 253"/>
        <xdr:cNvSpPr/>
      </xdr:nvSpPr>
      <xdr:spPr>
        <a:xfrm>
          <a:off x="4584700" y="165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22483</xdr:rowOff>
    </xdr:from>
    <xdr:ext cx="534377" cy="259045"/>
    <xdr:sp macro="" textlink="">
      <xdr:nvSpPr>
        <xdr:cNvPr id="255" name="衛生費該当値テキスト"/>
        <xdr:cNvSpPr txBox="1"/>
      </xdr:nvSpPr>
      <xdr:spPr>
        <a:xfrm>
          <a:off x="4686300"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36,531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53963</xdr:rowOff>
    </xdr:from>
    <xdr:to>
      <xdr:col>5</xdr:col>
      <xdr:colOff>409575</xdr:colOff>
      <xdr:row>96</xdr:row>
      <xdr:rowOff>155563</xdr:rowOff>
    </xdr:to>
    <xdr:sp macro="" textlink="">
      <xdr:nvSpPr>
        <xdr:cNvPr id="256" name="円/楕円 255"/>
        <xdr:cNvSpPr/>
      </xdr:nvSpPr>
      <xdr:spPr>
        <a:xfrm>
          <a:off x="3746500" y="165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146690</xdr:rowOff>
    </xdr:from>
    <xdr:ext cx="534377" cy="259045"/>
    <xdr:sp macro="" textlink="">
      <xdr:nvSpPr>
        <xdr:cNvPr id="257" name="テキスト ボックス 256"/>
        <xdr:cNvSpPr txBox="1"/>
      </xdr:nvSpPr>
      <xdr:spPr>
        <a:xfrm>
          <a:off x="3530111" y="166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165951</xdr:rowOff>
    </xdr:from>
    <xdr:to>
      <xdr:col>4</xdr:col>
      <xdr:colOff>206375</xdr:colOff>
      <xdr:row>96</xdr:row>
      <xdr:rowOff>96101</xdr:rowOff>
    </xdr:to>
    <xdr:sp macro="" textlink="">
      <xdr:nvSpPr>
        <xdr:cNvPr id="258" name="円/楕円 257"/>
        <xdr:cNvSpPr/>
      </xdr:nvSpPr>
      <xdr:spPr>
        <a:xfrm>
          <a:off x="2857500" y="164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112628</xdr:rowOff>
    </xdr:from>
    <xdr:ext cx="534377" cy="259045"/>
    <xdr:sp macro="" textlink="">
      <xdr:nvSpPr>
        <xdr:cNvPr id="259" name="テキスト ボックス 258"/>
        <xdr:cNvSpPr txBox="1"/>
      </xdr:nvSpPr>
      <xdr:spPr>
        <a:xfrm>
          <a:off x="2641111" y="1622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3111</xdr:rowOff>
    </xdr:from>
    <xdr:to>
      <xdr:col>3</xdr:col>
      <xdr:colOff>3175</xdr:colOff>
      <xdr:row>96</xdr:row>
      <xdr:rowOff>104711</xdr:rowOff>
    </xdr:to>
    <xdr:sp macro="" textlink="">
      <xdr:nvSpPr>
        <xdr:cNvPr id="260" name="円/楕円 259"/>
        <xdr:cNvSpPr/>
      </xdr:nvSpPr>
      <xdr:spPr>
        <a:xfrm>
          <a:off x="1968500" y="1646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121238</xdr:rowOff>
    </xdr:from>
    <xdr:ext cx="534377" cy="259045"/>
    <xdr:sp macro="" textlink="">
      <xdr:nvSpPr>
        <xdr:cNvPr id="261" name="テキスト ボックス 260"/>
        <xdr:cNvSpPr txBox="1"/>
      </xdr:nvSpPr>
      <xdr:spPr>
        <a:xfrm>
          <a:off x="1752111" y="162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153696</xdr:rowOff>
    </xdr:from>
    <xdr:to>
      <xdr:col>1</xdr:col>
      <xdr:colOff>485775</xdr:colOff>
      <xdr:row>96</xdr:row>
      <xdr:rowOff>83846</xdr:rowOff>
    </xdr:to>
    <xdr:sp macro="" textlink="">
      <xdr:nvSpPr>
        <xdr:cNvPr id="262" name="円/楕円 261"/>
        <xdr:cNvSpPr/>
      </xdr:nvSpPr>
      <xdr:spPr>
        <a:xfrm>
          <a:off x="1079500" y="164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100373</xdr:rowOff>
    </xdr:from>
    <xdr:ext cx="534377" cy="259045"/>
    <xdr:sp macro="" textlink="">
      <xdr:nvSpPr>
        <xdr:cNvPr id="263" name="テキスト ボックス 262"/>
        <xdr:cNvSpPr txBox="1"/>
      </xdr:nvSpPr>
      <xdr:spPr>
        <a:xfrm>
          <a:off x="863111" y="1621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157988</xdr:rowOff>
    </xdr:from>
    <xdr:to>
      <xdr:col>15</xdr:col>
      <xdr:colOff>180975</xdr:colOff>
      <xdr:row>38</xdr:row>
      <xdr:rowOff>163703</xdr:rowOff>
    </xdr:to>
    <xdr:cxnSp macro="">
      <xdr:nvCxnSpPr>
        <xdr:cNvPr id="292" name="直線コネクタ 291"/>
        <xdr:cNvCxnSpPr/>
      </xdr:nvCxnSpPr>
      <xdr:spPr>
        <a:xfrm flipV="1">
          <a:off x="9639300" y="667308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112268</xdr:rowOff>
    </xdr:from>
    <xdr:to>
      <xdr:col>14</xdr:col>
      <xdr:colOff>28575</xdr:colOff>
      <xdr:row>38</xdr:row>
      <xdr:rowOff>163703</xdr:rowOff>
    </xdr:to>
    <xdr:cxnSp macro="">
      <xdr:nvCxnSpPr>
        <xdr:cNvPr id="295" name="直線コネクタ 294"/>
        <xdr:cNvCxnSpPr/>
      </xdr:nvCxnSpPr>
      <xdr:spPr>
        <a:xfrm>
          <a:off x="8750300" y="6284468"/>
          <a:ext cx="8890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112268</xdr:rowOff>
    </xdr:from>
    <xdr:to>
      <xdr:col>12</xdr:col>
      <xdr:colOff>511175</xdr:colOff>
      <xdr:row>38</xdr:row>
      <xdr:rowOff>17970</xdr:rowOff>
    </xdr:to>
    <xdr:cxnSp macro="">
      <xdr:nvCxnSpPr>
        <xdr:cNvPr id="298" name="直線コネクタ 297"/>
        <xdr:cNvCxnSpPr/>
      </xdr:nvCxnSpPr>
      <xdr:spPr>
        <a:xfrm flipV="1">
          <a:off x="7861300" y="6284468"/>
          <a:ext cx="889000" cy="24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72898</xdr:rowOff>
    </xdr:from>
    <xdr:to>
      <xdr:col>12</xdr:col>
      <xdr:colOff>561975</xdr:colOff>
      <xdr:row>38</xdr:row>
      <xdr:rowOff>3048</xdr:rowOff>
    </xdr:to>
    <xdr:sp macro="" textlink="">
      <xdr:nvSpPr>
        <xdr:cNvPr id="299" name="フローチャート : 判断 298"/>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165625</xdr:rowOff>
    </xdr:from>
    <xdr:ext cx="469744" cy="259045"/>
    <xdr:sp macro="" textlink="">
      <xdr:nvSpPr>
        <xdr:cNvPr id="300" name="テキスト ボックス 299"/>
        <xdr:cNvSpPr txBox="1"/>
      </xdr:nvSpPr>
      <xdr:spPr>
        <a:xfrm>
          <a:off x="8515427"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8255</xdr:rowOff>
    </xdr:from>
    <xdr:to>
      <xdr:col>11</xdr:col>
      <xdr:colOff>307975</xdr:colOff>
      <xdr:row>38</xdr:row>
      <xdr:rowOff>17970</xdr:rowOff>
    </xdr:to>
    <xdr:cxnSp macro="">
      <xdr:nvCxnSpPr>
        <xdr:cNvPr id="301" name="直線コネクタ 300"/>
        <xdr:cNvCxnSpPr/>
      </xdr:nvCxnSpPr>
      <xdr:spPr>
        <a:xfrm>
          <a:off x="6972300" y="6351905"/>
          <a:ext cx="889000" cy="1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29083</xdr:rowOff>
    </xdr:from>
    <xdr:to>
      <xdr:col>11</xdr:col>
      <xdr:colOff>358775</xdr:colOff>
      <xdr:row>37</xdr:row>
      <xdr:rowOff>130683</xdr:rowOff>
    </xdr:to>
    <xdr:sp macro="" textlink="">
      <xdr:nvSpPr>
        <xdr:cNvPr id="302" name="フローチャート : 判断 301"/>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147210</xdr:rowOff>
    </xdr:from>
    <xdr:ext cx="469744" cy="259045"/>
    <xdr:sp macro="" textlink="">
      <xdr:nvSpPr>
        <xdr:cNvPr id="303" name="テキスト ボックス 302"/>
        <xdr:cNvSpPr txBox="1"/>
      </xdr:nvSpPr>
      <xdr:spPr>
        <a:xfrm>
          <a:off x="7626427" y="6147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12319</xdr:rowOff>
    </xdr:from>
    <xdr:to>
      <xdr:col>10</xdr:col>
      <xdr:colOff>155575</xdr:colOff>
      <xdr:row>37</xdr:row>
      <xdr:rowOff>113919</xdr:rowOff>
    </xdr:to>
    <xdr:sp macro="" textlink="">
      <xdr:nvSpPr>
        <xdr:cNvPr id="304" name="フローチャート : 判断 303"/>
        <xdr:cNvSpPr/>
      </xdr:nvSpPr>
      <xdr:spPr>
        <a:xfrm>
          <a:off x="6921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105046</xdr:rowOff>
    </xdr:from>
    <xdr:ext cx="469744" cy="259045"/>
    <xdr:sp macro="" textlink="">
      <xdr:nvSpPr>
        <xdr:cNvPr id="305" name="テキスト ボックス 304"/>
        <xdr:cNvSpPr txBox="1"/>
      </xdr:nvSpPr>
      <xdr:spPr>
        <a:xfrm>
          <a:off x="6737427"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107188</xdr:rowOff>
    </xdr:from>
    <xdr:to>
      <xdr:col>15</xdr:col>
      <xdr:colOff>231775</xdr:colOff>
      <xdr:row>39</xdr:row>
      <xdr:rowOff>37338</xdr:rowOff>
    </xdr:to>
    <xdr:sp macro="" textlink="">
      <xdr:nvSpPr>
        <xdr:cNvPr id="311" name="円/楕円 310"/>
        <xdr:cNvSpPr/>
      </xdr:nvSpPr>
      <xdr:spPr>
        <a:xfrm>
          <a:off x="104267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22115</xdr:rowOff>
    </xdr:from>
    <xdr:ext cx="378565" cy="259045"/>
    <xdr:sp macro="" textlink="">
      <xdr:nvSpPr>
        <xdr:cNvPr id="312" name="労働費該当値テキスト"/>
        <xdr:cNvSpPr txBox="1"/>
      </xdr:nvSpPr>
      <xdr:spPr>
        <a:xfrm>
          <a:off x="10528300" y="6537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112903</xdr:rowOff>
    </xdr:from>
    <xdr:to>
      <xdr:col>14</xdr:col>
      <xdr:colOff>79375</xdr:colOff>
      <xdr:row>39</xdr:row>
      <xdr:rowOff>43053</xdr:rowOff>
    </xdr:to>
    <xdr:sp macro="" textlink="">
      <xdr:nvSpPr>
        <xdr:cNvPr id="313" name="円/楕円 312"/>
        <xdr:cNvSpPr/>
      </xdr:nvSpPr>
      <xdr:spPr>
        <a:xfrm>
          <a:off x="9588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34180</xdr:rowOff>
    </xdr:from>
    <xdr:ext cx="378565" cy="259045"/>
    <xdr:sp macro="" textlink="">
      <xdr:nvSpPr>
        <xdr:cNvPr id="314" name="テキスト ボックス 313"/>
        <xdr:cNvSpPr txBox="1"/>
      </xdr:nvSpPr>
      <xdr:spPr>
        <a:xfrm>
          <a:off x="9450017"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61468</xdr:rowOff>
    </xdr:from>
    <xdr:to>
      <xdr:col>12</xdr:col>
      <xdr:colOff>561975</xdr:colOff>
      <xdr:row>36</xdr:row>
      <xdr:rowOff>163068</xdr:rowOff>
    </xdr:to>
    <xdr:sp macro="" textlink="">
      <xdr:nvSpPr>
        <xdr:cNvPr id="315" name="円/楕円 314"/>
        <xdr:cNvSpPr/>
      </xdr:nvSpPr>
      <xdr:spPr>
        <a:xfrm>
          <a:off x="8699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8145</xdr:rowOff>
    </xdr:from>
    <xdr:ext cx="469744" cy="259045"/>
    <xdr:sp macro="" textlink="">
      <xdr:nvSpPr>
        <xdr:cNvPr id="316" name="テキスト ボックス 315"/>
        <xdr:cNvSpPr txBox="1"/>
      </xdr:nvSpPr>
      <xdr:spPr>
        <a:xfrm>
          <a:off x="8515427" y="60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138621</xdr:rowOff>
    </xdr:from>
    <xdr:to>
      <xdr:col>11</xdr:col>
      <xdr:colOff>358775</xdr:colOff>
      <xdr:row>38</xdr:row>
      <xdr:rowOff>68771</xdr:rowOff>
    </xdr:to>
    <xdr:sp macro="" textlink="">
      <xdr:nvSpPr>
        <xdr:cNvPr id="317" name="円/楕円 316"/>
        <xdr:cNvSpPr/>
      </xdr:nvSpPr>
      <xdr:spPr>
        <a:xfrm>
          <a:off x="7810500" y="64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59897</xdr:rowOff>
    </xdr:from>
    <xdr:ext cx="469744" cy="259045"/>
    <xdr:sp macro="" textlink="">
      <xdr:nvSpPr>
        <xdr:cNvPr id="318" name="テキスト ボックス 317"/>
        <xdr:cNvSpPr txBox="1"/>
      </xdr:nvSpPr>
      <xdr:spPr>
        <a:xfrm>
          <a:off x="7626427" y="65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128905</xdr:rowOff>
    </xdr:from>
    <xdr:to>
      <xdr:col>10</xdr:col>
      <xdr:colOff>155575</xdr:colOff>
      <xdr:row>37</xdr:row>
      <xdr:rowOff>59055</xdr:rowOff>
    </xdr:to>
    <xdr:sp macro="" textlink="">
      <xdr:nvSpPr>
        <xdr:cNvPr id="319" name="円/楕円 318"/>
        <xdr:cNvSpPr/>
      </xdr:nvSpPr>
      <xdr:spPr>
        <a:xfrm>
          <a:off x="6921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75582</xdr:rowOff>
    </xdr:from>
    <xdr:ext cx="469744" cy="259045"/>
    <xdr:sp macro="" textlink="">
      <xdr:nvSpPr>
        <xdr:cNvPr id="320" name="テキスト ボックス 319"/>
        <xdr:cNvSpPr txBox="1"/>
      </xdr:nvSpPr>
      <xdr:spPr>
        <a:xfrm>
          <a:off x="6737427" y="607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39053</xdr:rowOff>
    </xdr:from>
    <xdr:to>
      <xdr:col>15</xdr:col>
      <xdr:colOff>180975</xdr:colOff>
      <xdr:row>58</xdr:row>
      <xdr:rowOff>53784</xdr:rowOff>
    </xdr:to>
    <xdr:cxnSp macro="">
      <xdr:nvCxnSpPr>
        <xdr:cNvPr id="349" name="直線コネクタ 348"/>
        <xdr:cNvCxnSpPr/>
      </xdr:nvCxnSpPr>
      <xdr:spPr>
        <a:xfrm flipV="1">
          <a:off x="9639300" y="9811703"/>
          <a:ext cx="838200" cy="18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53784</xdr:rowOff>
    </xdr:from>
    <xdr:to>
      <xdr:col>14</xdr:col>
      <xdr:colOff>28575</xdr:colOff>
      <xdr:row>58</xdr:row>
      <xdr:rowOff>149454</xdr:rowOff>
    </xdr:to>
    <xdr:cxnSp macro="">
      <xdr:nvCxnSpPr>
        <xdr:cNvPr id="352" name="直線コネクタ 351"/>
        <xdr:cNvCxnSpPr/>
      </xdr:nvCxnSpPr>
      <xdr:spPr>
        <a:xfrm flipV="1">
          <a:off x="8750300" y="9997884"/>
          <a:ext cx="889000" cy="9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149454</xdr:rowOff>
    </xdr:from>
    <xdr:to>
      <xdr:col>12</xdr:col>
      <xdr:colOff>511175</xdr:colOff>
      <xdr:row>59</xdr:row>
      <xdr:rowOff>5449</xdr:rowOff>
    </xdr:to>
    <xdr:cxnSp macro="">
      <xdr:nvCxnSpPr>
        <xdr:cNvPr id="355" name="直線コネクタ 354"/>
        <xdr:cNvCxnSpPr/>
      </xdr:nvCxnSpPr>
      <xdr:spPr>
        <a:xfrm flipV="1">
          <a:off x="7861300" y="10093554"/>
          <a:ext cx="889000" cy="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1727</xdr:rowOff>
    </xdr:from>
    <xdr:to>
      <xdr:col>12</xdr:col>
      <xdr:colOff>561975</xdr:colOff>
      <xdr:row>58</xdr:row>
      <xdr:rowOff>103327</xdr:rowOff>
    </xdr:to>
    <xdr:sp macro="" textlink="">
      <xdr:nvSpPr>
        <xdr:cNvPr id="356" name="フローチャート : 判断 355"/>
        <xdr:cNvSpPr/>
      </xdr:nvSpPr>
      <xdr:spPr>
        <a:xfrm>
          <a:off x="8699500" y="994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119854</xdr:rowOff>
    </xdr:from>
    <xdr:ext cx="534377" cy="259045"/>
    <xdr:sp macro="" textlink="">
      <xdr:nvSpPr>
        <xdr:cNvPr id="357" name="テキスト ボックス 356"/>
        <xdr:cNvSpPr txBox="1"/>
      </xdr:nvSpPr>
      <xdr:spPr>
        <a:xfrm>
          <a:off x="8483111" y="972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166739</xdr:rowOff>
    </xdr:from>
    <xdr:to>
      <xdr:col>11</xdr:col>
      <xdr:colOff>307975</xdr:colOff>
      <xdr:row>59</xdr:row>
      <xdr:rowOff>5449</xdr:rowOff>
    </xdr:to>
    <xdr:cxnSp macro="">
      <xdr:nvCxnSpPr>
        <xdr:cNvPr id="358" name="直線コネクタ 357"/>
        <xdr:cNvCxnSpPr/>
      </xdr:nvCxnSpPr>
      <xdr:spPr>
        <a:xfrm>
          <a:off x="6972300" y="10110839"/>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4661</xdr:rowOff>
    </xdr:from>
    <xdr:to>
      <xdr:col>11</xdr:col>
      <xdr:colOff>358775</xdr:colOff>
      <xdr:row>58</xdr:row>
      <xdr:rowOff>106261</xdr:rowOff>
    </xdr:to>
    <xdr:sp macro="" textlink="">
      <xdr:nvSpPr>
        <xdr:cNvPr id="359" name="フローチャート : 判断 358"/>
        <xdr:cNvSpPr/>
      </xdr:nvSpPr>
      <xdr:spPr>
        <a:xfrm>
          <a:off x="7810500" y="994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122788</xdr:rowOff>
    </xdr:from>
    <xdr:ext cx="534377" cy="259045"/>
    <xdr:sp macro="" textlink="">
      <xdr:nvSpPr>
        <xdr:cNvPr id="360" name="テキスト ボックス 359"/>
        <xdr:cNvSpPr txBox="1"/>
      </xdr:nvSpPr>
      <xdr:spPr>
        <a:xfrm>
          <a:off x="7594111" y="97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163055</xdr:rowOff>
    </xdr:from>
    <xdr:to>
      <xdr:col>10</xdr:col>
      <xdr:colOff>155575</xdr:colOff>
      <xdr:row>58</xdr:row>
      <xdr:rowOff>93205</xdr:rowOff>
    </xdr:to>
    <xdr:sp macro="" textlink="">
      <xdr:nvSpPr>
        <xdr:cNvPr id="361" name="フローチャート : 判断 360"/>
        <xdr:cNvSpPr/>
      </xdr:nvSpPr>
      <xdr:spPr>
        <a:xfrm>
          <a:off x="6921500" y="993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109732</xdr:rowOff>
    </xdr:from>
    <xdr:ext cx="534377" cy="259045"/>
    <xdr:sp macro="" textlink="">
      <xdr:nvSpPr>
        <xdr:cNvPr id="362" name="テキスト ボックス 361"/>
        <xdr:cNvSpPr txBox="1"/>
      </xdr:nvSpPr>
      <xdr:spPr>
        <a:xfrm>
          <a:off x="6705111" y="97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159703</xdr:rowOff>
    </xdr:from>
    <xdr:to>
      <xdr:col>15</xdr:col>
      <xdr:colOff>231775</xdr:colOff>
      <xdr:row>57</xdr:row>
      <xdr:rowOff>89853</xdr:rowOff>
    </xdr:to>
    <xdr:sp macro="" textlink="">
      <xdr:nvSpPr>
        <xdr:cNvPr id="368" name="円/楕円 367"/>
        <xdr:cNvSpPr/>
      </xdr:nvSpPr>
      <xdr:spPr>
        <a:xfrm>
          <a:off x="10426700" y="976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11130</xdr:rowOff>
    </xdr:from>
    <xdr:ext cx="534377" cy="259045"/>
    <xdr:sp macro="" textlink="">
      <xdr:nvSpPr>
        <xdr:cNvPr id="369" name="農林水産業費該当値テキスト"/>
        <xdr:cNvSpPr txBox="1"/>
      </xdr:nvSpPr>
      <xdr:spPr>
        <a:xfrm>
          <a:off x="10528300" y="961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27,425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2984</xdr:rowOff>
    </xdr:from>
    <xdr:to>
      <xdr:col>14</xdr:col>
      <xdr:colOff>79375</xdr:colOff>
      <xdr:row>58</xdr:row>
      <xdr:rowOff>104584</xdr:rowOff>
    </xdr:to>
    <xdr:sp macro="" textlink="">
      <xdr:nvSpPr>
        <xdr:cNvPr id="370" name="円/楕円 369"/>
        <xdr:cNvSpPr/>
      </xdr:nvSpPr>
      <xdr:spPr>
        <a:xfrm>
          <a:off x="9588500" y="994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95711</xdr:rowOff>
    </xdr:from>
    <xdr:ext cx="534377" cy="259045"/>
    <xdr:sp macro="" textlink="">
      <xdr:nvSpPr>
        <xdr:cNvPr id="371" name="テキスト ボックス 370"/>
        <xdr:cNvSpPr txBox="1"/>
      </xdr:nvSpPr>
      <xdr:spPr>
        <a:xfrm>
          <a:off x="9372111" y="100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98654</xdr:rowOff>
    </xdr:from>
    <xdr:to>
      <xdr:col>12</xdr:col>
      <xdr:colOff>561975</xdr:colOff>
      <xdr:row>59</xdr:row>
      <xdr:rowOff>28804</xdr:rowOff>
    </xdr:to>
    <xdr:sp macro="" textlink="">
      <xdr:nvSpPr>
        <xdr:cNvPr id="372" name="円/楕円 371"/>
        <xdr:cNvSpPr/>
      </xdr:nvSpPr>
      <xdr:spPr>
        <a:xfrm>
          <a:off x="8699500" y="1004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19931</xdr:rowOff>
    </xdr:from>
    <xdr:ext cx="469744" cy="259045"/>
    <xdr:sp macro="" textlink="">
      <xdr:nvSpPr>
        <xdr:cNvPr id="373" name="テキスト ボックス 372"/>
        <xdr:cNvSpPr txBox="1"/>
      </xdr:nvSpPr>
      <xdr:spPr>
        <a:xfrm>
          <a:off x="8515427" y="10135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126099</xdr:rowOff>
    </xdr:from>
    <xdr:to>
      <xdr:col>11</xdr:col>
      <xdr:colOff>358775</xdr:colOff>
      <xdr:row>59</xdr:row>
      <xdr:rowOff>56249</xdr:rowOff>
    </xdr:to>
    <xdr:sp macro="" textlink="">
      <xdr:nvSpPr>
        <xdr:cNvPr id="374" name="円/楕円 373"/>
        <xdr:cNvSpPr/>
      </xdr:nvSpPr>
      <xdr:spPr>
        <a:xfrm>
          <a:off x="7810500" y="1007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47376</xdr:rowOff>
    </xdr:from>
    <xdr:ext cx="469744" cy="259045"/>
    <xdr:sp macro="" textlink="">
      <xdr:nvSpPr>
        <xdr:cNvPr id="375" name="テキスト ボックス 374"/>
        <xdr:cNvSpPr txBox="1"/>
      </xdr:nvSpPr>
      <xdr:spPr>
        <a:xfrm>
          <a:off x="7626427" y="1016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115939</xdr:rowOff>
    </xdr:from>
    <xdr:to>
      <xdr:col>10</xdr:col>
      <xdr:colOff>155575</xdr:colOff>
      <xdr:row>59</xdr:row>
      <xdr:rowOff>46089</xdr:rowOff>
    </xdr:to>
    <xdr:sp macro="" textlink="">
      <xdr:nvSpPr>
        <xdr:cNvPr id="376" name="円/楕円 375"/>
        <xdr:cNvSpPr/>
      </xdr:nvSpPr>
      <xdr:spPr>
        <a:xfrm>
          <a:off x="6921500" y="1006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37216</xdr:rowOff>
    </xdr:from>
    <xdr:ext cx="469744" cy="259045"/>
    <xdr:sp macro="" textlink="">
      <xdr:nvSpPr>
        <xdr:cNvPr id="377" name="テキスト ボックス 376"/>
        <xdr:cNvSpPr txBox="1"/>
      </xdr:nvSpPr>
      <xdr:spPr>
        <a:xfrm>
          <a:off x="6737427" y="1015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39540</xdr:rowOff>
    </xdr:from>
    <xdr:to>
      <xdr:col>15</xdr:col>
      <xdr:colOff>180975</xdr:colOff>
      <xdr:row>78</xdr:row>
      <xdr:rowOff>150836</xdr:rowOff>
    </xdr:to>
    <xdr:cxnSp macro="">
      <xdr:nvCxnSpPr>
        <xdr:cNvPr id="408" name="直線コネクタ 407"/>
        <xdr:cNvCxnSpPr/>
      </xdr:nvCxnSpPr>
      <xdr:spPr>
        <a:xfrm>
          <a:off x="9639300" y="13412640"/>
          <a:ext cx="838200" cy="11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39540</xdr:rowOff>
    </xdr:from>
    <xdr:to>
      <xdr:col>14</xdr:col>
      <xdr:colOff>28575</xdr:colOff>
      <xdr:row>79</xdr:row>
      <xdr:rowOff>38267</xdr:rowOff>
    </xdr:to>
    <xdr:cxnSp macro="">
      <xdr:nvCxnSpPr>
        <xdr:cNvPr id="411" name="直線コネクタ 410"/>
        <xdr:cNvCxnSpPr/>
      </xdr:nvCxnSpPr>
      <xdr:spPr>
        <a:xfrm flipV="1">
          <a:off x="8750300" y="13412640"/>
          <a:ext cx="889000" cy="17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166545</xdr:rowOff>
    </xdr:from>
    <xdr:to>
      <xdr:col>12</xdr:col>
      <xdr:colOff>511175</xdr:colOff>
      <xdr:row>79</xdr:row>
      <xdr:rowOff>38267</xdr:rowOff>
    </xdr:to>
    <xdr:cxnSp macro="">
      <xdr:nvCxnSpPr>
        <xdr:cNvPr id="414" name="直線コネクタ 413"/>
        <xdr:cNvCxnSpPr/>
      </xdr:nvCxnSpPr>
      <xdr:spPr>
        <a:xfrm>
          <a:off x="7861300" y="13539645"/>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101538</xdr:rowOff>
    </xdr:from>
    <xdr:to>
      <xdr:col>12</xdr:col>
      <xdr:colOff>561975</xdr:colOff>
      <xdr:row>78</xdr:row>
      <xdr:rowOff>31688</xdr:rowOff>
    </xdr:to>
    <xdr:sp macro="" textlink="">
      <xdr:nvSpPr>
        <xdr:cNvPr id="415" name="フローチャート : 判断 414"/>
        <xdr:cNvSpPr/>
      </xdr:nvSpPr>
      <xdr:spPr>
        <a:xfrm>
          <a:off x="8699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48215</xdr:rowOff>
    </xdr:from>
    <xdr:ext cx="469744" cy="259045"/>
    <xdr:sp macro="" textlink="">
      <xdr:nvSpPr>
        <xdr:cNvPr id="416" name="テキスト ボックス 415"/>
        <xdr:cNvSpPr txBox="1"/>
      </xdr:nvSpPr>
      <xdr:spPr>
        <a:xfrm>
          <a:off x="8515427" y="1307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166545</xdr:rowOff>
    </xdr:from>
    <xdr:to>
      <xdr:col>11</xdr:col>
      <xdr:colOff>307975</xdr:colOff>
      <xdr:row>79</xdr:row>
      <xdr:rowOff>10117</xdr:rowOff>
    </xdr:to>
    <xdr:cxnSp macro="">
      <xdr:nvCxnSpPr>
        <xdr:cNvPr id="417" name="直線コネクタ 416"/>
        <xdr:cNvCxnSpPr/>
      </xdr:nvCxnSpPr>
      <xdr:spPr>
        <a:xfrm flipV="1">
          <a:off x="6972300" y="13539645"/>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18230</xdr:rowOff>
    </xdr:from>
    <xdr:to>
      <xdr:col>11</xdr:col>
      <xdr:colOff>358775</xdr:colOff>
      <xdr:row>77</xdr:row>
      <xdr:rowOff>119830</xdr:rowOff>
    </xdr:to>
    <xdr:sp macro="" textlink="">
      <xdr:nvSpPr>
        <xdr:cNvPr id="418" name="フローチャート : 判断 417"/>
        <xdr:cNvSpPr/>
      </xdr:nvSpPr>
      <xdr:spPr>
        <a:xfrm>
          <a:off x="7810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136357</xdr:rowOff>
    </xdr:from>
    <xdr:ext cx="534377" cy="259045"/>
    <xdr:sp macro="" textlink="">
      <xdr:nvSpPr>
        <xdr:cNvPr id="419" name="テキスト ボックス 418"/>
        <xdr:cNvSpPr txBox="1"/>
      </xdr:nvSpPr>
      <xdr:spPr>
        <a:xfrm>
          <a:off x="7594111" y="129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98208</xdr:rowOff>
    </xdr:from>
    <xdr:to>
      <xdr:col>10</xdr:col>
      <xdr:colOff>155575</xdr:colOff>
      <xdr:row>78</xdr:row>
      <xdr:rowOff>28358</xdr:rowOff>
    </xdr:to>
    <xdr:sp macro="" textlink="">
      <xdr:nvSpPr>
        <xdr:cNvPr id="420" name="フローチャート : 判断 419"/>
        <xdr:cNvSpPr/>
      </xdr:nvSpPr>
      <xdr:spPr>
        <a:xfrm>
          <a:off x="6921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44885</xdr:rowOff>
    </xdr:from>
    <xdr:ext cx="469744" cy="259045"/>
    <xdr:sp macro="" textlink="">
      <xdr:nvSpPr>
        <xdr:cNvPr id="421" name="テキスト ボックス 420"/>
        <xdr:cNvSpPr txBox="1"/>
      </xdr:nvSpPr>
      <xdr:spPr>
        <a:xfrm>
          <a:off x="6737427" y="1307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100036</xdr:rowOff>
    </xdr:from>
    <xdr:to>
      <xdr:col>15</xdr:col>
      <xdr:colOff>231775</xdr:colOff>
      <xdr:row>79</xdr:row>
      <xdr:rowOff>30186</xdr:rowOff>
    </xdr:to>
    <xdr:sp macro="" textlink="">
      <xdr:nvSpPr>
        <xdr:cNvPr id="427" name="円/楕円 426"/>
        <xdr:cNvSpPr/>
      </xdr:nvSpPr>
      <xdr:spPr>
        <a:xfrm>
          <a:off x="10426700" y="1347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14963</xdr:rowOff>
    </xdr:from>
    <xdr:ext cx="469744" cy="259045"/>
    <xdr:sp macro="" textlink="">
      <xdr:nvSpPr>
        <xdr:cNvPr id="428" name="商工費該当値テキスト"/>
        <xdr:cNvSpPr txBox="1"/>
      </xdr:nvSpPr>
      <xdr:spPr>
        <a:xfrm>
          <a:off x="10528300" y="1338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160190</xdr:rowOff>
    </xdr:from>
    <xdr:to>
      <xdr:col>14</xdr:col>
      <xdr:colOff>79375</xdr:colOff>
      <xdr:row>78</xdr:row>
      <xdr:rowOff>90340</xdr:rowOff>
    </xdr:to>
    <xdr:sp macro="" textlink="">
      <xdr:nvSpPr>
        <xdr:cNvPr id="429" name="円/楕円 428"/>
        <xdr:cNvSpPr/>
      </xdr:nvSpPr>
      <xdr:spPr>
        <a:xfrm>
          <a:off x="9588500" y="133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81467</xdr:rowOff>
    </xdr:from>
    <xdr:ext cx="469744" cy="259045"/>
    <xdr:sp macro="" textlink="">
      <xdr:nvSpPr>
        <xdr:cNvPr id="430" name="テキスト ボックス 429"/>
        <xdr:cNvSpPr txBox="1"/>
      </xdr:nvSpPr>
      <xdr:spPr>
        <a:xfrm>
          <a:off x="9404427" y="1345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158917</xdr:rowOff>
    </xdr:from>
    <xdr:to>
      <xdr:col>12</xdr:col>
      <xdr:colOff>561975</xdr:colOff>
      <xdr:row>79</xdr:row>
      <xdr:rowOff>89067</xdr:rowOff>
    </xdr:to>
    <xdr:sp macro="" textlink="">
      <xdr:nvSpPr>
        <xdr:cNvPr id="431" name="円/楕円 430"/>
        <xdr:cNvSpPr/>
      </xdr:nvSpPr>
      <xdr:spPr>
        <a:xfrm>
          <a:off x="8699500" y="135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80194</xdr:rowOff>
    </xdr:from>
    <xdr:ext cx="469744" cy="259045"/>
    <xdr:sp macro="" textlink="">
      <xdr:nvSpPr>
        <xdr:cNvPr id="432" name="テキスト ボックス 431"/>
        <xdr:cNvSpPr txBox="1"/>
      </xdr:nvSpPr>
      <xdr:spPr>
        <a:xfrm>
          <a:off x="8515427" y="1362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115745</xdr:rowOff>
    </xdr:from>
    <xdr:to>
      <xdr:col>11</xdr:col>
      <xdr:colOff>358775</xdr:colOff>
      <xdr:row>79</xdr:row>
      <xdr:rowOff>45895</xdr:rowOff>
    </xdr:to>
    <xdr:sp macro="" textlink="">
      <xdr:nvSpPr>
        <xdr:cNvPr id="433" name="円/楕円 432"/>
        <xdr:cNvSpPr/>
      </xdr:nvSpPr>
      <xdr:spPr>
        <a:xfrm>
          <a:off x="7810500" y="1348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37022</xdr:rowOff>
    </xdr:from>
    <xdr:ext cx="469744" cy="259045"/>
    <xdr:sp macro="" textlink="">
      <xdr:nvSpPr>
        <xdr:cNvPr id="434" name="テキスト ボックス 433"/>
        <xdr:cNvSpPr txBox="1"/>
      </xdr:nvSpPr>
      <xdr:spPr>
        <a:xfrm>
          <a:off x="7626427" y="1358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130767</xdr:rowOff>
    </xdr:from>
    <xdr:to>
      <xdr:col>10</xdr:col>
      <xdr:colOff>155575</xdr:colOff>
      <xdr:row>79</xdr:row>
      <xdr:rowOff>60917</xdr:rowOff>
    </xdr:to>
    <xdr:sp macro="" textlink="">
      <xdr:nvSpPr>
        <xdr:cNvPr id="435" name="円/楕円 434"/>
        <xdr:cNvSpPr/>
      </xdr:nvSpPr>
      <xdr:spPr>
        <a:xfrm>
          <a:off x="6921500" y="1350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52044</xdr:rowOff>
    </xdr:from>
    <xdr:ext cx="469744" cy="259045"/>
    <xdr:sp macro="" textlink="">
      <xdr:nvSpPr>
        <xdr:cNvPr id="436" name="テキスト ボックス 435"/>
        <xdr:cNvSpPr txBox="1"/>
      </xdr:nvSpPr>
      <xdr:spPr>
        <a:xfrm>
          <a:off x="6737427" y="1359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19848</xdr:rowOff>
    </xdr:from>
    <xdr:to>
      <xdr:col>15</xdr:col>
      <xdr:colOff>180975</xdr:colOff>
      <xdr:row>99</xdr:row>
      <xdr:rowOff>34570</xdr:rowOff>
    </xdr:to>
    <xdr:cxnSp macro="">
      <xdr:nvCxnSpPr>
        <xdr:cNvPr id="467" name="直線コネクタ 466"/>
        <xdr:cNvCxnSpPr/>
      </xdr:nvCxnSpPr>
      <xdr:spPr>
        <a:xfrm>
          <a:off x="9639300" y="16993398"/>
          <a:ext cx="8382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19848</xdr:rowOff>
    </xdr:from>
    <xdr:to>
      <xdr:col>14</xdr:col>
      <xdr:colOff>28575</xdr:colOff>
      <xdr:row>99</xdr:row>
      <xdr:rowOff>20341</xdr:rowOff>
    </xdr:to>
    <xdr:cxnSp macro="">
      <xdr:nvCxnSpPr>
        <xdr:cNvPr id="470" name="直線コネクタ 469"/>
        <xdr:cNvCxnSpPr/>
      </xdr:nvCxnSpPr>
      <xdr:spPr>
        <a:xfrm flipV="1">
          <a:off x="8750300" y="16993398"/>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20341</xdr:rowOff>
    </xdr:from>
    <xdr:to>
      <xdr:col>12</xdr:col>
      <xdr:colOff>511175</xdr:colOff>
      <xdr:row>99</xdr:row>
      <xdr:rowOff>38703</xdr:rowOff>
    </xdr:to>
    <xdr:cxnSp macro="">
      <xdr:nvCxnSpPr>
        <xdr:cNvPr id="473" name="直線コネクタ 472"/>
        <xdr:cNvCxnSpPr/>
      </xdr:nvCxnSpPr>
      <xdr:spPr>
        <a:xfrm flipV="1">
          <a:off x="7861300" y="16993891"/>
          <a:ext cx="889000" cy="1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129665</xdr:rowOff>
    </xdr:from>
    <xdr:to>
      <xdr:col>12</xdr:col>
      <xdr:colOff>561975</xdr:colOff>
      <xdr:row>99</xdr:row>
      <xdr:rowOff>59815</xdr:rowOff>
    </xdr:to>
    <xdr:sp macro="" textlink="">
      <xdr:nvSpPr>
        <xdr:cNvPr id="474" name="フローチャート : 判断 473"/>
        <xdr:cNvSpPr/>
      </xdr:nvSpPr>
      <xdr:spPr>
        <a:xfrm>
          <a:off x="8699500" y="169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76342</xdr:rowOff>
    </xdr:from>
    <xdr:ext cx="534377" cy="259045"/>
    <xdr:sp macro="" textlink="">
      <xdr:nvSpPr>
        <xdr:cNvPr id="475" name="テキスト ボックス 474"/>
        <xdr:cNvSpPr txBox="1"/>
      </xdr:nvSpPr>
      <xdr:spPr>
        <a:xfrm>
          <a:off x="8483111" y="1670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38703</xdr:rowOff>
    </xdr:from>
    <xdr:to>
      <xdr:col>11</xdr:col>
      <xdr:colOff>307975</xdr:colOff>
      <xdr:row>99</xdr:row>
      <xdr:rowOff>41661</xdr:rowOff>
    </xdr:to>
    <xdr:cxnSp macro="">
      <xdr:nvCxnSpPr>
        <xdr:cNvPr id="476" name="直線コネクタ 475"/>
        <xdr:cNvCxnSpPr/>
      </xdr:nvCxnSpPr>
      <xdr:spPr>
        <a:xfrm flipV="1">
          <a:off x="6972300" y="17012253"/>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129332</xdr:rowOff>
    </xdr:from>
    <xdr:to>
      <xdr:col>11</xdr:col>
      <xdr:colOff>358775</xdr:colOff>
      <xdr:row>99</xdr:row>
      <xdr:rowOff>59482</xdr:rowOff>
    </xdr:to>
    <xdr:sp macro="" textlink="">
      <xdr:nvSpPr>
        <xdr:cNvPr id="477" name="フローチャート : 判断 476"/>
        <xdr:cNvSpPr/>
      </xdr:nvSpPr>
      <xdr:spPr>
        <a:xfrm>
          <a:off x="7810500" y="169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76009</xdr:rowOff>
    </xdr:from>
    <xdr:ext cx="534377" cy="259045"/>
    <xdr:sp macro="" textlink="">
      <xdr:nvSpPr>
        <xdr:cNvPr id="478" name="テキスト ボックス 477"/>
        <xdr:cNvSpPr txBox="1"/>
      </xdr:nvSpPr>
      <xdr:spPr>
        <a:xfrm>
          <a:off x="7594111" y="167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149079</xdr:rowOff>
    </xdr:from>
    <xdr:to>
      <xdr:col>10</xdr:col>
      <xdr:colOff>155575</xdr:colOff>
      <xdr:row>99</xdr:row>
      <xdr:rowOff>79229</xdr:rowOff>
    </xdr:to>
    <xdr:sp macro="" textlink="">
      <xdr:nvSpPr>
        <xdr:cNvPr id="479" name="フローチャート : 判断 478"/>
        <xdr:cNvSpPr/>
      </xdr:nvSpPr>
      <xdr:spPr>
        <a:xfrm>
          <a:off x="6921500" y="1695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95756</xdr:rowOff>
    </xdr:from>
    <xdr:ext cx="534377" cy="259045"/>
    <xdr:sp macro="" textlink="">
      <xdr:nvSpPr>
        <xdr:cNvPr id="480" name="テキスト ボックス 479"/>
        <xdr:cNvSpPr txBox="1"/>
      </xdr:nvSpPr>
      <xdr:spPr>
        <a:xfrm>
          <a:off x="6705111" y="1672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155220</xdr:rowOff>
    </xdr:from>
    <xdr:to>
      <xdr:col>15</xdr:col>
      <xdr:colOff>231775</xdr:colOff>
      <xdr:row>99</xdr:row>
      <xdr:rowOff>85370</xdr:rowOff>
    </xdr:to>
    <xdr:sp macro="" textlink="">
      <xdr:nvSpPr>
        <xdr:cNvPr id="486" name="円/楕円 485"/>
        <xdr:cNvSpPr/>
      </xdr:nvSpPr>
      <xdr:spPr>
        <a:xfrm>
          <a:off x="10426700" y="169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114294</xdr:rowOff>
    </xdr:from>
    <xdr:ext cx="534377" cy="259045"/>
    <xdr:sp macro="" textlink="">
      <xdr:nvSpPr>
        <xdr:cNvPr id="487" name="土木費該当値テキスト"/>
        <xdr:cNvSpPr txBox="1"/>
      </xdr:nvSpPr>
      <xdr:spPr>
        <a:xfrm>
          <a:off x="10528300" y="169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140498</xdr:rowOff>
    </xdr:from>
    <xdr:to>
      <xdr:col>14</xdr:col>
      <xdr:colOff>79375</xdr:colOff>
      <xdr:row>99</xdr:row>
      <xdr:rowOff>70648</xdr:rowOff>
    </xdr:to>
    <xdr:sp macro="" textlink="">
      <xdr:nvSpPr>
        <xdr:cNvPr id="488" name="円/楕円 487"/>
        <xdr:cNvSpPr/>
      </xdr:nvSpPr>
      <xdr:spPr>
        <a:xfrm>
          <a:off x="9588500" y="169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61775</xdr:rowOff>
    </xdr:from>
    <xdr:ext cx="534377" cy="259045"/>
    <xdr:sp macro="" textlink="">
      <xdr:nvSpPr>
        <xdr:cNvPr id="489" name="テキスト ボックス 488"/>
        <xdr:cNvSpPr txBox="1"/>
      </xdr:nvSpPr>
      <xdr:spPr>
        <a:xfrm>
          <a:off x="9372111" y="170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140991</xdr:rowOff>
    </xdr:from>
    <xdr:to>
      <xdr:col>12</xdr:col>
      <xdr:colOff>561975</xdr:colOff>
      <xdr:row>99</xdr:row>
      <xdr:rowOff>71141</xdr:rowOff>
    </xdr:to>
    <xdr:sp macro="" textlink="">
      <xdr:nvSpPr>
        <xdr:cNvPr id="490" name="円/楕円 489"/>
        <xdr:cNvSpPr/>
      </xdr:nvSpPr>
      <xdr:spPr>
        <a:xfrm>
          <a:off x="8699500" y="169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62268</xdr:rowOff>
    </xdr:from>
    <xdr:ext cx="534377" cy="259045"/>
    <xdr:sp macro="" textlink="">
      <xdr:nvSpPr>
        <xdr:cNvPr id="491" name="テキスト ボックス 490"/>
        <xdr:cNvSpPr txBox="1"/>
      </xdr:nvSpPr>
      <xdr:spPr>
        <a:xfrm>
          <a:off x="8483111" y="1703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159353</xdr:rowOff>
    </xdr:from>
    <xdr:to>
      <xdr:col>11</xdr:col>
      <xdr:colOff>358775</xdr:colOff>
      <xdr:row>99</xdr:row>
      <xdr:rowOff>89503</xdr:rowOff>
    </xdr:to>
    <xdr:sp macro="" textlink="">
      <xdr:nvSpPr>
        <xdr:cNvPr id="492" name="円/楕円 491"/>
        <xdr:cNvSpPr/>
      </xdr:nvSpPr>
      <xdr:spPr>
        <a:xfrm>
          <a:off x="7810500" y="1696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80630</xdr:rowOff>
    </xdr:from>
    <xdr:ext cx="534377" cy="259045"/>
    <xdr:sp macro="" textlink="">
      <xdr:nvSpPr>
        <xdr:cNvPr id="493" name="テキスト ボックス 492"/>
        <xdr:cNvSpPr txBox="1"/>
      </xdr:nvSpPr>
      <xdr:spPr>
        <a:xfrm>
          <a:off x="7594111" y="1705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36,853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162311</xdr:rowOff>
    </xdr:from>
    <xdr:to>
      <xdr:col>10</xdr:col>
      <xdr:colOff>155575</xdr:colOff>
      <xdr:row>99</xdr:row>
      <xdr:rowOff>92461</xdr:rowOff>
    </xdr:to>
    <xdr:sp macro="" textlink="">
      <xdr:nvSpPr>
        <xdr:cNvPr id="494" name="円/楕円 493"/>
        <xdr:cNvSpPr/>
      </xdr:nvSpPr>
      <xdr:spPr>
        <a:xfrm>
          <a:off x="6921500" y="16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83588</xdr:rowOff>
    </xdr:from>
    <xdr:ext cx="534377" cy="259045"/>
    <xdr:sp macro="" textlink="">
      <xdr:nvSpPr>
        <xdr:cNvPr id="495" name="テキスト ボックス 494"/>
        <xdr:cNvSpPr txBox="1"/>
      </xdr:nvSpPr>
      <xdr:spPr>
        <a:xfrm>
          <a:off x="6705111" y="1705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62776</xdr:rowOff>
    </xdr:from>
    <xdr:to>
      <xdr:col>23</xdr:col>
      <xdr:colOff>517525</xdr:colOff>
      <xdr:row>37</xdr:row>
      <xdr:rowOff>75463</xdr:rowOff>
    </xdr:to>
    <xdr:cxnSp macro="">
      <xdr:nvCxnSpPr>
        <xdr:cNvPr id="524" name="直線コネクタ 523"/>
        <xdr:cNvCxnSpPr/>
      </xdr:nvCxnSpPr>
      <xdr:spPr>
        <a:xfrm flipV="1">
          <a:off x="15481300" y="6406426"/>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124003</xdr:rowOff>
    </xdr:from>
    <xdr:to>
      <xdr:col>22</xdr:col>
      <xdr:colOff>365125</xdr:colOff>
      <xdr:row>37</xdr:row>
      <xdr:rowOff>75463</xdr:rowOff>
    </xdr:to>
    <xdr:cxnSp macro="">
      <xdr:nvCxnSpPr>
        <xdr:cNvPr id="527" name="直線コネクタ 526"/>
        <xdr:cNvCxnSpPr/>
      </xdr:nvCxnSpPr>
      <xdr:spPr>
        <a:xfrm>
          <a:off x="14592300" y="5610403"/>
          <a:ext cx="889000" cy="80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124003</xdr:rowOff>
    </xdr:from>
    <xdr:to>
      <xdr:col>21</xdr:col>
      <xdr:colOff>161925</xdr:colOff>
      <xdr:row>37</xdr:row>
      <xdr:rowOff>70587</xdr:rowOff>
    </xdr:to>
    <xdr:cxnSp macro="">
      <xdr:nvCxnSpPr>
        <xdr:cNvPr id="530" name="直線コネクタ 529"/>
        <xdr:cNvCxnSpPr/>
      </xdr:nvCxnSpPr>
      <xdr:spPr>
        <a:xfrm flipV="1">
          <a:off x="13703300" y="5610403"/>
          <a:ext cx="889000" cy="8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24035</xdr:rowOff>
    </xdr:from>
    <xdr:to>
      <xdr:col>21</xdr:col>
      <xdr:colOff>212725</xdr:colOff>
      <xdr:row>36</xdr:row>
      <xdr:rowOff>125635</xdr:rowOff>
    </xdr:to>
    <xdr:sp macro="" textlink="">
      <xdr:nvSpPr>
        <xdr:cNvPr id="531" name="フローチャート : 判断 530"/>
        <xdr:cNvSpPr/>
      </xdr:nvSpPr>
      <xdr:spPr>
        <a:xfrm>
          <a:off x="14541500" y="61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116762</xdr:rowOff>
    </xdr:from>
    <xdr:ext cx="534377" cy="259045"/>
    <xdr:sp macro="" textlink="">
      <xdr:nvSpPr>
        <xdr:cNvPr id="532" name="テキスト ボックス 531"/>
        <xdr:cNvSpPr txBox="1"/>
      </xdr:nvSpPr>
      <xdr:spPr>
        <a:xfrm>
          <a:off x="14325111" y="628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70587</xdr:rowOff>
    </xdr:from>
    <xdr:to>
      <xdr:col>19</xdr:col>
      <xdr:colOff>644525</xdr:colOff>
      <xdr:row>37</xdr:row>
      <xdr:rowOff>91561</xdr:rowOff>
    </xdr:to>
    <xdr:cxnSp macro="">
      <xdr:nvCxnSpPr>
        <xdr:cNvPr id="533" name="直線コネクタ 532"/>
        <xdr:cNvCxnSpPr/>
      </xdr:nvCxnSpPr>
      <xdr:spPr>
        <a:xfrm flipV="1">
          <a:off x="12814300" y="6414237"/>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162604</xdr:rowOff>
    </xdr:from>
    <xdr:to>
      <xdr:col>20</xdr:col>
      <xdr:colOff>9525</xdr:colOff>
      <xdr:row>37</xdr:row>
      <xdr:rowOff>92754</xdr:rowOff>
    </xdr:to>
    <xdr:sp macro="" textlink="">
      <xdr:nvSpPr>
        <xdr:cNvPr id="534" name="フローチャート : 判断 533"/>
        <xdr:cNvSpPr/>
      </xdr:nvSpPr>
      <xdr:spPr>
        <a:xfrm>
          <a:off x="13652500" y="633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109281</xdr:rowOff>
    </xdr:from>
    <xdr:ext cx="534377" cy="259045"/>
    <xdr:sp macro="" textlink="">
      <xdr:nvSpPr>
        <xdr:cNvPr id="535" name="テキスト ボックス 534"/>
        <xdr:cNvSpPr txBox="1"/>
      </xdr:nvSpPr>
      <xdr:spPr>
        <a:xfrm>
          <a:off x="13436111" y="61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168624</xdr:rowOff>
    </xdr:from>
    <xdr:to>
      <xdr:col>18</xdr:col>
      <xdr:colOff>492125</xdr:colOff>
      <xdr:row>37</xdr:row>
      <xdr:rowOff>98774</xdr:rowOff>
    </xdr:to>
    <xdr:sp macro="" textlink="">
      <xdr:nvSpPr>
        <xdr:cNvPr id="536" name="フローチャート : 判断 535"/>
        <xdr:cNvSpPr/>
      </xdr:nvSpPr>
      <xdr:spPr>
        <a:xfrm>
          <a:off x="12763500" y="634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115301</xdr:rowOff>
    </xdr:from>
    <xdr:ext cx="534377" cy="259045"/>
    <xdr:sp macro="" textlink="">
      <xdr:nvSpPr>
        <xdr:cNvPr id="537" name="テキスト ボックス 536"/>
        <xdr:cNvSpPr txBox="1"/>
      </xdr:nvSpPr>
      <xdr:spPr>
        <a:xfrm>
          <a:off x="12547111" y="611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11976</xdr:rowOff>
    </xdr:from>
    <xdr:to>
      <xdr:col>23</xdr:col>
      <xdr:colOff>568325</xdr:colOff>
      <xdr:row>37</xdr:row>
      <xdr:rowOff>113576</xdr:rowOff>
    </xdr:to>
    <xdr:sp macro="" textlink="">
      <xdr:nvSpPr>
        <xdr:cNvPr id="543" name="円/楕円 542"/>
        <xdr:cNvSpPr/>
      </xdr:nvSpPr>
      <xdr:spPr>
        <a:xfrm>
          <a:off x="16268700" y="635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113180</xdr:rowOff>
    </xdr:from>
    <xdr:ext cx="534377" cy="259045"/>
    <xdr:sp macro="" textlink="">
      <xdr:nvSpPr>
        <xdr:cNvPr id="544" name="消防費該当値テキスト"/>
        <xdr:cNvSpPr txBox="1"/>
      </xdr:nvSpPr>
      <xdr:spPr>
        <a:xfrm>
          <a:off x="16370300" y="62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17,038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24663</xdr:rowOff>
    </xdr:from>
    <xdr:to>
      <xdr:col>22</xdr:col>
      <xdr:colOff>415925</xdr:colOff>
      <xdr:row>37</xdr:row>
      <xdr:rowOff>126263</xdr:rowOff>
    </xdr:to>
    <xdr:sp macro="" textlink="">
      <xdr:nvSpPr>
        <xdr:cNvPr id="545" name="円/楕円 544"/>
        <xdr:cNvSpPr/>
      </xdr:nvSpPr>
      <xdr:spPr>
        <a:xfrm>
          <a:off x="15430500" y="63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117390</xdr:rowOff>
    </xdr:from>
    <xdr:ext cx="534377" cy="259045"/>
    <xdr:sp macro="" textlink="">
      <xdr:nvSpPr>
        <xdr:cNvPr id="546" name="テキスト ボックス 545"/>
        <xdr:cNvSpPr txBox="1"/>
      </xdr:nvSpPr>
      <xdr:spPr>
        <a:xfrm>
          <a:off x="15214111" y="6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16,372</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73203</xdr:rowOff>
    </xdr:from>
    <xdr:to>
      <xdr:col>21</xdr:col>
      <xdr:colOff>212725</xdr:colOff>
      <xdr:row>33</xdr:row>
      <xdr:rowOff>3353</xdr:rowOff>
    </xdr:to>
    <xdr:sp macro="" textlink="">
      <xdr:nvSpPr>
        <xdr:cNvPr id="547" name="円/楕円 546"/>
        <xdr:cNvSpPr/>
      </xdr:nvSpPr>
      <xdr:spPr>
        <a:xfrm>
          <a:off x="14541500" y="55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19880</xdr:rowOff>
    </xdr:from>
    <xdr:ext cx="534377" cy="259045"/>
    <xdr:sp macro="" textlink="">
      <xdr:nvSpPr>
        <xdr:cNvPr id="548" name="テキスト ボックス 547"/>
        <xdr:cNvSpPr txBox="1"/>
      </xdr:nvSpPr>
      <xdr:spPr>
        <a:xfrm>
          <a:off x="14325111" y="53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19787</xdr:rowOff>
    </xdr:from>
    <xdr:to>
      <xdr:col>20</xdr:col>
      <xdr:colOff>9525</xdr:colOff>
      <xdr:row>37</xdr:row>
      <xdr:rowOff>121387</xdr:rowOff>
    </xdr:to>
    <xdr:sp macro="" textlink="">
      <xdr:nvSpPr>
        <xdr:cNvPr id="549" name="円/楕円 548"/>
        <xdr:cNvSpPr/>
      </xdr:nvSpPr>
      <xdr:spPr>
        <a:xfrm>
          <a:off x="13652500" y="63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112514</xdr:rowOff>
    </xdr:from>
    <xdr:ext cx="534377" cy="259045"/>
    <xdr:sp macro="" textlink="">
      <xdr:nvSpPr>
        <xdr:cNvPr id="550" name="テキスト ボックス 549"/>
        <xdr:cNvSpPr txBox="1"/>
      </xdr:nvSpPr>
      <xdr:spPr>
        <a:xfrm>
          <a:off x="13436111" y="64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40761</xdr:rowOff>
    </xdr:from>
    <xdr:to>
      <xdr:col>18</xdr:col>
      <xdr:colOff>492125</xdr:colOff>
      <xdr:row>37</xdr:row>
      <xdr:rowOff>142361</xdr:rowOff>
    </xdr:to>
    <xdr:sp macro="" textlink="">
      <xdr:nvSpPr>
        <xdr:cNvPr id="551" name="円/楕円 550"/>
        <xdr:cNvSpPr/>
      </xdr:nvSpPr>
      <xdr:spPr>
        <a:xfrm>
          <a:off x="12763500" y="63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133487</xdr:rowOff>
    </xdr:from>
    <xdr:ext cx="534377" cy="259045"/>
    <xdr:sp macro="" textlink="">
      <xdr:nvSpPr>
        <xdr:cNvPr id="552" name="テキスト ボックス 551"/>
        <xdr:cNvSpPr txBox="1"/>
      </xdr:nvSpPr>
      <xdr:spPr>
        <a:xfrm>
          <a:off x="12547111" y="64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145986</xdr:rowOff>
    </xdr:from>
    <xdr:to>
      <xdr:col>23</xdr:col>
      <xdr:colOff>517525</xdr:colOff>
      <xdr:row>55</xdr:row>
      <xdr:rowOff>44888</xdr:rowOff>
    </xdr:to>
    <xdr:cxnSp macro="">
      <xdr:nvCxnSpPr>
        <xdr:cNvPr id="586" name="直線コネクタ 585"/>
        <xdr:cNvCxnSpPr/>
      </xdr:nvCxnSpPr>
      <xdr:spPr>
        <a:xfrm>
          <a:off x="15481300" y="9404286"/>
          <a:ext cx="838200" cy="7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118348</xdr:rowOff>
    </xdr:from>
    <xdr:ext cx="534377" cy="259045"/>
    <xdr:sp macro="" textlink="">
      <xdr:nvSpPr>
        <xdr:cNvPr id="587" name="教育費平均値テキスト"/>
        <xdr:cNvSpPr txBox="1"/>
      </xdr:nvSpPr>
      <xdr:spPr>
        <a:xfrm>
          <a:off x="16370300" y="9719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145986</xdr:rowOff>
    </xdr:from>
    <xdr:to>
      <xdr:col>22</xdr:col>
      <xdr:colOff>365125</xdr:colOff>
      <xdr:row>54</xdr:row>
      <xdr:rowOff>156445</xdr:rowOff>
    </xdr:to>
    <xdr:cxnSp macro="">
      <xdr:nvCxnSpPr>
        <xdr:cNvPr id="589" name="直線コネクタ 588"/>
        <xdr:cNvCxnSpPr/>
      </xdr:nvCxnSpPr>
      <xdr:spPr>
        <a:xfrm flipV="1">
          <a:off x="14592300" y="9404286"/>
          <a:ext cx="8890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1019</xdr:rowOff>
    </xdr:from>
    <xdr:ext cx="534377" cy="259045"/>
    <xdr:sp macro="" textlink="">
      <xdr:nvSpPr>
        <xdr:cNvPr id="591" name="テキスト ボックス 590"/>
        <xdr:cNvSpPr txBox="1"/>
      </xdr:nvSpPr>
      <xdr:spPr>
        <a:xfrm>
          <a:off x="15214111" y="9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156445</xdr:rowOff>
    </xdr:from>
    <xdr:to>
      <xdr:col>21</xdr:col>
      <xdr:colOff>161925</xdr:colOff>
      <xdr:row>55</xdr:row>
      <xdr:rowOff>122555</xdr:rowOff>
    </xdr:to>
    <xdr:cxnSp macro="">
      <xdr:nvCxnSpPr>
        <xdr:cNvPr id="592" name="直線コネクタ 591"/>
        <xdr:cNvCxnSpPr/>
      </xdr:nvCxnSpPr>
      <xdr:spPr>
        <a:xfrm flipV="1">
          <a:off x="13703300" y="9414745"/>
          <a:ext cx="889000" cy="13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6818</xdr:rowOff>
    </xdr:from>
    <xdr:to>
      <xdr:col>21</xdr:col>
      <xdr:colOff>212725</xdr:colOff>
      <xdr:row>57</xdr:row>
      <xdr:rowOff>108418</xdr:rowOff>
    </xdr:to>
    <xdr:sp macro="" textlink="">
      <xdr:nvSpPr>
        <xdr:cNvPr id="593" name="フローチャート : 判断 592"/>
        <xdr:cNvSpPr/>
      </xdr:nvSpPr>
      <xdr:spPr>
        <a:xfrm>
          <a:off x="14541500" y="977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99545</xdr:rowOff>
    </xdr:from>
    <xdr:ext cx="534377" cy="259045"/>
    <xdr:sp macro="" textlink="">
      <xdr:nvSpPr>
        <xdr:cNvPr id="594" name="テキスト ボックス 593"/>
        <xdr:cNvSpPr txBox="1"/>
      </xdr:nvSpPr>
      <xdr:spPr>
        <a:xfrm>
          <a:off x="14325111" y="987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68549</xdr:rowOff>
    </xdr:from>
    <xdr:to>
      <xdr:col>19</xdr:col>
      <xdr:colOff>644525</xdr:colOff>
      <xdr:row>55</xdr:row>
      <xdr:rowOff>122555</xdr:rowOff>
    </xdr:to>
    <xdr:cxnSp macro="">
      <xdr:nvCxnSpPr>
        <xdr:cNvPr id="595" name="直線コネクタ 594"/>
        <xdr:cNvCxnSpPr/>
      </xdr:nvCxnSpPr>
      <xdr:spPr>
        <a:xfrm>
          <a:off x="12814300" y="9326849"/>
          <a:ext cx="889000" cy="2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16319</xdr:rowOff>
    </xdr:from>
    <xdr:to>
      <xdr:col>20</xdr:col>
      <xdr:colOff>9525</xdr:colOff>
      <xdr:row>57</xdr:row>
      <xdr:rowOff>117919</xdr:rowOff>
    </xdr:to>
    <xdr:sp macro="" textlink="">
      <xdr:nvSpPr>
        <xdr:cNvPr id="596" name="フローチャート : 判断 595"/>
        <xdr:cNvSpPr/>
      </xdr:nvSpPr>
      <xdr:spPr>
        <a:xfrm>
          <a:off x="13652500" y="978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109046</xdr:rowOff>
    </xdr:from>
    <xdr:ext cx="534377" cy="259045"/>
    <xdr:sp macro="" textlink="">
      <xdr:nvSpPr>
        <xdr:cNvPr id="597" name="テキスト ボックス 596"/>
        <xdr:cNvSpPr txBox="1"/>
      </xdr:nvSpPr>
      <xdr:spPr>
        <a:xfrm>
          <a:off x="13436111" y="98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118061</xdr:rowOff>
    </xdr:from>
    <xdr:to>
      <xdr:col>18</xdr:col>
      <xdr:colOff>492125</xdr:colOff>
      <xdr:row>57</xdr:row>
      <xdr:rowOff>48211</xdr:rowOff>
    </xdr:to>
    <xdr:sp macro="" textlink="">
      <xdr:nvSpPr>
        <xdr:cNvPr id="598" name="フローチャート : 判断 597"/>
        <xdr:cNvSpPr/>
      </xdr:nvSpPr>
      <xdr:spPr>
        <a:xfrm>
          <a:off x="12763500" y="971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39338</xdr:rowOff>
    </xdr:from>
    <xdr:ext cx="534377" cy="259045"/>
    <xdr:sp macro="" textlink="">
      <xdr:nvSpPr>
        <xdr:cNvPr id="599" name="テキスト ボックス 598"/>
        <xdr:cNvSpPr txBox="1"/>
      </xdr:nvSpPr>
      <xdr:spPr>
        <a:xfrm>
          <a:off x="12547111" y="981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165538</xdr:rowOff>
    </xdr:from>
    <xdr:to>
      <xdr:col>23</xdr:col>
      <xdr:colOff>568325</xdr:colOff>
      <xdr:row>55</xdr:row>
      <xdr:rowOff>95688</xdr:rowOff>
    </xdr:to>
    <xdr:sp macro="" textlink="">
      <xdr:nvSpPr>
        <xdr:cNvPr id="605" name="円/楕円 604"/>
        <xdr:cNvSpPr/>
      </xdr:nvSpPr>
      <xdr:spPr>
        <a:xfrm>
          <a:off x="16268700" y="94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16965</xdr:rowOff>
    </xdr:from>
    <xdr:ext cx="534377" cy="259045"/>
    <xdr:sp macro="" textlink="">
      <xdr:nvSpPr>
        <xdr:cNvPr id="606" name="教育費該当値テキスト"/>
        <xdr:cNvSpPr txBox="1"/>
      </xdr:nvSpPr>
      <xdr:spPr>
        <a:xfrm>
          <a:off x="16370300" y="92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74,636</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95186</xdr:rowOff>
    </xdr:from>
    <xdr:to>
      <xdr:col>22</xdr:col>
      <xdr:colOff>415925</xdr:colOff>
      <xdr:row>55</xdr:row>
      <xdr:rowOff>25336</xdr:rowOff>
    </xdr:to>
    <xdr:sp macro="" textlink="">
      <xdr:nvSpPr>
        <xdr:cNvPr id="607" name="円/楕円 606"/>
        <xdr:cNvSpPr/>
      </xdr:nvSpPr>
      <xdr:spPr>
        <a:xfrm>
          <a:off x="15430500" y="93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41863</xdr:rowOff>
    </xdr:from>
    <xdr:ext cx="534377" cy="259045"/>
    <xdr:sp macro="" textlink="">
      <xdr:nvSpPr>
        <xdr:cNvPr id="608" name="テキスト ボックス 607"/>
        <xdr:cNvSpPr txBox="1"/>
      </xdr:nvSpPr>
      <xdr:spPr>
        <a:xfrm>
          <a:off x="15214111" y="912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79,560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105645</xdr:rowOff>
    </xdr:from>
    <xdr:to>
      <xdr:col>21</xdr:col>
      <xdr:colOff>212725</xdr:colOff>
      <xdr:row>55</xdr:row>
      <xdr:rowOff>35795</xdr:rowOff>
    </xdr:to>
    <xdr:sp macro="" textlink="">
      <xdr:nvSpPr>
        <xdr:cNvPr id="609" name="円/楕円 608"/>
        <xdr:cNvSpPr/>
      </xdr:nvSpPr>
      <xdr:spPr>
        <a:xfrm>
          <a:off x="14541500" y="93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52322</xdr:rowOff>
    </xdr:from>
    <xdr:ext cx="534377" cy="259045"/>
    <xdr:sp macro="" textlink="">
      <xdr:nvSpPr>
        <xdr:cNvPr id="610" name="テキスト ボックス 609"/>
        <xdr:cNvSpPr txBox="1"/>
      </xdr:nvSpPr>
      <xdr:spPr>
        <a:xfrm>
          <a:off x="14325111" y="913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71755</xdr:rowOff>
    </xdr:from>
    <xdr:to>
      <xdr:col>20</xdr:col>
      <xdr:colOff>9525</xdr:colOff>
      <xdr:row>56</xdr:row>
      <xdr:rowOff>1905</xdr:rowOff>
    </xdr:to>
    <xdr:sp macro="" textlink="">
      <xdr:nvSpPr>
        <xdr:cNvPr id="611" name="円/楕円 610"/>
        <xdr:cNvSpPr/>
      </xdr:nvSpPr>
      <xdr:spPr>
        <a:xfrm>
          <a:off x="13652500" y="95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18432</xdr:rowOff>
    </xdr:from>
    <xdr:ext cx="534377" cy="259045"/>
    <xdr:sp macro="" textlink="">
      <xdr:nvSpPr>
        <xdr:cNvPr id="612" name="テキスト ボックス 611"/>
        <xdr:cNvSpPr txBox="1"/>
      </xdr:nvSpPr>
      <xdr:spPr>
        <a:xfrm>
          <a:off x="13436111" y="927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17749</xdr:rowOff>
    </xdr:from>
    <xdr:to>
      <xdr:col>18</xdr:col>
      <xdr:colOff>492125</xdr:colOff>
      <xdr:row>54</xdr:row>
      <xdr:rowOff>119349</xdr:rowOff>
    </xdr:to>
    <xdr:sp macro="" textlink="">
      <xdr:nvSpPr>
        <xdr:cNvPr id="613" name="円/楕円 612"/>
        <xdr:cNvSpPr/>
      </xdr:nvSpPr>
      <xdr:spPr>
        <a:xfrm>
          <a:off x="12763500" y="92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135876</xdr:rowOff>
    </xdr:from>
    <xdr:ext cx="534377" cy="259045"/>
    <xdr:sp macro="" textlink="">
      <xdr:nvSpPr>
        <xdr:cNvPr id="614" name="テキスト ボックス 613"/>
        <xdr:cNvSpPr txBox="1"/>
      </xdr:nvSpPr>
      <xdr:spPr>
        <a:xfrm>
          <a:off x="12547111" y="905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84,980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43898</xdr:rowOff>
    </xdr:from>
    <xdr:to>
      <xdr:col>23</xdr:col>
      <xdr:colOff>517525</xdr:colOff>
      <xdr:row>79</xdr:row>
      <xdr:rowOff>44450</xdr:rowOff>
    </xdr:to>
    <xdr:cxnSp macro="">
      <xdr:nvCxnSpPr>
        <xdr:cNvPr id="643" name="直線コネクタ 642"/>
        <xdr:cNvCxnSpPr/>
      </xdr:nvCxnSpPr>
      <xdr:spPr>
        <a:xfrm>
          <a:off x="15481300" y="13588448"/>
          <a:ext cx="8382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27397</xdr:rowOff>
    </xdr:from>
    <xdr:to>
      <xdr:col>22</xdr:col>
      <xdr:colOff>365125</xdr:colOff>
      <xdr:row>79</xdr:row>
      <xdr:rowOff>43898</xdr:rowOff>
    </xdr:to>
    <xdr:cxnSp macro="">
      <xdr:nvCxnSpPr>
        <xdr:cNvPr id="646" name="直線コネクタ 645"/>
        <xdr:cNvCxnSpPr/>
      </xdr:nvCxnSpPr>
      <xdr:spPr>
        <a:xfrm>
          <a:off x="14592300" y="13571947"/>
          <a:ext cx="8890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27397</xdr:rowOff>
    </xdr:from>
    <xdr:to>
      <xdr:col>21</xdr:col>
      <xdr:colOff>161925</xdr:colOff>
      <xdr:row>79</xdr:row>
      <xdr:rowOff>42210</xdr:rowOff>
    </xdr:to>
    <xdr:cxnSp macro="">
      <xdr:nvCxnSpPr>
        <xdr:cNvPr id="649" name="直線コネクタ 648"/>
        <xdr:cNvCxnSpPr/>
      </xdr:nvCxnSpPr>
      <xdr:spPr>
        <a:xfrm flipV="1">
          <a:off x="13703300" y="13571947"/>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160505</xdr:rowOff>
    </xdr:from>
    <xdr:to>
      <xdr:col>21</xdr:col>
      <xdr:colOff>212725</xdr:colOff>
      <xdr:row>79</xdr:row>
      <xdr:rowOff>90655</xdr:rowOff>
    </xdr:to>
    <xdr:sp macro="" textlink="">
      <xdr:nvSpPr>
        <xdr:cNvPr id="650" name="フローチャート : 判断 649"/>
        <xdr:cNvSpPr/>
      </xdr:nvSpPr>
      <xdr:spPr>
        <a:xfrm>
          <a:off x="14541500" y="1353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81782</xdr:rowOff>
    </xdr:from>
    <xdr:ext cx="469744" cy="259045"/>
    <xdr:sp macro="" textlink="">
      <xdr:nvSpPr>
        <xdr:cNvPr id="651" name="テキスト ボックス 650"/>
        <xdr:cNvSpPr txBox="1"/>
      </xdr:nvSpPr>
      <xdr:spPr>
        <a:xfrm>
          <a:off x="14357427" y="1362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42210</xdr:rowOff>
    </xdr:from>
    <xdr:to>
      <xdr:col>19</xdr:col>
      <xdr:colOff>644525</xdr:colOff>
      <xdr:row>79</xdr:row>
      <xdr:rowOff>42628</xdr:rowOff>
    </xdr:to>
    <xdr:cxnSp macro="">
      <xdr:nvCxnSpPr>
        <xdr:cNvPr id="652" name="直線コネクタ 651"/>
        <xdr:cNvCxnSpPr/>
      </xdr:nvCxnSpPr>
      <xdr:spPr>
        <a:xfrm flipV="1">
          <a:off x="12814300" y="13586760"/>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163584</xdr:rowOff>
    </xdr:from>
    <xdr:to>
      <xdr:col>20</xdr:col>
      <xdr:colOff>9525</xdr:colOff>
      <xdr:row>79</xdr:row>
      <xdr:rowOff>93734</xdr:rowOff>
    </xdr:to>
    <xdr:sp macro="" textlink="">
      <xdr:nvSpPr>
        <xdr:cNvPr id="653" name="フローチャート : 判断 652"/>
        <xdr:cNvSpPr/>
      </xdr:nvSpPr>
      <xdr:spPr>
        <a:xfrm>
          <a:off x="13652500" y="1353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84861</xdr:rowOff>
    </xdr:from>
    <xdr:ext cx="378565" cy="259045"/>
    <xdr:sp macro="" textlink="">
      <xdr:nvSpPr>
        <xdr:cNvPr id="654" name="テキスト ボックス 653"/>
        <xdr:cNvSpPr txBox="1"/>
      </xdr:nvSpPr>
      <xdr:spPr>
        <a:xfrm>
          <a:off x="13514017" y="13629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160727</xdr:rowOff>
    </xdr:from>
    <xdr:to>
      <xdr:col>18</xdr:col>
      <xdr:colOff>492125</xdr:colOff>
      <xdr:row>79</xdr:row>
      <xdr:rowOff>90877</xdr:rowOff>
    </xdr:to>
    <xdr:sp macro="" textlink="">
      <xdr:nvSpPr>
        <xdr:cNvPr id="655" name="フローチャート : 判断 654"/>
        <xdr:cNvSpPr/>
      </xdr:nvSpPr>
      <xdr:spPr>
        <a:xfrm>
          <a:off x="12763500" y="135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107404</xdr:rowOff>
    </xdr:from>
    <xdr:ext cx="469744" cy="259045"/>
    <xdr:sp macro="" textlink="">
      <xdr:nvSpPr>
        <xdr:cNvPr id="656" name="テキスト ボックス 655"/>
        <xdr:cNvSpPr txBox="1"/>
      </xdr:nvSpPr>
      <xdr:spPr>
        <a:xfrm>
          <a:off x="12579427" y="1330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2" name="円/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249299" cy="259045"/>
    <xdr:sp macro="" textlink="">
      <xdr:nvSpPr>
        <xdr:cNvPr id="663" name="災害復旧費該当値テキスト"/>
        <xdr:cNvSpPr txBox="1"/>
      </xdr:nvSpPr>
      <xdr:spPr>
        <a:xfrm>
          <a:off x="16370300" y="13509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164548</xdr:rowOff>
    </xdr:from>
    <xdr:to>
      <xdr:col>22</xdr:col>
      <xdr:colOff>415925</xdr:colOff>
      <xdr:row>79</xdr:row>
      <xdr:rowOff>94698</xdr:rowOff>
    </xdr:to>
    <xdr:sp macro="" textlink="">
      <xdr:nvSpPr>
        <xdr:cNvPr id="664" name="円/楕円 663"/>
        <xdr:cNvSpPr/>
      </xdr:nvSpPr>
      <xdr:spPr>
        <a:xfrm>
          <a:off x="15430500" y="135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85825</xdr:rowOff>
    </xdr:from>
    <xdr:ext cx="378565" cy="259045"/>
    <xdr:sp macro="" textlink="">
      <xdr:nvSpPr>
        <xdr:cNvPr id="665" name="テキスト ボックス 664"/>
        <xdr:cNvSpPr txBox="1"/>
      </xdr:nvSpPr>
      <xdr:spPr>
        <a:xfrm>
          <a:off x="15292017" y="13630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148047</xdr:rowOff>
    </xdr:from>
    <xdr:to>
      <xdr:col>21</xdr:col>
      <xdr:colOff>212725</xdr:colOff>
      <xdr:row>79</xdr:row>
      <xdr:rowOff>78197</xdr:rowOff>
    </xdr:to>
    <xdr:sp macro="" textlink="">
      <xdr:nvSpPr>
        <xdr:cNvPr id="666" name="円/楕円 665"/>
        <xdr:cNvSpPr/>
      </xdr:nvSpPr>
      <xdr:spPr>
        <a:xfrm>
          <a:off x="14541500" y="135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94724</xdr:rowOff>
    </xdr:from>
    <xdr:ext cx="469744" cy="259045"/>
    <xdr:sp macro="" textlink="">
      <xdr:nvSpPr>
        <xdr:cNvPr id="667" name="テキスト ボックス 666"/>
        <xdr:cNvSpPr txBox="1"/>
      </xdr:nvSpPr>
      <xdr:spPr>
        <a:xfrm>
          <a:off x="14357427" y="1329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162860</xdr:rowOff>
    </xdr:from>
    <xdr:to>
      <xdr:col>20</xdr:col>
      <xdr:colOff>9525</xdr:colOff>
      <xdr:row>79</xdr:row>
      <xdr:rowOff>93010</xdr:rowOff>
    </xdr:to>
    <xdr:sp macro="" textlink="">
      <xdr:nvSpPr>
        <xdr:cNvPr id="668" name="円/楕円 667"/>
        <xdr:cNvSpPr/>
      </xdr:nvSpPr>
      <xdr:spPr>
        <a:xfrm>
          <a:off x="13652500" y="135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109537</xdr:rowOff>
    </xdr:from>
    <xdr:ext cx="378565" cy="259045"/>
    <xdr:sp macro="" textlink="">
      <xdr:nvSpPr>
        <xdr:cNvPr id="669" name="テキスト ボックス 668"/>
        <xdr:cNvSpPr txBox="1"/>
      </xdr:nvSpPr>
      <xdr:spPr>
        <a:xfrm>
          <a:off x="13514017" y="13311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163278</xdr:rowOff>
    </xdr:from>
    <xdr:to>
      <xdr:col>18</xdr:col>
      <xdr:colOff>492125</xdr:colOff>
      <xdr:row>79</xdr:row>
      <xdr:rowOff>93428</xdr:rowOff>
    </xdr:to>
    <xdr:sp macro="" textlink="">
      <xdr:nvSpPr>
        <xdr:cNvPr id="670" name="円/楕円 669"/>
        <xdr:cNvSpPr/>
      </xdr:nvSpPr>
      <xdr:spPr>
        <a:xfrm>
          <a:off x="12763500" y="135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84555</xdr:rowOff>
    </xdr:from>
    <xdr:ext cx="378565" cy="259045"/>
    <xdr:sp macro="" textlink="">
      <xdr:nvSpPr>
        <xdr:cNvPr id="671" name="テキスト ボックス 670"/>
        <xdr:cNvSpPr txBox="1"/>
      </xdr:nvSpPr>
      <xdr:spPr>
        <a:xfrm>
          <a:off x="12625017" y="1362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7831</xdr:rowOff>
    </xdr:from>
    <xdr:to>
      <xdr:col>23</xdr:col>
      <xdr:colOff>517525</xdr:colOff>
      <xdr:row>97</xdr:row>
      <xdr:rowOff>14264</xdr:rowOff>
    </xdr:to>
    <xdr:cxnSp macro="">
      <xdr:nvCxnSpPr>
        <xdr:cNvPr id="702" name="直線コネクタ 701"/>
        <xdr:cNvCxnSpPr/>
      </xdr:nvCxnSpPr>
      <xdr:spPr>
        <a:xfrm>
          <a:off x="15481300" y="16638481"/>
          <a:ext cx="8382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160263</xdr:rowOff>
    </xdr:from>
    <xdr:to>
      <xdr:col>22</xdr:col>
      <xdr:colOff>365125</xdr:colOff>
      <xdr:row>97</xdr:row>
      <xdr:rowOff>7831</xdr:rowOff>
    </xdr:to>
    <xdr:cxnSp macro="">
      <xdr:nvCxnSpPr>
        <xdr:cNvPr id="705" name="直線コネクタ 704"/>
        <xdr:cNvCxnSpPr/>
      </xdr:nvCxnSpPr>
      <xdr:spPr>
        <a:xfrm>
          <a:off x="14592300" y="16619463"/>
          <a:ext cx="889000" cy="1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155778</xdr:rowOff>
    </xdr:from>
    <xdr:to>
      <xdr:col>21</xdr:col>
      <xdr:colOff>161925</xdr:colOff>
      <xdr:row>96</xdr:row>
      <xdr:rowOff>160263</xdr:rowOff>
    </xdr:to>
    <xdr:cxnSp macro="">
      <xdr:nvCxnSpPr>
        <xdr:cNvPr id="708" name="直線コネクタ 707"/>
        <xdr:cNvCxnSpPr/>
      </xdr:nvCxnSpPr>
      <xdr:spPr>
        <a:xfrm>
          <a:off x="13703300" y="16614978"/>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162934</xdr:rowOff>
    </xdr:from>
    <xdr:to>
      <xdr:col>21</xdr:col>
      <xdr:colOff>212725</xdr:colOff>
      <xdr:row>96</xdr:row>
      <xdr:rowOff>93084</xdr:rowOff>
    </xdr:to>
    <xdr:sp macro="" textlink="">
      <xdr:nvSpPr>
        <xdr:cNvPr id="709" name="フローチャート : 判断 708"/>
        <xdr:cNvSpPr/>
      </xdr:nvSpPr>
      <xdr:spPr>
        <a:xfrm>
          <a:off x="14541500" y="1645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109611</xdr:rowOff>
    </xdr:from>
    <xdr:ext cx="534377" cy="259045"/>
    <xdr:sp macro="" textlink="">
      <xdr:nvSpPr>
        <xdr:cNvPr id="710" name="テキスト ボックス 709"/>
        <xdr:cNvSpPr txBox="1"/>
      </xdr:nvSpPr>
      <xdr:spPr>
        <a:xfrm>
          <a:off x="14325111" y="1622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152392</xdr:rowOff>
    </xdr:from>
    <xdr:to>
      <xdr:col>19</xdr:col>
      <xdr:colOff>644525</xdr:colOff>
      <xdr:row>96</xdr:row>
      <xdr:rowOff>155778</xdr:rowOff>
    </xdr:to>
    <xdr:cxnSp macro="">
      <xdr:nvCxnSpPr>
        <xdr:cNvPr id="711" name="直線コネクタ 710"/>
        <xdr:cNvCxnSpPr/>
      </xdr:nvCxnSpPr>
      <xdr:spPr>
        <a:xfrm>
          <a:off x="12814300" y="16611592"/>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162291</xdr:rowOff>
    </xdr:from>
    <xdr:to>
      <xdr:col>20</xdr:col>
      <xdr:colOff>9525</xdr:colOff>
      <xdr:row>96</xdr:row>
      <xdr:rowOff>92441</xdr:rowOff>
    </xdr:to>
    <xdr:sp macro="" textlink="">
      <xdr:nvSpPr>
        <xdr:cNvPr id="712" name="フローチャート : 判断 711"/>
        <xdr:cNvSpPr/>
      </xdr:nvSpPr>
      <xdr:spPr>
        <a:xfrm>
          <a:off x="13652500" y="1645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108968</xdr:rowOff>
    </xdr:from>
    <xdr:ext cx="534377" cy="259045"/>
    <xdr:sp macro="" textlink="">
      <xdr:nvSpPr>
        <xdr:cNvPr id="713" name="テキスト ボックス 712"/>
        <xdr:cNvSpPr txBox="1"/>
      </xdr:nvSpPr>
      <xdr:spPr>
        <a:xfrm>
          <a:off x="13436111" y="162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2859</xdr:rowOff>
    </xdr:from>
    <xdr:to>
      <xdr:col>18</xdr:col>
      <xdr:colOff>492125</xdr:colOff>
      <xdr:row>96</xdr:row>
      <xdr:rowOff>104459</xdr:rowOff>
    </xdr:to>
    <xdr:sp macro="" textlink="">
      <xdr:nvSpPr>
        <xdr:cNvPr id="714" name="フローチャート : 判断 713"/>
        <xdr:cNvSpPr/>
      </xdr:nvSpPr>
      <xdr:spPr>
        <a:xfrm>
          <a:off x="12763500" y="1646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120986</xdr:rowOff>
    </xdr:from>
    <xdr:ext cx="534377" cy="259045"/>
    <xdr:sp macro="" textlink="">
      <xdr:nvSpPr>
        <xdr:cNvPr id="715" name="テキスト ボックス 714"/>
        <xdr:cNvSpPr txBox="1"/>
      </xdr:nvSpPr>
      <xdr:spPr>
        <a:xfrm>
          <a:off x="12547111" y="162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134914</xdr:rowOff>
    </xdr:from>
    <xdr:to>
      <xdr:col>23</xdr:col>
      <xdr:colOff>568325</xdr:colOff>
      <xdr:row>97</xdr:row>
      <xdr:rowOff>65064</xdr:rowOff>
    </xdr:to>
    <xdr:sp macro="" textlink="">
      <xdr:nvSpPr>
        <xdr:cNvPr id="721" name="円/楕円 720"/>
        <xdr:cNvSpPr/>
      </xdr:nvSpPr>
      <xdr:spPr>
        <a:xfrm>
          <a:off x="16268700" y="1659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113341</xdr:rowOff>
    </xdr:from>
    <xdr:ext cx="534377" cy="259045"/>
    <xdr:sp macro="" textlink="">
      <xdr:nvSpPr>
        <xdr:cNvPr id="722" name="公債費該当値テキスト"/>
        <xdr:cNvSpPr txBox="1"/>
      </xdr:nvSpPr>
      <xdr:spPr>
        <a:xfrm>
          <a:off x="16370300" y="1657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39,273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128481</xdr:rowOff>
    </xdr:from>
    <xdr:to>
      <xdr:col>22</xdr:col>
      <xdr:colOff>415925</xdr:colOff>
      <xdr:row>97</xdr:row>
      <xdr:rowOff>58631</xdr:rowOff>
    </xdr:to>
    <xdr:sp macro="" textlink="">
      <xdr:nvSpPr>
        <xdr:cNvPr id="723" name="円/楕円 722"/>
        <xdr:cNvSpPr/>
      </xdr:nvSpPr>
      <xdr:spPr>
        <a:xfrm>
          <a:off x="15430500" y="165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49758</xdr:rowOff>
    </xdr:from>
    <xdr:ext cx="534377" cy="259045"/>
    <xdr:sp macro="" textlink="">
      <xdr:nvSpPr>
        <xdr:cNvPr id="724" name="テキスト ボックス 723"/>
        <xdr:cNvSpPr txBox="1"/>
      </xdr:nvSpPr>
      <xdr:spPr>
        <a:xfrm>
          <a:off x="15214111" y="1668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39,864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109463</xdr:rowOff>
    </xdr:from>
    <xdr:to>
      <xdr:col>21</xdr:col>
      <xdr:colOff>212725</xdr:colOff>
      <xdr:row>97</xdr:row>
      <xdr:rowOff>39613</xdr:rowOff>
    </xdr:to>
    <xdr:sp macro="" textlink="">
      <xdr:nvSpPr>
        <xdr:cNvPr id="725" name="円/楕円 724"/>
        <xdr:cNvSpPr/>
      </xdr:nvSpPr>
      <xdr:spPr>
        <a:xfrm>
          <a:off x="14541500" y="165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30740</xdr:rowOff>
    </xdr:from>
    <xdr:ext cx="534377" cy="259045"/>
    <xdr:sp macro="" textlink="">
      <xdr:nvSpPr>
        <xdr:cNvPr id="726" name="テキスト ボックス 725"/>
        <xdr:cNvSpPr txBox="1"/>
      </xdr:nvSpPr>
      <xdr:spPr>
        <a:xfrm>
          <a:off x="14325111" y="166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104978</xdr:rowOff>
    </xdr:from>
    <xdr:to>
      <xdr:col>20</xdr:col>
      <xdr:colOff>9525</xdr:colOff>
      <xdr:row>97</xdr:row>
      <xdr:rowOff>35128</xdr:rowOff>
    </xdr:to>
    <xdr:sp macro="" textlink="">
      <xdr:nvSpPr>
        <xdr:cNvPr id="727" name="円/楕円 726"/>
        <xdr:cNvSpPr/>
      </xdr:nvSpPr>
      <xdr:spPr>
        <a:xfrm>
          <a:off x="13652500" y="165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26255</xdr:rowOff>
    </xdr:from>
    <xdr:ext cx="534377" cy="259045"/>
    <xdr:sp macro="" textlink="">
      <xdr:nvSpPr>
        <xdr:cNvPr id="728" name="テキスト ボックス 727"/>
        <xdr:cNvSpPr txBox="1"/>
      </xdr:nvSpPr>
      <xdr:spPr>
        <a:xfrm>
          <a:off x="13436111" y="166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101592</xdr:rowOff>
    </xdr:from>
    <xdr:to>
      <xdr:col>18</xdr:col>
      <xdr:colOff>492125</xdr:colOff>
      <xdr:row>97</xdr:row>
      <xdr:rowOff>31742</xdr:rowOff>
    </xdr:to>
    <xdr:sp macro="" textlink="">
      <xdr:nvSpPr>
        <xdr:cNvPr id="729" name="円/楕円 728"/>
        <xdr:cNvSpPr/>
      </xdr:nvSpPr>
      <xdr:spPr>
        <a:xfrm>
          <a:off x="12763500" y="165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22869</xdr:rowOff>
    </xdr:from>
    <xdr:ext cx="534377" cy="259045"/>
    <xdr:sp macro="" textlink="">
      <xdr:nvSpPr>
        <xdr:cNvPr id="730" name="テキスト ボックス 729"/>
        <xdr:cNvSpPr txBox="1"/>
      </xdr:nvSpPr>
      <xdr:spPr>
        <a:xfrm>
          <a:off x="12547111" y="1665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142875</xdr:rowOff>
    </xdr:from>
    <xdr:to>
      <xdr:col>29</xdr:col>
      <xdr:colOff>568325</xdr:colOff>
      <xdr:row>39</xdr:row>
      <xdr:rowOff>73025</xdr:rowOff>
    </xdr:to>
    <xdr:sp macro="" textlink="">
      <xdr:nvSpPr>
        <xdr:cNvPr id="766" name="フローチャート : 判断 765"/>
        <xdr:cNvSpPr/>
      </xdr:nvSpPr>
      <xdr:spPr>
        <a:xfrm>
          <a:off x="20383500" y="66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89552</xdr:rowOff>
    </xdr:from>
    <xdr:ext cx="378565" cy="259045"/>
    <xdr:sp macro="" textlink="">
      <xdr:nvSpPr>
        <xdr:cNvPr id="767" name="テキスト ボックス 766"/>
        <xdr:cNvSpPr txBox="1"/>
      </xdr:nvSpPr>
      <xdr:spPr>
        <a:xfrm>
          <a:off x="20245017" y="6433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153924</xdr:rowOff>
    </xdr:from>
    <xdr:to>
      <xdr:col>28</xdr:col>
      <xdr:colOff>365125</xdr:colOff>
      <xdr:row>39</xdr:row>
      <xdr:rowOff>84074</xdr:rowOff>
    </xdr:to>
    <xdr:sp macro="" textlink="">
      <xdr:nvSpPr>
        <xdr:cNvPr id="769" name="フローチャート : 判断 768"/>
        <xdr:cNvSpPr/>
      </xdr:nvSpPr>
      <xdr:spPr>
        <a:xfrm>
          <a:off x="19494500" y="66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100601</xdr:rowOff>
    </xdr:from>
    <xdr:ext cx="313932" cy="259045"/>
    <xdr:sp macro="" textlink="">
      <xdr:nvSpPr>
        <xdr:cNvPr id="770" name="テキスト ボックス 769"/>
        <xdr:cNvSpPr txBox="1"/>
      </xdr:nvSpPr>
      <xdr:spPr>
        <a:xfrm>
          <a:off x="19388333" y="64442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170434</xdr:rowOff>
    </xdr:from>
    <xdr:to>
      <xdr:col>27</xdr:col>
      <xdr:colOff>161925</xdr:colOff>
      <xdr:row>38</xdr:row>
      <xdr:rowOff>100584</xdr:rowOff>
    </xdr:to>
    <xdr:sp macro="" textlink="">
      <xdr:nvSpPr>
        <xdr:cNvPr id="771" name="フローチャート : 判断 770"/>
        <xdr:cNvSpPr/>
      </xdr:nvSpPr>
      <xdr:spPr>
        <a:xfrm>
          <a:off x="18605500" y="651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117111</xdr:rowOff>
    </xdr:from>
    <xdr:ext cx="469744" cy="259045"/>
    <xdr:sp macro="" textlink="">
      <xdr:nvSpPr>
        <xdr:cNvPr id="772" name="テキスト ボックス 771"/>
        <xdr:cNvSpPr txBox="1"/>
      </xdr:nvSpPr>
      <xdr:spPr>
        <a:xfrm>
          <a:off x="18421427" y="62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21" name="フローチャート : 判断 82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22" name="テキスト ボックス 82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24" name="フローチャート : 判断 82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フローチャート : 判断 82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38" name="テキスト ボックス 83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40" name="テキスト ボックス 83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35577</xdr:rowOff>
    </xdr:from>
    <xdr:ext cx="249299" cy="259045"/>
    <xdr:sp macro="" textlink="">
      <xdr:nvSpPr>
        <xdr:cNvPr id="842" name="テキスト ボックス 841"/>
        <xdr:cNvSpPr txBox="1"/>
      </xdr:nvSpPr>
      <xdr:spPr>
        <a:xfrm>
          <a:off x="18531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総務費は、住民一人当たり</a:t>
          </a:r>
          <a:r>
            <a:rPr kumimoji="1" lang="en-US" altLang="ja-JP" sz="1400">
              <a:solidFill>
                <a:schemeClr val="dk1"/>
              </a:solidFill>
              <a:effectLst/>
              <a:latin typeface="+mn-lt"/>
              <a:ea typeface="+mn-ea"/>
              <a:cs typeface="+mn-cs"/>
            </a:rPr>
            <a:t>57,569</a:t>
          </a:r>
          <a:r>
            <a:rPr kumimoji="1" lang="ja-JP" altLang="ja-JP" sz="1400">
              <a:solidFill>
                <a:schemeClr val="dk1"/>
              </a:solidFill>
              <a:effectLst/>
              <a:latin typeface="+mn-lt"/>
              <a:ea typeface="+mn-ea"/>
              <a:cs typeface="+mn-cs"/>
            </a:rPr>
            <a:t>円となっており、平成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年度から平成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年度までは類似団体内平均値を下回っていたが、</a:t>
          </a:r>
          <a:r>
            <a:rPr kumimoji="1" lang="ja-JP" altLang="ja-JP"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26</a:t>
          </a:r>
          <a:r>
            <a:rPr kumimoji="1" lang="ja-JP" altLang="ja-JP" sz="1400">
              <a:solidFill>
                <a:sysClr val="windowText" lastClr="000000"/>
              </a:solidFill>
              <a:effectLst/>
              <a:latin typeface="+mn-lt"/>
              <a:ea typeface="+mn-ea"/>
              <a:cs typeface="+mn-cs"/>
            </a:rPr>
            <a:t>年度からは、看護系大学誘致事業や社会保障・税番号制度事業、まち・ひと・しごと創生事業等により平均値を上回っている。平成</a:t>
          </a:r>
          <a:r>
            <a:rPr kumimoji="1" lang="en-US" altLang="ja-JP" sz="1400">
              <a:solidFill>
                <a:sysClr val="windowText" lastClr="000000"/>
              </a:solidFill>
              <a:effectLst/>
              <a:latin typeface="+mn-lt"/>
              <a:ea typeface="+mn-ea"/>
              <a:cs typeface="+mn-cs"/>
            </a:rPr>
            <a:t>28</a:t>
          </a:r>
          <a:r>
            <a:rPr kumimoji="1" lang="ja-JP" altLang="ja-JP" sz="1400">
              <a:solidFill>
                <a:sysClr val="windowText" lastClr="000000"/>
              </a:solidFill>
              <a:effectLst/>
              <a:latin typeface="+mn-lt"/>
              <a:ea typeface="+mn-ea"/>
              <a:cs typeface="+mn-cs"/>
            </a:rPr>
            <a:t>年度は、看護系大学誘致事業の終了により類似団体平均値を下回った。民生費は、住民一人当たり</a:t>
          </a:r>
          <a:r>
            <a:rPr kumimoji="1" lang="en-US" altLang="ja-JP" sz="1400">
              <a:solidFill>
                <a:sysClr val="windowText" lastClr="000000"/>
              </a:solidFill>
              <a:effectLst/>
              <a:latin typeface="+mn-lt"/>
              <a:ea typeface="+mn-ea"/>
              <a:cs typeface="+mn-cs"/>
            </a:rPr>
            <a:t>125,145</a:t>
          </a:r>
          <a:r>
            <a:rPr kumimoji="1" lang="ja-JP" altLang="ja-JP" sz="1400">
              <a:solidFill>
                <a:sysClr val="windowText" lastClr="000000"/>
              </a:solidFill>
              <a:effectLst/>
              <a:latin typeface="+mn-lt"/>
              <a:ea typeface="+mn-ea"/>
              <a:cs typeface="+mn-cs"/>
            </a:rPr>
            <a:t>円となっており、平成</a:t>
          </a:r>
          <a:r>
            <a:rPr kumimoji="1" lang="en-US" altLang="ja-JP" sz="1400">
              <a:solidFill>
                <a:sysClr val="windowText" lastClr="000000"/>
              </a:solidFill>
              <a:effectLst/>
              <a:latin typeface="+mn-lt"/>
              <a:ea typeface="+mn-ea"/>
              <a:cs typeface="+mn-cs"/>
            </a:rPr>
            <a:t>24</a:t>
          </a:r>
          <a:r>
            <a:rPr kumimoji="1" lang="ja-JP" altLang="ja-JP" sz="1400">
              <a:solidFill>
                <a:sysClr val="windowText" lastClr="000000"/>
              </a:solidFill>
              <a:effectLst/>
              <a:latin typeface="+mn-lt"/>
              <a:ea typeface="+mn-ea"/>
              <a:cs typeface="+mn-cs"/>
            </a:rPr>
            <a:t>年度から類似団体内平均値と比較して一人当たりコストが低い状況となっている。これは、類似団体と比べ社会福祉費や生活保護費等が低いことが要因と思われる。</a:t>
          </a:r>
          <a:r>
            <a:rPr kumimoji="1" lang="ja-JP" altLang="ja-JP" sz="1400">
              <a:solidFill>
                <a:schemeClr val="dk1"/>
              </a:solidFill>
              <a:effectLst/>
              <a:latin typeface="+mn-lt"/>
              <a:ea typeface="+mn-ea"/>
              <a:cs typeface="+mn-cs"/>
            </a:rPr>
            <a:t>農林水産業費については、平成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年度から平成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年度まで類似団体平均値を下回っていたが、平成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年度より上昇傾向にある。これは農林産物直売所建設事業の実施が主な要因と思われ</a:t>
          </a:r>
          <a:r>
            <a:rPr kumimoji="1" lang="ja-JP" altLang="ja-JP" sz="1400">
              <a:solidFill>
                <a:sysClr val="windowText" lastClr="000000"/>
              </a:solidFill>
              <a:effectLst/>
              <a:latin typeface="+mn-lt"/>
              <a:ea typeface="+mn-ea"/>
              <a:cs typeface="+mn-cs"/>
            </a:rPr>
            <a:t>、平成</a:t>
          </a:r>
          <a:r>
            <a:rPr kumimoji="1" lang="en-US" altLang="ja-JP" sz="1400">
              <a:solidFill>
                <a:sysClr val="windowText" lastClr="000000"/>
              </a:solidFill>
              <a:effectLst/>
              <a:latin typeface="+mn-lt"/>
              <a:ea typeface="+mn-ea"/>
              <a:cs typeface="+mn-cs"/>
            </a:rPr>
            <a:t>28</a:t>
          </a:r>
          <a:r>
            <a:rPr kumimoji="1" lang="ja-JP" altLang="ja-JP" sz="1400">
              <a:solidFill>
                <a:sysClr val="windowText" lastClr="000000"/>
              </a:solidFill>
              <a:effectLst/>
              <a:latin typeface="+mn-lt"/>
              <a:ea typeface="+mn-ea"/>
              <a:cs typeface="+mn-cs"/>
            </a:rPr>
            <a:t>年度においては、</a:t>
          </a:r>
          <a:r>
            <a:rPr kumimoji="1" lang="ja-JP" altLang="ja-JP" sz="1400">
              <a:solidFill>
                <a:schemeClr val="dk1"/>
              </a:solidFill>
              <a:effectLst/>
              <a:latin typeface="+mn-lt"/>
              <a:ea typeface="+mn-ea"/>
              <a:cs typeface="+mn-cs"/>
            </a:rPr>
            <a:t>住民一人当たり</a:t>
          </a:r>
          <a:r>
            <a:rPr kumimoji="1" lang="en-US" altLang="ja-JP" sz="1400">
              <a:solidFill>
                <a:schemeClr val="dk1"/>
              </a:solidFill>
              <a:effectLst/>
              <a:latin typeface="+mn-lt"/>
              <a:ea typeface="+mn-ea"/>
              <a:cs typeface="+mn-cs"/>
            </a:rPr>
            <a:t>27,425</a:t>
          </a:r>
          <a:r>
            <a:rPr kumimoji="1" lang="ja-JP" altLang="en-US" sz="1400">
              <a:solidFill>
                <a:schemeClr val="dk1"/>
              </a:solidFill>
              <a:effectLst/>
              <a:latin typeface="+mn-lt"/>
              <a:ea typeface="+mn-ea"/>
              <a:cs typeface="+mn-cs"/>
            </a:rPr>
            <a:t>円</a:t>
          </a:r>
          <a:r>
            <a:rPr kumimoji="1" lang="ja-JP" altLang="ja-JP" sz="1400">
              <a:solidFill>
                <a:schemeClr val="dk1"/>
              </a:solidFill>
              <a:effectLst/>
              <a:latin typeface="+mn-lt"/>
              <a:ea typeface="+mn-ea"/>
              <a:cs typeface="+mn-cs"/>
            </a:rPr>
            <a:t>と</a:t>
          </a:r>
          <a:r>
            <a:rPr kumimoji="1" lang="ja-JP" altLang="ja-JP" sz="1400">
              <a:solidFill>
                <a:sysClr val="windowText" lastClr="000000"/>
              </a:solidFill>
              <a:effectLst/>
              <a:latin typeface="+mn-lt"/>
              <a:ea typeface="+mn-ea"/>
              <a:cs typeface="+mn-cs"/>
            </a:rPr>
            <a:t>大幅に上昇し、類似団体平均値を上回った。土木費は、住民一人当たり</a:t>
          </a:r>
          <a:r>
            <a:rPr kumimoji="1" lang="en-US" altLang="ja-JP" sz="1400">
              <a:solidFill>
                <a:sysClr val="windowText" lastClr="000000"/>
              </a:solidFill>
              <a:effectLst/>
              <a:latin typeface="+mn-lt"/>
              <a:ea typeface="+mn-ea"/>
              <a:cs typeface="+mn-cs"/>
            </a:rPr>
            <a:t>39,384</a:t>
          </a:r>
          <a:r>
            <a:rPr kumimoji="1" lang="ja-JP" altLang="en-US" sz="1400">
              <a:solidFill>
                <a:sysClr val="windowText" lastClr="000000"/>
              </a:solidFill>
              <a:effectLst/>
              <a:latin typeface="+mn-lt"/>
              <a:ea typeface="+mn-ea"/>
              <a:cs typeface="+mn-cs"/>
            </a:rPr>
            <a:t>円</a:t>
          </a:r>
          <a:r>
            <a:rPr kumimoji="1" lang="ja-JP" altLang="ja-JP" sz="1400">
              <a:solidFill>
                <a:sysClr val="windowText" lastClr="000000"/>
              </a:solidFill>
              <a:effectLst/>
              <a:latin typeface="+mn-lt"/>
              <a:ea typeface="+mn-ea"/>
              <a:cs typeface="+mn-cs"/>
            </a:rPr>
            <a:t>なっている。平成</a:t>
          </a:r>
          <a:r>
            <a:rPr kumimoji="1" lang="en-US" altLang="ja-JP" sz="1400">
              <a:solidFill>
                <a:sysClr val="windowText" lastClr="000000"/>
              </a:solidFill>
              <a:effectLst/>
              <a:latin typeface="+mn-lt"/>
              <a:ea typeface="+mn-ea"/>
              <a:cs typeface="+mn-cs"/>
            </a:rPr>
            <a:t>24</a:t>
          </a:r>
          <a:r>
            <a:rPr kumimoji="1" lang="ja-JP" altLang="en-US" sz="1400">
              <a:solidFill>
                <a:sysClr val="windowText" lastClr="000000"/>
              </a:solidFill>
              <a:effectLst/>
              <a:latin typeface="+mn-lt"/>
              <a:ea typeface="+mn-ea"/>
              <a:cs typeface="+mn-cs"/>
            </a:rPr>
            <a:t>年</a:t>
          </a:r>
          <a:r>
            <a:rPr kumimoji="1" lang="ja-JP" altLang="ja-JP" sz="1400">
              <a:solidFill>
                <a:sysClr val="windowText" lastClr="000000"/>
              </a:solidFill>
              <a:effectLst/>
              <a:latin typeface="+mn-lt"/>
              <a:ea typeface="+mn-ea"/>
              <a:cs typeface="+mn-cs"/>
            </a:rPr>
            <a:t>度から類似団体内平均値と比較して一人当たりコストが低い状況となっている。これは、類似団体と比べ道路改良事業や道路舗装事業等が低いことが要因と思われる</a:t>
          </a:r>
          <a:r>
            <a:rPr kumimoji="1" lang="ja-JP" altLang="en-US" sz="1400">
              <a:solidFill>
                <a:sysClr val="windowText" lastClr="000000"/>
              </a:solidFill>
              <a:effectLst/>
              <a:latin typeface="+mn-lt"/>
              <a:ea typeface="+mn-ea"/>
              <a:cs typeface="+mn-cs"/>
            </a:rPr>
            <a:t>。</a:t>
          </a:r>
          <a:r>
            <a:rPr kumimoji="1" lang="ja-JP" altLang="ja-JP" sz="1400">
              <a:solidFill>
                <a:sysClr val="windowText" lastClr="000000"/>
              </a:solidFill>
              <a:effectLst/>
              <a:latin typeface="+mn-lt"/>
              <a:ea typeface="+mn-ea"/>
              <a:cs typeface="+mn-cs"/>
            </a:rPr>
            <a:t>教育費は、住民一人当たり</a:t>
          </a:r>
          <a:r>
            <a:rPr kumimoji="1" lang="en-US" altLang="ja-JP" sz="1400">
              <a:solidFill>
                <a:sysClr val="windowText" lastClr="000000"/>
              </a:solidFill>
              <a:effectLst/>
              <a:latin typeface="+mn-lt"/>
              <a:ea typeface="+mn-ea"/>
              <a:cs typeface="+mn-cs"/>
            </a:rPr>
            <a:t>74,636</a:t>
          </a:r>
          <a:r>
            <a:rPr kumimoji="1" lang="ja-JP" altLang="ja-JP" sz="1400">
              <a:solidFill>
                <a:sysClr val="windowText" lastClr="000000"/>
              </a:solidFill>
              <a:effectLst/>
              <a:latin typeface="+mn-lt"/>
              <a:ea typeface="+mn-ea"/>
              <a:cs typeface="+mn-cs"/>
            </a:rPr>
            <a:t>円となっており、平成</a:t>
          </a:r>
          <a:r>
            <a:rPr kumimoji="1" lang="en-US" altLang="ja-JP" sz="1400">
              <a:solidFill>
                <a:sysClr val="windowText" lastClr="000000"/>
              </a:solidFill>
              <a:effectLst/>
              <a:latin typeface="+mn-lt"/>
              <a:ea typeface="+mn-ea"/>
              <a:cs typeface="+mn-cs"/>
            </a:rPr>
            <a:t>24</a:t>
          </a:r>
          <a:r>
            <a:rPr kumimoji="1" lang="ja-JP" altLang="ja-JP" sz="1400">
              <a:solidFill>
                <a:sysClr val="windowText" lastClr="000000"/>
              </a:solidFill>
              <a:effectLst/>
              <a:latin typeface="+mn-lt"/>
              <a:ea typeface="+mn-ea"/>
              <a:cs typeface="+mn-cs"/>
            </a:rPr>
            <a:t>年度から類似団体内平均値と比較して高止まりで推移している。これは、主に公立大学法人運営費交付金によるものが要因と思われる。</a:t>
          </a:r>
          <a:endParaRPr kumimoji="1" lang="en-US" altLang="ja-JP" sz="1400">
            <a:solidFill>
              <a:sysClr val="windowText" lastClr="00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財政調整基金は、平成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年度は</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前年度決算余剰金を</a:t>
          </a:r>
          <a:r>
            <a:rPr kumimoji="1" lang="en-US" altLang="ja-JP" sz="1400">
              <a:solidFill>
                <a:schemeClr val="dk1"/>
              </a:solidFill>
              <a:effectLst/>
              <a:latin typeface="+mn-lt"/>
              <a:ea typeface="+mn-ea"/>
              <a:cs typeface="+mn-cs"/>
            </a:rPr>
            <a:t>341</a:t>
          </a:r>
          <a:r>
            <a:rPr kumimoji="1" lang="ja-JP" altLang="ja-JP" sz="1400">
              <a:solidFill>
                <a:schemeClr val="dk1"/>
              </a:solidFill>
              <a:effectLst/>
              <a:latin typeface="+mn-lt"/>
              <a:ea typeface="+mn-ea"/>
              <a:cs typeface="+mn-cs"/>
            </a:rPr>
            <a:t>百万積立し、取り崩し</a:t>
          </a:r>
          <a:r>
            <a:rPr kumimoji="1" lang="ja-JP" altLang="en-US" sz="1400">
              <a:solidFill>
                <a:schemeClr val="dk1"/>
              </a:solidFill>
              <a:effectLst/>
              <a:latin typeface="+mn-lt"/>
              <a:ea typeface="+mn-ea"/>
              <a:cs typeface="+mn-cs"/>
            </a:rPr>
            <a:t>はなかったため、現在高</a:t>
          </a:r>
          <a:r>
            <a:rPr kumimoji="1" lang="ja-JP" altLang="ja-JP" sz="1400">
              <a:solidFill>
                <a:schemeClr val="dk1"/>
              </a:solidFill>
              <a:effectLst/>
              <a:latin typeface="+mn-lt"/>
              <a:ea typeface="+mn-ea"/>
              <a:cs typeface="+mn-cs"/>
            </a:rPr>
            <a:t>が</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し、標準財政規模比は</a:t>
          </a:r>
          <a:r>
            <a:rPr kumimoji="1" lang="en-US" altLang="ja-JP" sz="1400">
              <a:solidFill>
                <a:schemeClr val="dk1"/>
              </a:solidFill>
              <a:effectLst/>
              <a:latin typeface="+mn-lt"/>
              <a:ea typeface="+mn-ea"/>
              <a:cs typeface="+mn-cs"/>
            </a:rPr>
            <a:t>3.97</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して</a:t>
          </a:r>
          <a:r>
            <a:rPr kumimoji="1" lang="en-US" altLang="ja-JP" sz="1400">
              <a:solidFill>
                <a:schemeClr val="dk1"/>
              </a:solidFill>
              <a:effectLst/>
              <a:latin typeface="+mn-lt"/>
              <a:ea typeface="+mn-ea"/>
              <a:cs typeface="+mn-cs"/>
            </a:rPr>
            <a:t>29.06</a:t>
          </a:r>
          <a:r>
            <a:rPr kumimoji="1" lang="ja-JP" altLang="ja-JP" sz="1400">
              <a:solidFill>
                <a:schemeClr val="dk1"/>
              </a:solidFill>
              <a:effectLst/>
              <a:latin typeface="+mn-lt"/>
              <a:ea typeface="+mn-ea"/>
              <a:cs typeface="+mn-cs"/>
            </a:rPr>
            <a:t>ポイントとなった。</a:t>
          </a:r>
          <a:endParaRPr lang="ja-JP" altLang="ja-JP" sz="1400">
            <a:effectLst/>
          </a:endParaRPr>
        </a:p>
        <a:p>
          <a:r>
            <a:rPr kumimoji="1" lang="ja-JP" altLang="ja-JP" sz="1400">
              <a:solidFill>
                <a:schemeClr val="dk1"/>
              </a:solidFill>
              <a:effectLst/>
              <a:latin typeface="+mn-lt"/>
              <a:ea typeface="+mn-ea"/>
              <a:cs typeface="+mn-cs"/>
            </a:rPr>
            <a:t>　実質収支は、普通会計で</a:t>
          </a:r>
          <a:r>
            <a:rPr kumimoji="1" lang="en-US" altLang="ja-JP" sz="1400">
              <a:solidFill>
                <a:schemeClr val="dk1"/>
              </a:solidFill>
              <a:effectLst/>
              <a:latin typeface="+mn-lt"/>
              <a:ea typeface="+mn-ea"/>
              <a:cs typeface="+mn-cs"/>
            </a:rPr>
            <a:t>628</a:t>
          </a:r>
          <a:r>
            <a:rPr kumimoji="1" lang="ja-JP" altLang="ja-JP" sz="1400">
              <a:solidFill>
                <a:schemeClr val="dk1"/>
              </a:solidFill>
              <a:effectLst/>
              <a:latin typeface="+mn-lt"/>
              <a:ea typeface="+mn-ea"/>
              <a:cs typeface="+mn-cs"/>
            </a:rPr>
            <a:t>百万円となり、実質収支比率は</a:t>
          </a:r>
          <a:r>
            <a:rPr kumimoji="1" lang="en-US" altLang="ja-JP" sz="1400">
              <a:solidFill>
                <a:schemeClr val="dk1"/>
              </a:solidFill>
              <a:effectLst/>
              <a:latin typeface="+mn-lt"/>
              <a:ea typeface="+mn-ea"/>
              <a:cs typeface="+mn-cs"/>
            </a:rPr>
            <a:t>0.41</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a:t>
          </a:r>
          <a:r>
            <a:rPr kumimoji="1" lang="en-US" altLang="ja-JP" sz="1400">
              <a:solidFill>
                <a:schemeClr val="dk1"/>
              </a:solidFill>
              <a:effectLst/>
              <a:latin typeface="+mn-lt"/>
              <a:ea typeface="+mn-ea"/>
              <a:cs typeface="+mn-cs"/>
            </a:rPr>
            <a:t>7.27</a:t>
          </a:r>
          <a:r>
            <a:rPr kumimoji="1" lang="ja-JP" altLang="ja-JP" sz="1400">
              <a:solidFill>
                <a:schemeClr val="dk1"/>
              </a:solidFill>
              <a:effectLst/>
              <a:latin typeface="+mn-lt"/>
              <a:ea typeface="+mn-ea"/>
              <a:cs typeface="+mn-cs"/>
            </a:rPr>
            <a:t>ポイントとなっている。さらに、実質単年度収支についても前年度から</a:t>
          </a:r>
          <a:r>
            <a:rPr kumimoji="1" lang="en-US" altLang="ja-JP" sz="1400">
              <a:solidFill>
                <a:schemeClr val="dk1"/>
              </a:solidFill>
              <a:effectLst/>
              <a:latin typeface="+mn-lt"/>
              <a:ea typeface="+mn-ea"/>
              <a:cs typeface="+mn-cs"/>
            </a:rPr>
            <a:t>1.76</a:t>
          </a:r>
          <a:r>
            <a:rPr kumimoji="1" lang="ja-JP" altLang="ja-JP" sz="1400">
              <a:solidFill>
                <a:schemeClr val="dk1"/>
              </a:solidFill>
              <a:effectLst/>
              <a:latin typeface="+mn-lt"/>
              <a:ea typeface="+mn-ea"/>
              <a:cs typeface="+mn-cs"/>
            </a:rPr>
            <a:t>ポイント改善し、▲</a:t>
          </a:r>
          <a:r>
            <a:rPr kumimoji="1" lang="en-US" altLang="ja-JP" sz="1400">
              <a:solidFill>
                <a:schemeClr val="dk1"/>
              </a:solidFill>
              <a:effectLst/>
              <a:latin typeface="+mn-lt"/>
              <a:ea typeface="+mn-ea"/>
              <a:cs typeface="+mn-cs"/>
            </a:rPr>
            <a:t>0.32</a:t>
          </a:r>
          <a:r>
            <a:rPr kumimoji="1" lang="ja-JP" altLang="ja-JP" sz="1400">
              <a:solidFill>
                <a:schemeClr val="dk1"/>
              </a:solidFill>
              <a:effectLst/>
              <a:latin typeface="+mn-lt"/>
              <a:ea typeface="+mn-ea"/>
              <a:cs typeface="+mn-cs"/>
            </a:rPr>
            <a:t>ポイントとなった。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各会計とも黒字決算となって</a:t>
          </a:r>
          <a:r>
            <a:rPr kumimoji="1" lang="ja-JP" altLang="en-US" sz="1400">
              <a:solidFill>
                <a:schemeClr val="dk1"/>
              </a:solidFill>
              <a:effectLst/>
              <a:latin typeface="+mn-lt"/>
              <a:ea typeface="+mn-ea"/>
              <a:cs typeface="+mn-cs"/>
            </a:rPr>
            <a:t>おり、</a:t>
          </a:r>
          <a:r>
            <a:rPr kumimoji="1" lang="ja-JP" altLang="ja-JP" sz="1400">
              <a:solidFill>
                <a:schemeClr val="dk1"/>
              </a:solidFill>
              <a:effectLst/>
              <a:latin typeface="+mn-lt"/>
              <a:ea typeface="+mn-ea"/>
              <a:cs typeface="+mn-cs"/>
            </a:rPr>
            <a:t>今後も健全な財政運営に努め</a:t>
          </a:r>
          <a:r>
            <a:rPr kumimoji="1" lang="ja-JP" altLang="en-US" sz="1400">
              <a:solidFill>
                <a:schemeClr val="dk1"/>
              </a:solidFill>
              <a:effectLst/>
              <a:latin typeface="+mn-lt"/>
              <a:ea typeface="+mn-ea"/>
              <a:cs typeface="+mn-cs"/>
            </a:rPr>
            <a:t>ていく。</a:t>
          </a:r>
          <a:endParaRPr kumimoji="1" lang="en-US" altLang="ja-JP" sz="14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5285;&#24403;&#29992;/&#35519;&#26619;&#38306;&#20418;/&#65320;&#65298;&#65305;&#35519;&#26619;&#38306;&#20418;/106.&#24179;&#25104;&#65298;8&#24180;&#24230;&#36001;&#25919;&#29366;&#27841;&#36039;&#26009;&#38598;&#12398;&#20316;&#25104;&#21450;&#12403;&#25552;&#20986;&#12395;&#12388;&#12356;&#12390;&#65288;&#20381;&#38972;&#65289;/&#22238;&#31572;/&#12304;&#26368;&#32066;&#12288;H30.3.13&#20462;&#27491;&#12305;H28_03_&#37117;&#30041;&#24066;(&#20462;&#27491;&#244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H24</v>
          </cell>
          <cell r="D3">
            <v>52052</v>
          </cell>
          <cell r="F3">
            <v>60245</v>
          </cell>
        </row>
        <row r="5">
          <cell r="A5" t="str">
            <v xml:space="preserve"> H25</v>
          </cell>
          <cell r="D5">
            <v>38676</v>
          </cell>
          <cell r="F5">
            <v>68386</v>
          </cell>
        </row>
        <row r="7">
          <cell r="A7" t="str">
            <v xml:space="preserve"> H26</v>
          </cell>
          <cell r="D7">
            <v>99298</v>
          </cell>
          <cell r="F7">
            <v>81305</v>
          </cell>
        </row>
        <row r="9">
          <cell r="A9" t="str">
            <v xml:space="preserve"> H27</v>
          </cell>
          <cell r="D9">
            <v>89351</v>
          </cell>
          <cell r="F9">
            <v>81768</v>
          </cell>
        </row>
        <row r="11">
          <cell r="A11" t="str">
            <v xml:space="preserve"> H28</v>
          </cell>
          <cell r="D11">
            <v>65624</v>
          </cell>
          <cell r="F11">
            <v>65876</v>
          </cell>
        </row>
        <row r="18">
          <cell r="B18" t="str">
            <v>H24</v>
          </cell>
          <cell r="C18" t="str">
            <v>H25</v>
          </cell>
          <cell r="D18" t="str">
            <v>H26</v>
          </cell>
          <cell r="E18" t="str">
            <v>H27</v>
          </cell>
          <cell r="F18" t="str">
            <v>H28</v>
          </cell>
        </row>
        <row r="19">
          <cell r="A19" t="str">
            <v>実質収支額</v>
          </cell>
          <cell r="B19">
            <v>11.81</v>
          </cell>
          <cell r="C19">
            <v>6.32</v>
          </cell>
          <cell r="D19">
            <v>3.75</v>
          </cell>
          <cell r="E19">
            <v>7.68</v>
          </cell>
          <cell r="F19">
            <v>7.27</v>
          </cell>
        </row>
        <row r="20">
          <cell r="A20" t="str">
            <v>財政調整基金残高</v>
          </cell>
          <cell r="B20">
            <v>29.21</v>
          </cell>
          <cell r="C20">
            <v>32.130000000000003</v>
          </cell>
          <cell r="D20">
            <v>29.71</v>
          </cell>
          <cell r="E20">
            <v>25.09</v>
          </cell>
          <cell r="F20">
            <v>29.06</v>
          </cell>
        </row>
        <row r="21">
          <cell r="A21" t="str">
            <v>実質単年度収支</v>
          </cell>
          <cell r="B21">
            <v>-1.79</v>
          </cell>
          <cell r="C21">
            <v>-4.38</v>
          </cell>
          <cell r="D21">
            <v>-8.73</v>
          </cell>
          <cell r="E21">
            <v>-2.08</v>
          </cell>
          <cell r="F21">
            <v>-0.32</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介護保険サービス事業特別会計</v>
          </cell>
          <cell r="B29" t="e">
            <v>#N/A</v>
          </cell>
          <cell r="C29">
            <v>0</v>
          </cell>
          <cell r="D29" t="e">
            <v>#N/A</v>
          </cell>
          <cell r="E29">
            <v>0</v>
          </cell>
          <cell r="F29" t="e">
            <v>#N/A</v>
          </cell>
          <cell r="G29">
            <v>0</v>
          </cell>
          <cell r="H29" t="e">
            <v>#N/A</v>
          </cell>
          <cell r="I29">
            <v>0</v>
          </cell>
          <cell r="J29" t="e">
            <v>#N/A</v>
          </cell>
          <cell r="K29">
            <v>0</v>
          </cell>
        </row>
        <row r="30">
          <cell r="A30" t="str">
            <v>後期高齢者医療特別会計</v>
          </cell>
          <cell r="B30" t="e">
            <v>#N/A</v>
          </cell>
          <cell r="C30">
            <v>0.01</v>
          </cell>
          <cell r="D30" t="e">
            <v>#N/A</v>
          </cell>
          <cell r="E30">
            <v>0.01</v>
          </cell>
          <cell r="F30" t="e">
            <v>#N/A</v>
          </cell>
          <cell r="G30">
            <v>0.02</v>
          </cell>
          <cell r="H30" t="e">
            <v>#N/A</v>
          </cell>
          <cell r="I30">
            <v>0.02</v>
          </cell>
          <cell r="J30" t="e">
            <v>#N/A</v>
          </cell>
          <cell r="K30">
            <v>0.02</v>
          </cell>
        </row>
        <row r="31">
          <cell r="A31" t="str">
            <v>簡易水道事業特別会計</v>
          </cell>
          <cell r="B31" t="e">
            <v>#N/A</v>
          </cell>
          <cell r="C31">
            <v>0.01</v>
          </cell>
          <cell r="D31" t="e">
            <v>#N/A</v>
          </cell>
          <cell r="E31">
            <v>7.0000000000000007E-2</v>
          </cell>
          <cell r="F31" t="e">
            <v>#N/A</v>
          </cell>
          <cell r="G31">
            <v>0.09</v>
          </cell>
          <cell r="H31" t="e">
            <v>#N/A</v>
          </cell>
          <cell r="I31">
            <v>0.28999999999999998</v>
          </cell>
          <cell r="J31" t="e">
            <v>#N/A</v>
          </cell>
          <cell r="K31">
            <v>0.44</v>
          </cell>
        </row>
        <row r="32">
          <cell r="A32" t="str">
            <v>介護保険事業特別会計</v>
          </cell>
          <cell r="B32" t="e">
            <v>#N/A</v>
          </cell>
          <cell r="C32">
            <v>0.3</v>
          </cell>
          <cell r="D32" t="e">
            <v>#N/A</v>
          </cell>
          <cell r="E32">
            <v>0.66</v>
          </cell>
          <cell r="F32" t="e">
            <v>#N/A</v>
          </cell>
          <cell r="G32">
            <v>0.32</v>
          </cell>
          <cell r="H32" t="e">
            <v>#N/A</v>
          </cell>
          <cell r="I32">
            <v>0.66</v>
          </cell>
          <cell r="J32" t="e">
            <v>#N/A</v>
          </cell>
          <cell r="K32">
            <v>0.62</v>
          </cell>
        </row>
        <row r="33">
          <cell r="A33" t="str">
            <v>国民健康保険事業特別会計</v>
          </cell>
          <cell r="B33" t="e">
            <v>#N/A</v>
          </cell>
          <cell r="C33">
            <v>2.0699999999999998</v>
          </cell>
          <cell r="D33" t="e">
            <v>#N/A</v>
          </cell>
          <cell r="E33">
            <v>0.96</v>
          </cell>
          <cell r="F33" t="e">
            <v>#N/A</v>
          </cell>
          <cell r="G33">
            <v>1.56</v>
          </cell>
          <cell r="H33" t="e">
            <v>#N/A</v>
          </cell>
          <cell r="I33">
            <v>1.86</v>
          </cell>
          <cell r="J33" t="e">
            <v>#N/A</v>
          </cell>
          <cell r="K33">
            <v>1.91</v>
          </cell>
        </row>
        <row r="34">
          <cell r="A34" t="str">
            <v>水道事業会計</v>
          </cell>
          <cell r="B34" t="e">
            <v>#N/A</v>
          </cell>
          <cell r="C34">
            <v>3.24</v>
          </cell>
          <cell r="D34" t="e">
            <v>#N/A</v>
          </cell>
          <cell r="E34">
            <v>3.28</v>
          </cell>
          <cell r="F34" t="e">
            <v>#N/A</v>
          </cell>
          <cell r="G34">
            <v>3.31</v>
          </cell>
          <cell r="H34" t="e">
            <v>#N/A</v>
          </cell>
          <cell r="I34">
            <v>3.4</v>
          </cell>
          <cell r="J34" t="e">
            <v>#N/A</v>
          </cell>
          <cell r="K34">
            <v>3.42</v>
          </cell>
        </row>
        <row r="35">
          <cell r="A35" t="str">
            <v>一般会計</v>
          </cell>
          <cell r="B35" t="e">
            <v>#N/A</v>
          </cell>
          <cell r="C35">
            <v>11.8</v>
          </cell>
          <cell r="D35" t="e">
            <v>#N/A</v>
          </cell>
          <cell r="E35">
            <v>6.31</v>
          </cell>
          <cell r="F35" t="e">
            <v>#N/A</v>
          </cell>
          <cell r="G35">
            <v>3.75</v>
          </cell>
          <cell r="H35" t="e">
            <v>#N/A</v>
          </cell>
          <cell r="I35">
            <v>7.68</v>
          </cell>
          <cell r="J35" t="e">
            <v>#N/A</v>
          </cell>
          <cell r="K35">
            <v>7.27</v>
          </cell>
        </row>
        <row r="36">
          <cell r="A36" t="str">
            <v>病院事業会計</v>
          </cell>
          <cell r="B36" t="e">
            <v>#N/A</v>
          </cell>
          <cell r="C36">
            <v>22.11</v>
          </cell>
          <cell r="D36" t="e">
            <v>#N/A</v>
          </cell>
          <cell r="E36">
            <v>16.600000000000001</v>
          </cell>
          <cell r="F36" t="e">
            <v>#N/A</v>
          </cell>
          <cell r="G36">
            <v>15.21</v>
          </cell>
          <cell r="H36" t="e">
            <v>#N/A</v>
          </cell>
          <cell r="I36">
            <v>11.18</v>
          </cell>
          <cell r="J36" t="e">
            <v>#N/A</v>
          </cell>
          <cell r="K36">
            <v>10.24</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923</v>
          </cell>
          <cell r="G42">
            <v>940</v>
          </cell>
          <cell r="J42">
            <v>978</v>
          </cell>
          <cell r="M42">
            <v>939</v>
          </cell>
          <cell r="P42">
            <v>959</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177</v>
          </cell>
          <cell r="E45">
            <v>185</v>
          </cell>
          <cell r="H45">
            <v>185</v>
          </cell>
          <cell r="K45">
            <v>186</v>
          </cell>
          <cell r="N45">
            <v>181</v>
          </cell>
        </row>
        <row r="46">
          <cell r="A46" t="str">
            <v>公営企業債の元利償還金に対する繰入金</v>
          </cell>
          <cell r="B46">
            <v>593</v>
          </cell>
          <cell r="E46">
            <v>550</v>
          </cell>
          <cell r="H46">
            <v>554</v>
          </cell>
          <cell r="K46">
            <v>534</v>
          </cell>
          <cell r="N46">
            <v>564</v>
          </cell>
        </row>
        <row r="47">
          <cell r="A47" t="str">
            <v>満期一括償還地方債に係る年度割相当額</v>
          </cell>
          <cell r="B47">
            <v>1</v>
          </cell>
          <cell r="E47">
            <v>1</v>
          </cell>
          <cell r="H47">
            <v>1</v>
          </cell>
          <cell r="K47">
            <v>1</v>
          </cell>
          <cell r="N47">
            <v>1</v>
          </cell>
        </row>
        <row r="48">
          <cell r="A48" t="str">
            <v>減債基金積立不足算定額</v>
          </cell>
          <cell r="B48" t="str">
            <v>-</v>
          </cell>
          <cell r="E48" t="str">
            <v>-</v>
          </cell>
          <cell r="H48" t="str">
            <v>-</v>
          </cell>
          <cell r="K48" t="str">
            <v>-</v>
          </cell>
          <cell r="N48" t="str">
            <v>-</v>
          </cell>
        </row>
        <row r="49">
          <cell r="A49" t="str">
            <v>元利償還金</v>
          </cell>
          <cell r="B49">
            <v>1350</v>
          </cell>
          <cell r="E49">
            <v>1344</v>
          </cell>
          <cell r="H49">
            <v>1322</v>
          </cell>
          <cell r="K49">
            <v>1255</v>
          </cell>
          <cell r="N49">
            <v>1221</v>
          </cell>
        </row>
        <row r="50">
          <cell r="A50" t="str">
            <v>実質公債費比率の分子</v>
          </cell>
          <cell r="B50" t="e">
            <v>#N/A</v>
          </cell>
          <cell r="C50">
            <v>1198</v>
          </cell>
          <cell r="D50" t="e">
            <v>#N/A</v>
          </cell>
          <cell r="E50" t="e">
            <v>#N/A</v>
          </cell>
          <cell r="F50">
            <v>1140</v>
          </cell>
          <cell r="G50" t="e">
            <v>#N/A</v>
          </cell>
          <cell r="H50" t="e">
            <v>#N/A</v>
          </cell>
          <cell r="I50">
            <v>1084</v>
          </cell>
          <cell r="J50" t="e">
            <v>#N/A</v>
          </cell>
          <cell r="K50" t="e">
            <v>#N/A</v>
          </cell>
          <cell r="L50">
            <v>1037</v>
          </cell>
          <cell r="M50" t="e">
            <v>#N/A</v>
          </cell>
          <cell r="N50" t="e">
            <v>#N/A</v>
          </cell>
          <cell r="O50">
            <v>1008</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11216</v>
          </cell>
          <cell r="G56">
            <v>11601</v>
          </cell>
          <cell r="J56">
            <v>12045</v>
          </cell>
          <cell r="M56">
            <v>12264</v>
          </cell>
          <cell r="P56">
            <v>12242</v>
          </cell>
        </row>
        <row r="57">
          <cell r="A57" t="str">
            <v>充当可能特定歳入</v>
          </cell>
          <cell r="D57">
            <v>992</v>
          </cell>
          <cell r="G57">
            <v>857</v>
          </cell>
          <cell r="J57">
            <v>796</v>
          </cell>
          <cell r="M57">
            <v>738</v>
          </cell>
          <cell r="P57">
            <v>565</v>
          </cell>
        </row>
        <row r="58">
          <cell r="A58" t="str">
            <v>充当可能基金</v>
          </cell>
          <cell r="D58">
            <v>6139</v>
          </cell>
          <cell r="G58">
            <v>7546</v>
          </cell>
          <cell r="J58">
            <v>8226</v>
          </cell>
          <cell r="M58">
            <v>7519</v>
          </cell>
          <cell r="P58">
            <v>8115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848</v>
          </cell>
          <cell r="E61">
            <v>747</v>
          </cell>
          <cell r="H61">
            <v>649</v>
          </cell>
          <cell r="K61">
            <v>532</v>
          </cell>
          <cell r="N61">
            <v>426</v>
          </cell>
        </row>
        <row r="62">
          <cell r="A62" t="str">
            <v>退職手当負担見込額</v>
          </cell>
          <cell r="B62">
            <v>2421</v>
          </cell>
          <cell r="E62">
            <v>2017</v>
          </cell>
          <cell r="H62">
            <v>2424</v>
          </cell>
          <cell r="K62">
            <v>2177</v>
          </cell>
          <cell r="N62">
            <v>1959</v>
          </cell>
        </row>
        <row r="63">
          <cell r="A63" t="str">
            <v>組合等負担等見込額</v>
          </cell>
          <cell r="B63">
            <v>607</v>
          </cell>
          <cell r="E63">
            <v>676</v>
          </cell>
          <cell r="H63">
            <v>577</v>
          </cell>
          <cell r="K63">
            <v>461</v>
          </cell>
          <cell r="N63">
            <v>382</v>
          </cell>
        </row>
        <row r="64">
          <cell r="A64" t="str">
            <v>公営企業債等繰入見込額</v>
          </cell>
          <cell r="B64">
            <v>8972</v>
          </cell>
          <cell r="E64">
            <v>8976</v>
          </cell>
          <cell r="H64">
            <v>8886</v>
          </cell>
          <cell r="K64">
            <v>8325</v>
          </cell>
          <cell r="N64">
            <v>8117</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11975</v>
          </cell>
          <cell r="E66">
            <v>11822</v>
          </cell>
          <cell r="H66">
            <v>12150</v>
          </cell>
          <cell r="K66">
            <v>12193</v>
          </cell>
          <cell r="N66">
            <v>12292</v>
          </cell>
        </row>
        <row r="67">
          <cell r="A67" t="str">
            <v>将来負担比率の分子</v>
          </cell>
          <cell r="B67" t="e">
            <v>#N/A</v>
          </cell>
          <cell r="C67">
            <v>6477</v>
          </cell>
          <cell r="D67" t="e">
            <v>#N/A</v>
          </cell>
          <cell r="E67" t="e">
            <v>#N/A</v>
          </cell>
          <cell r="F67">
            <v>4235</v>
          </cell>
          <cell r="G67" t="e">
            <v>#N/A</v>
          </cell>
          <cell r="H67" t="e">
            <v>#N/A</v>
          </cell>
          <cell r="I67">
            <v>3620</v>
          </cell>
          <cell r="J67" t="e">
            <v>#N/A</v>
          </cell>
          <cell r="K67" t="e">
            <v>#N/A</v>
          </cell>
          <cell r="L67">
            <v>3168</v>
          </cell>
          <cell r="M67" t="e">
            <v>#N/A</v>
          </cell>
          <cell r="N67" t="e">
            <v>#N/A</v>
          </cell>
          <cell r="O67">
            <v>2254</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51" t="s">
        <v>17</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45"/>
      <c r="DK1" s="45"/>
      <c r="DL1" s="45"/>
      <c r="DM1" s="45"/>
      <c r="DN1" s="45"/>
      <c r="DO1" s="45"/>
    </row>
    <row r="2" spans="1:119" ht="24.75" thickBot="1">
      <c r="A2" s="44"/>
      <c r="B2" s="47" t="s">
        <v>18</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2" t="s">
        <v>19</v>
      </c>
      <c r="C3" s="553"/>
      <c r="D3" s="553"/>
      <c r="E3" s="554"/>
      <c r="F3" s="554"/>
      <c r="G3" s="554"/>
      <c r="H3" s="554"/>
      <c r="I3" s="554"/>
      <c r="J3" s="554"/>
      <c r="K3" s="554"/>
      <c r="L3" s="554" t="s">
        <v>20</v>
      </c>
      <c r="M3" s="554"/>
      <c r="N3" s="554"/>
      <c r="O3" s="554"/>
      <c r="P3" s="554"/>
      <c r="Q3" s="554"/>
      <c r="R3" s="557"/>
      <c r="S3" s="557"/>
      <c r="T3" s="557"/>
      <c r="U3" s="557"/>
      <c r="V3" s="558"/>
      <c r="W3" s="455" t="s">
        <v>21</v>
      </c>
      <c r="X3" s="456"/>
      <c r="Y3" s="456"/>
      <c r="Z3" s="456"/>
      <c r="AA3" s="456"/>
      <c r="AB3" s="553"/>
      <c r="AC3" s="557" t="s">
        <v>22</v>
      </c>
      <c r="AD3" s="456"/>
      <c r="AE3" s="456"/>
      <c r="AF3" s="456"/>
      <c r="AG3" s="456"/>
      <c r="AH3" s="456"/>
      <c r="AI3" s="456"/>
      <c r="AJ3" s="456"/>
      <c r="AK3" s="456"/>
      <c r="AL3" s="519"/>
      <c r="AM3" s="455" t="s">
        <v>23</v>
      </c>
      <c r="AN3" s="456"/>
      <c r="AO3" s="456"/>
      <c r="AP3" s="456"/>
      <c r="AQ3" s="456"/>
      <c r="AR3" s="456"/>
      <c r="AS3" s="456"/>
      <c r="AT3" s="456"/>
      <c r="AU3" s="456"/>
      <c r="AV3" s="456"/>
      <c r="AW3" s="456"/>
      <c r="AX3" s="519"/>
      <c r="AY3" s="511" t="s">
        <v>24</v>
      </c>
      <c r="AZ3" s="512"/>
      <c r="BA3" s="512"/>
      <c r="BB3" s="512"/>
      <c r="BC3" s="512"/>
      <c r="BD3" s="512"/>
      <c r="BE3" s="512"/>
      <c r="BF3" s="512"/>
      <c r="BG3" s="512"/>
      <c r="BH3" s="512"/>
      <c r="BI3" s="512"/>
      <c r="BJ3" s="512"/>
      <c r="BK3" s="512"/>
      <c r="BL3" s="512"/>
      <c r="BM3" s="561"/>
      <c r="BN3" s="455" t="s">
        <v>25</v>
      </c>
      <c r="BO3" s="456"/>
      <c r="BP3" s="456"/>
      <c r="BQ3" s="456"/>
      <c r="BR3" s="456"/>
      <c r="BS3" s="456"/>
      <c r="BT3" s="456"/>
      <c r="BU3" s="519"/>
      <c r="BV3" s="455" t="s">
        <v>26</v>
      </c>
      <c r="BW3" s="456"/>
      <c r="BX3" s="456"/>
      <c r="BY3" s="456"/>
      <c r="BZ3" s="456"/>
      <c r="CA3" s="456"/>
      <c r="CB3" s="456"/>
      <c r="CC3" s="519"/>
      <c r="CD3" s="511" t="s">
        <v>24</v>
      </c>
      <c r="CE3" s="512"/>
      <c r="CF3" s="512"/>
      <c r="CG3" s="512"/>
      <c r="CH3" s="512"/>
      <c r="CI3" s="512"/>
      <c r="CJ3" s="512"/>
      <c r="CK3" s="512"/>
      <c r="CL3" s="512"/>
      <c r="CM3" s="512"/>
      <c r="CN3" s="512"/>
      <c r="CO3" s="512"/>
      <c r="CP3" s="512"/>
      <c r="CQ3" s="512"/>
      <c r="CR3" s="512"/>
      <c r="CS3" s="561"/>
      <c r="CT3" s="455" t="s">
        <v>27</v>
      </c>
      <c r="CU3" s="456"/>
      <c r="CV3" s="456"/>
      <c r="CW3" s="456"/>
      <c r="CX3" s="456"/>
      <c r="CY3" s="456"/>
      <c r="CZ3" s="456"/>
      <c r="DA3" s="519"/>
      <c r="DB3" s="455" t="s">
        <v>28</v>
      </c>
      <c r="DC3" s="456"/>
      <c r="DD3" s="456"/>
      <c r="DE3" s="456"/>
      <c r="DF3" s="456"/>
      <c r="DG3" s="456"/>
      <c r="DH3" s="456"/>
      <c r="DI3" s="519"/>
      <c r="DJ3" s="44"/>
      <c r="DK3" s="44"/>
      <c r="DL3" s="44"/>
      <c r="DM3" s="44"/>
      <c r="DN3" s="44"/>
      <c r="DO3" s="44"/>
    </row>
    <row r="4" spans="1:119" ht="18.75" customHeight="1">
      <c r="A4" s="45"/>
      <c r="B4" s="527"/>
      <c r="C4" s="528"/>
      <c r="D4" s="528"/>
      <c r="E4" s="529"/>
      <c r="F4" s="529"/>
      <c r="G4" s="529"/>
      <c r="H4" s="529"/>
      <c r="I4" s="529"/>
      <c r="J4" s="529"/>
      <c r="K4" s="529"/>
      <c r="L4" s="529"/>
      <c r="M4" s="529"/>
      <c r="N4" s="529"/>
      <c r="O4" s="529"/>
      <c r="P4" s="529"/>
      <c r="Q4" s="529"/>
      <c r="R4" s="533"/>
      <c r="S4" s="533"/>
      <c r="T4" s="533"/>
      <c r="U4" s="533"/>
      <c r="V4" s="534"/>
      <c r="W4" s="520"/>
      <c r="X4" s="338"/>
      <c r="Y4" s="338"/>
      <c r="Z4" s="338"/>
      <c r="AA4" s="338"/>
      <c r="AB4" s="528"/>
      <c r="AC4" s="533"/>
      <c r="AD4" s="338"/>
      <c r="AE4" s="338"/>
      <c r="AF4" s="338"/>
      <c r="AG4" s="338"/>
      <c r="AH4" s="338"/>
      <c r="AI4" s="338"/>
      <c r="AJ4" s="338"/>
      <c r="AK4" s="338"/>
      <c r="AL4" s="521"/>
      <c r="AM4" s="480"/>
      <c r="AN4" s="392"/>
      <c r="AO4" s="392"/>
      <c r="AP4" s="392"/>
      <c r="AQ4" s="392"/>
      <c r="AR4" s="392"/>
      <c r="AS4" s="392"/>
      <c r="AT4" s="392"/>
      <c r="AU4" s="392"/>
      <c r="AV4" s="392"/>
      <c r="AW4" s="392"/>
      <c r="AX4" s="560"/>
      <c r="AY4" s="368" t="s">
        <v>29</v>
      </c>
      <c r="AZ4" s="369"/>
      <c r="BA4" s="369"/>
      <c r="BB4" s="369"/>
      <c r="BC4" s="369"/>
      <c r="BD4" s="369"/>
      <c r="BE4" s="369"/>
      <c r="BF4" s="369"/>
      <c r="BG4" s="369"/>
      <c r="BH4" s="369"/>
      <c r="BI4" s="369"/>
      <c r="BJ4" s="369"/>
      <c r="BK4" s="369"/>
      <c r="BL4" s="369"/>
      <c r="BM4" s="370"/>
      <c r="BN4" s="371">
        <v>13902090</v>
      </c>
      <c r="BO4" s="372"/>
      <c r="BP4" s="372"/>
      <c r="BQ4" s="372"/>
      <c r="BR4" s="372"/>
      <c r="BS4" s="372"/>
      <c r="BT4" s="372"/>
      <c r="BU4" s="373"/>
      <c r="BV4" s="371">
        <v>15169872</v>
      </c>
      <c r="BW4" s="372"/>
      <c r="BX4" s="372"/>
      <c r="BY4" s="372"/>
      <c r="BZ4" s="372"/>
      <c r="CA4" s="372"/>
      <c r="CB4" s="372"/>
      <c r="CC4" s="373"/>
      <c r="CD4" s="545" t="s">
        <v>30</v>
      </c>
      <c r="CE4" s="546"/>
      <c r="CF4" s="546"/>
      <c r="CG4" s="546"/>
      <c r="CH4" s="546"/>
      <c r="CI4" s="546"/>
      <c r="CJ4" s="546"/>
      <c r="CK4" s="546"/>
      <c r="CL4" s="546"/>
      <c r="CM4" s="546"/>
      <c r="CN4" s="546"/>
      <c r="CO4" s="546"/>
      <c r="CP4" s="546"/>
      <c r="CQ4" s="546"/>
      <c r="CR4" s="546"/>
      <c r="CS4" s="547"/>
      <c r="CT4" s="548">
        <v>7.3</v>
      </c>
      <c r="CU4" s="549"/>
      <c r="CV4" s="549"/>
      <c r="CW4" s="549"/>
      <c r="CX4" s="549"/>
      <c r="CY4" s="549"/>
      <c r="CZ4" s="549"/>
      <c r="DA4" s="550"/>
      <c r="DB4" s="548">
        <v>7.7</v>
      </c>
      <c r="DC4" s="549"/>
      <c r="DD4" s="549"/>
      <c r="DE4" s="549"/>
      <c r="DF4" s="549"/>
      <c r="DG4" s="549"/>
      <c r="DH4" s="549"/>
      <c r="DI4" s="550"/>
      <c r="DJ4" s="44"/>
      <c r="DK4" s="44"/>
      <c r="DL4" s="44"/>
      <c r="DM4" s="44"/>
      <c r="DN4" s="44"/>
      <c r="DO4" s="44"/>
    </row>
    <row r="5" spans="1:119" ht="18.75" customHeight="1">
      <c r="A5" s="45"/>
      <c r="B5" s="555"/>
      <c r="C5" s="393"/>
      <c r="D5" s="393"/>
      <c r="E5" s="556"/>
      <c r="F5" s="556"/>
      <c r="G5" s="556"/>
      <c r="H5" s="556"/>
      <c r="I5" s="556"/>
      <c r="J5" s="556"/>
      <c r="K5" s="556"/>
      <c r="L5" s="556"/>
      <c r="M5" s="556"/>
      <c r="N5" s="556"/>
      <c r="O5" s="556"/>
      <c r="P5" s="556"/>
      <c r="Q5" s="556"/>
      <c r="R5" s="391"/>
      <c r="S5" s="391"/>
      <c r="T5" s="391"/>
      <c r="U5" s="391"/>
      <c r="V5" s="559"/>
      <c r="W5" s="480"/>
      <c r="X5" s="392"/>
      <c r="Y5" s="392"/>
      <c r="Z5" s="392"/>
      <c r="AA5" s="392"/>
      <c r="AB5" s="393"/>
      <c r="AC5" s="391"/>
      <c r="AD5" s="392"/>
      <c r="AE5" s="392"/>
      <c r="AF5" s="392"/>
      <c r="AG5" s="392"/>
      <c r="AH5" s="392"/>
      <c r="AI5" s="392"/>
      <c r="AJ5" s="392"/>
      <c r="AK5" s="392"/>
      <c r="AL5" s="560"/>
      <c r="AM5" s="445" t="s">
        <v>31</v>
      </c>
      <c r="AN5" s="350"/>
      <c r="AO5" s="350"/>
      <c r="AP5" s="350"/>
      <c r="AQ5" s="350"/>
      <c r="AR5" s="350"/>
      <c r="AS5" s="350"/>
      <c r="AT5" s="351"/>
      <c r="AU5" s="433" t="s">
        <v>32</v>
      </c>
      <c r="AV5" s="434"/>
      <c r="AW5" s="434"/>
      <c r="AX5" s="434"/>
      <c r="AY5" s="356" t="s">
        <v>33</v>
      </c>
      <c r="AZ5" s="357"/>
      <c r="BA5" s="357"/>
      <c r="BB5" s="357"/>
      <c r="BC5" s="357"/>
      <c r="BD5" s="357"/>
      <c r="BE5" s="357"/>
      <c r="BF5" s="357"/>
      <c r="BG5" s="357"/>
      <c r="BH5" s="357"/>
      <c r="BI5" s="357"/>
      <c r="BJ5" s="357"/>
      <c r="BK5" s="357"/>
      <c r="BL5" s="357"/>
      <c r="BM5" s="358"/>
      <c r="BN5" s="376">
        <v>13236636</v>
      </c>
      <c r="BO5" s="377"/>
      <c r="BP5" s="377"/>
      <c r="BQ5" s="377"/>
      <c r="BR5" s="377"/>
      <c r="BS5" s="377"/>
      <c r="BT5" s="377"/>
      <c r="BU5" s="378"/>
      <c r="BV5" s="376">
        <v>14366435</v>
      </c>
      <c r="BW5" s="377"/>
      <c r="BX5" s="377"/>
      <c r="BY5" s="377"/>
      <c r="BZ5" s="377"/>
      <c r="CA5" s="377"/>
      <c r="CB5" s="377"/>
      <c r="CC5" s="378"/>
      <c r="CD5" s="385" t="s">
        <v>34</v>
      </c>
      <c r="CE5" s="386"/>
      <c r="CF5" s="386"/>
      <c r="CG5" s="386"/>
      <c r="CH5" s="386"/>
      <c r="CI5" s="386"/>
      <c r="CJ5" s="386"/>
      <c r="CK5" s="386"/>
      <c r="CL5" s="386"/>
      <c r="CM5" s="386"/>
      <c r="CN5" s="386"/>
      <c r="CO5" s="386"/>
      <c r="CP5" s="386"/>
      <c r="CQ5" s="386"/>
      <c r="CR5" s="386"/>
      <c r="CS5" s="387"/>
      <c r="CT5" s="346">
        <v>82.7</v>
      </c>
      <c r="CU5" s="347"/>
      <c r="CV5" s="347"/>
      <c r="CW5" s="347"/>
      <c r="CX5" s="347"/>
      <c r="CY5" s="347"/>
      <c r="CZ5" s="347"/>
      <c r="DA5" s="348"/>
      <c r="DB5" s="346">
        <v>86</v>
      </c>
      <c r="DC5" s="347"/>
      <c r="DD5" s="347"/>
      <c r="DE5" s="347"/>
      <c r="DF5" s="347"/>
      <c r="DG5" s="347"/>
      <c r="DH5" s="347"/>
      <c r="DI5" s="348"/>
      <c r="DJ5" s="44"/>
      <c r="DK5" s="44"/>
      <c r="DL5" s="44"/>
      <c r="DM5" s="44"/>
      <c r="DN5" s="44"/>
      <c r="DO5" s="44"/>
    </row>
    <row r="6" spans="1:119" ht="18.75" customHeight="1">
      <c r="A6" s="45"/>
      <c r="B6" s="525" t="s">
        <v>35</v>
      </c>
      <c r="C6" s="390"/>
      <c r="D6" s="390"/>
      <c r="E6" s="526"/>
      <c r="F6" s="526"/>
      <c r="G6" s="526"/>
      <c r="H6" s="526"/>
      <c r="I6" s="526"/>
      <c r="J6" s="526"/>
      <c r="K6" s="526"/>
      <c r="L6" s="526" t="s">
        <v>36</v>
      </c>
      <c r="M6" s="526"/>
      <c r="N6" s="526"/>
      <c r="O6" s="526"/>
      <c r="P6" s="526"/>
      <c r="Q6" s="526"/>
      <c r="R6" s="414"/>
      <c r="S6" s="414"/>
      <c r="T6" s="414"/>
      <c r="U6" s="414"/>
      <c r="V6" s="532"/>
      <c r="W6" s="465" t="s">
        <v>37</v>
      </c>
      <c r="X6" s="389"/>
      <c r="Y6" s="389"/>
      <c r="Z6" s="389"/>
      <c r="AA6" s="389"/>
      <c r="AB6" s="390"/>
      <c r="AC6" s="537" t="s">
        <v>38</v>
      </c>
      <c r="AD6" s="538"/>
      <c r="AE6" s="538"/>
      <c r="AF6" s="538"/>
      <c r="AG6" s="538"/>
      <c r="AH6" s="538"/>
      <c r="AI6" s="538"/>
      <c r="AJ6" s="538"/>
      <c r="AK6" s="538"/>
      <c r="AL6" s="539"/>
      <c r="AM6" s="445" t="s">
        <v>39</v>
      </c>
      <c r="AN6" s="350"/>
      <c r="AO6" s="350"/>
      <c r="AP6" s="350"/>
      <c r="AQ6" s="350"/>
      <c r="AR6" s="350"/>
      <c r="AS6" s="350"/>
      <c r="AT6" s="351"/>
      <c r="AU6" s="433" t="s">
        <v>32</v>
      </c>
      <c r="AV6" s="434"/>
      <c r="AW6" s="434"/>
      <c r="AX6" s="434"/>
      <c r="AY6" s="356" t="s">
        <v>40</v>
      </c>
      <c r="AZ6" s="357"/>
      <c r="BA6" s="357"/>
      <c r="BB6" s="357"/>
      <c r="BC6" s="357"/>
      <c r="BD6" s="357"/>
      <c r="BE6" s="357"/>
      <c r="BF6" s="357"/>
      <c r="BG6" s="357"/>
      <c r="BH6" s="357"/>
      <c r="BI6" s="357"/>
      <c r="BJ6" s="357"/>
      <c r="BK6" s="357"/>
      <c r="BL6" s="357"/>
      <c r="BM6" s="358"/>
      <c r="BN6" s="376">
        <v>665454</v>
      </c>
      <c r="BO6" s="377"/>
      <c r="BP6" s="377"/>
      <c r="BQ6" s="377"/>
      <c r="BR6" s="377"/>
      <c r="BS6" s="377"/>
      <c r="BT6" s="377"/>
      <c r="BU6" s="378"/>
      <c r="BV6" s="376">
        <v>803437</v>
      </c>
      <c r="BW6" s="377"/>
      <c r="BX6" s="377"/>
      <c r="BY6" s="377"/>
      <c r="BZ6" s="377"/>
      <c r="CA6" s="377"/>
      <c r="CB6" s="377"/>
      <c r="CC6" s="378"/>
      <c r="CD6" s="385" t="s">
        <v>41</v>
      </c>
      <c r="CE6" s="386"/>
      <c r="CF6" s="386"/>
      <c r="CG6" s="386"/>
      <c r="CH6" s="386"/>
      <c r="CI6" s="386"/>
      <c r="CJ6" s="386"/>
      <c r="CK6" s="386"/>
      <c r="CL6" s="386"/>
      <c r="CM6" s="386"/>
      <c r="CN6" s="386"/>
      <c r="CO6" s="386"/>
      <c r="CP6" s="386"/>
      <c r="CQ6" s="386"/>
      <c r="CR6" s="386"/>
      <c r="CS6" s="387"/>
      <c r="CT6" s="522">
        <v>87.9</v>
      </c>
      <c r="CU6" s="523"/>
      <c r="CV6" s="523"/>
      <c r="CW6" s="523"/>
      <c r="CX6" s="523"/>
      <c r="CY6" s="523"/>
      <c r="CZ6" s="523"/>
      <c r="DA6" s="524"/>
      <c r="DB6" s="522">
        <v>92.8</v>
      </c>
      <c r="DC6" s="523"/>
      <c r="DD6" s="523"/>
      <c r="DE6" s="523"/>
      <c r="DF6" s="523"/>
      <c r="DG6" s="523"/>
      <c r="DH6" s="523"/>
      <c r="DI6" s="524"/>
      <c r="DJ6" s="44"/>
      <c r="DK6" s="44"/>
      <c r="DL6" s="44"/>
      <c r="DM6" s="44"/>
      <c r="DN6" s="44"/>
      <c r="DO6" s="44"/>
    </row>
    <row r="7" spans="1:119" ht="18.75" customHeight="1">
      <c r="A7" s="45"/>
      <c r="B7" s="527"/>
      <c r="C7" s="528"/>
      <c r="D7" s="528"/>
      <c r="E7" s="529"/>
      <c r="F7" s="529"/>
      <c r="G7" s="529"/>
      <c r="H7" s="529"/>
      <c r="I7" s="529"/>
      <c r="J7" s="529"/>
      <c r="K7" s="529"/>
      <c r="L7" s="529"/>
      <c r="M7" s="529"/>
      <c r="N7" s="529"/>
      <c r="O7" s="529"/>
      <c r="P7" s="529"/>
      <c r="Q7" s="529"/>
      <c r="R7" s="533"/>
      <c r="S7" s="533"/>
      <c r="T7" s="533"/>
      <c r="U7" s="533"/>
      <c r="V7" s="534"/>
      <c r="W7" s="520"/>
      <c r="X7" s="338"/>
      <c r="Y7" s="338"/>
      <c r="Z7" s="338"/>
      <c r="AA7" s="338"/>
      <c r="AB7" s="528"/>
      <c r="AC7" s="540"/>
      <c r="AD7" s="339"/>
      <c r="AE7" s="339"/>
      <c r="AF7" s="339"/>
      <c r="AG7" s="339"/>
      <c r="AH7" s="339"/>
      <c r="AI7" s="339"/>
      <c r="AJ7" s="339"/>
      <c r="AK7" s="339"/>
      <c r="AL7" s="541"/>
      <c r="AM7" s="445" t="s">
        <v>42</v>
      </c>
      <c r="AN7" s="350"/>
      <c r="AO7" s="350"/>
      <c r="AP7" s="350"/>
      <c r="AQ7" s="350"/>
      <c r="AR7" s="350"/>
      <c r="AS7" s="350"/>
      <c r="AT7" s="351"/>
      <c r="AU7" s="433" t="s">
        <v>32</v>
      </c>
      <c r="AV7" s="434"/>
      <c r="AW7" s="434"/>
      <c r="AX7" s="434"/>
      <c r="AY7" s="356" t="s">
        <v>43</v>
      </c>
      <c r="AZ7" s="357"/>
      <c r="BA7" s="357"/>
      <c r="BB7" s="357"/>
      <c r="BC7" s="357"/>
      <c r="BD7" s="357"/>
      <c r="BE7" s="357"/>
      <c r="BF7" s="357"/>
      <c r="BG7" s="357"/>
      <c r="BH7" s="357"/>
      <c r="BI7" s="357"/>
      <c r="BJ7" s="357"/>
      <c r="BK7" s="357"/>
      <c r="BL7" s="357"/>
      <c r="BM7" s="358"/>
      <c r="BN7" s="376">
        <v>37130</v>
      </c>
      <c r="BO7" s="377"/>
      <c r="BP7" s="377"/>
      <c r="BQ7" s="377"/>
      <c r="BR7" s="377"/>
      <c r="BS7" s="377"/>
      <c r="BT7" s="377"/>
      <c r="BU7" s="378"/>
      <c r="BV7" s="376">
        <v>138715</v>
      </c>
      <c r="BW7" s="377"/>
      <c r="BX7" s="377"/>
      <c r="BY7" s="377"/>
      <c r="BZ7" s="377"/>
      <c r="CA7" s="377"/>
      <c r="CB7" s="377"/>
      <c r="CC7" s="378"/>
      <c r="CD7" s="385" t="s">
        <v>44</v>
      </c>
      <c r="CE7" s="386"/>
      <c r="CF7" s="386"/>
      <c r="CG7" s="386"/>
      <c r="CH7" s="386"/>
      <c r="CI7" s="386"/>
      <c r="CJ7" s="386"/>
      <c r="CK7" s="386"/>
      <c r="CL7" s="386"/>
      <c r="CM7" s="386"/>
      <c r="CN7" s="386"/>
      <c r="CO7" s="386"/>
      <c r="CP7" s="386"/>
      <c r="CQ7" s="386"/>
      <c r="CR7" s="386"/>
      <c r="CS7" s="387"/>
      <c r="CT7" s="376">
        <v>8641072</v>
      </c>
      <c r="CU7" s="377"/>
      <c r="CV7" s="377"/>
      <c r="CW7" s="377"/>
      <c r="CX7" s="377"/>
      <c r="CY7" s="377"/>
      <c r="CZ7" s="377"/>
      <c r="DA7" s="378"/>
      <c r="DB7" s="376">
        <v>8649871</v>
      </c>
      <c r="DC7" s="377"/>
      <c r="DD7" s="377"/>
      <c r="DE7" s="377"/>
      <c r="DF7" s="377"/>
      <c r="DG7" s="377"/>
      <c r="DH7" s="377"/>
      <c r="DI7" s="378"/>
      <c r="DJ7" s="44"/>
      <c r="DK7" s="44"/>
      <c r="DL7" s="44"/>
      <c r="DM7" s="44"/>
      <c r="DN7" s="44"/>
      <c r="DO7" s="44"/>
    </row>
    <row r="8" spans="1:119" ht="18.75" customHeight="1" thickBot="1">
      <c r="A8" s="45"/>
      <c r="B8" s="530"/>
      <c r="C8" s="466"/>
      <c r="D8" s="466"/>
      <c r="E8" s="531"/>
      <c r="F8" s="531"/>
      <c r="G8" s="531"/>
      <c r="H8" s="531"/>
      <c r="I8" s="531"/>
      <c r="J8" s="531"/>
      <c r="K8" s="531"/>
      <c r="L8" s="531"/>
      <c r="M8" s="531"/>
      <c r="N8" s="531"/>
      <c r="O8" s="531"/>
      <c r="P8" s="531"/>
      <c r="Q8" s="531"/>
      <c r="R8" s="535"/>
      <c r="S8" s="535"/>
      <c r="T8" s="535"/>
      <c r="U8" s="535"/>
      <c r="V8" s="536"/>
      <c r="W8" s="457"/>
      <c r="X8" s="458"/>
      <c r="Y8" s="458"/>
      <c r="Z8" s="458"/>
      <c r="AA8" s="458"/>
      <c r="AB8" s="466"/>
      <c r="AC8" s="542"/>
      <c r="AD8" s="543"/>
      <c r="AE8" s="543"/>
      <c r="AF8" s="543"/>
      <c r="AG8" s="543"/>
      <c r="AH8" s="543"/>
      <c r="AI8" s="543"/>
      <c r="AJ8" s="543"/>
      <c r="AK8" s="543"/>
      <c r="AL8" s="544"/>
      <c r="AM8" s="445" t="s">
        <v>45</v>
      </c>
      <c r="AN8" s="350"/>
      <c r="AO8" s="350"/>
      <c r="AP8" s="350"/>
      <c r="AQ8" s="350"/>
      <c r="AR8" s="350"/>
      <c r="AS8" s="350"/>
      <c r="AT8" s="351"/>
      <c r="AU8" s="433" t="s">
        <v>32</v>
      </c>
      <c r="AV8" s="434"/>
      <c r="AW8" s="434"/>
      <c r="AX8" s="434"/>
      <c r="AY8" s="356" t="s">
        <v>46</v>
      </c>
      <c r="AZ8" s="357"/>
      <c r="BA8" s="357"/>
      <c r="BB8" s="357"/>
      <c r="BC8" s="357"/>
      <c r="BD8" s="357"/>
      <c r="BE8" s="357"/>
      <c r="BF8" s="357"/>
      <c r="BG8" s="357"/>
      <c r="BH8" s="357"/>
      <c r="BI8" s="357"/>
      <c r="BJ8" s="357"/>
      <c r="BK8" s="357"/>
      <c r="BL8" s="357"/>
      <c r="BM8" s="358"/>
      <c r="BN8" s="376">
        <v>628324</v>
      </c>
      <c r="BO8" s="377"/>
      <c r="BP8" s="377"/>
      <c r="BQ8" s="377"/>
      <c r="BR8" s="377"/>
      <c r="BS8" s="377"/>
      <c r="BT8" s="377"/>
      <c r="BU8" s="378"/>
      <c r="BV8" s="376">
        <v>664722</v>
      </c>
      <c r="BW8" s="377"/>
      <c r="BX8" s="377"/>
      <c r="BY8" s="377"/>
      <c r="BZ8" s="377"/>
      <c r="CA8" s="377"/>
      <c r="CB8" s="377"/>
      <c r="CC8" s="378"/>
      <c r="CD8" s="385" t="s">
        <v>47</v>
      </c>
      <c r="CE8" s="386"/>
      <c r="CF8" s="386"/>
      <c r="CG8" s="386"/>
      <c r="CH8" s="386"/>
      <c r="CI8" s="386"/>
      <c r="CJ8" s="386"/>
      <c r="CK8" s="386"/>
      <c r="CL8" s="386"/>
      <c r="CM8" s="386"/>
      <c r="CN8" s="386"/>
      <c r="CO8" s="386"/>
      <c r="CP8" s="386"/>
      <c r="CQ8" s="386"/>
      <c r="CR8" s="386"/>
      <c r="CS8" s="387"/>
      <c r="CT8" s="485">
        <v>0.49</v>
      </c>
      <c r="CU8" s="486"/>
      <c r="CV8" s="486"/>
      <c r="CW8" s="486"/>
      <c r="CX8" s="486"/>
      <c r="CY8" s="486"/>
      <c r="CZ8" s="486"/>
      <c r="DA8" s="487"/>
      <c r="DB8" s="485">
        <v>0.49</v>
      </c>
      <c r="DC8" s="486"/>
      <c r="DD8" s="486"/>
      <c r="DE8" s="486"/>
      <c r="DF8" s="486"/>
      <c r="DG8" s="486"/>
      <c r="DH8" s="486"/>
      <c r="DI8" s="487"/>
      <c r="DJ8" s="44"/>
      <c r="DK8" s="44"/>
      <c r="DL8" s="44"/>
      <c r="DM8" s="44"/>
      <c r="DN8" s="44"/>
      <c r="DO8" s="44"/>
    </row>
    <row r="9" spans="1:119" ht="18.75" customHeight="1" thickBot="1">
      <c r="A9" s="45"/>
      <c r="B9" s="511" t="s">
        <v>48</v>
      </c>
      <c r="C9" s="512"/>
      <c r="D9" s="512"/>
      <c r="E9" s="512"/>
      <c r="F9" s="512"/>
      <c r="G9" s="512"/>
      <c r="H9" s="512"/>
      <c r="I9" s="512"/>
      <c r="J9" s="512"/>
      <c r="K9" s="439"/>
      <c r="L9" s="513" t="s">
        <v>49</v>
      </c>
      <c r="M9" s="514"/>
      <c r="N9" s="514"/>
      <c r="O9" s="514"/>
      <c r="P9" s="514"/>
      <c r="Q9" s="515"/>
      <c r="R9" s="516">
        <v>32002</v>
      </c>
      <c r="S9" s="517"/>
      <c r="T9" s="517"/>
      <c r="U9" s="517"/>
      <c r="V9" s="518"/>
      <c r="W9" s="455" t="s">
        <v>50</v>
      </c>
      <c r="X9" s="456"/>
      <c r="Y9" s="456"/>
      <c r="Z9" s="456"/>
      <c r="AA9" s="456"/>
      <c r="AB9" s="456"/>
      <c r="AC9" s="456"/>
      <c r="AD9" s="456"/>
      <c r="AE9" s="456"/>
      <c r="AF9" s="456"/>
      <c r="AG9" s="456"/>
      <c r="AH9" s="456"/>
      <c r="AI9" s="456"/>
      <c r="AJ9" s="456"/>
      <c r="AK9" s="456"/>
      <c r="AL9" s="519"/>
      <c r="AM9" s="445" t="s">
        <v>51</v>
      </c>
      <c r="AN9" s="350"/>
      <c r="AO9" s="350"/>
      <c r="AP9" s="350"/>
      <c r="AQ9" s="350"/>
      <c r="AR9" s="350"/>
      <c r="AS9" s="350"/>
      <c r="AT9" s="351"/>
      <c r="AU9" s="433" t="s">
        <v>32</v>
      </c>
      <c r="AV9" s="434"/>
      <c r="AW9" s="434"/>
      <c r="AX9" s="434"/>
      <c r="AY9" s="356" t="s">
        <v>52</v>
      </c>
      <c r="AZ9" s="357"/>
      <c r="BA9" s="357"/>
      <c r="BB9" s="357"/>
      <c r="BC9" s="357"/>
      <c r="BD9" s="357"/>
      <c r="BE9" s="357"/>
      <c r="BF9" s="357"/>
      <c r="BG9" s="357"/>
      <c r="BH9" s="357"/>
      <c r="BI9" s="357"/>
      <c r="BJ9" s="357"/>
      <c r="BK9" s="357"/>
      <c r="BL9" s="357"/>
      <c r="BM9" s="358"/>
      <c r="BN9" s="376">
        <v>-36398</v>
      </c>
      <c r="BO9" s="377"/>
      <c r="BP9" s="377"/>
      <c r="BQ9" s="377"/>
      <c r="BR9" s="377"/>
      <c r="BS9" s="377"/>
      <c r="BT9" s="377"/>
      <c r="BU9" s="378"/>
      <c r="BV9" s="376">
        <v>344567</v>
      </c>
      <c r="BW9" s="377"/>
      <c r="BX9" s="377"/>
      <c r="BY9" s="377"/>
      <c r="BZ9" s="377"/>
      <c r="CA9" s="377"/>
      <c r="CB9" s="377"/>
      <c r="CC9" s="378"/>
      <c r="CD9" s="385" t="s">
        <v>53</v>
      </c>
      <c r="CE9" s="386"/>
      <c r="CF9" s="386"/>
      <c r="CG9" s="386"/>
      <c r="CH9" s="386"/>
      <c r="CI9" s="386"/>
      <c r="CJ9" s="386"/>
      <c r="CK9" s="386"/>
      <c r="CL9" s="386"/>
      <c r="CM9" s="386"/>
      <c r="CN9" s="386"/>
      <c r="CO9" s="386"/>
      <c r="CP9" s="386"/>
      <c r="CQ9" s="386"/>
      <c r="CR9" s="386"/>
      <c r="CS9" s="387"/>
      <c r="CT9" s="346">
        <v>11.1</v>
      </c>
      <c r="CU9" s="347"/>
      <c r="CV9" s="347"/>
      <c r="CW9" s="347"/>
      <c r="CX9" s="347"/>
      <c r="CY9" s="347"/>
      <c r="CZ9" s="347"/>
      <c r="DA9" s="348"/>
      <c r="DB9" s="346">
        <v>10.6</v>
      </c>
      <c r="DC9" s="347"/>
      <c r="DD9" s="347"/>
      <c r="DE9" s="347"/>
      <c r="DF9" s="347"/>
      <c r="DG9" s="347"/>
      <c r="DH9" s="347"/>
      <c r="DI9" s="348"/>
      <c r="DJ9" s="44"/>
      <c r="DK9" s="44"/>
      <c r="DL9" s="44"/>
      <c r="DM9" s="44"/>
      <c r="DN9" s="44"/>
      <c r="DO9" s="44"/>
    </row>
    <row r="10" spans="1:119" ht="18.75" customHeight="1" thickBot="1">
      <c r="A10" s="45"/>
      <c r="B10" s="511"/>
      <c r="C10" s="512"/>
      <c r="D10" s="512"/>
      <c r="E10" s="512"/>
      <c r="F10" s="512"/>
      <c r="G10" s="512"/>
      <c r="H10" s="512"/>
      <c r="I10" s="512"/>
      <c r="J10" s="512"/>
      <c r="K10" s="439"/>
      <c r="L10" s="349" t="s">
        <v>54</v>
      </c>
      <c r="M10" s="350"/>
      <c r="N10" s="350"/>
      <c r="O10" s="350"/>
      <c r="P10" s="350"/>
      <c r="Q10" s="351"/>
      <c r="R10" s="352">
        <v>33588</v>
      </c>
      <c r="S10" s="353"/>
      <c r="T10" s="353"/>
      <c r="U10" s="353"/>
      <c r="V10" s="355"/>
      <c r="W10" s="520"/>
      <c r="X10" s="338"/>
      <c r="Y10" s="338"/>
      <c r="Z10" s="338"/>
      <c r="AA10" s="338"/>
      <c r="AB10" s="338"/>
      <c r="AC10" s="338"/>
      <c r="AD10" s="338"/>
      <c r="AE10" s="338"/>
      <c r="AF10" s="338"/>
      <c r="AG10" s="338"/>
      <c r="AH10" s="338"/>
      <c r="AI10" s="338"/>
      <c r="AJ10" s="338"/>
      <c r="AK10" s="338"/>
      <c r="AL10" s="521"/>
      <c r="AM10" s="445" t="s">
        <v>55</v>
      </c>
      <c r="AN10" s="350"/>
      <c r="AO10" s="350"/>
      <c r="AP10" s="350"/>
      <c r="AQ10" s="350"/>
      <c r="AR10" s="350"/>
      <c r="AS10" s="350"/>
      <c r="AT10" s="351"/>
      <c r="AU10" s="433" t="s">
        <v>56</v>
      </c>
      <c r="AV10" s="434"/>
      <c r="AW10" s="434"/>
      <c r="AX10" s="434"/>
      <c r="AY10" s="356" t="s">
        <v>57</v>
      </c>
      <c r="AZ10" s="357"/>
      <c r="BA10" s="357"/>
      <c r="BB10" s="357"/>
      <c r="BC10" s="357"/>
      <c r="BD10" s="357"/>
      <c r="BE10" s="357"/>
      <c r="BF10" s="357"/>
      <c r="BG10" s="357"/>
      <c r="BH10" s="357"/>
      <c r="BI10" s="357"/>
      <c r="BJ10" s="357"/>
      <c r="BK10" s="357"/>
      <c r="BL10" s="357"/>
      <c r="BM10" s="358"/>
      <c r="BN10" s="376">
        <v>8352</v>
      </c>
      <c r="BO10" s="377"/>
      <c r="BP10" s="377"/>
      <c r="BQ10" s="377"/>
      <c r="BR10" s="377"/>
      <c r="BS10" s="377"/>
      <c r="BT10" s="377"/>
      <c r="BU10" s="378"/>
      <c r="BV10" s="376">
        <v>9482</v>
      </c>
      <c r="BW10" s="377"/>
      <c r="BX10" s="377"/>
      <c r="BY10" s="377"/>
      <c r="BZ10" s="377"/>
      <c r="CA10" s="377"/>
      <c r="CB10" s="377"/>
      <c r="CC10" s="378"/>
      <c r="CD10" s="49" t="s">
        <v>58</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11"/>
      <c r="C11" s="512"/>
      <c r="D11" s="512"/>
      <c r="E11" s="512"/>
      <c r="F11" s="512"/>
      <c r="G11" s="512"/>
      <c r="H11" s="512"/>
      <c r="I11" s="512"/>
      <c r="J11" s="512"/>
      <c r="K11" s="439"/>
      <c r="L11" s="422" t="s">
        <v>59</v>
      </c>
      <c r="M11" s="423"/>
      <c r="N11" s="423"/>
      <c r="O11" s="423"/>
      <c r="P11" s="423"/>
      <c r="Q11" s="424"/>
      <c r="R11" s="508" t="s">
        <v>60</v>
      </c>
      <c r="S11" s="509"/>
      <c r="T11" s="509"/>
      <c r="U11" s="509"/>
      <c r="V11" s="510"/>
      <c r="W11" s="520"/>
      <c r="X11" s="338"/>
      <c r="Y11" s="338"/>
      <c r="Z11" s="338"/>
      <c r="AA11" s="338"/>
      <c r="AB11" s="338"/>
      <c r="AC11" s="338"/>
      <c r="AD11" s="338"/>
      <c r="AE11" s="338"/>
      <c r="AF11" s="338"/>
      <c r="AG11" s="338"/>
      <c r="AH11" s="338"/>
      <c r="AI11" s="338"/>
      <c r="AJ11" s="338"/>
      <c r="AK11" s="338"/>
      <c r="AL11" s="521"/>
      <c r="AM11" s="445" t="s">
        <v>61</v>
      </c>
      <c r="AN11" s="350"/>
      <c r="AO11" s="350"/>
      <c r="AP11" s="350"/>
      <c r="AQ11" s="350"/>
      <c r="AR11" s="350"/>
      <c r="AS11" s="350"/>
      <c r="AT11" s="351"/>
      <c r="AU11" s="433" t="s">
        <v>62</v>
      </c>
      <c r="AV11" s="434"/>
      <c r="AW11" s="434"/>
      <c r="AX11" s="434"/>
      <c r="AY11" s="356" t="s">
        <v>63</v>
      </c>
      <c r="AZ11" s="357"/>
      <c r="BA11" s="357"/>
      <c r="BB11" s="357"/>
      <c r="BC11" s="357"/>
      <c r="BD11" s="357"/>
      <c r="BE11" s="357"/>
      <c r="BF11" s="357"/>
      <c r="BG11" s="357"/>
      <c r="BH11" s="357"/>
      <c r="BI11" s="357"/>
      <c r="BJ11" s="357"/>
      <c r="BK11" s="357"/>
      <c r="BL11" s="357"/>
      <c r="BM11" s="358"/>
      <c r="BN11" s="376" t="s">
        <v>64</v>
      </c>
      <c r="BO11" s="377"/>
      <c r="BP11" s="377"/>
      <c r="BQ11" s="377"/>
      <c r="BR11" s="377"/>
      <c r="BS11" s="377"/>
      <c r="BT11" s="377"/>
      <c r="BU11" s="378"/>
      <c r="BV11" s="376" t="s">
        <v>65</v>
      </c>
      <c r="BW11" s="377"/>
      <c r="BX11" s="377"/>
      <c r="BY11" s="377"/>
      <c r="BZ11" s="377"/>
      <c r="CA11" s="377"/>
      <c r="CB11" s="377"/>
      <c r="CC11" s="378"/>
      <c r="CD11" s="385" t="s">
        <v>66</v>
      </c>
      <c r="CE11" s="386"/>
      <c r="CF11" s="386"/>
      <c r="CG11" s="386"/>
      <c r="CH11" s="386"/>
      <c r="CI11" s="386"/>
      <c r="CJ11" s="386"/>
      <c r="CK11" s="386"/>
      <c r="CL11" s="386"/>
      <c r="CM11" s="386"/>
      <c r="CN11" s="386"/>
      <c r="CO11" s="386"/>
      <c r="CP11" s="386"/>
      <c r="CQ11" s="386"/>
      <c r="CR11" s="386"/>
      <c r="CS11" s="387"/>
      <c r="CT11" s="485" t="s">
        <v>64</v>
      </c>
      <c r="CU11" s="486"/>
      <c r="CV11" s="486"/>
      <c r="CW11" s="486"/>
      <c r="CX11" s="486"/>
      <c r="CY11" s="486"/>
      <c r="CZ11" s="486"/>
      <c r="DA11" s="487"/>
      <c r="DB11" s="485" t="s">
        <v>64</v>
      </c>
      <c r="DC11" s="486"/>
      <c r="DD11" s="486"/>
      <c r="DE11" s="486"/>
      <c r="DF11" s="486"/>
      <c r="DG11" s="486"/>
      <c r="DH11" s="486"/>
      <c r="DI11" s="487"/>
      <c r="DJ11" s="44"/>
      <c r="DK11" s="44"/>
      <c r="DL11" s="44"/>
      <c r="DM11" s="44"/>
      <c r="DN11" s="44"/>
      <c r="DO11" s="44"/>
    </row>
    <row r="12" spans="1:119" ht="18.75" customHeight="1">
      <c r="A12" s="45"/>
      <c r="B12" s="488" t="s">
        <v>67</v>
      </c>
      <c r="C12" s="489"/>
      <c r="D12" s="489"/>
      <c r="E12" s="489"/>
      <c r="F12" s="489"/>
      <c r="G12" s="489"/>
      <c r="H12" s="489"/>
      <c r="I12" s="489"/>
      <c r="J12" s="489"/>
      <c r="K12" s="490"/>
      <c r="L12" s="497" t="s">
        <v>68</v>
      </c>
      <c r="M12" s="498"/>
      <c r="N12" s="498"/>
      <c r="O12" s="498"/>
      <c r="P12" s="498"/>
      <c r="Q12" s="499"/>
      <c r="R12" s="500">
        <v>31081</v>
      </c>
      <c r="S12" s="501"/>
      <c r="T12" s="501"/>
      <c r="U12" s="501"/>
      <c r="V12" s="502"/>
      <c r="W12" s="503" t="s">
        <v>24</v>
      </c>
      <c r="X12" s="434"/>
      <c r="Y12" s="434"/>
      <c r="Z12" s="434"/>
      <c r="AA12" s="434"/>
      <c r="AB12" s="504"/>
      <c r="AC12" s="433" t="s">
        <v>69</v>
      </c>
      <c r="AD12" s="434"/>
      <c r="AE12" s="434"/>
      <c r="AF12" s="434"/>
      <c r="AG12" s="504"/>
      <c r="AH12" s="433" t="s">
        <v>70</v>
      </c>
      <c r="AI12" s="434"/>
      <c r="AJ12" s="434"/>
      <c r="AK12" s="434"/>
      <c r="AL12" s="505"/>
      <c r="AM12" s="445" t="s">
        <v>71</v>
      </c>
      <c r="AN12" s="350"/>
      <c r="AO12" s="350"/>
      <c r="AP12" s="350"/>
      <c r="AQ12" s="350"/>
      <c r="AR12" s="350"/>
      <c r="AS12" s="350"/>
      <c r="AT12" s="351"/>
      <c r="AU12" s="433" t="s">
        <v>72</v>
      </c>
      <c r="AV12" s="434"/>
      <c r="AW12" s="434"/>
      <c r="AX12" s="434"/>
      <c r="AY12" s="356" t="s">
        <v>73</v>
      </c>
      <c r="AZ12" s="357"/>
      <c r="BA12" s="357"/>
      <c r="BB12" s="357"/>
      <c r="BC12" s="357"/>
      <c r="BD12" s="357"/>
      <c r="BE12" s="357"/>
      <c r="BF12" s="357"/>
      <c r="BG12" s="357"/>
      <c r="BH12" s="357"/>
      <c r="BI12" s="357"/>
      <c r="BJ12" s="357"/>
      <c r="BK12" s="357"/>
      <c r="BL12" s="357"/>
      <c r="BM12" s="358"/>
      <c r="BN12" s="376" t="s">
        <v>64</v>
      </c>
      <c r="BO12" s="377"/>
      <c r="BP12" s="377"/>
      <c r="BQ12" s="377"/>
      <c r="BR12" s="377"/>
      <c r="BS12" s="377"/>
      <c r="BT12" s="377"/>
      <c r="BU12" s="378"/>
      <c r="BV12" s="376">
        <v>533998</v>
      </c>
      <c r="BW12" s="377"/>
      <c r="BX12" s="377"/>
      <c r="BY12" s="377"/>
      <c r="BZ12" s="377"/>
      <c r="CA12" s="377"/>
      <c r="CB12" s="377"/>
      <c r="CC12" s="378"/>
      <c r="CD12" s="385" t="s">
        <v>74</v>
      </c>
      <c r="CE12" s="386"/>
      <c r="CF12" s="386"/>
      <c r="CG12" s="386"/>
      <c r="CH12" s="386"/>
      <c r="CI12" s="386"/>
      <c r="CJ12" s="386"/>
      <c r="CK12" s="386"/>
      <c r="CL12" s="386"/>
      <c r="CM12" s="386"/>
      <c r="CN12" s="386"/>
      <c r="CO12" s="386"/>
      <c r="CP12" s="386"/>
      <c r="CQ12" s="386"/>
      <c r="CR12" s="386"/>
      <c r="CS12" s="387"/>
      <c r="CT12" s="485" t="s">
        <v>75</v>
      </c>
      <c r="CU12" s="486"/>
      <c r="CV12" s="486"/>
      <c r="CW12" s="486"/>
      <c r="CX12" s="486"/>
      <c r="CY12" s="486"/>
      <c r="CZ12" s="486"/>
      <c r="DA12" s="487"/>
      <c r="DB12" s="485" t="s">
        <v>76</v>
      </c>
      <c r="DC12" s="486"/>
      <c r="DD12" s="486"/>
      <c r="DE12" s="486"/>
      <c r="DF12" s="486"/>
      <c r="DG12" s="486"/>
      <c r="DH12" s="486"/>
      <c r="DI12" s="487"/>
      <c r="DJ12" s="44"/>
      <c r="DK12" s="44"/>
      <c r="DL12" s="44"/>
      <c r="DM12" s="44"/>
      <c r="DN12" s="44"/>
      <c r="DO12" s="44"/>
    </row>
    <row r="13" spans="1:119" ht="18.75" customHeight="1">
      <c r="A13" s="45"/>
      <c r="B13" s="491"/>
      <c r="C13" s="492"/>
      <c r="D13" s="492"/>
      <c r="E13" s="492"/>
      <c r="F13" s="492"/>
      <c r="G13" s="492"/>
      <c r="H13" s="492"/>
      <c r="I13" s="492"/>
      <c r="J13" s="492"/>
      <c r="K13" s="493"/>
      <c r="L13" s="55"/>
      <c r="M13" s="474" t="s">
        <v>77</v>
      </c>
      <c r="N13" s="475"/>
      <c r="O13" s="475"/>
      <c r="P13" s="475"/>
      <c r="Q13" s="476"/>
      <c r="R13" s="477">
        <v>30571</v>
      </c>
      <c r="S13" s="478"/>
      <c r="T13" s="478"/>
      <c r="U13" s="478"/>
      <c r="V13" s="479"/>
      <c r="W13" s="465" t="s">
        <v>78</v>
      </c>
      <c r="X13" s="389"/>
      <c r="Y13" s="389"/>
      <c r="Z13" s="389"/>
      <c r="AA13" s="389"/>
      <c r="AB13" s="390"/>
      <c r="AC13" s="352">
        <v>242</v>
      </c>
      <c r="AD13" s="353"/>
      <c r="AE13" s="353"/>
      <c r="AF13" s="353"/>
      <c r="AG13" s="354"/>
      <c r="AH13" s="352">
        <v>213</v>
      </c>
      <c r="AI13" s="353"/>
      <c r="AJ13" s="353"/>
      <c r="AK13" s="353"/>
      <c r="AL13" s="355"/>
      <c r="AM13" s="445" t="s">
        <v>79</v>
      </c>
      <c r="AN13" s="350"/>
      <c r="AO13" s="350"/>
      <c r="AP13" s="350"/>
      <c r="AQ13" s="350"/>
      <c r="AR13" s="350"/>
      <c r="AS13" s="350"/>
      <c r="AT13" s="351"/>
      <c r="AU13" s="433" t="s">
        <v>80</v>
      </c>
      <c r="AV13" s="434"/>
      <c r="AW13" s="434"/>
      <c r="AX13" s="434"/>
      <c r="AY13" s="356" t="s">
        <v>81</v>
      </c>
      <c r="AZ13" s="357"/>
      <c r="BA13" s="357"/>
      <c r="BB13" s="357"/>
      <c r="BC13" s="357"/>
      <c r="BD13" s="357"/>
      <c r="BE13" s="357"/>
      <c r="BF13" s="357"/>
      <c r="BG13" s="357"/>
      <c r="BH13" s="357"/>
      <c r="BI13" s="357"/>
      <c r="BJ13" s="357"/>
      <c r="BK13" s="357"/>
      <c r="BL13" s="357"/>
      <c r="BM13" s="358"/>
      <c r="BN13" s="376">
        <v>-28046</v>
      </c>
      <c r="BO13" s="377"/>
      <c r="BP13" s="377"/>
      <c r="BQ13" s="377"/>
      <c r="BR13" s="377"/>
      <c r="BS13" s="377"/>
      <c r="BT13" s="377"/>
      <c r="BU13" s="378"/>
      <c r="BV13" s="376">
        <v>-179949</v>
      </c>
      <c r="BW13" s="377"/>
      <c r="BX13" s="377"/>
      <c r="BY13" s="377"/>
      <c r="BZ13" s="377"/>
      <c r="CA13" s="377"/>
      <c r="CB13" s="377"/>
      <c r="CC13" s="378"/>
      <c r="CD13" s="385" t="s">
        <v>82</v>
      </c>
      <c r="CE13" s="386"/>
      <c r="CF13" s="386"/>
      <c r="CG13" s="386"/>
      <c r="CH13" s="386"/>
      <c r="CI13" s="386"/>
      <c r="CJ13" s="386"/>
      <c r="CK13" s="386"/>
      <c r="CL13" s="386"/>
      <c r="CM13" s="386"/>
      <c r="CN13" s="386"/>
      <c r="CO13" s="386"/>
      <c r="CP13" s="386"/>
      <c r="CQ13" s="386"/>
      <c r="CR13" s="386"/>
      <c r="CS13" s="387"/>
      <c r="CT13" s="346">
        <v>13.5</v>
      </c>
      <c r="CU13" s="347"/>
      <c r="CV13" s="347"/>
      <c r="CW13" s="347"/>
      <c r="CX13" s="347"/>
      <c r="CY13" s="347"/>
      <c r="CZ13" s="347"/>
      <c r="DA13" s="348"/>
      <c r="DB13" s="346">
        <v>13.9</v>
      </c>
      <c r="DC13" s="347"/>
      <c r="DD13" s="347"/>
      <c r="DE13" s="347"/>
      <c r="DF13" s="347"/>
      <c r="DG13" s="347"/>
      <c r="DH13" s="347"/>
      <c r="DI13" s="348"/>
      <c r="DJ13" s="44"/>
      <c r="DK13" s="44"/>
      <c r="DL13" s="44"/>
      <c r="DM13" s="44"/>
      <c r="DN13" s="44"/>
      <c r="DO13" s="44"/>
    </row>
    <row r="14" spans="1:119" ht="18.75" customHeight="1" thickBot="1">
      <c r="A14" s="45"/>
      <c r="B14" s="491"/>
      <c r="C14" s="492"/>
      <c r="D14" s="492"/>
      <c r="E14" s="492"/>
      <c r="F14" s="492"/>
      <c r="G14" s="492"/>
      <c r="H14" s="492"/>
      <c r="I14" s="492"/>
      <c r="J14" s="492"/>
      <c r="K14" s="493"/>
      <c r="L14" s="467" t="s">
        <v>83</v>
      </c>
      <c r="M14" s="506"/>
      <c r="N14" s="506"/>
      <c r="O14" s="506"/>
      <c r="P14" s="506"/>
      <c r="Q14" s="507"/>
      <c r="R14" s="477">
        <v>31486</v>
      </c>
      <c r="S14" s="478"/>
      <c r="T14" s="478"/>
      <c r="U14" s="478"/>
      <c r="V14" s="479"/>
      <c r="W14" s="480"/>
      <c r="X14" s="392"/>
      <c r="Y14" s="392"/>
      <c r="Z14" s="392"/>
      <c r="AA14" s="392"/>
      <c r="AB14" s="393"/>
      <c r="AC14" s="470">
        <v>1.6</v>
      </c>
      <c r="AD14" s="471"/>
      <c r="AE14" s="471"/>
      <c r="AF14" s="471"/>
      <c r="AG14" s="472"/>
      <c r="AH14" s="470">
        <v>1.4</v>
      </c>
      <c r="AI14" s="471"/>
      <c r="AJ14" s="471"/>
      <c r="AK14" s="471"/>
      <c r="AL14" s="473"/>
      <c r="AM14" s="445"/>
      <c r="AN14" s="350"/>
      <c r="AO14" s="350"/>
      <c r="AP14" s="350"/>
      <c r="AQ14" s="350"/>
      <c r="AR14" s="350"/>
      <c r="AS14" s="350"/>
      <c r="AT14" s="351"/>
      <c r="AU14" s="433"/>
      <c r="AV14" s="434"/>
      <c r="AW14" s="434"/>
      <c r="AX14" s="434"/>
      <c r="AY14" s="356"/>
      <c r="AZ14" s="357"/>
      <c r="BA14" s="357"/>
      <c r="BB14" s="357"/>
      <c r="BC14" s="357"/>
      <c r="BD14" s="357"/>
      <c r="BE14" s="357"/>
      <c r="BF14" s="357"/>
      <c r="BG14" s="357"/>
      <c r="BH14" s="357"/>
      <c r="BI14" s="357"/>
      <c r="BJ14" s="357"/>
      <c r="BK14" s="357"/>
      <c r="BL14" s="357"/>
      <c r="BM14" s="358"/>
      <c r="BN14" s="376"/>
      <c r="BO14" s="377"/>
      <c r="BP14" s="377"/>
      <c r="BQ14" s="377"/>
      <c r="BR14" s="377"/>
      <c r="BS14" s="377"/>
      <c r="BT14" s="377"/>
      <c r="BU14" s="378"/>
      <c r="BV14" s="376"/>
      <c r="BW14" s="377"/>
      <c r="BX14" s="377"/>
      <c r="BY14" s="377"/>
      <c r="BZ14" s="377"/>
      <c r="CA14" s="377"/>
      <c r="CB14" s="377"/>
      <c r="CC14" s="378"/>
      <c r="CD14" s="382" t="s">
        <v>84</v>
      </c>
      <c r="CE14" s="383"/>
      <c r="CF14" s="383"/>
      <c r="CG14" s="383"/>
      <c r="CH14" s="383"/>
      <c r="CI14" s="383"/>
      <c r="CJ14" s="383"/>
      <c r="CK14" s="383"/>
      <c r="CL14" s="383"/>
      <c r="CM14" s="383"/>
      <c r="CN14" s="383"/>
      <c r="CO14" s="383"/>
      <c r="CP14" s="383"/>
      <c r="CQ14" s="383"/>
      <c r="CR14" s="383"/>
      <c r="CS14" s="384"/>
      <c r="CT14" s="481">
        <v>28.8</v>
      </c>
      <c r="CU14" s="449"/>
      <c r="CV14" s="449"/>
      <c r="CW14" s="449"/>
      <c r="CX14" s="449"/>
      <c r="CY14" s="449"/>
      <c r="CZ14" s="449"/>
      <c r="DA14" s="450"/>
      <c r="DB14" s="481">
        <v>40.299999999999997</v>
      </c>
      <c r="DC14" s="449"/>
      <c r="DD14" s="449"/>
      <c r="DE14" s="449"/>
      <c r="DF14" s="449"/>
      <c r="DG14" s="449"/>
      <c r="DH14" s="449"/>
      <c r="DI14" s="450"/>
      <c r="DJ14" s="44"/>
      <c r="DK14" s="44"/>
      <c r="DL14" s="44"/>
      <c r="DM14" s="44"/>
      <c r="DN14" s="44"/>
      <c r="DO14" s="44"/>
    </row>
    <row r="15" spans="1:119" ht="18.75" customHeight="1">
      <c r="A15" s="45"/>
      <c r="B15" s="491"/>
      <c r="C15" s="492"/>
      <c r="D15" s="492"/>
      <c r="E15" s="492"/>
      <c r="F15" s="492"/>
      <c r="G15" s="492"/>
      <c r="H15" s="492"/>
      <c r="I15" s="492"/>
      <c r="J15" s="492"/>
      <c r="K15" s="493"/>
      <c r="L15" s="55"/>
      <c r="M15" s="474" t="s">
        <v>85</v>
      </c>
      <c r="N15" s="475"/>
      <c r="O15" s="475"/>
      <c r="P15" s="475"/>
      <c r="Q15" s="476"/>
      <c r="R15" s="477">
        <v>30975</v>
      </c>
      <c r="S15" s="478"/>
      <c r="T15" s="478"/>
      <c r="U15" s="478"/>
      <c r="V15" s="479"/>
      <c r="W15" s="465" t="s">
        <v>86</v>
      </c>
      <c r="X15" s="389"/>
      <c r="Y15" s="389"/>
      <c r="Z15" s="389"/>
      <c r="AA15" s="389"/>
      <c r="AB15" s="390"/>
      <c r="AC15" s="352">
        <v>5498</v>
      </c>
      <c r="AD15" s="353"/>
      <c r="AE15" s="353"/>
      <c r="AF15" s="353"/>
      <c r="AG15" s="354"/>
      <c r="AH15" s="352">
        <v>5632</v>
      </c>
      <c r="AI15" s="353"/>
      <c r="AJ15" s="353"/>
      <c r="AK15" s="353"/>
      <c r="AL15" s="355"/>
      <c r="AM15" s="445"/>
      <c r="AN15" s="350"/>
      <c r="AO15" s="350"/>
      <c r="AP15" s="350"/>
      <c r="AQ15" s="350"/>
      <c r="AR15" s="350"/>
      <c r="AS15" s="350"/>
      <c r="AT15" s="351"/>
      <c r="AU15" s="433"/>
      <c r="AV15" s="434"/>
      <c r="AW15" s="434"/>
      <c r="AX15" s="434"/>
      <c r="AY15" s="368" t="s">
        <v>87</v>
      </c>
      <c r="AZ15" s="369"/>
      <c r="BA15" s="369"/>
      <c r="BB15" s="369"/>
      <c r="BC15" s="369"/>
      <c r="BD15" s="369"/>
      <c r="BE15" s="369"/>
      <c r="BF15" s="369"/>
      <c r="BG15" s="369"/>
      <c r="BH15" s="369"/>
      <c r="BI15" s="369"/>
      <c r="BJ15" s="369"/>
      <c r="BK15" s="369"/>
      <c r="BL15" s="369"/>
      <c r="BM15" s="370"/>
      <c r="BN15" s="371">
        <v>3555594</v>
      </c>
      <c r="BO15" s="372"/>
      <c r="BP15" s="372"/>
      <c r="BQ15" s="372"/>
      <c r="BR15" s="372"/>
      <c r="BS15" s="372"/>
      <c r="BT15" s="372"/>
      <c r="BU15" s="373"/>
      <c r="BV15" s="371">
        <v>3423147</v>
      </c>
      <c r="BW15" s="372"/>
      <c r="BX15" s="372"/>
      <c r="BY15" s="372"/>
      <c r="BZ15" s="372"/>
      <c r="CA15" s="372"/>
      <c r="CB15" s="372"/>
      <c r="CC15" s="373"/>
      <c r="CD15" s="482" t="s">
        <v>88</v>
      </c>
      <c r="CE15" s="483"/>
      <c r="CF15" s="483"/>
      <c r="CG15" s="483"/>
      <c r="CH15" s="483"/>
      <c r="CI15" s="483"/>
      <c r="CJ15" s="483"/>
      <c r="CK15" s="483"/>
      <c r="CL15" s="483"/>
      <c r="CM15" s="483"/>
      <c r="CN15" s="483"/>
      <c r="CO15" s="483"/>
      <c r="CP15" s="483"/>
      <c r="CQ15" s="483"/>
      <c r="CR15" s="483"/>
      <c r="CS15" s="484"/>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1"/>
      <c r="C16" s="492"/>
      <c r="D16" s="492"/>
      <c r="E16" s="492"/>
      <c r="F16" s="492"/>
      <c r="G16" s="492"/>
      <c r="H16" s="492"/>
      <c r="I16" s="492"/>
      <c r="J16" s="492"/>
      <c r="K16" s="493"/>
      <c r="L16" s="467" t="s">
        <v>89</v>
      </c>
      <c r="M16" s="468"/>
      <c r="N16" s="468"/>
      <c r="O16" s="468"/>
      <c r="P16" s="468"/>
      <c r="Q16" s="469"/>
      <c r="R16" s="462" t="s">
        <v>90</v>
      </c>
      <c r="S16" s="463"/>
      <c r="T16" s="463"/>
      <c r="U16" s="463"/>
      <c r="V16" s="464"/>
      <c r="W16" s="480"/>
      <c r="X16" s="392"/>
      <c r="Y16" s="392"/>
      <c r="Z16" s="392"/>
      <c r="AA16" s="392"/>
      <c r="AB16" s="393"/>
      <c r="AC16" s="470">
        <v>36.6</v>
      </c>
      <c r="AD16" s="471"/>
      <c r="AE16" s="471"/>
      <c r="AF16" s="471"/>
      <c r="AG16" s="472"/>
      <c r="AH16" s="470">
        <v>37.200000000000003</v>
      </c>
      <c r="AI16" s="471"/>
      <c r="AJ16" s="471"/>
      <c r="AK16" s="471"/>
      <c r="AL16" s="473"/>
      <c r="AM16" s="445"/>
      <c r="AN16" s="350"/>
      <c r="AO16" s="350"/>
      <c r="AP16" s="350"/>
      <c r="AQ16" s="350"/>
      <c r="AR16" s="350"/>
      <c r="AS16" s="350"/>
      <c r="AT16" s="351"/>
      <c r="AU16" s="433"/>
      <c r="AV16" s="434"/>
      <c r="AW16" s="434"/>
      <c r="AX16" s="434"/>
      <c r="AY16" s="356" t="s">
        <v>91</v>
      </c>
      <c r="AZ16" s="357"/>
      <c r="BA16" s="357"/>
      <c r="BB16" s="357"/>
      <c r="BC16" s="357"/>
      <c r="BD16" s="357"/>
      <c r="BE16" s="357"/>
      <c r="BF16" s="357"/>
      <c r="BG16" s="357"/>
      <c r="BH16" s="357"/>
      <c r="BI16" s="357"/>
      <c r="BJ16" s="357"/>
      <c r="BK16" s="357"/>
      <c r="BL16" s="357"/>
      <c r="BM16" s="358"/>
      <c r="BN16" s="376">
        <v>7152491</v>
      </c>
      <c r="BO16" s="377"/>
      <c r="BP16" s="377"/>
      <c r="BQ16" s="377"/>
      <c r="BR16" s="377"/>
      <c r="BS16" s="377"/>
      <c r="BT16" s="377"/>
      <c r="BU16" s="378"/>
      <c r="BV16" s="376">
        <v>7077510</v>
      </c>
      <c r="BW16" s="377"/>
      <c r="BX16" s="377"/>
      <c r="BY16" s="377"/>
      <c r="BZ16" s="377"/>
      <c r="CA16" s="377"/>
      <c r="CB16" s="377"/>
      <c r="CC16" s="378"/>
      <c r="CD16" s="59"/>
      <c r="CE16" s="374"/>
      <c r="CF16" s="374"/>
      <c r="CG16" s="374"/>
      <c r="CH16" s="374"/>
      <c r="CI16" s="374"/>
      <c r="CJ16" s="374"/>
      <c r="CK16" s="374"/>
      <c r="CL16" s="374"/>
      <c r="CM16" s="374"/>
      <c r="CN16" s="374"/>
      <c r="CO16" s="374"/>
      <c r="CP16" s="374"/>
      <c r="CQ16" s="374"/>
      <c r="CR16" s="374"/>
      <c r="CS16" s="375"/>
      <c r="CT16" s="346"/>
      <c r="CU16" s="347"/>
      <c r="CV16" s="347"/>
      <c r="CW16" s="347"/>
      <c r="CX16" s="347"/>
      <c r="CY16" s="347"/>
      <c r="CZ16" s="347"/>
      <c r="DA16" s="348"/>
      <c r="DB16" s="346"/>
      <c r="DC16" s="347"/>
      <c r="DD16" s="347"/>
      <c r="DE16" s="347"/>
      <c r="DF16" s="347"/>
      <c r="DG16" s="347"/>
      <c r="DH16" s="347"/>
      <c r="DI16" s="348"/>
      <c r="DJ16" s="44"/>
      <c r="DK16" s="44"/>
      <c r="DL16" s="44"/>
      <c r="DM16" s="44"/>
      <c r="DN16" s="44"/>
      <c r="DO16" s="44"/>
    </row>
    <row r="17" spans="1:119" ht="18.75" customHeight="1" thickBot="1">
      <c r="A17" s="45"/>
      <c r="B17" s="494"/>
      <c r="C17" s="495"/>
      <c r="D17" s="495"/>
      <c r="E17" s="495"/>
      <c r="F17" s="495"/>
      <c r="G17" s="495"/>
      <c r="H17" s="495"/>
      <c r="I17" s="495"/>
      <c r="J17" s="495"/>
      <c r="K17" s="496"/>
      <c r="L17" s="60"/>
      <c r="M17" s="459" t="s">
        <v>92</v>
      </c>
      <c r="N17" s="460"/>
      <c r="O17" s="460"/>
      <c r="P17" s="460"/>
      <c r="Q17" s="461"/>
      <c r="R17" s="462" t="s">
        <v>93</v>
      </c>
      <c r="S17" s="463"/>
      <c r="T17" s="463"/>
      <c r="U17" s="463"/>
      <c r="V17" s="464"/>
      <c r="W17" s="465" t="s">
        <v>94</v>
      </c>
      <c r="X17" s="389"/>
      <c r="Y17" s="389"/>
      <c r="Z17" s="389"/>
      <c r="AA17" s="389"/>
      <c r="AB17" s="390"/>
      <c r="AC17" s="352">
        <v>9302</v>
      </c>
      <c r="AD17" s="353"/>
      <c r="AE17" s="353"/>
      <c r="AF17" s="353"/>
      <c r="AG17" s="354"/>
      <c r="AH17" s="352">
        <v>9276</v>
      </c>
      <c r="AI17" s="353"/>
      <c r="AJ17" s="353"/>
      <c r="AK17" s="353"/>
      <c r="AL17" s="355"/>
      <c r="AM17" s="445"/>
      <c r="AN17" s="350"/>
      <c r="AO17" s="350"/>
      <c r="AP17" s="350"/>
      <c r="AQ17" s="350"/>
      <c r="AR17" s="350"/>
      <c r="AS17" s="350"/>
      <c r="AT17" s="351"/>
      <c r="AU17" s="433"/>
      <c r="AV17" s="434"/>
      <c r="AW17" s="434"/>
      <c r="AX17" s="434"/>
      <c r="AY17" s="356" t="s">
        <v>95</v>
      </c>
      <c r="AZ17" s="357"/>
      <c r="BA17" s="357"/>
      <c r="BB17" s="357"/>
      <c r="BC17" s="357"/>
      <c r="BD17" s="357"/>
      <c r="BE17" s="357"/>
      <c r="BF17" s="357"/>
      <c r="BG17" s="357"/>
      <c r="BH17" s="357"/>
      <c r="BI17" s="357"/>
      <c r="BJ17" s="357"/>
      <c r="BK17" s="357"/>
      <c r="BL17" s="357"/>
      <c r="BM17" s="358"/>
      <c r="BN17" s="376">
        <v>4533630</v>
      </c>
      <c r="BO17" s="377"/>
      <c r="BP17" s="377"/>
      <c r="BQ17" s="377"/>
      <c r="BR17" s="377"/>
      <c r="BS17" s="377"/>
      <c r="BT17" s="377"/>
      <c r="BU17" s="378"/>
      <c r="BV17" s="376">
        <v>4346867</v>
      </c>
      <c r="BW17" s="377"/>
      <c r="BX17" s="377"/>
      <c r="BY17" s="377"/>
      <c r="BZ17" s="377"/>
      <c r="CA17" s="377"/>
      <c r="CB17" s="377"/>
      <c r="CC17" s="378"/>
      <c r="CD17" s="59"/>
      <c r="CE17" s="374"/>
      <c r="CF17" s="374"/>
      <c r="CG17" s="374"/>
      <c r="CH17" s="374"/>
      <c r="CI17" s="374"/>
      <c r="CJ17" s="374"/>
      <c r="CK17" s="374"/>
      <c r="CL17" s="374"/>
      <c r="CM17" s="374"/>
      <c r="CN17" s="374"/>
      <c r="CO17" s="374"/>
      <c r="CP17" s="374"/>
      <c r="CQ17" s="374"/>
      <c r="CR17" s="374"/>
      <c r="CS17" s="375"/>
      <c r="CT17" s="346"/>
      <c r="CU17" s="347"/>
      <c r="CV17" s="347"/>
      <c r="CW17" s="347"/>
      <c r="CX17" s="347"/>
      <c r="CY17" s="347"/>
      <c r="CZ17" s="347"/>
      <c r="DA17" s="348"/>
      <c r="DB17" s="346"/>
      <c r="DC17" s="347"/>
      <c r="DD17" s="347"/>
      <c r="DE17" s="347"/>
      <c r="DF17" s="347"/>
      <c r="DG17" s="347"/>
      <c r="DH17" s="347"/>
      <c r="DI17" s="348"/>
      <c r="DJ17" s="44"/>
      <c r="DK17" s="44"/>
      <c r="DL17" s="44"/>
      <c r="DM17" s="44"/>
      <c r="DN17" s="44"/>
      <c r="DO17" s="44"/>
    </row>
    <row r="18" spans="1:119" ht="18.75" customHeight="1" thickBot="1">
      <c r="A18" s="45"/>
      <c r="B18" s="438" t="s">
        <v>96</v>
      </c>
      <c r="C18" s="439"/>
      <c r="D18" s="439"/>
      <c r="E18" s="440"/>
      <c r="F18" s="440"/>
      <c r="G18" s="440"/>
      <c r="H18" s="440"/>
      <c r="I18" s="440"/>
      <c r="J18" s="440"/>
      <c r="K18" s="440"/>
      <c r="L18" s="441">
        <v>161.63</v>
      </c>
      <c r="M18" s="441"/>
      <c r="N18" s="441"/>
      <c r="O18" s="441"/>
      <c r="P18" s="441"/>
      <c r="Q18" s="441"/>
      <c r="R18" s="442"/>
      <c r="S18" s="442"/>
      <c r="T18" s="442"/>
      <c r="U18" s="442"/>
      <c r="V18" s="443"/>
      <c r="W18" s="457"/>
      <c r="X18" s="458"/>
      <c r="Y18" s="458"/>
      <c r="Z18" s="458"/>
      <c r="AA18" s="458"/>
      <c r="AB18" s="466"/>
      <c r="AC18" s="340">
        <v>61.8</v>
      </c>
      <c r="AD18" s="341"/>
      <c r="AE18" s="341"/>
      <c r="AF18" s="341"/>
      <c r="AG18" s="444"/>
      <c r="AH18" s="340">
        <v>61.3</v>
      </c>
      <c r="AI18" s="341"/>
      <c r="AJ18" s="341"/>
      <c r="AK18" s="341"/>
      <c r="AL18" s="342"/>
      <c r="AM18" s="445"/>
      <c r="AN18" s="350"/>
      <c r="AO18" s="350"/>
      <c r="AP18" s="350"/>
      <c r="AQ18" s="350"/>
      <c r="AR18" s="350"/>
      <c r="AS18" s="350"/>
      <c r="AT18" s="351"/>
      <c r="AU18" s="433"/>
      <c r="AV18" s="434"/>
      <c r="AW18" s="434"/>
      <c r="AX18" s="434"/>
      <c r="AY18" s="356" t="s">
        <v>97</v>
      </c>
      <c r="AZ18" s="357"/>
      <c r="BA18" s="357"/>
      <c r="BB18" s="357"/>
      <c r="BC18" s="357"/>
      <c r="BD18" s="357"/>
      <c r="BE18" s="357"/>
      <c r="BF18" s="357"/>
      <c r="BG18" s="357"/>
      <c r="BH18" s="357"/>
      <c r="BI18" s="357"/>
      <c r="BJ18" s="357"/>
      <c r="BK18" s="357"/>
      <c r="BL18" s="357"/>
      <c r="BM18" s="358"/>
      <c r="BN18" s="376">
        <v>7223179</v>
      </c>
      <c r="BO18" s="377"/>
      <c r="BP18" s="377"/>
      <c r="BQ18" s="377"/>
      <c r="BR18" s="377"/>
      <c r="BS18" s="377"/>
      <c r="BT18" s="377"/>
      <c r="BU18" s="378"/>
      <c r="BV18" s="376">
        <v>7608863</v>
      </c>
      <c r="BW18" s="377"/>
      <c r="BX18" s="377"/>
      <c r="BY18" s="377"/>
      <c r="BZ18" s="377"/>
      <c r="CA18" s="377"/>
      <c r="CB18" s="377"/>
      <c r="CC18" s="378"/>
      <c r="CD18" s="59"/>
      <c r="CE18" s="374"/>
      <c r="CF18" s="374"/>
      <c r="CG18" s="374"/>
      <c r="CH18" s="374"/>
      <c r="CI18" s="374"/>
      <c r="CJ18" s="374"/>
      <c r="CK18" s="374"/>
      <c r="CL18" s="374"/>
      <c r="CM18" s="374"/>
      <c r="CN18" s="374"/>
      <c r="CO18" s="374"/>
      <c r="CP18" s="374"/>
      <c r="CQ18" s="374"/>
      <c r="CR18" s="374"/>
      <c r="CS18" s="375"/>
      <c r="CT18" s="346"/>
      <c r="CU18" s="347"/>
      <c r="CV18" s="347"/>
      <c r="CW18" s="347"/>
      <c r="CX18" s="347"/>
      <c r="CY18" s="347"/>
      <c r="CZ18" s="347"/>
      <c r="DA18" s="348"/>
      <c r="DB18" s="346"/>
      <c r="DC18" s="347"/>
      <c r="DD18" s="347"/>
      <c r="DE18" s="347"/>
      <c r="DF18" s="347"/>
      <c r="DG18" s="347"/>
      <c r="DH18" s="347"/>
      <c r="DI18" s="348"/>
      <c r="DJ18" s="44"/>
      <c r="DK18" s="44"/>
      <c r="DL18" s="44"/>
      <c r="DM18" s="44"/>
      <c r="DN18" s="44"/>
      <c r="DO18" s="44"/>
    </row>
    <row r="19" spans="1:119" ht="18.75" customHeight="1" thickBot="1">
      <c r="A19" s="45"/>
      <c r="B19" s="438" t="s">
        <v>98</v>
      </c>
      <c r="C19" s="439"/>
      <c r="D19" s="439"/>
      <c r="E19" s="440"/>
      <c r="F19" s="440"/>
      <c r="G19" s="440"/>
      <c r="H19" s="440"/>
      <c r="I19" s="440"/>
      <c r="J19" s="440"/>
      <c r="K19" s="440"/>
      <c r="L19" s="446">
        <v>198</v>
      </c>
      <c r="M19" s="446"/>
      <c r="N19" s="446"/>
      <c r="O19" s="446"/>
      <c r="P19" s="446"/>
      <c r="Q19" s="446"/>
      <c r="R19" s="447"/>
      <c r="S19" s="447"/>
      <c r="T19" s="447"/>
      <c r="U19" s="447"/>
      <c r="V19" s="448"/>
      <c r="W19" s="455"/>
      <c r="X19" s="456"/>
      <c r="Y19" s="456"/>
      <c r="Z19" s="456"/>
      <c r="AA19" s="456"/>
      <c r="AB19" s="456"/>
      <c r="AC19" s="372"/>
      <c r="AD19" s="372"/>
      <c r="AE19" s="372"/>
      <c r="AF19" s="372"/>
      <c r="AG19" s="372"/>
      <c r="AH19" s="372"/>
      <c r="AI19" s="372"/>
      <c r="AJ19" s="372"/>
      <c r="AK19" s="372"/>
      <c r="AL19" s="373"/>
      <c r="AM19" s="445"/>
      <c r="AN19" s="350"/>
      <c r="AO19" s="350"/>
      <c r="AP19" s="350"/>
      <c r="AQ19" s="350"/>
      <c r="AR19" s="350"/>
      <c r="AS19" s="350"/>
      <c r="AT19" s="351"/>
      <c r="AU19" s="433"/>
      <c r="AV19" s="434"/>
      <c r="AW19" s="434"/>
      <c r="AX19" s="434"/>
      <c r="AY19" s="356" t="s">
        <v>99</v>
      </c>
      <c r="AZ19" s="357"/>
      <c r="BA19" s="357"/>
      <c r="BB19" s="357"/>
      <c r="BC19" s="357"/>
      <c r="BD19" s="357"/>
      <c r="BE19" s="357"/>
      <c r="BF19" s="357"/>
      <c r="BG19" s="357"/>
      <c r="BH19" s="357"/>
      <c r="BI19" s="357"/>
      <c r="BJ19" s="357"/>
      <c r="BK19" s="357"/>
      <c r="BL19" s="357"/>
      <c r="BM19" s="358"/>
      <c r="BN19" s="376">
        <v>9792256</v>
      </c>
      <c r="BO19" s="377"/>
      <c r="BP19" s="377"/>
      <c r="BQ19" s="377"/>
      <c r="BR19" s="377"/>
      <c r="BS19" s="377"/>
      <c r="BT19" s="377"/>
      <c r="BU19" s="378"/>
      <c r="BV19" s="376">
        <v>10458678</v>
      </c>
      <c r="BW19" s="377"/>
      <c r="BX19" s="377"/>
      <c r="BY19" s="377"/>
      <c r="BZ19" s="377"/>
      <c r="CA19" s="377"/>
      <c r="CB19" s="377"/>
      <c r="CC19" s="378"/>
      <c r="CD19" s="59"/>
      <c r="CE19" s="374"/>
      <c r="CF19" s="374"/>
      <c r="CG19" s="374"/>
      <c r="CH19" s="374"/>
      <c r="CI19" s="374"/>
      <c r="CJ19" s="374"/>
      <c r="CK19" s="374"/>
      <c r="CL19" s="374"/>
      <c r="CM19" s="374"/>
      <c r="CN19" s="374"/>
      <c r="CO19" s="374"/>
      <c r="CP19" s="374"/>
      <c r="CQ19" s="374"/>
      <c r="CR19" s="374"/>
      <c r="CS19" s="375"/>
      <c r="CT19" s="346"/>
      <c r="CU19" s="347"/>
      <c r="CV19" s="347"/>
      <c r="CW19" s="347"/>
      <c r="CX19" s="347"/>
      <c r="CY19" s="347"/>
      <c r="CZ19" s="347"/>
      <c r="DA19" s="348"/>
      <c r="DB19" s="346"/>
      <c r="DC19" s="347"/>
      <c r="DD19" s="347"/>
      <c r="DE19" s="347"/>
      <c r="DF19" s="347"/>
      <c r="DG19" s="347"/>
      <c r="DH19" s="347"/>
      <c r="DI19" s="348"/>
      <c r="DJ19" s="44"/>
      <c r="DK19" s="44"/>
      <c r="DL19" s="44"/>
      <c r="DM19" s="44"/>
      <c r="DN19" s="44"/>
      <c r="DO19" s="44"/>
    </row>
    <row r="20" spans="1:119" ht="18.75" customHeight="1" thickBot="1">
      <c r="A20" s="45"/>
      <c r="B20" s="438" t="s">
        <v>100</v>
      </c>
      <c r="C20" s="439"/>
      <c r="D20" s="439"/>
      <c r="E20" s="440"/>
      <c r="F20" s="440"/>
      <c r="G20" s="440"/>
      <c r="H20" s="440"/>
      <c r="I20" s="440"/>
      <c r="J20" s="440"/>
      <c r="K20" s="440"/>
      <c r="L20" s="446">
        <v>13465</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423"/>
      <c r="AO20" s="423"/>
      <c r="AP20" s="423"/>
      <c r="AQ20" s="423"/>
      <c r="AR20" s="423"/>
      <c r="AS20" s="423"/>
      <c r="AT20" s="424"/>
      <c r="AU20" s="452"/>
      <c r="AV20" s="453"/>
      <c r="AW20" s="453"/>
      <c r="AX20" s="454"/>
      <c r="AY20" s="356"/>
      <c r="AZ20" s="357"/>
      <c r="BA20" s="357"/>
      <c r="BB20" s="357"/>
      <c r="BC20" s="357"/>
      <c r="BD20" s="357"/>
      <c r="BE20" s="357"/>
      <c r="BF20" s="357"/>
      <c r="BG20" s="357"/>
      <c r="BH20" s="357"/>
      <c r="BI20" s="357"/>
      <c r="BJ20" s="357"/>
      <c r="BK20" s="357"/>
      <c r="BL20" s="357"/>
      <c r="BM20" s="358"/>
      <c r="BN20" s="376"/>
      <c r="BO20" s="377"/>
      <c r="BP20" s="377"/>
      <c r="BQ20" s="377"/>
      <c r="BR20" s="377"/>
      <c r="BS20" s="377"/>
      <c r="BT20" s="377"/>
      <c r="BU20" s="378"/>
      <c r="BV20" s="376"/>
      <c r="BW20" s="377"/>
      <c r="BX20" s="377"/>
      <c r="BY20" s="377"/>
      <c r="BZ20" s="377"/>
      <c r="CA20" s="377"/>
      <c r="CB20" s="377"/>
      <c r="CC20" s="378"/>
      <c r="CD20" s="59"/>
      <c r="CE20" s="374"/>
      <c r="CF20" s="374"/>
      <c r="CG20" s="374"/>
      <c r="CH20" s="374"/>
      <c r="CI20" s="374"/>
      <c r="CJ20" s="374"/>
      <c r="CK20" s="374"/>
      <c r="CL20" s="374"/>
      <c r="CM20" s="374"/>
      <c r="CN20" s="374"/>
      <c r="CO20" s="374"/>
      <c r="CP20" s="374"/>
      <c r="CQ20" s="374"/>
      <c r="CR20" s="374"/>
      <c r="CS20" s="375"/>
      <c r="CT20" s="346"/>
      <c r="CU20" s="347"/>
      <c r="CV20" s="347"/>
      <c r="CW20" s="347"/>
      <c r="CX20" s="347"/>
      <c r="CY20" s="347"/>
      <c r="CZ20" s="347"/>
      <c r="DA20" s="348"/>
      <c r="DB20" s="346"/>
      <c r="DC20" s="347"/>
      <c r="DD20" s="347"/>
      <c r="DE20" s="347"/>
      <c r="DF20" s="347"/>
      <c r="DG20" s="347"/>
      <c r="DH20" s="347"/>
      <c r="DI20" s="348"/>
      <c r="DJ20" s="44"/>
      <c r="DK20" s="44"/>
      <c r="DL20" s="44"/>
      <c r="DM20" s="44"/>
      <c r="DN20" s="44"/>
      <c r="DO20" s="44"/>
    </row>
    <row r="21" spans="1:119" ht="18.75" customHeight="1">
      <c r="A21" s="45"/>
      <c r="B21" s="435" t="s">
        <v>101</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356"/>
      <c r="AZ21" s="357"/>
      <c r="BA21" s="357"/>
      <c r="BB21" s="357"/>
      <c r="BC21" s="357"/>
      <c r="BD21" s="357"/>
      <c r="BE21" s="357"/>
      <c r="BF21" s="357"/>
      <c r="BG21" s="357"/>
      <c r="BH21" s="357"/>
      <c r="BI21" s="357"/>
      <c r="BJ21" s="357"/>
      <c r="BK21" s="357"/>
      <c r="BL21" s="357"/>
      <c r="BM21" s="358"/>
      <c r="BN21" s="376"/>
      <c r="BO21" s="377"/>
      <c r="BP21" s="377"/>
      <c r="BQ21" s="377"/>
      <c r="BR21" s="377"/>
      <c r="BS21" s="377"/>
      <c r="BT21" s="377"/>
      <c r="BU21" s="378"/>
      <c r="BV21" s="376"/>
      <c r="BW21" s="377"/>
      <c r="BX21" s="377"/>
      <c r="BY21" s="377"/>
      <c r="BZ21" s="377"/>
      <c r="CA21" s="377"/>
      <c r="CB21" s="377"/>
      <c r="CC21" s="378"/>
      <c r="CD21" s="59"/>
      <c r="CE21" s="374"/>
      <c r="CF21" s="374"/>
      <c r="CG21" s="374"/>
      <c r="CH21" s="374"/>
      <c r="CI21" s="374"/>
      <c r="CJ21" s="374"/>
      <c r="CK21" s="374"/>
      <c r="CL21" s="374"/>
      <c r="CM21" s="374"/>
      <c r="CN21" s="374"/>
      <c r="CO21" s="374"/>
      <c r="CP21" s="374"/>
      <c r="CQ21" s="374"/>
      <c r="CR21" s="374"/>
      <c r="CS21" s="375"/>
      <c r="CT21" s="346"/>
      <c r="CU21" s="347"/>
      <c r="CV21" s="347"/>
      <c r="CW21" s="347"/>
      <c r="CX21" s="347"/>
      <c r="CY21" s="347"/>
      <c r="CZ21" s="347"/>
      <c r="DA21" s="348"/>
      <c r="DB21" s="346"/>
      <c r="DC21" s="347"/>
      <c r="DD21" s="347"/>
      <c r="DE21" s="347"/>
      <c r="DF21" s="347"/>
      <c r="DG21" s="347"/>
      <c r="DH21" s="347"/>
      <c r="DI21" s="348"/>
      <c r="DJ21" s="44"/>
      <c r="DK21" s="44"/>
      <c r="DL21" s="44"/>
      <c r="DM21" s="44"/>
      <c r="DN21" s="44"/>
      <c r="DO21" s="44"/>
    </row>
    <row r="22" spans="1:119" ht="18.75" customHeight="1" thickBot="1">
      <c r="A22" s="45"/>
      <c r="B22" s="405" t="s">
        <v>102</v>
      </c>
      <c r="C22" s="406"/>
      <c r="D22" s="407"/>
      <c r="E22" s="414" t="s">
        <v>24</v>
      </c>
      <c r="F22" s="389"/>
      <c r="G22" s="389"/>
      <c r="H22" s="389"/>
      <c r="I22" s="389"/>
      <c r="J22" s="389"/>
      <c r="K22" s="390"/>
      <c r="L22" s="414" t="s">
        <v>103</v>
      </c>
      <c r="M22" s="389"/>
      <c r="N22" s="389"/>
      <c r="O22" s="389"/>
      <c r="P22" s="390"/>
      <c r="Q22" s="399" t="s">
        <v>104</v>
      </c>
      <c r="R22" s="400"/>
      <c r="S22" s="400"/>
      <c r="T22" s="400"/>
      <c r="U22" s="400"/>
      <c r="V22" s="415"/>
      <c r="W22" s="417" t="s">
        <v>105</v>
      </c>
      <c r="X22" s="406"/>
      <c r="Y22" s="407"/>
      <c r="Z22" s="414" t="s">
        <v>24</v>
      </c>
      <c r="AA22" s="389"/>
      <c r="AB22" s="389"/>
      <c r="AC22" s="389"/>
      <c r="AD22" s="389"/>
      <c r="AE22" s="389"/>
      <c r="AF22" s="389"/>
      <c r="AG22" s="390"/>
      <c r="AH22" s="388" t="s">
        <v>106</v>
      </c>
      <c r="AI22" s="389"/>
      <c r="AJ22" s="389"/>
      <c r="AK22" s="389"/>
      <c r="AL22" s="390"/>
      <c r="AM22" s="388" t="s">
        <v>107</v>
      </c>
      <c r="AN22" s="394"/>
      <c r="AO22" s="394"/>
      <c r="AP22" s="394"/>
      <c r="AQ22" s="394"/>
      <c r="AR22" s="395"/>
      <c r="AS22" s="399" t="s">
        <v>104</v>
      </c>
      <c r="AT22" s="400"/>
      <c r="AU22" s="400"/>
      <c r="AV22" s="400"/>
      <c r="AW22" s="400"/>
      <c r="AX22" s="401"/>
      <c r="AY22" s="343"/>
      <c r="AZ22" s="344"/>
      <c r="BA22" s="344"/>
      <c r="BB22" s="344"/>
      <c r="BC22" s="344"/>
      <c r="BD22" s="344"/>
      <c r="BE22" s="344"/>
      <c r="BF22" s="344"/>
      <c r="BG22" s="344"/>
      <c r="BH22" s="344"/>
      <c r="BI22" s="344"/>
      <c r="BJ22" s="344"/>
      <c r="BK22" s="344"/>
      <c r="BL22" s="344"/>
      <c r="BM22" s="345"/>
      <c r="BN22" s="379"/>
      <c r="BO22" s="380"/>
      <c r="BP22" s="380"/>
      <c r="BQ22" s="380"/>
      <c r="BR22" s="380"/>
      <c r="BS22" s="380"/>
      <c r="BT22" s="380"/>
      <c r="BU22" s="381"/>
      <c r="BV22" s="379"/>
      <c r="BW22" s="380"/>
      <c r="BX22" s="380"/>
      <c r="BY22" s="380"/>
      <c r="BZ22" s="380"/>
      <c r="CA22" s="380"/>
      <c r="CB22" s="380"/>
      <c r="CC22" s="381"/>
      <c r="CD22" s="59"/>
      <c r="CE22" s="374"/>
      <c r="CF22" s="374"/>
      <c r="CG22" s="374"/>
      <c r="CH22" s="374"/>
      <c r="CI22" s="374"/>
      <c r="CJ22" s="374"/>
      <c r="CK22" s="374"/>
      <c r="CL22" s="374"/>
      <c r="CM22" s="374"/>
      <c r="CN22" s="374"/>
      <c r="CO22" s="374"/>
      <c r="CP22" s="374"/>
      <c r="CQ22" s="374"/>
      <c r="CR22" s="374"/>
      <c r="CS22" s="375"/>
      <c r="CT22" s="346"/>
      <c r="CU22" s="347"/>
      <c r="CV22" s="347"/>
      <c r="CW22" s="347"/>
      <c r="CX22" s="347"/>
      <c r="CY22" s="347"/>
      <c r="CZ22" s="347"/>
      <c r="DA22" s="348"/>
      <c r="DB22" s="346"/>
      <c r="DC22" s="347"/>
      <c r="DD22" s="347"/>
      <c r="DE22" s="347"/>
      <c r="DF22" s="347"/>
      <c r="DG22" s="347"/>
      <c r="DH22" s="347"/>
      <c r="DI22" s="348"/>
      <c r="DJ22" s="44"/>
      <c r="DK22" s="44"/>
      <c r="DL22" s="44"/>
      <c r="DM22" s="44"/>
      <c r="DN22" s="44"/>
      <c r="DO22" s="44"/>
    </row>
    <row r="23" spans="1:119" ht="18.75" customHeight="1">
      <c r="A23" s="45"/>
      <c r="B23" s="408"/>
      <c r="C23" s="409"/>
      <c r="D23" s="410"/>
      <c r="E23" s="391"/>
      <c r="F23" s="392"/>
      <c r="G23" s="392"/>
      <c r="H23" s="392"/>
      <c r="I23" s="392"/>
      <c r="J23" s="392"/>
      <c r="K23" s="393"/>
      <c r="L23" s="391"/>
      <c r="M23" s="392"/>
      <c r="N23" s="392"/>
      <c r="O23" s="392"/>
      <c r="P23" s="393"/>
      <c r="Q23" s="402"/>
      <c r="R23" s="403"/>
      <c r="S23" s="403"/>
      <c r="T23" s="403"/>
      <c r="U23" s="403"/>
      <c r="V23" s="416"/>
      <c r="W23" s="418"/>
      <c r="X23" s="409"/>
      <c r="Y23" s="410"/>
      <c r="Z23" s="391"/>
      <c r="AA23" s="392"/>
      <c r="AB23" s="392"/>
      <c r="AC23" s="392"/>
      <c r="AD23" s="392"/>
      <c r="AE23" s="392"/>
      <c r="AF23" s="392"/>
      <c r="AG23" s="393"/>
      <c r="AH23" s="391"/>
      <c r="AI23" s="392"/>
      <c r="AJ23" s="392"/>
      <c r="AK23" s="392"/>
      <c r="AL23" s="393"/>
      <c r="AM23" s="396"/>
      <c r="AN23" s="397"/>
      <c r="AO23" s="397"/>
      <c r="AP23" s="397"/>
      <c r="AQ23" s="397"/>
      <c r="AR23" s="398"/>
      <c r="AS23" s="402"/>
      <c r="AT23" s="403"/>
      <c r="AU23" s="403"/>
      <c r="AV23" s="403"/>
      <c r="AW23" s="403"/>
      <c r="AX23" s="404"/>
      <c r="AY23" s="368" t="s">
        <v>108</v>
      </c>
      <c r="AZ23" s="369"/>
      <c r="BA23" s="369"/>
      <c r="BB23" s="369"/>
      <c r="BC23" s="369"/>
      <c r="BD23" s="369"/>
      <c r="BE23" s="369"/>
      <c r="BF23" s="369"/>
      <c r="BG23" s="369"/>
      <c r="BH23" s="369"/>
      <c r="BI23" s="369"/>
      <c r="BJ23" s="369"/>
      <c r="BK23" s="369"/>
      <c r="BL23" s="369"/>
      <c r="BM23" s="370"/>
      <c r="BN23" s="376">
        <v>12292410</v>
      </c>
      <c r="BO23" s="377"/>
      <c r="BP23" s="377"/>
      <c r="BQ23" s="377"/>
      <c r="BR23" s="377"/>
      <c r="BS23" s="377"/>
      <c r="BT23" s="377"/>
      <c r="BU23" s="378"/>
      <c r="BV23" s="376">
        <v>12192675</v>
      </c>
      <c r="BW23" s="377"/>
      <c r="BX23" s="377"/>
      <c r="BY23" s="377"/>
      <c r="BZ23" s="377"/>
      <c r="CA23" s="377"/>
      <c r="CB23" s="377"/>
      <c r="CC23" s="378"/>
      <c r="CD23" s="59"/>
      <c r="CE23" s="374"/>
      <c r="CF23" s="374"/>
      <c r="CG23" s="374"/>
      <c r="CH23" s="374"/>
      <c r="CI23" s="374"/>
      <c r="CJ23" s="374"/>
      <c r="CK23" s="374"/>
      <c r="CL23" s="374"/>
      <c r="CM23" s="374"/>
      <c r="CN23" s="374"/>
      <c r="CO23" s="374"/>
      <c r="CP23" s="374"/>
      <c r="CQ23" s="374"/>
      <c r="CR23" s="374"/>
      <c r="CS23" s="375"/>
      <c r="CT23" s="346"/>
      <c r="CU23" s="347"/>
      <c r="CV23" s="347"/>
      <c r="CW23" s="347"/>
      <c r="CX23" s="347"/>
      <c r="CY23" s="347"/>
      <c r="CZ23" s="347"/>
      <c r="DA23" s="348"/>
      <c r="DB23" s="346"/>
      <c r="DC23" s="347"/>
      <c r="DD23" s="347"/>
      <c r="DE23" s="347"/>
      <c r="DF23" s="347"/>
      <c r="DG23" s="347"/>
      <c r="DH23" s="347"/>
      <c r="DI23" s="348"/>
      <c r="DJ23" s="44"/>
      <c r="DK23" s="44"/>
      <c r="DL23" s="44"/>
      <c r="DM23" s="44"/>
      <c r="DN23" s="44"/>
      <c r="DO23" s="44"/>
    </row>
    <row r="24" spans="1:119" ht="18.75" customHeight="1" thickBot="1">
      <c r="A24" s="45"/>
      <c r="B24" s="408"/>
      <c r="C24" s="409"/>
      <c r="D24" s="410"/>
      <c r="E24" s="349" t="s">
        <v>109</v>
      </c>
      <c r="F24" s="350"/>
      <c r="G24" s="350"/>
      <c r="H24" s="350"/>
      <c r="I24" s="350"/>
      <c r="J24" s="350"/>
      <c r="K24" s="351"/>
      <c r="L24" s="352">
        <v>1</v>
      </c>
      <c r="M24" s="353"/>
      <c r="N24" s="353"/>
      <c r="O24" s="353"/>
      <c r="P24" s="354"/>
      <c r="Q24" s="352">
        <v>7544</v>
      </c>
      <c r="R24" s="353"/>
      <c r="S24" s="353"/>
      <c r="T24" s="353"/>
      <c r="U24" s="353"/>
      <c r="V24" s="354"/>
      <c r="W24" s="418"/>
      <c r="X24" s="409"/>
      <c r="Y24" s="410"/>
      <c r="Z24" s="349" t="s">
        <v>110</v>
      </c>
      <c r="AA24" s="350"/>
      <c r="AB24" s="350"/>
      <c r="AC24" s="350"/>
      <c r="AD24" s="350"/>
      <c r="AE24" s="350"/>
      <c r="AF24" s="350"/>
      <c r="AG24" s="351"/>
      <c r="AH24" s="352">
        <v>261</v>
      </c>
      <c r="AI24" s="353"/>
      <c r="AJ24" s="353"/>
      <c r="AK24" s="353"/>
      <c r="AL24" s="354"/>
      <c r="AM24" s="352">
        <v>754029</v>
      </c>
      <c r="AN24" s="353"/>
      <c r="AO24" s="353"/>
      <c r="AP24" s="353"/>
      <c r="AQ24" s="353"/>
      <c r="AR24" s="354"/>
      <c r="AS24" s="352">
        <v>2889</v>
      </c>
      <c r="AT24" s="353"/>
      <c r="AU24" s="353"/>
      <c r="AV24" s="353"/>
      <c r="AW24" s="353"/>
      <c r="AX24" s="355"/>
      <c r="AY24" s="343" t="s">
        <v>111</v>
      </c>
      <c r="AZ24" s="344"/>
      <c r="BA24" s="344"/>
      <c r="BB24" s="344"/>
      <c r="BC24" s="344"/>
      <c r="BD24" s="344"/>
      <c r="BE24" s="344"/>
      <c r="BF24" s="344"/>
      <c r="BG24" s="344"/>
      <c r="BH24" s="344"/>
      <c r="BI24" s="344"/>
      <c r="BJ24" s="344"/>
      <c r="BK24" s="344"/>
      <c r="BL24" s="344"/>
      <c r="BM24" s="345"/>
      <c r="BN24" s="376">
        <v>10654951</v>
      </c>
      <c r="BO24" s="377"/>
      <c r="BP24" s="377"/>
      <c r="BQ24" s="377"/>
      <c r="BR24" s="377"/>
      <c r="BS24" s="377"/>
      <c r="BT24" s="377"/>
      <c r="BU24" s="378"/>
      <c r="BV24" s="376">
        <v>10499983</v>
      </c>
      <c r="BW24" s="377"/>
      <c r="BX24" s="377"/>
      <c r="BY24" s="377"/>
      <c r="BZ24" s="377"/>
      <c r="CA24" s="377"/>
      <c r="CB24" s="377"/>
      <c r="CC24" s="378"/>
      <c r="CD24" s="59"/>
      <c r="CE24" s="374"/>
      <c r="CF24" s="374"/>
      <c r="CG24" s="374"/>
      <c r="CH24" s="374"/>
      <c r="CI24" s="374"/>
      <c r="CJ24" s="374"/>
      <c r="CK24" s="374"/>
      <c r="CL24" s="374"/>
      <c r="CM24" s="374"/>
      <c r="CN24" s="374"/>
      <c r="CO24" s="374"/>
      <c r="CP24" s="374"/>
      <c r="CQ24" s="374"/>
      <c r="CR24" s="374"/>
      <c r="CS24" s="375"/>
      <c r="CT24" s="346"/>
      <c r="CU24" s="347"/>
      <c r="CV24" s="347"/>
      <c r="CW24" s="347"/>
      <c r="CX24" s="347"/>
      <c r="CY24" s="347"/>
      <c r="CZ24" s="347"/>
      <c r="DA24" s="348"/>
      <c r="DB24" s="346"/>
      <c r="DC24" s="347"/>
      <c r="DD24" s="347"/>
      <c r="DE24" s="347"/>
      <c r="DF24" s="347"/>
      <c r="DG24" s="347"/>
      <c r="DH24" s="347"/>
      <c r="DI24" s="348"/>
      <c r="DJ24" s="44"/>
      <c r="DK24" s="44"/>
      <c r="DL24" s="44"/>
      <c r="DM24" s="44"/>
      <c r="DN24" s="44"/>
      <c r="DO24" s="44"/>
    </row>
    <row r="25" spans="1:119" s="44" customFormat="1" ht="18.75" customHeight="1">
      <c r="A25" s="45"/>
      <c r="B25" s="408"/>
      <c r="C25" s="409"/>
      <c r="D25" s="410"/>
      <c r="E25" s="349" t="s">
        <v>112</v>
      </c>
      <c r="F25" s="350"/>
      <c r="G25" s="350"/>
      <c r="H25" s="350"/>
      <c r="I25" s="350"/>
      <c r="J25" s="350"/>
      <c r="K25" s="351"/>
      <c r="L25" s="352">
        <v>1</v>
      </c>
      <c r="M25" s="353"/>
      <c r="N25" s="353"/>
      <c r="O25" s="353"/>
      <c r="P25" s="354"/>
      <c r="Q25" s="352">
        <v>6016</v>
      </c>
      <c r="R25" s="353"/>
      <c r="S25" s="353"/>
      <c r="T25" s="353"/>
      <c r="U25" s="353"/>
      <c r="V25" s="354"/>
      <c r="W25" s="418"/>
      <c r="X25" s="409"/>
      <c r="Y25" s="410"/>
      <c r="Z25" s="349" t="s">
        <v>113</v>
      </c>
      <c r="AA25" s="350"/>
      <c r="AB25" s="350"/>
      <c r="AC25" s="350"/>
      <c r="AD25" s="350"/>
      <c r="AE25" s="350"/>
      <c r="AF25" s="350"/>
      <c r="AG25" s="351"/>
      <c r="AH25" s="352">
        <v>58</v>
      </c>
      <c r="AI25" s="353"/>
      <c r="AJ25" s="353"/>
      <c r="AK25" s="353"/>
      <c r="AL25" s="354"/>
      <c r="AM25" s="352">
        <v>160022</v>
      </c>
      <c r="AN25" s="353"/>
      <c r="AO25" s="353"/>
      <c r="AP25" s="353"/>
      <c r="AQ25" s="353"/>
      <c r="AR25" s="354"/>
      <c r="AS25" s="352">
        <v>2759</v>
      </c>
      <c r="AT25" s="353"/>
      <c r="AU25" s="353"/>
      <c r="AV25" s="353"/>
      <c r="AW25" s="353"/>
      <c r="AX25" s="355"/>
      <c r="AY25" s="368" t="s">
        <v>114</v>
      </c>
      <c r="AZ25" s="369"/>
      <c r="BA25" s="369"/>
      <c r="BB25" s="369"/>
      <c r="BC25" s="369"/>
      <c r="BD25" s="369"/>
      <c r="BE25" s="369"/>
      <c r="BF25" s="369"/>
      <c r="BG25" s="369"/>
      <c r="BH25" s="369"/>
      <c r="BI25" s="369"/>
      <c r="BJ25" s="369"/>
      <c r="BK25" s="369"/>
      <c r="BL25" s="369"/>
      <c r="BM25" s="370"/>
      <c r="BN25" s="371">
        <v>1545776</v>
      </c>
      <c r="BO25" s="372"/>
      <c r="BP25" s="372"/>
      <c r="BQ25" s="372"/>
      <c r="BR25" s="372"/>
      <c r="BS25" s="372"/>
      <c r="BT25" s="372"/>
      <c r="BU25" s="373"/>
      <c r="BV25" s="371">
        <v>365386</v>
      </c>
      <c r="BW25" s="372"/>
      <c r="BX25" s="372"/>
      <c r="BY25" s="372"/>
      <c r="BZ25" s="372"/>
      <c r="CA25" s="372"/>
      <c r="CB25" s="372"/>
      <c r="CC25" s="373"/>
      <c r="CD25" s="59"/>
      <c r="CE25" s="374"/>
      <c r="CF25" s="374"/>
      <c r="CG25" s="374"/>
      <c r="CH25" s="374"/>
      <c r="CI25" s="374"/>
      <c r="CJ25" s="374"/>
      <c r="CK25" s="374"/>
      <c r="CL25" s="374"/>
      <c r="CM25" s="374"/>
      <c r="CN25" s="374"/>
      <c r="CO25" s="374"/>
      <c r="CP25" s="374"/>
      <c r="CQ25" s="374"/>
      <c r="CR25" s="374"/>
      <c r="CS25" s="375"/>
      <c r="CT25" s="346"/>
      <c r="CU25" s="347"/>
      <c r="CV25" s="347"/>
      <c r="CW25" s="347"/>
      <c r="CX25" s="347"/>
      <c r="CY25" s="347"/>
      <c r="CZ25" s="347"/>
      <c r="DA25" s="348"/>
      <c r="DB25" s="346"/>
      <c r="DC25" s="347"/>
      <c r="DD25" s="347"/>
      <c r="DE25" s="347"/>
      <c r="DF25" s="347"/>
      <c r="DG25" s="347"/>
      <c r="DH25" s="347"/>
      <c r="DI25" s="348"/>
    </row>
    <row r="26" spans="1:119" s="44" customFormat="1" ht="18.75" customHeight="1">
      <c r="A26" s="45"/>
      <c r="B26" s="408"/>
      <c r="C26" s="409"/>
      <c r="D26" s="410"/>
      <c r="E26" s="349" t="s">
        <v>115</v>
      </c>
      <c r="F26" s="350"/>
      <c r="G26" s="350"/>
      <c r="H26" s="350"/>
      <c r="I26" s="350"/>
      <c r="J26" s="350"/>
      <c r="K26" s="351"/>
      <c r="L26" s="352">
        <v>1</v>
      </c>
      <c r="M26" s="353"/>
      <c r="N26" s="353"/>
      <c r="O26" s="353"/>
      <c r="P26" s="354"/>
      <c r="Q26" s="352">
        <v>5130</v>
      </c>
      <c r="R26" s="353"/>
      <c r="S26" s="353"/>
      <c r="T26" s="353"/>
      <c r="U26" s="353"/>
      <c r="V26" s="354"/>
      <c r="W26" s="418"/>
      <c r="X26" s="409"/>
      <c r="Y26" s="410"/>
      <c r="Z26" s="349" t="s">
        <v>116</v>
      </c>
      <c r="AA26" s="431"/>
      <c r="AB26" s="431"/>
      <c r="AC26" s="431"/>
      <c r="AD26" s="431"/>
      <c r="AE26" s="431"/>
      <c r="AF26" s="431"/>
      <c r="AG26" s="432"/>
      <c r="AH26" s="352">
        <v>4</v>
      </c>
      <c r="AI26" s="353"/>
      <c r="AJ26" s="353"/>
      <c r="AK26" s="353"/>
      <c r="AL26" s="354"/>
      <c r="AM26" s="352">
        <v>11372</v>
      </c>
      <c r="AN26" s="353"/>
      <c r="AO26" s="353"/>
      <c r="AP26" s="353"/>
      <c r="AQ26" s="353"/>
      <c r="AR26" s="354"/>
      <c r="AS26" s="352">
        <v>2843</v>
      </c>
      <c r="AT26" s="353"/>
      <c r="AU26" s="353"/>
      <c r="AV26" s="353"/>
      <c r="AW26" s="353"/>
      <c r="AX26" s="355"/>
      <c r="AY26" s="385" t="s">
        <v>117</v>
      </c>
      <c r="AZ26" s="386"/>
      <c r="BA26" s="386"/>
      <c r="BB26" s="386"/>
      <c r="BC26" s="386"/>
      <c r="BD26" s="386"/>
      <c r="BE26" s="386"/>
      <c r="BF26" s="386"/>
      <c r="BG26" s="386"/>
      <c r="BH26" s="386"/>
      <c r="BI26" s="386"/>
      <c r="BJ26" s="386"/>
      <c r="BK26" s="386"/>
      <c r="BL26" s="386"/>
      <c r="BM26" s="387"/>
      <c r="BN26" s="376" t="s">
        <v>75</v>
      </c>
      <c r="BO26" s="377"/>
      <c r="BP26" s="377"/>
      <c r="BQ26" s="377"/>
      <c r="BR26" s="377"/>
      <c r="BS26" s="377"/>
      <c r="BT26" s="377"/>
      <c r="BU26" s="378"/>
      <c r="BV26" s="376" t="s">
        <v>75</v>
      </c>
      <c r="BW26" s="377"/>
      <c r="BX26" s="377"/>
      <c r="BY26" s="377"/>
      <c r="BZ26" s="377"/>
      <c r="CA26" s="377"/>
      <c r="CB26" s="377"/>
      <c r="CC26" s="378"/>
      <c r="CD26" s="59"/>
      <c r="CE26" s="374"/>
      <c r="CF26" s="374"/>
      <c r="CG26" s="374"/>
      <c r="CH26" s="374"/>
      <c r="CI26" s="374"/>
      <c r="CJ26" s="374"/>
      <c r="CK26" s="374"/>
      <c r="CL26" s="374"/>
      <c r="CM26" s="374"/>
      <c r="CN26" s="374"/>
      <c r="CO26" s="374"/>
      <c r="CP26" s="374"/>
      <c r="CQ26" s="374"/>
      <c r="CR26" s="374"/>
      <c r="CS26" s="375"/>
      <c r="CT26" s="346"/>
      <c r="CU26" s="347"/>
      <c r="CV26" s="347"/>
      <c r="CW26" s="347"/>
      <c r="CX26" s="347"/>
      <c r="CY26" s="347"/>
      <c r="CZ26" s="347"/>
      <c r="DA26" s="348"/>
      <c r="DB26" s="346"/>
      <c r="DC26" s="347"/>
      <c r="DD26" s="347"/>
      <c r="DE26" s="347"/>
      <c r="DF26" s="347"/>
      <c r="DG26" s="347"/>
      <c r="DH26" s="347"/>
      <c r="DI26" s="348"/>
    </row>
    <row r="27" spans="1:119" ht="18.75" customHeight="1" thickBot="1">
      <c r="A27" s="45"/>
      <c r="B27" s="408"/>
      <c r="C27" s="409"/>
      <c r="D27" s="410"/>
      <c r="E27" s="349" t="s">
        <v>118</v>
      </c>
      <c r="F27" s="350"/>
      <c r="G27" s="350"/>
      <c r="H27" s="350"/>
      <c r="I27" s="350"/>
      <c r="J27" s="350"/>
      <c r="K27" s="351"/>
      <c r="L27" s="352">
        <v>1</v>
      </c>
      <c r="M27" s="353"/>
      <c r="N27" s="353"/>
      <c r="O27" s="353"/>
      <c r="P27" s="354"/>
      <c r="Q27" s="352">
        <v>3800</v>
      </c>
      <c r="R27" s="353"/>
      <c r="S27" s="353"/>
      <c r="T27" s="353"/>
      <c r="U27" s="353"/>
      <c r="V27" s="354"/>
      <c r="W27" s="418"/>
      <c r="X27" s="409"/>
      <c r="Y27" s="410"/>
      <c r="Z27" s="349" t="s">
        <v>119</v>
      </c>
      <c r="AA27" s="350"/>
      <c r="AB27" s="350"/>
      <c r="AC27" s="350"/>
      <c r="AD27" s="350"/>
      <c r="AE27" s="350"/>
      <c r="AF27" s="350"/>
      <c r="AG27" s="351"/>
      <c r="AH27" s="352" t="s">
        <v>75</v>
      </c>
      <c r="AI27" s="353"/>
      <c r="AJ27" s="353"/>
      <c r="AK27" s="353"/>
      <c r="AL27" s="354"/>
      <c r="AM27" s="352" t="s">
        <v>75</v>
      </c>
      <c r="AN27" s="353"/>
      <c r="AO27" s="353"/>
      <c r="AP27" s="353"/>
      <c r="AQ27" s="353"/>
      <c r="AR27" s="354"/>
      <c r="AS27" s="352" t="s">
        <v>75</v>
      </c>
      <c r="AT27" s="353"/>
      <c r="AU27" s="353"/>
      <c r="AV27" s="353"/>
      <c r="AW27" s="353"/>
      <c r="AX27" s="355"/>
      <c r="AY27" s="382" t="s">
        <v>120</v>
      </c>
      <c r="AZ27" s="383"/>
      <c r="BA27" s="383"/>
      <c r="BB27" s="383"/>
      <c r="BC27" s="383"/>
      <c r="BD27" s="383"/>
      <c r="BE27" s="383"/>
      <c r="BF27" s="383"/>
      <c r="BG27" s="383"/>
      <c r="BH27" s="383"/>
      <c r="BI27" s="383"/>
      <c r="BJ27" s="383"/>
      <c r="BK27" s="383"/>
      <c r="BL27" s="383"/>
      <c r="BM27" s="384"/>
      <c r="BN27" s="379" t="s">
        <v>75</v>
      </c>
      <c r="BO27" s="380"/>
      <c r="BP27" s="380"/>
      <c r="BQ27" s="380"/>
      <c r="BR27" s="380"/>
      <c r="BS27" s="380"/>
      <c r="BT27" s="380"/>
      <c r="BU27" s="381"/>
      <c r="BV27" s="379">
        <v>52659</v>
      </c>
      <c r="BW27" s="380"/>
      <c r="BX27" s="380"/>
      <c r="BY27" s="380"/>
      <c r="BZ27" s="380"/>
      <c r="CA27" s="380"/>
      <c r="CB27" s="380"/>
      <c r="CC27" s="381"/>
      <c r="CD27" s="61"/>
      <c r="CE27" s="374"/>
      <c r="CF27" s="374"/>
      <c r="CG27" s="374"/>
      <c r="CH27" s="374"/>
      <c r="CI27" s="374"/>
      <c r="CJ27" s="374"/>
      <c r="CK27" s="374"/>
      <c r="CL27" s="374"/>
      <c r="CM27" s="374"/>
      <c r="CN27" s="374"/>
      <c r="CO27" s="374"/>
      <c r="CP27" s="374"/>
      <c r="CQ27" s="374"/>
      <c r="CR27" s="374"/>
      <c r="CS27" s="375"/>
      <c r="CT27" s="346"/>
      <c r="CU27" s="347"/>
      <c r="CV27" s="347"/>
      <c r="CW27" s="347"/>
      <c r="CX27" s="347"/>
      <c r="CY27" s="347"/>
      <c r="CZ27" s="347"/>
      <c r="DA27" s="348"/>
      <c r="DB27" s="346"/>
      <c r="DC27" s="347"/>
      <c r="DD27" s="347"/>
      <c r="DE27" s="347"/>
      <c r="DF27" s="347"/>
      <c r="DG27" s="347"/>
      <c r="DH27" s="347"/>
      <c r="DI27" s="348"/>
      <c r="DJ27" s="44"/>
      <c r="DK27" s="44"/>
      <c r="DL27" s="44"/>
      <c r="DM27" s="44"/>
      <c r="DN27" s="44"/>
      <c r="DO27" s="44"/>
    </row>
    <row r="28" spans="1:119" ht="18.75" customHeight="1">
      <c r="A28" s="45"/>
      <c r="B28" s="408"/>
      <c r="C28" s="409"/>
      <c r="D28" s="410"/>
      <c r="E28" s="349" t="s">
        <v>121</v>
      </c>
      <c r="F28" s="350"/>
      <c r="G28" s="350"/>
      <c r="H28" s="350"/>
      <c r="I28" s="350"/>
      <c r="J28" s="350"/>
      <c r="K28" s="351"/>
      <c r="L28" s="352">
        <v>1</v>
      </c>
      <c r="M28" s="353"/>
      <c r="N28" s="353"/>
      <c r="O28" s="353"/>
      <c r="P28" s="354"/>
      <c r="Q28" s="352">
        <v>3550</v>
      </c>
      <c r="R28" s="353"/>
      <c r="S28" s="353"/>
      <c r="T28" s="353"/>
      <c r="U28" s="353"/>
      <c r="V28" s="354"/>
      <c r="W28" s="418"/>
      <c r="X28" s="409"/>
      <c r="Y28" s="410"/>
      <c r="Z28" s="349" t="s">
        <v>122</v>
      </c>
      <c r="AA28" s="350"/>
      <c r="AB28" s="350"/>
      <c r="AC28" s="350"/>
      <c r="AD28" s="350"/>
      <c r="AE28" s="350"/>
      <c r="AF28" s="350"/>
      <c r="AG28" s="351"/>
      <c r="AH28" s="352" t="s">
        <v>75</v>
      </c>
      <c r="AI28" s="353"/>
      <c r="AJ28" s="353"/>
      <c r="AK28" s="353"/>
      <c r="AL28" s="354"/>
      <c r="AM28" s="352" t="s">
        <v>75</v>
      </c>
      <c r="AN28" s="353"/>
      <c r="AO28" s="353"/>
      <c r="AP28" s="353"/>
      <c r="AQ28" s="353"/>
      <c r="AR28" s="354"/>
      <c r="AS28" s="352" t="s">
        <v>75</v>
      </c>
      <c r="AT28" s="353"/>
      <c r="AU28" s="353"/>
      <c r="AV28" s="353"/>
      <c r="AW28" s="353"/>
      <c r="AX28" s="355"/>
      <c r="AY28" s="359" t="s">
        <v>123</v>
      </c>
      <c r="AZ28" s="360"/>
      <c r="BA28" s="360"/>
      <c r="BB28" s="361"/>
      <c r="BC28" s="368" t="s">
        <v>124</v>
      </c>
      <c r="BD28" s="369"/>
      <c r="BE28" s="369"/>
      <c r="BF28" s="369"/>
      <c r="BG28" s="369"/>
      <c r="BH28" s="369"/>
      <c r="BI28" s="369"/>
      <c r="BJ28" s="369"/>
      <c r="BK28" s="369"/>
      <c r="BL28" s="369"/>
      <c r="BM28" s="370"/>
      <c r="BN28" s="371">
        <v>2511458</v>
      </c>
      <c r="BO28" s="372"/>
      <c r="BP28" s="372"/>
      <c r="BQ28" s="372"/>
      <c r="BR28" s="372"/>
      <c r="BS28" s="372"/>
      <c r="BT28" s="372"/>
      <c r="BU28" s="373"/>
      <c r="BV28" s="371">
        <v>2170106</v>
      </c>
      <c r="BW28" s="372"/>
      <c r="BX28" s="372"/>
      <c r="BY28" s="372"/>
      <c r="BZ28" s="372"/>
      <c r="CA28" s="372"/>
      <c r="CB28" s="372"/>
      <c r="CC28" s="373"/>
      <c r="CD28" s="59"/>
      <c r="CE28" s="374"/>
      <c r="CF28" s="374"/>
      <c r="CG28" s="374"/>
      <c r="CH28" s="374"/>
      <c r="CI28" s="374"/>
      <c r="CJ28" s="374"/>
      <c r="CK28" s="374"/>
      <c r="CL28" s="374"/>
      <c r="CM28" s="374"/>
      <c r="CN28" s="374"/>
      <c r="CO28" s="374"/>
      <c r="CP28" s="374"/>
      <c r="CQ28" s="374"/>
      <c r="CR28" s="374"/>
      <c r="CS28" s="375"/>
      <c r="CT28" s="346"/>
      <c r="CU28" s="347"/>
      <c r="CV28" s="347"/>
      <c r="CW28" s="347"/>
      <c r="CX28" s="347"/>
      <c r="CY28" s="347"/>
      <c r="CZ28" s="347"/>
      <c r="DA28" s="348"/>
      <c r="DB28" s="346"/>
      <c r="DC28" s="347"/>
      <c r="DD28" s="347"/>
      <c r="DE28" s="347"/>
      <c r="DF28" s="347"/>
      <c r="DG28" s="347"/>
      <c r="DH28" s="347"/>
      <c r="DI28" s="348"/>
      <c r="DJ28" s="44"/>
      <c r="DK28" s="44"/>
      <c r="DL28" s="44"/>
      <c r="DM28" s="44"/>
      <c r="DN28" s="44"/>
      <c r="DO28" s="44"/>
    </row>
    <row r="29" spans="1:119" ht="18.75" customHeight="1">
      <c r="A29" s="45"/>
      <c r="B29" s="408"/>
      <c r="C29" s="409"/>
      <c r="D29" s="410"/>
      <c r="E29" s="349" t="s">
        <v>125</v>
      </c>
      <c r="F29" s="350"/>
      <c r="G29" s="350"/>
      <c r="H29" s="350"/>
      <c r="I29" s="350"/>
      <c r="J29" s="350"/>
      <c r="K29" s="351"/>
      <c r="L29" s="352">
        <v>14</v>
      </c>
      <c r="M29" s="353"/>
      <c r="N29" s="353"/>
      <c r="O29" s="353"/>
      <c r="P29" s="354"/>
      <c r="Q29" s="352">
        <v>3450</v>
      </c>
      <c r="R29" s="353"/>
      <c r="S29" s="353"/>
      <c r="T29" s="353"/>
      <c r="U29" s="353"/>
      <c r="V29" s="354"/>
      <c r="W29" s="419"/>
      <c r="X29" s="420"/>
      <c r="Y29" s="421"/>
      <c r="Z29" s="349" t="s">
        <v>126</v>
      </c>
      <c r="AA29" s="350"/>
      <c r="AB29" s="350"/>
      <c r="AC29" s="350"/>
      <c r="AD29" s="350"/>
      <c r="AE29" s="350"/>
      <c r="AF29" s="350"/>
      <c r="AG29" s="351"/>
      <c r="AH29" s="352">
        <v>261</v>
      </c>
      <c r="AI29" s="353"/>
      <c r="AJ29" s="353"/>
      <c r="AK29" s="353"/>
      <c r="AL29" s="354"/>
      <c r="AM29" s="352">
        <v>754029</v>
      </c>
      <c r="AN29" s="353"/>
      <c r="AO29" s="353"/>
      <c r="AP29" s="353"/>
      <c r="AQ29" s="353"/>
      <c r="AR29" s="354"/>
      <c r="AS29" s="352">
        <v>2889</v>
      </c>
      <c r="AT29" s="353"/>
      <c r="AU29" s="353"/>
      <c r="AV29" s="353"/>
      <c r="AW29" s="353"/>
      <c r="AX29" s="355"/>
      <c r="AY29" s="362"/>
      <c r="AZ29" s="363"/>
      <c r="BA29" s="363"/>
      <c r="BB29" s="364"/>
      <c r="BC29" s="356" t="s">
        <v>127</v>
      </c>
      <c r="BD29" s="357"/>
      <c r="BE29" s="357"/>
      <c r="BF29" s="357"/>
      <c r="BG29" s="357"/>
      <c r="BH29" s="357"/>
      <c r="BI29" s="357"/>
      <c r="BJ29" s="357"/>
      <c r="BK29" s="357"/>
      <c r="BL29" s="357"/>
      <c r="BM29" s="358"/>
      <c r="BN29" s="376">
        <v>7055</v>
      </c>
      <c r="BO29" s="377"/>
      <c r="BP29" s="377"/>
      <c r="BQ29" s="377"/>
      <c r="BR29" s="377"/>
      <c r="BS29" s="377"/>
      <c r="BT29" s="377"/>
      <c r="BU29" s="378"/>
      <c r="BV29" s="376">
        <v>7055</v>
      </c>
      <c r="BW29" s="377"/>
      <c r="BX29" s="377"/>
      <c r="BY29" s="377"/>
      <c r="BZ29" s="377"/>
      <c r="CA29" s="377"/>
      <c r="CB29" s="377"/>
      <c r="CC29" s="378"/>
      <c r="CD29" s="61"/>
      <c r="CE29" s="374"/>
      <c r="CF29" s="374"/>
      <c r="CG29" s="374"/>
      <c r="CH29" s="374"/>
      <c r="CI29" s="374"/>
      <c r="CJ29" s="374"/>
      <c r="CK29" s="374"/>
      <c r="CL29" s="374"/>
      <c r="CM29" s="374"/>
      <c r="CN29" s="374"/>
      <c r="CO29" s="374"/>
      <c r="CP29" s="374"/>
      <c r="CQ29" s="374"/>
      <c r="CR29" s="374"/>
      <c r="CS29" s="375"/>
      <c r="CT29" s="346"/>
      <c r="CU29" s="347"/>
      <c r="CV29" s="347"/>
      <c r="CW29" s="347"/>
      <c r="CX29" s="347"/>
      <c r="CY29" s="347"/>
      <c r="CZ29" s="347"/>
      <c r="DA29" s="348"/>
      <c r="DB29" s="346"/>
      <c r="DC29" s="347"/>
      <c r="DD29" s="347"/>
      <c r="DE29" s="347"/>
      <c r="DF29" s="347"/>
      <c r="DG29" s="347"/>
      <c r="DH29" s="347"/>
      <c r="DI29" s="348"/>
      <c r="DJ29" s="44"/>
      <c r="DK29" s="44"/>
      <c r="DL29" s="44"/>
      <c r="DM29" s="44"/>
      <c r="DN29" s="44"/>
      <c r="DO29" s="44"/>
    </row>
    <row r="30" spans="1:119" ht="18.75" customHeight="1" thickBot="1">
      <c r="A30" s="45"/>
      <c r="B30" s="411"/>
      <c r="C30" s="412"/>
      <c r="D30" s="413"/>
      <c r="E30" s="422"/>
      <c r="F30" s="423"/>
      <c r="G30" s="423"/>
      <c r="H30" s="423"/>
      <c r="I30" s="423"/>
      <c r="J30" s="423"/>
      <c r="K30" s="424"/>
      <c r="L30" s="425"/>
      <c r="M30" s="426"/>
      <c r="N30" s="426"/>
      <c r="O30" s="426"/>
      <c r="P30" s="427"/>
      <c r="Q30" s="425"/>
      <c r="R30" s="426"/>
      <c r="S30" s="426"/>
      <c r="T30" s="426"/>
      <c r="U30" s="426"/>
      <c r="V30" s="427"/>
      <c r="W30" s="428" t="s">
        <v>128</v>
      </c>
      <c r="X30" s="429"/>
      <c r="Y30" s="429"/>
      <c r="Z30" s="429"/>
      <c r="AA30" s="429"/>
      <c r="AB30" s="429"/>
      <c r="AC30" s="429"/>
      <c r="AD30" s="429"/>
      <c r="AE30" s="429"/>
      <c r="AF30" s="429"/>
      <c r="AG30" s="430"/>
      <c r="AH30" s="340">
        <v>97.5</v>
      </c>
      <c r="AI30" s="341"/>
      <c r="AJ30" s="341"/>
      <c r="AK30" s="341"/>
      <c r="AL30" s="341"/>
      <c r="AM30" s="341"/>
      <c r="AN30" s="341"/>
      <c r="AO30" s="341"/>
      <c r="AP30" s="341"/>
      <c r="AQ30" s="341"/>
      <c r="AR30" s="341"/>
      <c r="AS30" s="341"/>
      <c r="AT30" s="341"/>
      <c r="AU30" s="341"/>
      <c r="AV30" s="341"/>
      <c r="AW30" s="341"/>
      <c r="AX30" s="342"/>
      <c r="AY30" s="365"/>
      <c r="AZ30" s="366"/>
      <c r="BA30" s="366"/>
      <c r="BB30" s="367"/>
      <c r="BC30" s="343" t="s">
        <v>129</v>
      </c>
      <c r="BD30" s="344"/>
      <c r="BE30" s="344"/>
      <c r="BF30" s="344"/>
      <c r="BG30" s="344"/>
      <c r="BH30" s="344"/>
      <c r="BI30" s="344"/>
      <c r="BJ30" s="344"/>
      <c r="BK30" s="344"/>
      <c r="BL30" s="344"/>
      <c r="BM30" s="345"/>
      <c r="BN30" s="379">
        <v>5256878</v>
      </c>
      <c r="BO30" s="380"/>
      <c r="BP30" s="380"/>
      <c r="BQ30" s="380"/>
      <c r="BR30" s="380"/>
      <c r="BS30" s="380"/>
      <c r="BT30" s="380"/>
      <c r="BU30" s="381"/>
      <c r="BV30" s="379">
        <v>5027907</v>
      </c>
      <c r="BW30" s="380"/>
      <c r="BX30" s="380"/>
      <c r="BY30" s="380"/>
      <c r="BZ30" s="380"/>
      <c r="CA30" s="380"/>
      <c r="CB30" s="380"/>
      <c r="CC30" s="381"/>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9" t="s">
        <v>136</v>
      </c>
      <c r="D33" s="339"/>
      <c r="E33" s="338" t="s">
        <v>137</v>
      </c>
      <c r="F33" s="338"/>
      <c r="G33" s="338"/>
      <c r="H33" s="338"/>
      <c r="I33" s="338"/>
      <c r="J33" s="338"/>
      <c r="K33" s="338"/>
      <c r="L33" s="338"/>
      <c r="M33" s="338"/>
      <c r="N33" s="338"/>
      <c r="O33" s="338"/>
      <c r="P33" s="338"/>
      <c r="Q33" s="338"/>
      <c r="R33" s="338"/>
      <c r="S33" s="338"/>
      <c r="T33" s="74"/>
      <c r="U33" s="339" t="s">
        <v>136</v>
      </c>
      <c r="V33" s="339"/>
      <c r="W33" s="338" t="s">
        <v>137</v>
      </c>
      <c r="X33" s="338"/>
      <c r="Y33" s="338"/>
      <c r="Z33" s="338"/>
      <c r="AA33" s="338"/>
      <c r="AB33" s="338"/>
      <c r="AC33" s="338"/>
      <c r="AD33" s="338"/>
      <c r="AE33" s="338"/>
      <c r="AF33" s="338"/>
      <c r="AG33" s="338"/>
      <c r="AH33" s="338"/>
      <c r="AI33" s="338"/>
      <c r="AJ33" s="338"/>
      <c r="AK33" s="338"/>
      <c r="AL33" s="74"/>
      <c r="AM33" s="339" t="s">
        <v>136</v>
      </c>
      <c r="AN33" s="339"/>
      <c r="AO33" s="338" t="s">
        <v>137</v>
      </c>
      <c r="AP33" s="338"/>
      <c r="AQ33" s="338"/>
      <c r="AR33" s="338"/>
      <c r="AS33" s="338"/>
      <c r="AT33" s="338"/>
      <c r="AU33" s="338"/>
      <c r="AV33" s="338"/>
      <c r="AW33" s="338"/>
      <c r="AX33" s="338"/>
      <c r="AY33" s="338"/>
      <c r="AZ33" s="338"/>
      <c r="BA33" s="338"/>
      <c r="BB33" s="338"/>
      <c r="BC33" s="338"/>
      <c r="BD33" s="75"/>
      <c r="BE33" s="338" t="s">
        <v>138</v>
      </c>
      <c r="BF33" s="338"/>
      <c r="BG33" s="338" t="s">
        <v>139</v>
      </c>
      <c r="BH33" s="338"/>
      <c r="BI33" s="338"/>
      <c r="BJ33" s="338"/>
      <c r="BK33" s="338"/>
      <c r="BL33" s="338"/>
      <c r="BM33" s="338"/>
      <c r="BN33" s="338"/>
      <c r="BO33" s="338"/>
      <c r="BP33" s="338"/>
      <c r="BQ33" s="338"/>
      <c r="BR33" s="338"/>
      <c r="BS33" s="338"/>
      <c r="BT33" s="338"/>
      <c r="BU33" s="338"/>
      <c r="BV33" s="75"/>
      <c r="BW33" s="339" t="s">
        <v>138</v>
      </c>
      <c r="BX33" s="339"/>
      <c r="BY33" s="338" t="s">
        <v>140</v>
      </c>
      <c r="BZ33" s="338"/>
      <c r="CA33" s="338"/>
      <c r="CB33" s="338"/>
      <c r="CC33" s="338"/>
      <c r="CD33" s="338"/>
      <c r="CE33" s="338"/>
      <c r="CF33" s="338"/>
      <c r="CG33" s="338"/>
      <c r="CH33" s="338"/>
      <c r="CI33" s="338"/>
      <c r="CJ33" s="338"/>
      <c r="CK33" s="338"/>
      <c r="CL33" s="338"/>
      <c r="CM33" s="338"/>
      <c r="CN33" s="74"/>
      <c r="CO33" s="339" t="s">
        <v>136</v>
      </c>
      <c r="CP33" s="339"/>
      <c r="CQ33" s="338" t="s">
        <v>141</v>
      </c>
      <c r="CR33" s="338"/>
      <c r="CS33" s="338"/>
      <c r="CT33" s="338"/>
      <c r="CU33" s="338"/>
      <c r="CV33" s="338"/>
      <c r="CW33" s="338"/>
      <c r="CX33" s="338"/>
      <c r="CY33" s="338"/>
      <c r="CZ33" s="338"/>
      <c r="DA33" s="338"/>
      <c r="DB33" s="338"/>
      <c r="DC33" s="338"/>
      <c r="DD33" s="338"/>
      <c r="DE33" s="338"/>
      <c r="DF33" s="74"/>
      <c r="DG33" s="338" t="s">
        <v>142</v>
      </c>
      <c r="DH33" s="338"/>
      <c r="DI33" s="76"/>
      <c r="DJ33" s="44"/>
      <c r="DK33" s="44"/>
      <c r="DL33" s="44"/>
      <c r="DM33" s="44"/>
      <c r="DN33" s="44"/>
      <c r="DO33" s="44"/>
    </row>
    <row r="34" spans="1:119" ht="32.25" customHeight="1">
      <c r="A34" s="45"/>
      <c r="B34" s="71"/>
      <c r="C34" s="336">
        <f>IF(E34="","",1)</f>
        <v>1</v>
      </c>
      <c r="D34" s="336"/>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6">
        <f>IF(W34="","",MAX(C34:D43)+1)</f>
        <v>2</v>
      </c>
      <c r="V34" s="336"/>
      <c r="W34" s="335" t="str">
        <f>IF('各会計、関係団体の財政状況及び健全化判断比率'!B28="","",'各会計、関係団体の財政状況及び健全化判断比率'!B28)</f>
        <v>国民健康保険事業特別会計</v>
      </c>
      <c r="X34" s="335"/>
      <c r="Y34" s="335"/>
      <c r="Z34" s="335"/>
      <c r="AA34" s="335"/>
      <c r="AB34" s="335"/>
      <c r="AC34" s="335"/>
      <c r="AD34" s="335"/>
      <c r="AE34" s="335"/>
      <c r="AF34" s="335"/>
      <c r="AG34" s="335"/>
      <c r="AH34" s="335"/>
      <c r="AI34" s="335"/>
      <c r="AJ34" s="335"/>
      <c r="AK34" s="335"/>
      <c r="AL34" s="72"/>
      <c r="AM34" s="336">
        <f>IF(AO34="","",MAX(C34:D43,U34:V43)+1)</f>
        <v>6</v>
      </c>
      <c r="AN34" s="336"/>
      <c r="AO34" s="335" t="str">
        <f>IF('各会計、関係団体の財政状況及び健全化判断比率'!B32="","",'各会計、関係団体の財政状況及び健全化判断比率'!B32)</f>
        <v>水道事業会計</v>
      </c>
      <c r="AP34" s="335"/>
      <c r="AQ34" s="335"/>
      <c r="AR34" s="335"/>
      <c r="AS34" s="335"/>
      <c r="AT34" s="335"/>
      <c r="AU34" s="335"/>
      <c r="AV34" s="335"/>
      <c r="AW34" s="335"/>
      <c r="AX34" s="335"/>
      <c r="AY34" s="335"/>
      <c r="AZ34" s="335"/>
      <c r="BA34" s="335"/>
      <c r="BB34" s="335"/>
      <c r="BC34" s="335"/>
      <c r="BD34" s="72"/>
      <c r="BE34" s="336">
        <f>IF(BG34="","",MAX(C34:D43,U34:V43,AM34:AN43)+1)</f>
        <v>8</v>
      </c>
      <c r="BF34" s="336"/>
      <c r="BG34" s="335" t="str">
        <f>IF('各会計、関係団体の財政状況及び健全化判断比率'!B34="","",'各会計、関係団体の財政状況及び健全化判断比率'!B34)</f>
        <v>簡易水道事業特別会計</v>
      </c>
      <c r="BH34" s="335"/>
      <c r="BI34" s="335"/>
      <c r="BJ34" s="335"/>
      <c r="BK34" s="335"/>
      <c r="BL34" s="335"/>
      <c r="BM34" s="335"/>
      <c r="BN34" s="335"/>
      <c r="BO34" s="335"/>
      <c r="BP34" s="335"/>
      <c r="BQ34" s="335"/>
      <c r="BR34" s="335"/>
      <c r="BS34" s="335"/>
      <c r="BT34" s="335"/>
      <c r="BU34" s="335"/>
      <c r="BV34" s="72"/>
      <c r="BW34" s="336">
        <f>IF(BY34="","",MAX(C34:D43,U34:V43,AM34:AN43,BE34:BF43)+1)</f>
        <v>10</v>
      </c>
      <c r="BX34" s="336"/>
      <c r="BY34" s="335" t="str">
        <f>IF('各会計、関係団体の財政状況及び健全化判断比率'!B68="","",'各会計、関係団体の財政状況及び健全化判断比率'!B68)</f>
        <v>大月都留広域事務組合</v>
      </c>
      <c r="BZ34" s="335"/>
      <c r="CA34" s="335"/>
      <c r="CB34" s="335"/>
      <c r="CC34" s="335"/>
      <c r="CD34" s="335"/>
      <c r="CE34" s="335"/>
      <c r="CF34" s="335"/>
      <c r="CG34" s="335"/>
      <c r="CH34" s="335"/>
      <c r="CI34" s="335"/>
      <c r="CJ34" s="335"/>
      <c r="CK34" s="335"/>
      <c r="CL34" s="335"/>
      <c r="CM34" s="335"/>
      <c r="CN34" s="72"/>
      <c r="CO34" s="336">
        <f>IF(CQ34="","",MAX(C34:D43,U34:V43,AM34:AN43,BE34:BF43,BW34:BX43)+1)</f>
        <v>19</v>
      </c>
      <c r="CP34" s="336"/>
      <c r="CQ34" s="335" t="str">
        <f>IF('各会計、関係団体の財政状況及び健全化判断比率'!BS7="","",'各会計、関係団体の財政状況及び健全化判断比率'!BS7)</f>
        <v>都留楽友協会</v>
      </c>
      <c r="CR34" s="335"/>
      <c r="CS34" s="335"/>
      <c r="CT34" s="335"/>
      <c r="CU34" s="335"/>
      <c r="CV34" s="335"/>
      <c r="CW34" s="335"/>
      <c r="CX34" s="335"/>
      <c r="CY34" s="335"/>
      <c r="CZ34" s="335"/>
      <c r="DA34" s="335"/>
      <c r="DB34" s="335"/>
      <c r="DC34" s="335"/>
      <c r="DD34" s="335"/>
      <c r="DE34" s="335"/>
      <c r="DF34" s="69"/>
      <c r="DG34" s="337" t="str">
        <f>IF('各会計、関係団体の財政状況及び健全化判断比率'!BR7="","",'各会計、関係団体の財政状況及び健全化判断比率'!BR7)</f>
        <v>○</v>
      </c>
      <c r="DH34" s="337"/>
      <c r="DI34" s="76"/>
      <c r="DJ34" s="44"/>
      <c r="DK34" s="44"/>
      <c r="DL34" s="44"/>
      <c r="DM34" s="44"/>
      <c r="DN34" s="44"/>
      <c r="DO34" s="44"/>
    </row>
    <row r="35" spans="1:119" ht="32.25" customHeight="1">
      <c r="A35" s="45"/>
      <c r="B35" s="71"/>
      <c r="C35" s="336" t="str">
        <f>IF(E35="","",C34+1)</f>
        <v/>
      </c>
      <c r="D35" s="336"/>
      <c r="E35" s="335" t="str">
        <f>IF('各会計、関係団体の財政状況及び健全化判断比率'!B8="","",'各会計、関係団体の財政状況及び健全化判断比率'!B8)</f>
        <v/>
      </c>
      <c r="F35" s="335"/>
      <c r="G35" s="335"/>
      <c r="H35" s="335"/>
      <c r="I35" s="335"/>
      <c r="J35" s="335"/>
      <c r="K35" s="335"/>
      <c r="L35" s="335"/>
      <c r="M35" s="335"/>
      <c r="N35" s="335"/>
      <c r="O35" s="335"/>
      <c r="P35" s="335"/>
      <c r="Q35" s="335"/>
      <c r="R35" s="335"/>
      <c r="S35" s="335"/>
      <c r="T35" s="72"/>
      <c r="U35" s="336">
        <f>IF(W35="","",U34+1)</f>
        <v>3</v>
      </c>
      <c r="V35" s="336"/>
      <c r="W35" s="335" t="str">
        <f>IF('各会計、関係団体の財政状況及び健全化判断比率'!B29="","",'各会計、関係団体の財政状況及び健全化判断比率'!B29)</f>
        <v>介護保険事業特別会計</v>
      </c>
      <c r="X35" s="335"/>
      <c r="Y35" s="335"/>
      <c r="Z35" s="335"/>
      <c r="AA35" s="335"/>
      <c r="AB35" s="335"/>
      <c r="AC35" s="335"/>
      <c r="AD35" s="335"/>
      <c r="AE35" s="335"/>
      <c r="AF35" s="335"/>
      <c r="AG35" s="335"/>
      <c r="AH35" s="335"/>
      <c r="AI35" s="335"/>
      <c r="AJ35" s="335"/>
      <c r="AK35" s="335"/>
      <c r="AL35" s="72"/>
      <c r="AM35" s="336">
        <f t="shared" ref="AM35:AM43" si="0">IF(AO35="","",AM34+1)</f>
        <v>7</v>
      </c>
      <c r="AN35" s="336"/>
      <c r="AO35" s="335" t="str">
        <f>IF('各会計、関係団体の財政状況及び健全化判断比率'!B33="","",'各会計、関係団体の財政状況及び健全化判断比率'!B33)</f>
        <v>病院事業会計</v>
      </c>
      <c r="AP35" s="335"/>
      <c r="AQ35" s="335"/>
      <c r="AR35" s="335"/>
      <c r="AS35" s="335"/>
      <c r="AT35" s="335"/>
      <c r="AU35" s="335"/>
      <c r="AV35" s="335"/>
      <c r="AW35" s="335"/>
      <c r="AX35" s="335"/>
      <c r="AY35" s="335"/>
      <c r="AZ35" s="335"/>
      <c r="BA35" s="335"/>
      <c r="BB35" s="335"/>
      <c r="BC35" s="335"/>
      <c r="BD35" s="72"/>
      <c r="BE35" s="336">
        <f t="shared" ref="BE35:BE43" si="1">IF(BG35="","",BE34+1)</f>
        <v>9</v>
      </c>
      <c r="BF35" s="336"/>
      <c r="BG35" s="335" t="str">
        <f>IF('各会計、関係団体の財政状況及び健全化判断比率'!B35="","",'各会計、関係団体の財政状況及び健全化判断比率'!B35)</f>
        <v>下水道事業特別会計</v>
      </c>
      <c r="BH35" s="335"/>
      <c r="BI35" s="335"/>
      <c r="BJ35" s="335"/>
      <c r="BK35" s="335"/>
      <c r="BL35" s="335"/>
      <c r="BM35" s="335"/>
      <c r="BN35" s="335"/>
      <c r="BO35" s="335"/>
      <c r="BP35" s="335"/>
      <c r="BQ35" s="335"/>
      <c r="BR35" s="335"/>
      <c r="BS35" s="335"/>
      <c r="BT35" s="335"/>
      <c r="BU35" s="335"/>
      <c r="BV35" s="72"/>
      <c r="BW35" s="336">
        <f t="shared" ref="BW35:BW43" si="2">IF(BY35="","",BW34+1)</f>
        <v>11</v>
      </c>
      <c r="BX35" s="336"/>
      <c r="BY35" s="335" t="str">
        <f>IF('各会計、関係団体の財政状況及び健全化判断比率'!B69="","",'各会計、関係団体の財政状況及び健全化判断比率'!B69)</f>
        <v>山梨県東部広域連合</v>
      </c>
      <c r="BZ35" s="335"/>
      <c r="CA35" s="335"/>
      <c r="CB35" s="335"/>
      <c r="CC35" s="335"/>
      <c r="CD35" s="335"/>
      <c r="CE35" s="335"/>
      <c r="CF35" s="335"/>
      <c r="CG35" s="335"/>
      <c r="CH35" s="335"/>
      <c r="CI35" s="335"/>
      <c r="CJ35" s="335"/>
      <c r="CK35" s="335"/>
      <c r="CL35" s="335"/>
      <c r="CM35" s="335"/>
      <c r="CN35" s="72"/>
      <c r="CO35" s="336">
        <f t="shared" ref="CO35:CO43" si="3">IF(CQ35="","",CO34+1)</f>
        <v>20</v>
      </c>
      <c r="CP35" s="336"/>
      <c r="CQ35" s="335" t="str">
        <f>IF('各会計、関係団体の財政状況及び健全化判断比率'!BS8="","",'各会計、関係団体の財政状況及び健全化判断比率'!BS8)</f>
        <v>都留市観光振興公社</v>
      </c>
      <c r="CR35" s="335"/>
      <c r="CS35" s="335"/>
      <c r="CT35" s="335"/>
      <c r="CU35" s="335"/>
      <c r="CV35" s="335"/>
      <c r="CW35" s="335"/>
      <c r="CX35" s="335"/>
      <c r="CY35" s="335"/>
      <c r="CZ35" s="335"/>
      <c r="DA35" s="335"/>
      <c r="DB35" s="335"/>
      <c r="DC35" s="335"/>
      <c r="DD35" s="335"/>
      <c r="DE35" s="335"/>
      <c r="DF35" s="69"/>
      <c r="DG35" s="337" t="str">
        <f>IF('各会計、関係団体の財政状況及び健全化判断比率'!BR8="","",'各会計、関係団体の財政状況及び健全化判断比率'!BR8)</f>
        <v>○</v>
      </c>
      <c r="DH35" s="337"/>
      <c r="DI35" s="76"/>
      <c r="DJ35" s="44"/>
      <c r="DK35" s="44"/>
      <c r="DL35" s="44"/>
      <c r="DM35" s="44"/>
      <c r="DN35" s="44"/>
      <c r="DO35" s="44"/>
    </row>
    <row r="36" spans="1:119" ht="32.25" customHeight="1">
      <c r="A36" s="45"/>
      <c r="B36" s="71"/>
      <c r="C36" s="336" t="str">
        <f>IF(E36="","",C35+1)</f>
        <v/>
      </c>
      <c r="D36" s="336"/>
      <c r="E36" s="335" t="str">
        <f>IF('各会計、関係団体の財政状況及び健全化判断比率'!B9="","",'各会計、関係団体の財政状況及び健全化判断比率'!B9)</f>
        <v/>
      </c>
      <c r="F36" s="335"/>
      <c r="G36" s="335"/>
      <c r="H36" s="335"/>
      <c r="I36" s="335"/>
      <c r="J36" s="335"/>
      <c r="K36" s="335"/>
      <c r="L36" s="335"/>
      <c r="M36" s="335"/>
      <c r="N36" s="335"/>
      <c r="O36" s="335"/>
      <c r="P36" s="335"/>
      <c r="Q36" s="335"/>
      <c r="R36" s="335"/>
      <c r="S36" s="335"/>
      <c r="T36" s="72"/>
      <c r="U36" s="336">
        <f t="shared" ref="U36:U43" si="4">IF(W36="","",U35+1)</f>
        <v>4</v>
      </c>
      <c r="V36" s="336"/>
      <c r="W36" s="335" t="str">
        <f>IF('各会計、関係団体の財政状況及び健全化判断比率'!B30="","",'各会計、関係団体の財政状況及び健全化判断比率'!B30)</f>
        <v>後期高齢者医療特別会計</v>
      </c>
      <c r="X36" s="335"/>
      <c r="Y36" s="335"/>
      <c r="Z36" s="335"/>
      <c r="AA36" s="335"/>
      <c r="AB36" s="335"/>
      <c r="AC36" s="335"/>
      <c r="AD36" s="335"/>
      <c r="AE36" s="335"/>
      <c r="AF36" s="335"/>
      <c r="AG36" s="335"/>
      <c r="AH36" s="335"/>
      <c r="AI36" s="335"/>
      <c r="AJ36" s="335"/>
      <c r="AK36" s="335"/>
      <c r="AL36" s="72"/>
      <c r="AM36" s="336" t="str">
        <f t="shared" si="0"/>
        <v/>
      </c>
      <c r="AN36" s="336"/>
      <c r="AO36" s="335"/>
      <c r="AP36" s="335"/>
      <c r="AQ36" s="335"/>
      <c r="AR36" s="335"/>
      <c r="AS36" s="335"/>
      <c r="AT36" s="335"/>
      <c r="AU36" s="335"/>
      <c r="AV36" s="335"/>
      <c r="AW36" s="335"/>
      <c r="AX36" s="335"/>
      <c r="AY36" s="335"/>
      <c r="AZ36" s="335"/>
      <c r="BA36" s="335"/>
      <c r="BB36" s="335"/>
      <c r="BC36" s="335"/>
      <c r="BD36" s="72"/>
      <c r="BE36" s="336" t="str">
        <f t="shared" si="1"/>
        <v/>
      </c>
      <c r="BF36" s="336"/>
      <c r="BG36" s="335"/>
      <c r="BH36" s="335"/>
      <c r="BI36" s="335"/>
      <c r="BJ36" s="335"/>
      <c r="BK36" s="335"/>
      <c r="BL36" s="335"/>
      <c r="BM36" s="335"/>
      <c r="BN36" s="335"/>
      <c r="BO36" s="335"/>
      <c r="BP36" s="335"/>
      <c r="BQ36" s="335"/>
      <c r="BR36" s="335"/>
      <c r="BS36" s="335"/>
      <c r="BT36" s="335"/>
      <c r="BU36" s="335"/>
      <c r="BV36" s="72"/>
      <c r="BW36" s="336">
        <f t="shared" si="2"/>
        <v>12</v>
      </c>
      <c r="BX36" s="336"/>
      <c r="BY36" s="335" t="str">
        <f>IF('各会計、関係団体の財政状況及び健全化判断比率'!B70="","",'各会計、関係団体の財政状況及び健全化判断比率'!B70)</f>
        <v>山梨県市町村総合事務組合（一般会計）</v>
      </c>
      <c r="BZ36" s="335"/>
      <c r="CA36" s="335"/>
      <c r="CB36" s="335"/>
      <c r="CC36" s="335"/>
      <c r="CD36" s="335"/>
      <c r="CE36" s="335"/>
      <c r="CF36" s="335"/>
      <c r="CG36" s="335"/>
      <c r="CH36" s="335"/>
      <c r="CI36" s="335"/>
      <c r="CJ36" s="335"/>
      <c r="CK36" s="335"/>
      <c r="CL36" s="335"/>
      <c r="CM36" s="335"/>
      <c r="CN36" s="72"/>
      <c r="CO36" s="336">
        <f t="shared" si="3"/>
        <v>21</v>
      </c>
      <c r="CP36" s="336"/>
      <c r="CQ36" s="335" t="str">
        <f>IF('各会計、関係団体の財政状況及び健全化判断比率'!BS9="","",'各会計、関係団体の財政状況及び健全化判断比率'!BS9)</f>
        <v>都留市土地開発公社</v>
      </c>
      <c r="CR36" s="335"/>
      <c r="CS36" s="335"/>
      <c r="CT36" s="335"/>
      <c r="CU36" s="335"/>
      <c r="CV36" s="335"/>
      <c r="CW36" s="335"/>
      <c r="CX36" s="335"/>
      <c r="CY36" s="335"/>
      <c r="CZ36" s="335"/>
      <c r="DA36" s="335"/>
      <c r="DB36" s="335"/>
      <c r="DC36" s="335"/>
      <c r="DD36" s="335"/>
      <c r="DE36" s="335"/>
      <c r="DF36" s="69"/>
      <c r="DG36" s="337" t="str">
        <f>IF('各会計、関係団体の財政状況及び健全化判断比率'!BR9="","",'各会計、関係団体の財政状況及び健全化判断比率'!BR9)</f>
        <v>○</v>
      </c>
      <c r="DH36" s="337"/>
      <c r="DI36" s="76"/>
      <c r="DJ36" s="44"/>
      <c r="DK36" s="44"/>
      <c r="DL36" s="44"/>
      <c r="DM36" s="44"/>
      <c r="DN36" s="44"/>
      <c r="DO36" s="44"/>
    </row>
    <row r="37" spans="1:119" ht="32.25" customHeight="1">
      <c r="A37" s="45"/>
      <c r="B37" s="71"/>
      <c r="C37" s="336" t="str">
        <f>IF(E37="","",C36+1)</f>
        <v/>
      </c>
      <c r="D37" s="336"/>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6">
        <f t="shared" si="4"/>
        <v>5</v>
      </c>
      <c r="V37" s="336"/>
      <c r="W37" s="335" t="str">
        <f>IF('各会計、関係団体の財政状況及び健全化判断比率'!B31="","",'各会計、関係団体の財政状況及び健全化判断比率'!B31)</f>
        <v>介護保険サービス事業特別会計</v>
      </c>
      <c r="X37" s="335"/>
      <c r="Y37" s="335"/>
      <c r="Z37" s="335"/>
      <c r="AA37" s="335"/>
      <c r="AB37" s="335"/>
      <c r="AC37" s="335"/>
      <c r="AD37" s="335"/>
      <c r="AE37" s="335"/>
      <c r="AF37" s="335"/>
      <c r="AG37" s="335"/>
      <c r="AH37" s="335"/>
      <c r="AI37" s="335"/>
      <c r="AJ37" s="335"/>
      <c r="AK37" s="335"/>
      <c r="AL37" s="72"/>
      <c r="AM37" s="336" t="str">
        <f t="shared" si="0"/>
        <v/>
      </c>
      <c r="AN37" s="336"/>
      <c r="AO37" s="335"/>
      <c r="AP37" s="335"/>
      <c r="AQ37" s="335"/>
      <c r="AR37" s="335"/>
      <c r="AS37" s="335"/>
      <c r="AT37" s="335"/>
      <c r="AU37" s="335"/>
      <c r="AV37" s="335"/>
      <c r="AW37" s="335"/>
      <c r="AX37" s="335"/>
      <c r="AY37" s="335"/>
      <c r="AZ37" s="335"/>
      <c r="BA37" s="335"/>
      <c r="BB37" s="335"/>
      <c r="BC37" s="335"/>
      <c r="BD37" s="72"/>
      <c r="BE37" s="336" t="str">
        <f t="shared" si="1"/>
        <v/>
      </c>
      <c r="BF37" s="336"/>
      <c r="BG37" s="335"/>
      <c r="BH37" s="335"/>
      <c r="BI37" s="335"/>
      <c r="BJ37" s="335"/>
      <c r="BK37" s="335"/>
      <c r="BL37" s="335"/>
      <c r="BM37" s="335"/>
      <c r="BN37" s="335"/>
      <c r="BO37" s="335"/>
      <c r="BP37" s="335"/>
      <c r="BQ37" s="335"/>
      <c r="BR37" s="335"/>
      <c r="BS37" s="335"/>
      <c r="BT37" s="335"/>
      <c r="BU37" s="335"/>
      <c r="BV37" s="72"/>
      <c r="BW37" s="336">
        <f t="shared" si="2"/>
        <v>13</v>
      </c>
      <c r="BX37" s="336"/>
      <c r="BY37" s="335" t="str">
        <f>IF('各会計、関係団体の財政状況及び健全化判断比率'!B71="","",'各会計、関係団体の財政状況及び健全化判断比率'!B71)</f>
        <v>山梨県市町村総合事務組合（電子化事業及び会館管理・研修事業特別会計）</v>
      </c>
      <c r="BZ37" s="335"/>
      <c r="CA37" s="335"/>
      <c r="CB37" s="335"/>
      <c r="CC37" s="335"/>
      <c r="CD37" s="335"/>
      <c r="CE37" s="335"/>
      <c r="CF37" s="335"/>
      <c r="CG37" s="335"/>
      <c r="CH37" s="335"/>
      <c r="CI37" s="335"/>
      <c r="CJ37" s="335"/>
      <c r="CK37" s="335"/>
      <c r="CL37" s="335"/>
      <c r="CM37" s="335"/>
      <c r="CN37" s="72"/>
      <c r="CO37" s="336">
        <f t="shared" si="3"/>
        <v>22</v>
      </c>
      <c r="CP37" s="336"/>
      <c r="CQ37" s="335" t="str">
        <f>IF('各会計、関係団体の財政状況及び健全化判断比率'!BS10="","",'各会計、関係団体の財政状況及び健全化判断比率'!BS10)</f>
        <v>公立大学法人都留文科大学</v>
      </c>
      <c r="CR37" s="335"/>
      <c r="CS37" s="335"/>
      <c r="CT37" s="335"/>
      <c r="CU37" s="335"/>
      <c r="CV37" s="335"/>
      <c r="CW37" s="335"/>
      <c r="CX37" s="335"/>
      <c r="CY37" s="335"/>
      <c r="CZ37" s="335"/>
      <c r="DA37" s="335"/>
      <c r="DB37" s="335"/>
      <c r="DC37" s="335"/>
      <c r="DD37" s="335"/>
      <c r="DE37" s="335"/>
      <c r="DF37" s="69"/>
      <c r="DG37" s="337" t="str">
        <f>IF('各会計、関係団体の財政状況及び健全化判断比率'!BR10="","",'各会計、関係団体の財政状況及び健全化判断比率'!BR10)</f>
        <v>○</v>
      </c>
      <c r="DH37" s="337"/>
      <c r="DI37" s="76"/>
      <c r="DJ37" s="44"/>
      <c r="DK37" s="44"/>
      <c r="DL37" s="44"/>
      <c r="DM37" s="44"/>
      <c r="DN37" s="44"/>
      <c r="DO37" s="44"/>
    </row>
    <row r="38" spans="1:119" ht="32.25" customHeight="1">
      <c r="A38" s="45"/>
      <c r="B38" s="71"/>
      <c r="C38" s="336" t="str">
        <f t="shared" ref="C38:C43" si="5">IF(E38="","",C37+1)</f>
        <v/>
      </c>
      <c r="D38" s="336"/>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6" t="str">
        <f t="shared" si="4"/>
        <v/>
      </c>
      <c r="V38" s="336"/>
      <c r="W38" s="335"/>
      <c r="X38" s="335"/>
      <c r="Y38" s="335"/>
      <c r="Z38" s="335"/>
      <c r="AA38" s="335"/>
      <c r="AB38" s="335"/>
      <c r="AC38" s="335"/>
      <c r="AD38" s="335"/>
      <c r="AE38" s="335"/>
      <c r="AF38" s="335"/>
      <c r="AG38" s="335"/>
      <c r="AH38" s="335"/>
      <c r="AI38" s="335"/>
      <c r="AJ38" s="335"/>
      <c r="AK38" s="335"/>
      <c r="AL38" s="72"/>
      <c r="AM38" s="336" t="str">
        <f t="shared" si="0"/>
        <v/>
      </c>
      <c r="AN38" s="336"/>
      <c r="AO38" s="335"/>
      <c r="AP38" s="335"/>
      <c r="AQ38" s="335"/>
      <c r="AR38" s="335"/>
      <c r="AS38" s="335"/>
      <c r="AT38" s="335"/>
      <c r="AU38" s="335"/>
      <c r="AV38" s="335"/>
      <c r="AW38" s="335"/>
      <c r="AX38" s="335"/>
      <c r="AY38" s="335"/>
      <c r="AZ38" s="335"/>
      <c r="BA38" s="335"/>
      <c r="BB38" s="335"/>
      <c r="BC38" s="335"/>
      <c r="BD38" s="72"/>
      <c r="BE38" s="336" t="str">
        <f t="shared" si="1"/>
        <v/>
      </c>
      <c r="BF38" s="336"/>
      <c r="BG38" s="335"/>
      <c r="BH38" s="335"/>
      <c r="BI38" s="335"/>
      <c r="BJ38" s="335"/>
      <c r="BK38" s="335"/>
      <c r="BL38" s="335"/>
      <c r="BM38" s="335"/>
      <c r="BN38" s="335"/>
      <c r="BO38" s="335"/>
      <c r="BP38" s="335"/>
      <c r="BQ38" s="335"/>
      <c r="BR38" s="335"/>
      <c r="BS38" s="335"/>
      <c r="BT38" s="335"/>
      <c r="BU38" s="335"/>
      <c r="BV38" s="72"/>
      <c r="BW38" s="336">
        <f t="shared" si="2"/>
        <v>14</v>
      </c>
      <c r="BX38" s="336"/>
      <c r="BY38" s="335" t="str">
        <f>IF('各会計、関係団体の財政状況及び健全化判断比率'!B72="","",'各会計、関係団体の財政状況及び健全化判断比率'!B72)</f>
        <v>山梨県市町村総合事務組合（一般廃棄物最終処分場事業特別会計）</v>
      </c>
      <c r="BZ38" s="335"/>
      <c r="CA38" s="335"/>
      <c r="CB38" s="335"/>
      <c r="CC38" s="335"/>
      <c r="CD38" s="335"/>
      <c r="CE38" s="335"/>
      <c r="CF38" s="335"/>
      <c r="CG38" s="335"/>
      <c r="CH38" s="335"/>
      <c r="CI38" s="335"/>
      <c r="CJ38" s="335"/>
      <c r="CK38" s="335"/>
      <c r="CL38" s="335"/>
      <c r="CM38" s="335"/>
      <c r="CN38" s="72"/>
      <c r="CO38" s="336" t="str">
        <f t="shared" si="3"/>
        <v/>
      </c>
      <c r="CP38" s="336"/>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7" t="str">
        <f>IF('各会計、関係団体の財政状況及び健全化判断比率'!BR11="","",'各会計、関係団体の財政状況及び健全化判断比率'!BR11)</f>
        <v/>
      </c>
      <c r="DH38" s="337"/>
      <c r="DI38" s="76"/>
      <c r="DJ38" s="44"/>
      <c r="DK38" s="44"/>
      <c r="DL38" s="44"/>
      <c r="DM38" s="44"/>
      <c r="DN38" s="44"/>
      <c r="DO38" s="44"/>
    </row>
    <row r="39" spans="1:119" ht="32.25" customHeight="1">
      <c r="A39" s="45"/>
      <c r="B39" s="71"/>
      <c r="C39" s="336" t="str">
        <f t="shared" si="5"/>
        <v/>
      </c>
      <c r="D39" s="336"/>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6" t="str">
        <f t="shared" si="4"/>
        <v/>
      </c>
      <c r="V39" s="336"/>
      <c r="W39" s="335"/>
      <c r="X39" s="335"/>
      <c r="Y39" s="335"/>
      <c r="Z39" s="335"/>
      <c r="AA39" s="335"/>
      <c r="AB39" s="335"/>
      <c r="AC39" s="335"/>
      <c r="AD39" s="335"/>
      <c r="AE39" s="335"/>
      <c r="AF39" s="335"/>
      <c r="AG39" s="335"/>
      <c r="AH39" s="335"/>
      <c r="AI39" s="335"/>
      <c r="AJ39" s="335"/>
      <c r="AK39" s="335"/>
      <c r="AL39" s="72"/>
      <c r="AM39" s="336" t="str">
        <f t="shared" si="0"/>
        <v/>
      </c>
      <c r="AN39" s="336"/>
      <c r="AO39" s="335"/>
      <c r="AP39" s="335"/>
      <c r="AQ39" s="335"/>
      <c r="AR39" s="335"/>
      <c r="AS39" s="335"/>
      <c r="AT39" s="335"/>
      <c r="AU39" s="335"/>
      <c r="AV39" s="335"/>
      <c r="AW39" s="335"/>
      <c r="AX39" s="335"/>
      <c r="AY39" s="335"/>
      <c r="AZ39" s="335"/>
      <c r="BA39" s="335"/>
      <c r="BB39" s="335"/>
      <c r="BC39" s="335"/>
      <c r="BD39" s="72"/>
      <c r="BE39" s="336" t="str">
        <f t="shared" si="1"/>
        <v/>
      </c>
      <c r="BF39" s="336"/>
      <c r="BG39" s="335"/>
      <c r="BH39" s="335"/>
      <c r="BI39" s="335"/>
      <c r="BJ39" s="335"/>
      <c r="BK39" s="335"/>
      <c r="BL39" s="335"/>
      <c r="BM39" s="335"/>
      <c r="BN39" s="335"/>
      <c r="BO39" s="335"/>
      <c r="BP39" s="335"/>
      <c r="BQ39" s="335"/>
      <c r="BR39" s="335"/>
      <c r="BS39" s="335"/>
      <c r="BT39" s="335"/>
      <c r="BU39" s="335"/>
      <c r="BV39" s="72"/>
      <c r="BW39" s="336">
        <f t="shared" si="2"/>
        <v>15</v>
      </c>
      <c r="BX39" s="336"/>
      <c r="BY39" s="335" t="str">
        <f>IF('各会計、関係団体の財政状況及び健全化判断比率'!B73="","",'各会計、関係団体の財政状況及び健全化判断比率'!B73)</f>
        <v>山梨県市町村総合事務組合（入札参加資格審査事業費特別会計）</v>
      </c>
      <c r="BZ39" s="335"/>
      <c r="CA39" s="335"/>
      <c r="CB39" s="335"/>
      <c r="CC39" s="335"/>
      <c r="CD39" s="335"/>
      <c r="CE39" s="335"/>
      <c r="CF39" s="335"/>
      <c r="CG39" s="335"/>
      <c r="CH39" s="335"/>
      <c r="CI39" s="335"/>
      <c r="CJ39" s="335"/>
      <c r="CK39" s="335"/>
      <c r="CL39" s="335"/>
      <c r="CM39" s="335"/>
      <c r="CN39" s="72"/>
      <c r="CO39" s="336" t="str">
        <f t="shared" si="3"/>
        <v/>
      </c>
      <c r="CP39" s="336"/>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7" t="str">
        <f>IF('各会計、関係団体の財政状況及び健全化判断比率'!BR12="","",'各会計、関係団体の財政状況及び健全化判断比率'!BR12)</f>
        <v/>
      </c>
      <c r="DH39" s="337"/>
      <c r="DI39" s="76"/>
      <c r="DJ39" s="44"/>
      <c r="DK39" s="44"/>
      <c r="DL39" s="44"/>
      <c r="DM39" s="44"/>
      <c r="DN39" s="44"/>
      <c r="DO39" s="44"/>
    </row>
    <row r="40" spans="1:119" ht="32.25" customHeight="1">
      <c r="A40" s="45"/>
      <c r="B40" s="71"/>
      <c r="C40" s="336" t="str">
        <f t="shared" si="5"/>
        <v/>
      </c>
      <c r="D40" s="336"/>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6" t="str">
        <f t="shared" si="4"/>
        <v/>
      </c>
      <c r="V40" s="336"/>
      <c r="W40" s="335"/>
      <c r="X40" s="335"/>
      <c r="Y40" s="335"/>
      <c r="Z40" s="335"/>
      <c r="AA40" s="335"/>
      <c r="AB40" s="335"/>
      <c r="AC40" s="335"/>
      <c r="AD40" s="335"/>
      <c r="AE40" s="335"/>
      <c r="AF40" s="335"/>
      <c r="AG40" s="335"/>
      <c r="AH40" s="335"/>
      <c r="AI40" s="335"/>
      <c r="AJ40" s="335"/>
      <c r="AK40" s="335"/>
      <c r="AL40" s="72"/>
      <c r="AM40" s="336" t="str">
        <f t="shared" si="0"/>
        <v/>
      </c>
      <c r="AN40" s="336"/>
      <c r="AO40" s="335"/>
      <c r="AP40" s="335"/>
      <c r="AQ40" s="335"/>
      <c r="AR40" s="335"/>
      <c r="AS40" s="335"/>
      <c r="AT40" s="335"/>
      <c r="AU40" s="335"/>
      <c r="AV40" s="335"/>
      <c r="AW40" s="335"/>
      <c r="AX40" s="335"/>
      <c r="AY40" s="335"/>
      <c r="AZ40" s="335"/>
      <c r="BA40" s="335"/>
      <c r="BB40" s="335"/>
      <c r="BC40" s="335"/>
      <c r="BD40" s="72"/>
      <c r="BE40" s="336" t="str">
        <f t="shared" si="1"/>
        <v/>
      </c>
      <c r="BF40" s="336"/>
      <c r="BG40" s="335"/>
      <c r="BH40" s="335"/>
      <c r="BI40" s="335"/>
      <c r="BJ40" s="335"/>
      <c r="BK40" s="335"/>
      <c r="BL40" s="335"/>
      <c r="BM40" s="335"/>
      <c r="BN40" s="335"/>
      <c r="BO40" s="335"/>
      <c r="BP40" s="335"/>
      <c r="BQ40" s="335"/>
      <c r="BR40" s="335"/>
      <c r="BS40" s="335"/>
      <c r="BT40" s="335"/>
      <c r="BU40" s="335"/>
      <c r="BV40" s="72"/>
      <c r="BW40" s="336">
        <f t="shared" si="2"/>
        <v>16</v>
      </c>
      <c r="BX40" s="336"/>
      <c r="BY40" s="335" t="str">
        <f>IF('各会計、関係団体の財政状況及び健全化判断比率'!B74="","",'各会計、関係団体の財政状況及び健全化判断比率'!B74)</f>
        <v>山梨県市町村総合事務組合（交通災害共済事業特別会計）</v>
      </c>
      <c r="BZ40" s="335"/>
      <c r="CA40" s="335"/>
      <c r="CB40" s="335"/>
      <c r="CC40" s="335"/>
      <c r="CD40" s="335"/>
      <c r="CE40" s="335"/>
      <c r="CF40" s="335"/>
      <c r="CG40" s="335"/>
      <c r="CH40" s="335"/>
      <c r="CI40" s="335"/>
      <c r="CJ40" s="335"/>
      <c r="CK40" s="335"/>
      <c r="CL40" s="335"/>
      <c r="CM40" s="335"/>
      <c r="CN40" s="72"/>
      <c r="CO40" s="336" t="str">
        <f t="shared" si="3"/>
        <v/>
      </c>
      <c r="CP40" s="336"/>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7" t="str">
        <f>IF('各会計、関係団体の財政状況及び健全化判断比率'!BR13="","",'各会計、関係団体の財政状況及び健全化判断比率'!BR13)</f>
        <v/>
      </c>
      <c r="DH40" s="337"/>
      <c r="DI40" s="76"/>
      <c r="DJ40" s="44"/>
      <c r="DK40" s="44"/>
      <c r="DL40" s="44"/>
      <c r="DM40" s="44"/>
      <c r="DN40" s="44"/>
      <c r="DO40" s="44"/>
    </row>
    <row r="41" spans="1:119" ht="32.25" customHeight="1">
      <c r="A41" s="45"/>
      <c r="B41" s="71"/>
      <c r="C41" s="336" t="str">
        <f t="shared" si="5"/>
        <v/>
      </c>
      <c r="D41" s="336"/>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6" t="str">
        <f t="shared" si="4"/>
        <v/>
      </c>
      <c r="V41" s="336"/>
      <c r="W41" s="335"/>
      <c r="X41" s="335"/>
      <c r="Y41" s="335"/>
      <c r="Z41" s="335"/>
      <c r="AA41" s="335"/>
      <c r="AB41" s="335"/>
      <c r="AC41" s="335"/>
      <c r="AD41" s="335"/>
      <c r="AE41" s="335"/>
      <c r="AF41" s="335"/>
      <c r="AG41" s="335"/>
      <c r="AH41" s="335"/>
      <c r="AI41" s="335"/>
      <c r="AJ41" s="335"/>
      <c r="AK41" s="335"/>
      <c r="AL41" s="72"/>
      <c r="AM41" s="336" t="str">
        <f t="shared" si="0"/>
        <v/>
      </c>
      <c r="AN41" s="336"/>
      <c r="AO41" s="335"/>
      <c r="AP41" s="335"/>
      <c r="AQ41" s="335"/>
      <c r="AR41" s="335"/>
      <c r="AS41" s="335"/>
      <c r="AT41" s="335"/>
      <c r="AU41" s="335"/>
      <c r="AV41" s="335"/>
      <c r="AW41" s="335"/>
      <c r="AX41" s="335"/>
      <c r="AY41" s="335"/>
      <c r="AZ41" s="335"/>
      <c r="BA41" s="335"/>
      <c r="BB41" s="335"/>
      <c r="BC41" s="335"/>
      <c r="BD41" s="72"/>
      <c r="BE41" s="336" t="str">
        <f t="shared" si="1"/>
        <v/>
      </c>
      <c r="BF41" s="336"/>
      <c r="BG41" s="335"/>
      <c r="BH41" s="335"/>
      <c r="BI41" s="335"/>
      <c r="BJ41" s="335"/>
      <c r="BK41" s="335"/>
      <c r="BL41" s="335"/>
      <c r="BM41" s="335"/>
      <c r="BN41" s="335"/>
      <c r="BO41" s="335"/>
      <c r="BP41" s="335"/>
      <c r="BQ41" s="335"/>
      <c r="BR41" s="335"/>
      <c r="BS41" s="335"/>
      <c r="BT41" s="335"/>
      <c r="BU41" s="335"/>
      <c r="BV41" s="72"/>
      <c r="BW41" s="336">
        <f t="shared" si="2"/>
        <v>17</v>
      </c>
      <c r="BX41" s="336"/>
      <c r="BY41" s="335" t="str">
        <f>IF('各会計、関係団体の財政状況及び健全化判断比率'!B75="","",'各会計、関係団体の財政状況及び健全化判断比率'!B75)</f>
        <v>山梨県後期高齢者医療広域連合（一般会計）</v>
      </c>
      <c r="BZ41" s="335"/>
      <c r="CA41" s="335"/>
      <c r="CB41" s="335"/>
      <c r="CC41" s="335"/>
      <c r="CD41" s="335"/>
      <c r="CE41" s="335"/>
      <c r="CF41" s="335"/>
      <c r="CG41" s="335"/>
      <c r="CH41" s="335"/>
      <c r="CI41" s="335"/>
      <c r="CJ41" s="335"/>
      <c r="CK41" s="335"/>
      <c r="CL41" s="335"/>
      <c r="CM41" s="335"/>
      <c r="CN41" s="72"/>
      <c r="CO41" s="336" t="str">
        <f t="shared" si="3"/>
        <v/>
      </c>
      <c r="CP41" s="336"/>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7" t="str">
        <f>IF('各会計、関係団体の財政状況及び健全化判断比率'!BR14="","",'各会計、関係団体の財政状況及び健全化判断比率'!BR14)</f>
        <v/>
      </c>
      <c r="DH41" s="337"/>
      <c r="DI41" s="76"/>
      <c r="DJ41" s="44"/>
      <c r="DK41" s="44"/>
      <c r="DL41" s="44"/>
      <c r="DM41" s="44"/>
      <c r="DN41" s="44"/>
      <c r="DO41" s="44"/>
    </row>
    <row r="42" spans="1:119" ht="32.25" customHeight="1">
      <c r="A42" s="44"/>
      <c r="B42" s="71"/>
      <c r="C42" s="336" t="str">
        <f t="shared" si="5"/>
        <v/>
      </c>
      <c r="D42" s="336"/>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6" t="str">
        <f t="shared" si="4"/>
        <v/>
      </c>
      <c r="V42" s="336"/>
      <c r="W42" s="335"/>
      <c r="X42" s="335"/>
      <c r="Y42" s="335"/>
      <c r="Z42" s="335"/>
      <c r="AA42" s="335"/>
      <c r="AB42" s="335"/>
      <c r="AC42" s="335"/>
      <c r="AD42" s="335"/>
      <c r="AE42" s="335"/>
      <c r="AF42" s="335"/>
      <c r="AG42" s="335"/>
      <c r="AH42" s="335"/>
      <c r="AI42" s="335"/>
      <c r="AJ42" s="335"/>
      <c r="AK42" s="335"/>
      <c r="AL42" s="72"/>
      <c r="AM42" s="336" t="str">
        <f t="shared" si="0"/>
        <v/>
      </c>
      <c r="AN42" s="336"/>
      <c r="AO42" s="335"/>
      <c r="AP42" s="335"/>
      <c r="AQ42" s="335"/>
      <c r="AR42" s="335"/>
      <c r="AS42" s="335"/>
      <c r="AT42" s="335"/>
      <c r="AU42" s="335"/>
      <c r="AV42" s="335"/>
      <c r="AW42" s="335"/>
      <c r="AX42" s="335"/>
      <c r="AY42" s="335"/>
      <c r="AZ42" s="335"/>
      <c r="BA42" s="335"/>
      <c r="BB42" s="335"/>
      <c r="BC42" s="335"/>
      <c r="BD42" s="72"/>
      <c r="BE42" s="336" t="str">
        <f t="shared" si="1"/>
        <v/>
      </c>
      <c r="BF42" s="336"/>
      <c r="BG42" s="335"/>
      <c r="BH42" s="335"/>
      <c r="BI42" s="335"/>
      <c r="BJ42" s="335"/>
      <c r="BK42" s="335"/>
      <c r="BL42" s="335"/>
      <c r="BM42" s="335"/>
      <c r="BN42" s="335"/>
      <c r="BO42" s="335"/>
      <c r="BP42" s="335"/>
      <c r="BQ42" s="335"/>
      <c r="BR42" s="335"/>
      <c r="BS42" s="335"/>
      <c r="BT42" s="335"/>
      <c r="BU42" s="335"/>
      <c r="BV42" s="72"/>
      <c r="BW42" s="336">
        <f t="shared" si="2"/>
        <v>18</v>
      </c>
      <c r="BX42" s="336"/>
      <c r="BY42" s="335" t="str">
        <f>IF('各会計、関係団体の財政状況及び健全化判断比率'!B76="","",'各会計、関係団体の財政状況及び健全化判断比率'!B76)</f>
        <v>山梨県後期高齢者医療広域連合（後期高齢者医療特別会計）</v>
      </c>
      <c r="BZ42" s="335"/>
      <c r="CA42" s="335"/>
      <c r="CB42" s="335"/>
      <c r="CC42" s="335"/>
      <c r="CD42" s="335"/>
      <c r="CE42" s="335"/>
      <c r="CF42" s="335"/>
      <c r="CG42" s="335"/>
      <c r="CH42" s="335"/>
      <c r="CI42" s="335"/>
      <c r="CJ42" s="335"/>
      <c r="CK42" s="335"/>
      <c r="CL42" s="335"/>
      <c r="CM42" s="335"/>
      <c r="CN42" s="72"/>
      <c r="CO42" s="336" t="str">
        <f t="shared" si="3"/>
        <v/>
      </c>
      <c r="CP42" s="336"/>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7" t="str">
        <f>IF('各会計、関係団体の財政状況及び健全化判断比率'!BR15="","",'各会計、関係団体の財政状況及び健全化判断比率'!BR15)</f>
        <v/>
      </c>
      <c r="DH42" s="337"/>
      <c r="DI42" s="76"/>
      <c r="DJ42" s="44"/>
      <c r="DK42" s="44"/>
      <c r="DL42" s="44"/>
      <c r="DM42" s="44"/>
      <c r="DN42" s="44"/>
      <c r="DO42" s="44"/>
    </row>
    <row r="43" spans="1:119" ht="32.25" customHeight="1">
      <c r="A43" s="44"/>
      <c r="B43" s="71"/>
      <c r="C43" s="336" t="str">
        <f t="shared" si="5"/>
        <v/>
      </c>
      <c r="D43" s="336"/>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6" t="str">
        <f t="shared" si="4"/>
        <v/>
      </c>
      <c r="V43" s="336"/>
      <c r="W43" s="335"/>
      <c r="X43" s="335"/>
      <c r="Y43" s="335"/>
      <c r="Z43" s="335"/>
      <c r="AA43" s="335"/>
      <c r="AB43" s="335"/>
      <c r="AC43" s="335"/>
      <c r="AD43" s="335"/>
      <c r="AE43" s="335"/>
      <c r="AF43" s="335"/>
      <c r="AG43" s="335"/>
      <c r="AH43" s="335"/>
      <c r="AI43" s="335"/>
      <c r="AJ43" s="335"/>
      <c r="AK43" s="335"/>
      <c r="AL43" s="72"/>
      <c r="AM43" s="336" t="str">
        <f t="shared" si="0"/>
        <v/>
      </c>
      <c r="AN43" s="336"/>
      <c r="AO43" s="335"/>
      <c r="AP43" s="335"/>
      <c r="AQ43" s="335"/>
      <c r="AR43" s="335"/>
      <c r="AS43" s="335"/>
      <c r="AT43" s="335"/>
      <c r="AU43" s="335"/>
      <c r="AV43" s="335"/>
      <c r="AW43" s="335"/>
      <c r="AX43" s="335"/>
      <c r="AY43" s="335"/>
      <c r="AZ43" s="335"/>
      <c r="BA43" s="335"/>
      <c r="BB43" s="335"/>
      <c r="BC43" s="335"/>
      <c r="BD43" s="72"/>
      <c r="BE43" s="336" t="str">
        <f t="shared" si="1"/>
        <v/>
      </c>
      <c r="BF43" s="336"/>
      <c r="BG43" s="335"/>
      <c r="BH43" s="335"/>
      <c r="BI43" s="335"/>
      <c r="BJ43" s="335"/>
      <c r="BK43" s="335"/>
      <c r="BL43" s="335"/>
      <c r="BM43" s="335"/>
      <c r="BN43" s="335"/>
      <c r="BO43" s="335"/>
      <c r="BP43" s="335"/>
      <c r="BQ43" s="335"/>
      <c r="BR43" s="335"/>
      <c r="BS43" s="335"/>
      <c r="BT43" s="335"/>
      <c r="BU43" s="335"/>
      <c r="BV43" s="72"/>
      <c r="BW43" s="336" t="str">
        <f t="shared" si="2"/>
        <v/>
      </c>
      <c r="BX43" s="336"/>
      <c r="BY43" s="335" t="str">
        <f>IF('各会計、関係団体の財政状況及び健全化判断比率'!B77="","",'各会計、関係団体の財政状況及び健全化判断比率'!B77)</f>
        <v/>
      </c>
      <c r="BZ43" s="335"/>
      <c r="CA43" s="335"/>
      <c r="CB43" s="335"/>
      <c r="CC43" s="335"/>
      <c r="CD43" s="335"/>
      <c r="CE43" s="335"/>
      <c r="CF43" s="335"/>
      <c r="CG43" s="335"/>
      <c r="CH43" s="335"/>
      <c r="CI43" s="335"/>
      <c r="CJ43" s="335"/>
      <c r="CK43" s="335"/>
      <c r="CL43" s="335"/>
      <c r="CM43" s="335"/>
      <c r="CN43" s="72"/>
      <c r="CO43" s="336" t="str">
        <f t="shared" si="3"/>
        <v/>
      </c>
      <c r="CP43" s="336"/>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7" t="str">
        <f>IF('各会計、関係団体の財政状況及び健全化判断比率'!BR16="","",'各会計、関係団体の財政状況及び健全化判断比率'!BR16)</f>
        <v/>
      </c>
      <c r="DH43" s="337"/>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143</v>
      </c>
      <c r="C46" s="44"/>
      <c r="D46" s="44"/>
      <c r="E46" s="44" t="s">
        <v>144</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145</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146</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147</v>
      </c>
    </row>
    <row r="50" spans="5:5">
      <c r="E50" s="46" t="s">
        <v>148</v>
      </c>
    </row>
    <row r="51" spans="5:5">
      <c r="E51" s="46" t="s">
        <v>149</v>
      </c>
    </row>
    <row r="52" spans="5:5">
      <c r="E52" s="46" t="s">
        <v>150</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511</v>
      </c>
      <c r="K32" s="257"/>
      <c r="L32" s="257"/>
      <c r="M32" s="257"/>
      <c r="N32" s="257"/>
      <c r="O32" s="257"/>
      <c r="P32" s="257"/>
    </row>
    <row r="33" spans="1:16" ht="39" customHeight="1" thickBot="1">
      <c r="A33" s="257"/>
      <c r="B33" s="260" t="s">
        <v>512</v>
      </c>
      <c r="C33" s="261"/>
      <c r="D33" s="261"/>
      <c r="E33" s="262" t="s">
        <v>502</v>
      </c>
      <c r="F33" s="263" t="s">
        <v>4</v>
      </c>
      <c r="G33" s="264" t="s">
        <v>5</v>
      </c>
      <c r="H33" s="264" t="s">
        <v>6</v>
      </c>
      <c r="I33" s="264" t="s">
        <v>7</v>
      </c>
      <c r="J33" s="265" t="s">
        <v>8</v>
      </c>
      <c r="K33" s="257"/>
      <c r="L33" s="257"/>
      <c r="M33" s="257"/>
      <c r="N33" s="257"/>
      <c r="O33" s="257"/>
      <c r="P33" s="257"/>
    </row>
    <row r="34" spans="1:16" ht="39" customHeight="1">
      <c r="A34" s="257"/>
      <c r="B34" s="266"/>
      <c r="C34" s="1145" t="s">
        <v>513</v>
      </c>
      <c r="D34" s="1145"/>
      <c r="E34" s="1146"/>
      <c r="F34" s="267">
        <v>22.11</v>
      </c>
      <c r="G34" s="268">
        <v>16.600000000000001</v>
      </c>
      <c r="H34" s="268">
        <v>15.21</v>
      </c>
      <c r="I34" s="268">
        <v>11.18</v>
      </c>
      <c r="J34" s="269">
        <v>10.24</v>
      </c>
      <c r="K34" s="257"/>
      <c r="L34" s="257"/>
      <c r="M34" s="257"/>
      <c r="N34" s="257"/>
      <c r="O34" s="257"/>
      <c r="P34" s="257"/>
    </row>
    <row r="35" spans="1:16" ht="39" customHeight="1">
      <c r="A35" s="257"/>
      <c r="B35" s="270"/>
      <c r="C35" s="1139" t="s">
        <v>514</v>
      </c>
      <c r="D35" s="1140"/>
      <c r="E35" s="1141"/>
      <c r="F35" s="271">
        <v>11.8</v>
      </c>
      <c r="G35" s="272">
        <v>6.31</v>
      </c>
      <c r="H35" s="272">
        <v>3.75</v>
      </c>
      <c r="I35" s="272">
        <v>7.68</v>
      </c>
      <c r="J35" s="273">
        <v>7.27</v>
      </c>
      <c r="K35" s="257"/>
      <c r="L35" s="257"/>
      <c r="M35" s="257"/>
      <c r="N35" s="257"/>
      <c r="O35" s="257"/>
      <c r="P35" s="257"/>
    </row>
    <row r="36" spans="1:16" ht="39" customHeight="1">
      <c r="A36" s="257"/>
      <c r="B36" s="270"/>
      <c r="C36" s="1139" t="s">
        <v>515</v>
      </c>
      <c r="D36" s="1140"/>
      <c r="E36" s="1141"/>
      <c r="F36" s="271">
        <v>3.24</v>
      </c>
      <c r="G36" s="272">
        <v>3.28</v>
      </c>
      <c r="H36" s="272">
        <v>3.31</v>
      </c>
      <c r="I36" s="272">
        <v>3.4</v>
      </c>
      <c r="J36" s="273">
        <v>3.42</v>
      </c>
      <c r="K36" s="257"/>
      <c r="L36" s="257"/>
      <c r="M36" s="257"/>
      <c r="N36" s="257"/>
      <c r="O36" s="257"/>
      <c r="P36" s="257"/>
    </row>
    <row r="37" spans="1:16" ht="39" customHeight="1">
      <c r="A37" s="257"/>
      <c r="B37" s="270"/>
      <c r="C37" s="1139" t="s">
        <v>516</v>
      </c>
      <c r="D37" s="1140"/>
      <c r="E37" s="1141"/>
      <c r="F37" s="271">
        <v>2.0699999999999998</v>
      </c>
      <c r="G37" s="272">
        <v>0.96</v>
      </c>
      <c r="H37" s="272">
        <v>1.56</v>
      </c>
      <c r="I37" s="272">
        <v>1.86</v>
      </c>
      <c r="J37" s="273">
        <v>1.91</v>
      </c>
      <c r="K37" s="257"/>
      <c r="L37" s="257"/>
      <c r="M37" s="257"/>
      <c r="N37" s="257"/>
      <c r="O37" s="257"/>
      <c r="P37" s="257"/>
    </row>
    <row r="38" spans="1:16" ht="39" customHeight="1">
      <c r="A38" s="257"/>
      <c r="B38" s="270"/>
      <c r="C38" s="1139" t="s">
        <v>517</v>
      </c>
      <c r="D38" s="1140"/>
      <c r="E38" s="1141"/>
      <c r="F38" s="271">
        <v>0.3</v>
      </c>
      <c r="G38" s="272">
        <v>0.66</v>
      </c>
      <c r="H38" s="272">
        <v>0.32</v>
      </c>
      <c r="I38" s="272">
        <v>0.66</v>
      </c>
      <c r="J38" s="273">
        <v>0.62</v>
      </c>
      <c r="K38" s="257"/>
      <c r="L38" s="257"/>
      <c r="M38" s="257"/>
      <c r="N38" s="257"/>
      <c r="O38" s="257"/>
      <c r="P38" s="257"/>
    </row>
    <row r="39" spans="1:16" ht="39" customHeight="1">
      <c r="A39" s="257"/>
      <c r="B39" s="270"/>
      <c r="C39" s="1139" t="s">
        <v>518</v>
      </c>
      <c r="D39" s="1140"/>
      <c r="E39" s="1141"/>
      <c r="F39" s="271">
        <v>0.01</v>
      </c>
      <c r="G39" s="272">
        <v>7.0000000000000007E-2</v>
      </c>
      <c r="H39" s="272">
        <v>0.09</v>
      </c>
      <c r="I39" s="272">
        <v>0.28999999999999998</v>
      </c>
      <c r="J39" s="273">
        <v>0.44</v>
      </c>
      <c r="K39" s="257"/>
      <c r="L39" s="257"/>
      <c r="M39" s="257"/>
      <c r="N39" s="257"/>
      <c r="O39" s="257"/>
      <c r="P39" s="257"/>
    </row>
    <row r="40" spans="1:16" ht="39" customHeight="1">
      <c r="A40" s="257"/>
      <c r="B40" s="270"/>
      <c r="C40" s="1139" t="s">
        <v>519</v>
      </c>
      <c r="D40" s="1140"/>
      <c r="E40" s="1141"/>
      <c r="F40" s="271">
        <v>0.01</v>
      </c>
      <c r="G40" s="272">
        <v>0.01</v>
      </c>
      <c r="H40" s="272">
        <v>0.02</v>
      </c>
      <c r="I40" s="272">
        <v>0.02</v>
      </c>
      <c r="J40" s="273">
        <v>0.02</v>
      </c>
      <c r="K40" s="257"/>
      <c r="L40" s="257"/>
      <c r="M40" s="257"/>
      <c r="N40" s="257"/>
      <c r="O40" s="257"/>
      <c r="P40" s="257"/>
    </row>
    <row r="41" spans="1:16" ht="39" customHeight="1">
      <c r="A41" s="257"/>
      <c r="B41" s="270"/>
      <c r="C41" s="1139" t="s">
        <v>520</v>
      </c>
      <c r="D41" s="1140"/>
      <c r="E41" s="1141"/>
      <c r="F41" s="271">
        <v>0</v>
      </c>
      <c r="G41" s="272">
        <v>0</v>
      </c>
      <c r="H41" s="272">
        <v>0</v>
      </c>
      <c r="I41" s="272">
        <v>0</v>
      </c>
      <c r="J41" s="273">
        <v>0</v>
      </c>
      <c r="K41" s="257"/>
      <c r="L41" s="257"/>
      <c r="M41" s="257"/>
      <c r="N41" s="257"/>
      <c r="O41" s="257"/>
      <c r="P41" s="257"/>
    </row>
    <row r="42" spans="1:16" ht="39" customHeight="1">
      <c r="A42" s="257"/>
      <c r="B42" s="274"/>
      <c r="C42" s="1139" t="s">
        <v>521</v>
      </c>
      <c r="D42" s="1140"/>
      <c r="E42" s="1141"/>
      <c r="F42" s="271" t="s">
        <v>321</v>
      </c>
      <c r="G42" s="272" t="s">
        <v>321</v>
      </c>
      <c r="H42" s="272" t="s">
        <v>321</v>
      </c>
      <c r="I42" s="272" t="s">
        <v>321</v>
      </c>
      <c r="J42" s="273" t="s">
        <v>321</v>
      </c>
      <c r="K42" s="257"/>
      <c r="L42" s="257"/>
      <c r="M42" s="257"/>
      <c r="N42" s="257"/>
      <c r="O42" s="257"/>
      <c r="P42" s="257"/>
    </row>
    <row r="43" spans="1:16" ht="39" customHeight="1" thickBot="1">
      <c r="A43" s="257"/>
      <c r="B43" s="275"/>
      <c r="C43" s="1142" t="s">
        <v>522</v>
      </c>
      <c r="D43" s="1143"/>
      <c r="E43" s="1144"/>
      <c r="F43" s="276">
        <v>0</v>
      </c>
      <c r="G43" s="277">
        <v>0</v>
      </c>
      <c r="H43" s="277">
        <v>0</v>
      </c>
      <c r="I43" s="277">
        <v>0</v>
      </c>
      <c r="J43" s="278">
        <v>0</v>
      </c>
      <c r="K43" s="257"/>
      <c r="L43" s="257"/>
      <c r="M43" s="257"/>
      <c r="N43" s="257"/>
      <c r="O43" s="257"/>
      <c r="P43" s="257"/>
    </row>
    <row r="44" spans="1:16" ht="39" customHeight="1">
      <c r="A44" s="257"/>
      <c r="B44" s="279" t="s">
        <v>523</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524</v>
      </c>
      <c r="P43" s="283"/>
      <c r="Q43" s="283"/>
      <c r="R43" s="283"/>
      <c r="S43" s="283"/>
      <c r="T43" s="283"/>
      <c r="U43" s="283"/>
    </row>
    <row r="44" spans="1:21" ht="30.75" customHeight="1" thickBot="1">
      <c r="A44" s="283"/>
      <c r="B44" s="286" t="s">
        <v>525</v>
      </c>
      <c r="C44" s="287"/>
      <c r="D44" s="287"/>
      <c r="E44" s="288"/>
      <c r="F44" s="288"/>
      <c r="G44" s="288"/>
      <c r="H44" s="288"/>
      <c r="I44" s="288"/>
      <c r="J44" s="289" t="s">
        <v>502</v>
      </c>
      <c r="K44" s="290" t="s">
        <v>4</v>
      </c>
      <c r="L44" s="291" t="s">
        <v>5</v>
      </c>
      <c r="M44" s="291" t="s">
        <v>6</v>
      </c>
      <c r="N44" s="291" t="s">
        <v>7</v>
      </c>
      <c r="O44" s="292" t="s">
        <v>8</v>
      </c>
      <c r="P44" s="283"/>
      <c r="Q44" s="283"/>
      <c r="R44" s="283"/>
      <c r="S44" s="283"/>
      <c r="T44" s="283"/>
      <c r="U44" s="283"/>
    </row>
    <row r="45" spans="1:21" ht="30.75" customHeight="1">
      <c r="A45" s="283"/>
      <c r="B45" s="1155" t="s">
        <v>526</v>
      </c>
      <c r="C45" s="1156"/>
      <c r="D45" s="293"/>
      <c r="E45" s="1161" t="s">
        <v>527</v>
      </c>
      <c r="F45" s="1161"/>
      <c r="G45" s="1161"/>
      <c r="H45" s="1161"/>
      <c r="I45" s="1161"/>
      <c r="J45" s="1162"/>
      <c r="K45" s="294">
        <v>1350</v>
      </c>
      <c r="L45" s="295">
        <v>1344</v>
      </c>
      <c r="M45" s="295">
        <v>1322</v>
      </c>
      <c r="N45" s="295">
        <v>1255</v>
      </c>
      <c r="O45" s="296">
        <v>1221</v>
      </c>
      <c r="P45" s="283"/>
      <c r="Q45" s="283"/>
      <c r="R45" s="283"/>
      <c r="S45" s="283"/>
      <c r="T45" s="283"/>
      <c r="U45" s="283"/>
    </row>
    <row r="46" spans="1:21" ht="30.75" customHeight="1">
      <c r="A46" s="283"/>
      <c r="B46" s="1157"/>
      <c r="C46" s="1158"/>
      <c r="D46" s="297"/>
      <c r="E46" s="1149" t="s">
        <v>528</v>
      </c>
      <c r="F46" s="1149"/>
      <c r="G46" s="1149"/>
      <c r="H46" s="1149"/>
      <c r="I46" s="1149"/>
      <c r="J46" s="1150"/>
      <c r="K46" s="298" t="s">
        <v>321</v>
      </c>
      <c r="L46" s="299" t="s">
        <v>321</v>
      </c>
      <c r="M46" s="299" t="s">
        <v>321</v>
      </c>
      <c r="N46" s="299" t="s">
        <v>321</v>
      </c>
      <c r="O46" s="300" t="s">
        <v>321</v>
      </c>
      <c r="P46" s="283"/>
      <c r="Q46" s="283"/>
      <c r="R46" s="283"/>
      <c r="S46" s="283"/>
      <c r="T46" s="283"/>
      <c r="U46" s="283"/>
    </row>
    <row r="47" spans="1:21" ht="30.75" customHeight="1">
      <c r="A47" s="283"/>
      <c r="B47" s="1157"/>
      <c r="C47" s="1158"/>
      <c r="D47" s="297"/>
      <c r="E47" s="1149" t="s">
        <v>529</v>
      </c>
      <c r="F47" s="1149"/>
      <c r="G47" s="1149"/>
      <c r="H47" s="1149"/>
      <c r="I47" s="1149"/>
      <c r="J47" s="1150"/>
      <c r="K47" s="298">
        <v>1</v>
      </c>
      <c r="L47" s="299">
        <v>1</v>
      </c>
      <c r="M47" s="299">
        <v>1</v>
      </c>
      <c r="N47" s="299">
        <v>1</v>
      </c>
      <c r="O47" s="300">
        <v>1</v>
      </c>
      <c r="P47" s="283"/>
      <c r="Q47" s="283"/>
      <c r="R47" s="283"/>
      <c r="S47" s="283"/>
      <c r="T47" s="283"/>
      <c r="U47" s="283"/>
    </row>
    <row r="48" spans="1:21" ht="30.75" customHeight="1">
      <c r="A48" s="283"/>
      <c r="B48" s="1157"/>
      <c r="C48" s="1158"/>
      <c r="D48" s="297"/>
      <c r="E48" s="1149" t="s">
        <v>530</v>
      </c>
      <c r="F48" s="1149"/>
      <c r="G48" s="1149"/>
      <c r="H48" s="1149"/>
      <c r="I48" s="1149"/>
      <c r="J48" s="1150"/>
      <c r="K48" s="298">
        <v>593</v>
      </c>
      <c r="L48" s="299">
        <v>550</v>
      </c>
      <c r="M48" s="299">
        <v>554</v>
      </c>
      <c r="N48" s="299">
        <v>534</v>
      </c>
      <c r="O48" s="300">
        <v>564</v>
      </c>
      <c r="P48" s="283"/>
      <c r="Q48" s="283"/>
      <c r="R48" s="283"/>
      <c r="S48" s="283"/>
      <c r="T48" s="283"/>
      <c r="U48" s="283"/>
    </row>
    <row r="49" spans="1:21" ht="30.75" customHeight="1">
      <c r="A49" s="283"/>
      <c r="B49" s="1157"/>
      <c r="C49" s="1158"/>
      <c r="D49" s="297"/>
      <c r="E49" s="1149" t="s">
        <v>531</v>
      </c>
      <c r="F49" s="1149"/>
      <c r="G49" s="1149"/>
      <c r="H49" s="1149"/>
      <c r="I49" s="1149"/>
      <c r="J49" s="1150"/>
      <c r="K49" s="298">
        <v>177</v>
      </c>
      <c r="L49" s="299">
        <v>185</v>
      </c>
      <c r="M49" s="299">
        <v>185</v>
      </c>
      <c r="N49" s="299">
        <v>186</v>
      </c>
      <c r="O49" s="300">
        <v>181</v>
      </c>
      <c r="P49" s="283"/>
      <c r="Q49" s="283"/>
      <c r="R49" s="283"/>
      <c r="S49" s="283"/>
      <c r="T49" s="283"/>
      <c r="U49" s="283"/>
    </row>
    <row r="50" spans="1:21" ht="30.75" customHeight="1">
      <c r="A50" s="283"/>
      <c r="B50" s="1157"/>
      <c r="C50" s="1158"/>
      <c r="D50" s="297"/>
      <c r="E50" s="1149" t="s">
        <v>532</v>
      </c>
      <c r="F50" s="1149"/>
      <c r="G50" s="1149"/>
      <c r="H50" s="1149"/>
      <c r="I50" s="1149"/>
      <c r="J50" s="1150"/>
      <c r="K50" s="298" t="s">
        <v>321</v>
      </c>
      <c r="L50" s="299" t="s">
        <v>321</v>
      </c>
      <c r="M50" s="299" t="s">
        <v>321</v>
      </c>
      <c r="N50" s="299" t="s">
        <v>321</v>
      </c>
      <c r="O50" s="300" t="s">
        <v>321</v>
      </c>
      <c r="P50" s="283"/>
      <c r="Q50" s="283"/>
      <c r="R50" s="283"/>
      <c r="S50" s="283"/>
      <c r="T50" s="283"/>
      <c r="U50" s="283"/>
    </row>
    <row r="51" spans="1:21" ht="30.75" customHeight="1">
      <c r="A51" s="283"/>
      <c r="B51" s="1159"/>
      <c r="C51" s="1160"/>
      <c r="D51" s="301"/>
      <c r="E51" s="1149" t="s">
        <v>533</v>
      </c>
      <c r="F51" s="1149"/>
      <c r="G51" s="1149"/>
      <c r="H51" s="1149"/>
      <c r="I51" s="1149"/>
      <c r="J51" s="1150"/>
      <c r="K51" s="298" t="s">
        <v>321</v>
      </c>
      <c r="L51" s="299" t="s">
        <v>321</v>
      </c>
      <c r="M51" s="299" t="s">
        <v>321</v>
      </c>
      <c r="N51" s="299" t="s">
        <v>321</v>
      </c>
      <c r="O51" s="300" t="s">
        <v>321</v>
      </c>
      <c r="P51" s="283"/>
      <c r="Q51" s="283"/>
      <c r="R51" s="283"/>
      <c r="S51" s="283"/>
      <c r="T51" s="283"/>
      <c r="U51" s="283"/>
    </row>
    <row r="52" spans="1:21" ht="30.75" customHeight="1">
      <c r="A52" s="283"/>
      <c r="B52" s="1147" t="s">
        <v>534</v>
      </c>
      <c r="C52" s="1148"/>
      <c r="D52" s="301"/>
      <c r="E52" s="1149" t="s">
        <v>535</v>
      </c>
      <c r="F52" s="1149"/>
      <c r="G52" s="1149"/>
      <c r="H52" s="1149"/>
      <c r="I52" s="1149"/>
      <c r="J52" s="1150"/>
      <c r="K52" s="298">
        <v>923</v>
      </c>
      <c r="L52" s="299">
        <v>940</v>
      </c>
      <c r="M52" s="299">
        <v>978</v>
      </c>
      <c r="N52" s="299">
        <v>939</v>
      </c>
      <c r="O52" s="300">
        <v>959</v>
      </c>
      <c r="P52" s="283"/>
      <c r="Q52" s="283"/>
      <c r="R52" s="283"/>
      <c r="S52" s="283"/>
      <c r="T52" s="283"/>
      <c r="U52" s="283"/>
    </row>
    <row r="53" spans="1:21" ht="30.75" customHeight="1" thickBot="1">
      <c r="A53" s="283"/>
      <c r="B53" s="1151" t="s">
        <v>536</v>
      </c>
      <c r="C53" s="1152"/>
      <c r="D53" s="302"/>
      <c r="E53" s="1153" t="s">
        <v>537</v>
      </c>
      <c r="F53" s="1153"/>
      <c r="G53" s="1153"/>
      <c r="H53" s="1153"/>
      <c r="I53" s="1153"/>
      <c r="J53" s="1154"/>
      <c r="K53" s="303">
        <v>1198</v>
      </c>
      <c r="L53" s="304">
        <v>1140</v>
      </c>
      <c r="M53" s="304">
        <v>1084</v>
      </c>
      <c r="N53" s="304">
        <v>1037</v>
      </c>
      <c r="O53" s="305">
        <v>1008</v>
      </c>
      <c r="P53" s="283"/>
      <c r="Q53" s="283"/>
      <c r="R53" s="283"/>
      <c r="S53" s="283"/>
      <c r="T53" s="283"/>
      <c r="U53" s="283"/>
    </row>
    <row r="54" spans="1:21" ht="24" customHeight="1">
      <c r="A54" s="283"/>
      <c r="B54" s="306" t="s">
        <v>538</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524</v>
      </c>
    </row>
    <row r="40" spans="2:13" ht="27.75" customHeight="1" thickBot="1">
      <c r="B40" s="309" t="s">
        <v>525</v>
      </c>
      <c r="C40" s="310"/>
      <c r="D40" s="310"/>
      <c r="E40" s="311"/>
      <c r="F40" s="311"/>
      <c r="G40" s="311"/>
      <c r="H40" s="312" t="s">
        <v>502</v>
      </c>
      <c r="I40" s="313" t="s">
        <v>4</v>
      </c>
      <c r="J40" s="314" t="s">
        <v>5</v>
      </c>
      <c r="K40" s="314" t="s">
        <v>6</v>
      </c>
      <c r="L40" s="314" t="s">
        <v>7</v>
      </c>
      <c r="M40" s="315" t="s">
        <v>8</v>
      </c>
    </row>
    <row r="41" spans="2:13" ht="27.75" customHeight="1">
      <c r="B41" s="1175" t="s">
        <v>539</v>
      </c>
      <c r="C41" s="1176"/>
      <c r="D41" s="316"/>
      <c r="E41" s="1177" t="s">
        <v>540</v>
      </c>
      <c r="F41" s="1177"/>
      <c r="G41" s="1177"/>
      <c r="H41" s="1178"/>
      <c r="I41" s="317">
        <v>11975</v>
      </c>
      <c r="J41" s="318">
        <v>11822</v>
      </c>
      <c r="K41" s="318">
        <v>12150</v>
      </c>
      <c r="L41" s="318">
        <v>12193</v>
      </c>
      <c r="M41" s="319">
        <v>12292</v>
      </c>
    </row>
    <row r="42" spans="2:13" ht="27.75" customHeight="1">
      <c r="B42" s="1165"/>
      <c r="C42" s="1166"/>
      <c r="D42" s="320"/>
      <c r="E42" s="1169" t="s">
        <v>541</v>
      </c>
      <c r="F42" s="1169"/>
      <c r="G42" s="1169"/>
      <c r="H42" s="1170"/>
      <c r="I42" s="321" t="s">
        <v>321</v>
      </c>
      <c r="J42" s="322" t="s">
        <v>321</v>
      </c>
      <c r="K42" s="322" t="s">
        <v>321</v>
      </c>
      <c r="L42" s="322" t="s">
        <v>321</v>
      </c>
      <c r="M42" s="323" t="s">
        <v>321</v>
      </c>
    </row>
    <row r="43" spans="2:13" ht="27.75" customHeight="1">
      <c r="B43" s="1165"/>
      <c r="C43" s="1166"/>
      <c r="D43" s="320"/>
      <c r="E43" s="1169" t="s">
        <v>542</v>
      </c>
      <c r="F43" s="1169"/>
      <c r="G43" s="1169"/>
      <c r="H43" s="1170"/>
      <c r="I43" s="321">
        <v>8972</v>
      </c>
      <c r="J43" s="322">
        <v>8976</v>
      </c>
      <c r="K43" s="322">
        <v>8886</v>
      </c>
      <c r="L43" s="322">
        <v>8325</v>
      </c>
      <c r="M43" s="323">
        <v>8117</v>
      </c>
    </row>
    <row r="44" spans="2:13" ht="27.75" customHeight="1">
      <c r="B44" s="1165"/>
      <c r="C44" s="1166"/>
      <c r="D44" s="320"/>
      <c r="E44" s="1169" t="s">
        <v>543</v>
      </c>
      <c r="F44" s="1169"/>
      <c r="G44" s="1169"/>
      <c r="H44" s="1170"/>
      <c r="I44" s="321">
        <v>607</v>
      </c>
      <c r="J44" s="322">
        <v>676</v>
      </c>
      <c r="K44" s="322">
        <v>577</v>
      </c>
      <c r="L44" s="322">
        <v>461</v>
      </c>
      <c r="M44" s="323">
        <v>382</v>
      </c>
    </row>
    <row r="45" spans="2:13" ht="27.75" customHeight="1">
      <c r="B45" s="1165"/>
      <c r="C45" s="1166"/>
      <c r="D45" s="320"/>
      <c r="E45" s="1169" t="s">
        <v>544</v>
      </c>
      <c r="F45" s="1169"/>
      <c r="G45" s="1169"/>
      <c r="H45" s="1170"/>
      <c r="I45" s="321">
        <v>2421</v>
      </c>
      <c r="J45" s="322">
        <v>2017</v>
      </c>
      <c r="K45" s="322">
        <v>2424</v>
      </c>
      <c r="L45" s="322">
        <v>2177</v>
      </c>
      <c r="M45" s="323">
        <v>1959</v>
      </c>
    </row>
    <row r="46" spans="2:13" ht="27.75" customHeight="1">
      <c r="B46" s="1165"/>
      <c r="C46" s="1166"/>
      <c r="D46" s="324"/>
      <c r="E46" s="1169" t="s">
        <v>545</v>
      </c>
      <c r="F46" s="1169"/>
      <c r="G46" s="1169"/>
      <c r="H46" s="1170"/>
      <c r="I46" s="321">
        <v>848</v>
      </c>
      <c r="J46" s="322">
        <v>747</v>
      </c>
      <c r="K46" s="322">
        <v>649</v>
      </c>
      <c r="L46" s="322">
        <v>532</v>
      </c>
      <c r="M46" s="323">
        <v>426</v>
      </c>
    </row>
    <row r="47" spans="2:13" ht="27.75" customHeight="1">
      <c r="B47" s="1165"/>
      <c r="C47" s="1166"/>
      <c r="D47" s="325"/>
      <c r="E47" s="1179" t="s">
        <v>546</v>
      </c>
      <c r="F47" s="1180"/>
      <c r="G47" s="1180"/>
      <c r="H47" s="1181"/>
      <c r="I47" s="321" t="s">
        <v>321</v>
      </c>
      <c r="J47" s="322" t="s">
        <v>321</v>
      </c>
      <c r="K47" s="322" t="s">
        <v>321</v>
      </c>
      <c r="L47" s="322" t="s">
        <v>321</v>
      </c>
      <c r="M47" s="323" t="s">
        <v>321</v>
      </c>
    </row>
    <row r="48" spans="2:13" ht="27.75" customHeight="1">
      <c r="B48" s="1165"/>
      <c r="C48" s="1166"/>
      <c r="D48" s="320"/>
      <c r="E48" s="1169" t="s">
        <v>547</v>
      </c>
      <c r="F48" s="1169"/>
      <c r="G48" s="1169"/>
      <c r="H48" s="1170"/>
      <c r="I48" s="321" t="s">
        <v>321</v>
      </c>
      <c r="J48" s="322" t="s">
        <v>321</v>
      </c>
      <c r="K48" s="322" t="s">
        <v>321</v>
      </c>
      <c r="L48" s="322" t="s">
        <v>321</v>
      </c>
      <c r="M48" s="323" t="s">
        <v>321</v>
      </c>
    </row>
    <row r="49" spans="2:13" ht="27.75" customHeight="1">
      <c r="B49" s="1167"/>
      <c r="C49" s="1168"/>
      <c r="D49" s="320"/>
      <c r="E49" s="1169" t="s">
        <v>548</v>
      </c>
      <c r="F49" s="1169"/>
      <c r="G49" s="1169"/>
      <c r="H49" s="1170"/>
      <c r="I49" s="321" t="s">
        <v>321</v>
      </c>
      <c r="J49" s="322" t="s">
        <v>321</v>
      </c>
      <c r="K49" s="322" t="s">
        <v>321</v>
      </c>
      <c r="L49" s="322" t="s">
        <v>321</v>
      </c>
      <c r="M49" s="323" t="s">
        <v>321</v>
      </c>
    </row>
    <row r="50" spans="2:13" ht="27.75" customHeight="1">
      <c r="B50" s="1163" t="s">
        <v>549</v>
      </c>
      <c r="C50" s="1164"/>
      <c r="D50" s="326"/>
      <c r="E50" s="1169" t="s">
        <v>550</v>
      </c>
      <c r="F50" s="1169"/>
      <c r="G50" s="1169"/>
      <c r="H50" s="1170"/>
      <c r="I50" s="321">
        <v>6139</v>
      </c>
      <c r="J50" s="322">
        <v>7546</v>
      </c>
      <c r="K50" s="322">
        <v>8226</v>
      </c>
      <c r="L50" s="322">
        <v>7519</v>
      </c>
      <c r="M50" s="323">
        <v>8115</v>
      </c>
    </row>
    <row r="51" spans="2:13" ht="27.75" customHeight="1">
      <c r="B51" s="1165"/>
      <c r="C51" s="1166"/>
      <c r="D51" s="320"/>
      <c r="E51" s="1169" t="s">
        <v>551</v>
      </c>
      <c r="F51" s="1169"/>
      <c r="G51" s="1169"/>
      <c r="H51" s="1170"/>
      <c r="I51" s="321">
        <v>992</v>
      </c>
      <c r="J51" s="322">
        <v>857</v>
      </c>
      <c r="K51" s="322">
        <v>796</v>
      </c>
      <c r="L51" s="322">
        <v>738</v>
      </c>
      <c r="M51" s="323">
        <v>565</v>
      </c>
    </row>
    <row r="52" spans="2:13" ht="27.75" customHeight="1">
      <c r="B52" s="1167"/>
      <c r="C52" s="1168"/>
      <c r="D52" s="320"/>
      <c r="E52" s="1169" t="s">
        <v>552</v>
      </c>
      <c r="F52" s="1169"/>
      <c r="G52" s="1169"/>
      <c r="H52" s="1170"/>
      <c r="I52" s="321">
        <v>11216</v>
      </c>
      <c r="J52" s="322">
        <v>11601</v>
      </c>
      <c r="K52" s="322">
        <v>12045</v>
      </c>
      <c r="L52" s="322">
        <v>12264</v>
      </c>
      <c r="M52" s="323">
        <v>12242</v>
      </c>
    </row>
    <row r="53" spans="2:13" ht="27.75" customHeight="1" thickBot="1">
      <c r="B53" s="1171" t="s">
        <v>553</v>
      </c>
      <c r="C53" s="1172"/>
      <c r="D53" s="327"/>
      <c r="E53" s="1173" t="s">
        <v>554</v>
      </c>
      <c r="F53" s="1173"/>
      <c r="G53" s="1173"/>
      <c r="H53" s="1174"/>
      <c r="I53" s="328">
        <v>6477</v>
      </c>
      <c r="J53" s="329">
        <v>4235</v>
      </c>
      <c r="K53" s="329">
        <v>3620</v>
      </c>
      <c r="L53" s="329">
        <v>3168</v>
      </c>
      <c r="M53" s="330">
        <v>2254</v>
      </c>
    </row>
    <row r="54" spans="2:13" ht="27.75" customHeight="1">
      <c r="B54" s="331" t="s">
        <v>555</v>
      </c>
      <c r="C54" s="332"/>
      <c r="D54" s="332"/>
      <c r="E54" s="333"/>
      <c r="F54" s="333"/>
      <c r="G54" s="333"/>
      <c r="H54" s="333"/>
      <c r="I54" s="334"/>
      <c r="J54" s="334"/>
      <c r="K54" s="334"/>
      <c r="L54" s="334"/>
      <c r="M54" s="334"/>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94" t="s">
        <v>16</v>
      </c>
      <c r="H43" s="1195"/>
      <c r="I43" s="1195"/>
      <c r="J43" s="1195"/>
      <c r="K43" s="1195"/>
      <c r="L43" s="1195"/>
      <c r="M43" s="1195"/>
      <c r="N43" s="1195"/>
      <c r="O43" s="1196"/>
    </row>
    <row r="44" spans="2:17">
      <c r="B44" s="12"/>
      <c r="C44" s="4"/>
      <c r="D44" s="4"/>
      <c r="E44" s="4"/>
      <c r="F44" s="4"/>
      <c r="G44" s="1197"/>
      <c r="H44" s="1198"/>
      <c r="I44" s="1198"/>
      <c r="J44" s="1198"/>
      <c r="K44" s="1198"/>
      <c r="L44" s="1198"/>
      <c r="M44" s="1198"/>
      <c r="N44" s="1198"/>
      <c r="O44" s="1199"/>
    </row>
    <row r="45" spans="2:17">
      <c r="B45" s="12"/>
      <c r="C45" s="4"/>
      <c r="D45" s="4"/>
      <c r="E45" s="4"/>
      <c r="F45" s="4"/>
      <c r="G45" s="1197"/>
      <c r="H45" s="1198"/>
      <c r="I45" s="1198"/>
      <c r="J45" s="1198"/>
      <c r="K45" s="1198"/>
      <c r="L45" s="1198"/>
      <c r="M45" s="1198"/>
      <c r="N45" s="1198"/>
      <c r="O45" s="1199"/>
    </row>
    <row r="46" spans="2:17">
      <c r="B46" s="12"/>
      <c r="C46" s="4"/>
      <c r="D46" s="4"/>
      <c r="E46" s="4"/>
      <c r="F46" s="4"/>
      <c r="G46" s="1197"/>
      <c r="H46" s="1198"/>
      <c r="I46" s="1198"/>
      <c r="J46" s="1198"/>
      <c r="K46" s="1198"/>
      <c r="L46" s="1198"/>
      <c r="M46" s="1198"/>
      <c r="N46" s="1198"/>
      <c r="O46" s="1199"/>
    </row>
    <row r="47" spans="2:17">
      <c r="B47" s="12"/>
      <c r="C47" s="4"/>
      <c r="D47" s="4"/>
      <c r="E47" s="4"/>
      <c r="F47" s="4"/>
      <c r="G47" s="1200"/>
      <c r="H47" s="1201"/>
      <c r="I47" s="1201"/>
      <c r="J47" s="1201"/>
      <c r="K47" s="1201"/>
      <c r="L47" s="1201"/>
      <c r="M47" s="1201"/>
      <c r="N47" s="1201"/>
      <c r="O47" s="1202"/>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203"/>
      <c r="H50" s="1204"/>
      <c r="I50" s="1204"/>
      <c r="J50" s="1205"/>
      <c r="K50" s="23" t="s">
        <v>4</v>
      </c>
      <c r="L50" s="23" t="s">
        <v>5</v>
      </c>
      <c r="M50" s="23" t="s">
        <v>6</v>
      </c>
      <c r="N50" s="23" t="s">
        <v>7</v>
      </c>
      <c r="O50" s="23" t="s">
        <v>8</v>
      </c>
    </row>
    <row r="51" spans="1:17">
      <c r="B51" s="12"/>
      <c r="C51" s="4"/>
      <c r="D51" s="4"/>
      <c r="E51" s="4"/>
      <c r="F51" s="4"/>
      <c r="G51" s="1206" t="s">
        <v>9</v>
      </c>
      <c r="H51" s="1207"/>
      <c r="I51" s="1212" t="s">
        <v>10</v>
      </c>
      <c r="J51" s="1212"/>
      <c r="K51" s="1216"/>
      <c r="L51" s="1216"/>
      <c r="M51" s="1216"/>
      <c r="N51" s="1182">
        <v>40.299999999999997</v>
      </c>
      <c r="O51" s="1216"/>
    </row>
    <row r="52" spans="1:17">
      <c r="B52" s="12"/>
      <c r="C52" s="4"/>
      <c r="D52" s="4"/>
      <c r="E52" s="4"/>
      <c r="F52" s="4"/>
      <c r="G52" s="1208"/>
      <c r="H52" s="1209"/>
      <c r="I52" s="1213"/>
      <c r="J52" s="1213"/>
      <c r="K52" s="1182"/>
      <c r="L52" s="1182"/>
      <c r="M52" s="1182"/>
      <c r="N52" s="1182"/>
      <c r="O52" s="1182"/>
    </row>
    <row r="53" spans="1:17">
      <c r="A53" s="24"/>
      <c r="B53" s="12"/>
      <c r="C53" s="4"/>
      <c r="D53" s="4"/>
      <c r="E53" s="4"/>
      <c r="F53" s="4"/>
      <c r="G53" s="1208"/>
      <c r="H53" s="1209"/>
      <c r="I53" s="1192" t="s">
        <v>11</v>
      </c>
      <c r="J53" s="1192"/>
      <c r="K53" s="1217"/>
      <c r="L53" s="1217"/>
      <c r="M53" s="1217"/>
      <c r="N53" s="1214">
        <v>61.4</v>
      </c>
      <c r="O53" s="1217"/>
    </row>
    <row r="54" spans="1:17">
      <c r="A54" s="24"/>
      <c r="B54" s="12"/>
      <c r="C54" s="4"/>
      <c r="D54" s="4"/>
      <c r="E54" s="4"/>
      <c r="F54" s="4"/>
      <c r="G54" s="1210"/>
      <c r="H54" s="1211"/>
      <c r="I54" s="1192"/>
      <c r="J54" s="1192"/>
      <c r="K54" s="1215"/>
      <c r="L54" s="1215"/>
      <c r="M54" s="1215"/>
      <c r="N54" s="1215"/>
      <c r="O54" s="1215"/>
    </row>
    <row r="55" spans="1:17">
      <c r="A55" s="24"/>
      <c r="B55" s="12"/>
      <c r="C55" s="4"/>
      <c r="D55" s="4"/>
      <c r="E55" s="4"/>
      <c r="F55" s="4"/>
      <c r="G55" s="1186" t="s">
        <v>12</v>
      </c>
      <c r="H55" s="1187"/>
      <c r="I55" s="1192" t="s">
        <v>10</v>
      </c>
      <c r="J55" s="1192"/>
      <c r="K55" s="1216"/>
      <c r="L55" s="1216"/>
      <c r="M55" s="1216"/>
      <c r="N55" s="1182">
        <v>56.8</v>
      </c>
      <c r="O55" s="1216"/>
    </row>
    <row r="56" spans="1:17">
      <c r="A56" s="24"/>
      <c r="B56" s="12"/>
      <c r="C56" s="4"/>
      <c r="D56" s="4"/>
      <c r="E56" s="4"/>
      <c r="F56" s="4"/>
      <c r="G56" s="1188"/>
      <c r="H56" s="1189"/>
      <c r="I56" s="1192"/>
      <c r="J56" s="1192"/>
      <c r="K56" s="1182"/>
      <c r="L56" s="1182"/>
      <c r="M56" s="1182"/>
      <c r="N56" s="1182"/>
      <c r="O56" s="1182"/>
    </row>
    <row r="57" spans="1:17" s="24" customFormat="1">
      <c r="B57" s="25"/>
      <c r="C57" s="21"/>
      <c r="D57" s="21"/>
      <c r="E57" s="21"/>
      <c r="F57" s="21"/>
      <c r="G57" s="1188"/>
      <c r="H57" s="1189"/>
      <c r="I57" s="1184" t="s">
        <v>11</v>
      </c>
      <c r="J57" s="1184"/>
      <c r="K57" s="1217"/>
      <c r="L57" s="1217"/>
      <c r="M57" s="1217"/>
      <c r="N57" s="1214">
        <v>54</v>
      </c>
      <c r="O57" s="1217"/>
      <c r="P57" s="26"/>
      <c r="Q57" s="25"/>
    </row>
    <row r="58" spans="1:17" s="24" customFormat="1">
      <c r="A58" s="3"/>
      <c r="B58" s="25"/>
      <c r="C58" s="21"/>
      <c r="D58" s="21"/>
      <c r="E58" s="21"/>
      <c r="F58" s="21"/>
      <c r="G58" s="1190"/>
      <c r="H58" s="1191"/>
      <c r="I58" s="1184"/>
      <c r="J58" s="1184"/>
      <c r="K58" s="1215"/>
      <c r="L58" s="1215"/>
      <c r="M58" s="1215"/>
      <c r="N58" s="1215"/>
      <c r="O58" s="1215"/>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94" t="s">
        <v>556</v>
      </c>
      <c r="H65" s="1195"/>
      <c r="I65" s="1195"/>
      <c r="J65" s="1195"/>
      <c r="K65" s="1195"/>
      <c r="L65" s="1195"/>
      <c r="M65" s="1195"/>
      <c r="N65" s="1195"/>
      <c r="O65" s="1196"/>
    </row>
    <row r="66" spans="2:30">
      <c r="B66" s="12"/>
      <c r="C66" s="4"/>
      <c r="D66" s="4"/>
      <c r="E66" s="4"/>
      <c r="F66" s="4"/>
      <c r="G66" s="1197"/>
      <c r="H66" s="1198"/>
      <c r="I66" s="1198"/>
      <c r="J66" s="1198"/>
      <c r="K66" s="1198"/>
      <c r="L66" s="1198"/>
      <c r="M66" s="1198"/>
      <c r="N66" s="1198"/>
      <c r="O66" s="1199"/>
    </row>
    <row r="67" spans="2:30">
      <c r="B67" s="12"/>
      <c r="C67" s="4"/>
      <c r="D67" s="4"/>
      <c r="E67" s="4"/>
      <c r="F67" s="4"/>
      <c r="G67" s="1197"/>
      <c r="H67" s="1198"/>
      <c r="I67" s="1198"/>
      <c r="J67" s="1198"/>
      <c r="K67" s="1198"/>
      <c r="L67" s="1198"/>
      <c r="M67" s="1198"/>
      <c r="N67" s="1198"/>
      <c r="O67" s="1199"/>
    </row>
    <row r="68" spans="2:30">
      <c r="B68" s="12"/>
      <c r="C68" s="4"/>
      <c r="D68" s="4"/>
      <c r="E68" s="4"/>
      <c r="F68" s="4"/>
      <c r="G68" s="1197"/>
      <c r="H68" s="1198"/>
      <c r="I68" s="1198"/>
      <c r="J68" s="1198"/>
      <c r="K68" s="1198"/>
      <c r="L68" s="1198"/>
      <c r="M68" s="1198"/>
      <c r="N68" s="1198"/>
      <c r="O68" s="1199"/>
    </row>
    <row r="69" spans="2:30">
      <c r="B69" s="12"/>
      <c r="C69" s="4"/>
      <c r="D69" s="4"/>
      <c r="E69" s="4"/>
      <c r="F69" s="4"/>
      <c r="G69" s="1200"/>
      <c r="H69" s="1201"/>
      <c r="I69" s="1201"/>
      <c r="J69" s="1201"/>
      <c r="K69" s="1201"/>
      <c r="L69" s="1201"/>
      <c r="M69" s="1201"/>
      <c r="N69" s="1201"/>
      <c r="O69" s="1202"/>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203"/>
      <c r="H72" s="1204"/>
      <c r="I72" s="1204"/>
      <c r="J72" s="1205"/>
      <c r="K72" s="23" t="s">
        <v>4</v>
      </c>
      <c r="L72" s="23" t="s">
        <v>5</v>
      </c>
      <c r="M72" s="23" t="s">
        <v>6</v>
      </c>
      <c r="N72" s="23" t="s">
        <v>7</v>
      </c>
      <c r="O72" s="23" t="s">
        <v>8</v>
      </c>
    </row>
    <row r="73" spans="2:30">
      <c r="B73" s="12"/>
      <c r="C73" s="4"/>
      <c r="D73" s="4"/>
      <c r="E73" s="4"/>
      <c r="F73" s="4"/>
      <c r="G73" s="1206" t="s">
        <v>9</v>
      </c>
      <c r="H73" s="1207"/>
      <c r="I73" s="1212" t="s">
        <v>10</v>
      </c>
      <c r="J73" s="1212"/>
      <c r="K73" s="1193">
        <v>90.9</v>
      </c>
      <c r="L73" s="1193">
        <v>53.7</v>
      </c>
      <c r="M73" s="1182">
        <v>46.9</v>
      </c>
      <c r="N73" s="1182">
        <v>40.299999999999997</v>
      </c>
      <c r="O73" s="1182">
        <v>28.8</v>
      </c>
      <c r="S73" s="3">
        <v>9.9</v>
      </c>
    </row>
    <row r="74" spans="2:30">
      <c r="B74" s="12"/>
      <c r="C74" s="4"/>
      <c r="D74" s="4"/>
      <c r="E74" s="4"/>
      <c r="F74" s="4"/>
      <c r="G74" s="1208"/>
      <c r="H74" s="1209"/>
      <c r="I74" s="1213"/>
      <c r="J74" s="1213"/>
      <c r="K74" s="1193"/>
      <c r="L74" s="1193"/>
      <c r="M74" s="1182"/>
      <c r="N74" s="1182"/>
      <c r="O74" s="1182"/>
    </row>
    <row r="75" spans="2:30">
      <c r="B75" s="12"/>
      <c r="C75" s="4"/>
      <c r="D75" s="4"/>
      <c r="E75" s="4"/>
      <c r="F75" s="4"/>
      <c r="G75" s="1208"/>
      <c r="H75" s="1209"/>
      <c r="I75" s="1192" t="s">
        <v>15</v>
      </c>
      <c r="J75" s="1192"/>
      <c r="K75" s="1214">
        <v>15.8</v>
      </c>
      <c r="L75" s="1214">
        <v>15.7</v>
      </c>
      <c r="M75" s="1214">
        <v>15.1</v>
      </c>
      <c r="N75" s="1214">
        <v>13.9</v>
      </c>
      <c r="O75" s="1214">
        <v>13.5</v>
      </c>
      <c r="U75" s="3">
        <v>81.2</v>
      </c>
      <c r="W75" s="3">
        <v>87.2</v>
      </c>
      <c r="Y75" s="3">
        <v>99.8</v>
      </c>
      <c r="AA75" s="3">
        <v>109.5</v>
      </c>
      <c r="AC75" s="3">
        <v>115.2</v>
      </c>
    </row>
    <row r="76" spans="2:30">
      <c r="B76" s="12"/>
      <c r="C76" s="4"/>
      <c r="D76" s="4"/>
      <c r="E76" s="4"/>
      <c r="F76" s="4"/>
      <c r="G76" s="1210"/>
      <c r="H76" s="1211"/>
      <c r="I76" s="1192"/>
      <c r="J76" s="1192"/>
      <c r="K76" s="1215"/>
      <c r="L76" s="1215"/>
      <c r="M76" s="1215"/>
      <c r="N76" s="1215"/>
      <c r="O76" s="1215"/>
    </row>
    <row r="77" spans="2:30">
      <c r="B77" s="12"/>
      <c r="C77" s="4"/>
      <c r="D77" s="4"/>
      <c r="E77" s="4"/>
      <c r="F77" s="4"/>
      <c r="G77" s="1186" t="s">
        <v>12</v>
      </c>
      <c r="H77" s="1187"/>
      <c r="I77" s="1192" t="s">
        <v>10</v>
      </c>
      <c r="J77" s="1192"/>
      <c r="K77" s="1193">
        <v>81.7</v>
      </c>
      <c r="L77" s="1193">
        <v>80.400000000000006</v>
      </c>
      <c r="M77" s="1182">
        <v>83.1</v>
      </c>
      <c r="N77" s="1182">
        <v>56.8</v>
      </c>
      <c r="O77" s="1182">
        <v>52.3</v>
      </c>
      <c r="R77" s="3">
        <v>12.3</v>
      </c>
      <c r="T77" s="3">
        <v>11.1</v>
      </c>
    </row>
    <row r="78" spans="2:30">
      <c r="B78" s="12"/>
      <c r="C78" s="4"/>
      <c r="D78" s="4"/>
      <c r="E78" s="4"/>
      <c r="F78" s="4"/>
      <c r="G78" s="1188"/>
      <c r="H78" s="1189"/>
      <c r="I78" s="1192"/>
      <c r="J78" s="1192"/>
      <c r="K78" s="1193"/>
      <c r="L78" s="1193"/>
      <c r="M78" s="1182"/>
      <c r="N78" s="1182"/>
      <c r="O78" s="1182"/>
    </row>
    <row r="79" spans="2:30">
      <c r="B79" s="12"/>
      <c r="C79" s="4"/>
      <c r="D79" s="4"/>
      <c r="E79" s="4"/>
      <c r="F79" s="4"/>
      <c r="G79" s="1188"/>
      <c r="H79" s="1189"/>
      <c r="I79" s="1183" t="s">
        <v>15</v>
      </c>
      <c r="J79" s="1184"/>
      <c r="K79" s="1185">
        <v>12.3</v>
      </c>
      <c r="L79" s="1185">
        <v>12.5</v>
      </c>
      <c r="M79" s="1185">
        <v>12.2</v>
      </c>
      <c r="N79" s="1185">
        <v>10.199999999999999</v>
      </c>
      <c r="O79" s="1185">
        <v>10</v>
      </c>
      <c r="V79" s="3">
        <v>53.5</v>
      </c>
      <c r="X79" s="3">
        <v>48.2</v>
      </c>
      <c r="Z79" s="3">
        <v>34.200000000000003</v>
      </c>
      <c r="AB79" s="3">
        <v>30.3</v>
      </c>
      <c r="AD79" s="3">
        <v>28.9</v>
      </c>
    </row>
    <row r="80" spans="2:30">
      <c r="B80" s="12"/>
      <c r="C80" s="4"/>
      <c r="D80" s="4"/>
      <c r="E80" s="4"/>
      <c r="F80" s="4"/>
      <c r="G80" s="1190"/>
      <c r="H80" s="1191"/>
      <c r="I80" s="1184"/>
      <c r="J80" s="1184"/>
      <c r="K80" s="1185"/>
      <c r="L80" s="1185"/>
      <c r="M80" s="1185"/>
      <c r="N80" s="1185"/>
      <c r="O80" s="1185"/>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115" zoomScaleNormal="115"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4" t="s">
        <v>151</v>
      </c>
      <c r="DI1" s="695"/>
      <c r="DJ1" s="695"/>
      <c r="DK1" s="695"/>
      <c r="DL1" s="695"/>
      <c r="DM1" s="695"/>
      <c r="DN1" s="696"/>
      <c r="DP1" s="694" t="s">
        <v>152</v>
      </c>
      <c r="DQ1" s="695"/>
      <c r="DR1" s="695"/>
      <c r="DS1" s="695"/>
      <c r="DT1" s="695"/>
      <c r="DU1" s="695"/>
      <c r="DV1" s="695"/>
      <c r="DW1" s="695"/>
      <c r="DX1" s="695"/>
      <c r="DY1" s="695"/>
      <c r="DZ1" s="695"/>
      <c r="EA1" s="695"/>
      <c r="EB1" s="695"/>
      <c r="EC1" s="696"/>
      <c r="ED1" s="82"/>
      <c r="EE1" s="82"/>
      <c r="EF1" s="82"/>
      <c r="EG1" s="82"/>
      <c r="EH1" s="82"/>
      <c r="EI1" s="82"/>
      <c r="EJ1" s="82"/>
      <c r="EK1" s="82"/>
      <c r="EL1" s="82"/>
      <c r="EM1" s="82"/>
    </row>
    <row r="2" spans="2:143" ht="22.5" customHeight="1">
      <c r="B2" s="85" t="s">
        <v>153</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41" t="s">
        <v>154</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155</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86" t="s">
        <v>156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41" t="s">
        <v>24</v>
      </c>
      <c r="C4" s="642"/>
      <c r="D4" s="642"/>
      <c r="E4" s="642"/>
      <c r="F4" s="642"/>
      <c r="G4" s="642"/>
      <c r="H4" s="642"/>
      <c r="I4" s="642"/>
      <c r="J4" s="642"/>
      <c r="K4" s="642"/>
      <c r="L4" s="642"/>
      <c r="M4" s="642"/>
      <c r="N4" s="642"/>
      <c r="O4" s="642"/>
      <c r="P4" s="642"/>
      <c r="Q4" s="643"/>
      <c r="R4" s="641" t="s">
        <v>157</v>
      </c>
      <c r="S4" s="642"/>
      <c r="T4" s="642"/>
      <c r="U4" s="642"/>
      <c r="V4" s="642"/>
      <c r="W4" s="642"/>
      <c r="X4" s="642"/>
      <c r="Y4" s="643"/>
      <c r="Z4" s="641" t="s">
        <v>158</v>
      </c>
      <c r="AA4" s="642"/>
      <c r="AB4" s="642"/>
      <c r="AC4" s="643"/>
      <c r="AD4" s="641" t="s">
        <v>159</v>
      </c>
      <c r="AE4" s="642"/>
      <c r="AF4" s="642"/>
      <c r="AG4" s="642"/>
      <c r="AH4" s="642"/>
      <c r="AI4" s="642"/>
      <c r="AJ4" s="642"/>
      <c r="AK4" s="643"/>
      <c r="AL4" s="641" t="s">
        <v>158</v>
      </c>
      <c r="AM4" s="642"/>
      <c r="AN4" s="642"/>
      <c r="AO4" s="643"/>
      <c r="AP4" s="697" t="s">
        <v>160</v>
      </c>
      <c r="AQ4" s="697"/>
      <c r="AR4" s="697"/>
      <c r="AS4" s="697"/>
      <c r="AT4" s="697"/>
      <c r="AU4" s="697"/>
      <c r="AV4" s="697"/>
      <c r="AW4" s="697"/>
      <c r="AX4" s="697"/>
      <c r="AY4" s="697"/>
      <c r="AZ4" s="697"/>
      <c r="BA4" s="697"/>
      <c r="BB4" s="697"/>
      <c r="BC4" s="697"/>
      <c r="BD4" s="697"/>
      <c r="BE4" s="697"/>
      <c r="BF4" s="697"/>
      <c r="BG4" s="697" t="s">
        <v>161</v>
      </c>
      <c r="BH4" s="697"/>
      <c r="BI4" s="697"/>
      <c r="BJ4" s="697"/>
      <c r="BK4" s="697"/>
      <c r="BL4" s="697"/>
      <c r="BM4" s="697"/>
      <c r="BN4" s="697"/>
      <c r="BO4" s="697" t="s">
        <v>158</v>
      </c>
      <c r="BP4" s="697"/>
      <c r="BQ4" s="697"/>
      <c r="BR4" s="697"/>
      <c r="BS4" s="697" t="s">
        <v>162</v>
      </c>
      <c r="BT4" s="697"/>
      <c r="BU4" s="697"/>
      <c r="BV4" s="697"/>
      <c r="BW4" s="697"/>
      <c r="BX4" s="697"/>
      <c r="BY4" s="697"/>
      <c r="BZ4" s="697"/>
      <c r="CA4" s="697"/>
      <c r="CB4" s="697"/>
      <c r="CD4" s="686" t="s">
        <v>163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88" customFormat="1" ht="11.25" customHeight="1">
      <c r="B5" s="666" t="s">
        <v>164</v>
      </c>
      <c r="C5" s="667"/>
      <c r="D5" s="667"/>
      <c r="E5" s="667"/>
      <c r="F5" s="667"/>
      <c r="G5" s="667"/>
      <c r="H5" s="667"/>
      <c r="I5" s="667"/>
      <c r="J5" s="667"/>
      <c r="K5" s="667"/>
      <c r="L5" s="667"/>
      <c r="M5" s="667"/>
      <c r="N5" s="667"/>
      <c r="O5" s="667"/>
      <c r="P5" s="667"/>
      <c r="Q5" s="668"/>
      <c r="R5" s="631">
        <v>3809988</v>
      </c>
      <c r="S5" s="632"/>
      <c r="T5" s="632"/>
      <c r="U5" s="632"/>
      <c r="V5" s="632"/>
      <c r="W5" s="632"/>
      <c r="X5" s="632"/>
      <c r="Y5" s="679"/>
      <c r="Z5" s="692">
        <v>27.4</v>
      </c>
      <c r="AA5" s="692"/>
      <c r="AB5" s="692"/>
      <c r="AC5" s="692"/>
      <c r="AD5" s="693">
        <v>3809988</v>
      </c>
      <c r="AE5" s="693"/>
      <c r="AF5" s="693"/>
      <c r="AG5" s="693"/>
      <c r="AH5" s="693"/>
      <c r="AI5" s="693"/>
      <c r="AJ5" s="693"/>
      <c r="AK5" s="693"/>
      <c r="AL5" s="680">
        <v>46.4</v>
      </c>
      <c r="AM5" s="649"/>
      <c r="AN5" s="649"/>
      <c r="AO5" s="681"/>
      <c r="AP5" s="666" t="s">
        <v>165</v>
      </c>
      <c r="AQ5" s="667"/>
      <c r="AR5" s="667"/>
      <c r="AS5" s="667"/>
      <c r="AT5" s="667"/>
      <c r="AU5" s="667"/>
      <c r="AV5" s="667"/>
      <c r="AW5" s="667"/>
      <c r="AX5" s="667"/>
      <c r="AY5" s="667"/>
      <c r="AZ5" s="667"/>
      <c r="BA5" s="667"/>
      <c r="BB5" s="667"/>
      <c r="BC5" s="667"/>
      <c r="BD5" s="667"/>
      <c r="BE5" s="667"/>
      <c r="BF5" s="668"/>
      <c r="BG5" s="581">
        <v>3800461</v>
      </c>
      <c r="BH5" s="582"/>
      <c r="BI5" s="582"/>
      <c r="BJ5" s="582"/>
      <c r="BK5" s="582"/>
      <c r="BL5" s="582"/>
      <c r="BM5" s="582"/>
      <c r="BN5" s="583"/>
      <c r="BO5" s="634">
        <v>99.7</v>
      </c>
      <c r="BP5" s="634"/>
      <c r="BQ5" s="634"/>
      <c r="BR5" s="634"/>
      <c r="BS5" s="635">
        <v>19119</v>
      </c>
      <c r="BT5" s="635"/>
      <c r="BU5" s="635"/>
      <c r="BV5" s="635"/>
      <c r="BW5" s="635"/>
      <c r="BX5" s="635"/>
      <c r="BY5" s="635"/>
      <c r="BZ5" s="635"/>
      <c r="CA5" s="635"/>
      <c r="CB5" s="671"/>
      <c r="CD5" s="686" t="s">
        <v>160</v>
      </c>
      <c r="CE5" s="687"/>
      <c r="CF5" s="687"/>
      <c r="CG5" s="687"/>
      <c r="CH5" s="687"/>
      <c r="CI5" s="687"/>
      <c r="CJ5" s="687"/>
      <c r="CK5" s="687"/>
      <c r="CL5" s="687"/>
      <c r="CM5" s="687"/>
      <c r="CN5" s="687"/>
      <c r="CO5" s="687"/>
      <c r="CP5" s="687"/>
      <c r="CQ5" s="688"/>
      <c r="CR5" s="686" t="s">
        <v>166</v>
      </c>
      <c r="CS5" s="687"/>
      <c r="CT5" s="687"/>
      <c r="CU5" s="687"/>
      <c r="CV5" s="687"/>
      <c r="CW5" s="687"/>
      <c r="CX5" s="687"/>
      <c r="CY5" s="688"/>
      <c r="CZ5" s="686" t="s">
        <v>158</v>
      </c>
      <c r="DA5" s="687"/>
      <c r="DB5" s="687"/>
      <c r="DC5" s="688"/>
      <c r="DD5" s="686" t="s">
        <v>167</v>
      </c>
      <c r="DE5" s="687"/>
      <c r="DF5" s="687"/>
      <c r="DG5" s="687"/>
      <c r="DH5" s="687"/>
      <c r="DI5" s="687"/>
      <c r="DJ5" s="687"/>
      <c r="DK5" s="687"/>
      <c r="DL5" s="687"/>
      <c r="DM5" s="687"/>
      <c r="DN5" s="687"/>
      <c r="DO5" s="687"/>
      <c r="DP5" s="688"/>
      <c r="DQ5" s="686" t="s">
        <v>168</v>
      </c>
      <c r="DR5" s="687"/>
      <c r="DS5" s="687"/>
      <c r="DT5" s="687"/>
      <c r="DU5" s="687"/>
      <c r="DV5" s="687"/>
      <c r="DW5" s="687"/>
      <c r="DX5" s="687"/>
      <c r="DY5" s="687"/>
      <c r="DZ5" s="687"/>
      <c r="EA5" s="687"/>
      <c r="EB5" s="687"/>
      <c r="EC5" s="688"/>
    </row>
    <row r="6" spans="2:143" ht="11.25" customHeight="1">
      <c r="B6" s="578" t="s">
        <v>169</v>
      </c>
      <c r="C6" s="579"/>
      <c r="D6" s="579"/>
      <c r="E6" s="579"/>
      <c r="F6" s="579"/>
      <c r="G6" s="579"/>
      <c r="H6" s="579"/>
      <c r="I6" s="579"/>
      <c r="J6" s="579"/>
      <c r="K6" s="579"/>
      <c r="L6" s="579"/>
      <c r="M6" s="579"/>
      <c r="N6" s="579"/>
      <c r="O6" s="579"/>
      <c r="P6" s="579"/>
      <c r="Q6" s="580"/>
      <c r="R6" s="581">
        <v>86951</v>
      </c>
      <c r="S6" s="582"/>
      <c r="T6" s="582"/>
      <c r="U6" s="582"/>
      <c r="V6" s="582"/>
      <c r="W6" s="582"/>
      <c r="X6" s="582"/>
      <c r="Y6" s="583"/>
      <c r="Z6" s="634">
        <v>0.6</v>
      </c>
      <c r="AA6" s="634"/>
      <c r="AB6" s="634"/>
      <c r="AC6" s="634"/>
      <c r="AD6" s="635">
        <v>86951</v>
      </c>
      <c r="AE6" s="635"/>
      <c r="AF6" s="635"/>
      <c r="AG6" s="635"/>
      <c r="AH6" s="635"/>
      <c r="AI6" s="635"/>
      <c r="AJ6" s="635"/>
      <c r="AK6" s="635"/>
      <c r="AL6" s="604">
        <v>1.1000000000000001</v>
      </c>
      <c r="AM6" s="636"/>
      <c r="AN6" s="636"/>
      <c r="AO6" s="637"/>
      <c r="AP6" s="578" t="s">
        <v>170</v>
      </c>
      <c r="AQ6" s="579"/>
      <c r="AR6" s="579"/>
      <c r="AS6" s="579"/>
      <c r="AT6" s="579"/>
      <c r="AU6" s="579"/>
      <c r="AV6" s="579"/>
      <c r="AW6" s="579"/>
      <c r="AX6" s="579"/>
      <c r="AY6" s="579"/>
      <c r="AZ6" s="579"/>
      <c r="BA6" s="579"/>
      <c r="BB6" s="579"/>
      <c r="BC6" s="579"/>
      <c r="BD6" s="579"/>
      <c r="BE6" s="579"/>
      <c r="BF6" s="580"/>
      <c r="BG6" s="581">
        <v>3800461</v>
      </c>
      <c r="BH6" s="582"/>
      <c r="BI6" s="582"/>
      <c r="BJ6" s="582"/>
      <c r="BK6" s="582"/>
      <c r="BL6" s="582"/>
      <c r="BM6" s="582"/>
      <c r="BN6" s="583"/>
      <c r="BO6" s="634">
        <v>99.7</v>
      </c>
      <c r="BP6" s="634"/>
      <c r="BQ6" s="634"/>
      <c r="BR6" s="634"/>
      <c r="BS6" s="635">
        <v>19119</v>
      </c>
      <c r="BT6" s="635"/>
      <c r="BU6" s="635"/>
      <c r="BV6" s="635"/>
      <c r="BW6" s="635"/>
      <c r="BX6" s="635"/>
      <c r="BY6" s="635"/>
      <c r="BZ6" s="635"/>
      <c r="CA6" s="635"/>
      <c r="CB6" s="671"/>
      <c r="CD6" s="638" t="s">
        <v>171</v>
      </c>
      <c r="CE6" s="639"/>
      <c r="CF6" s="639"/>
      <c r="CG6" s="639"/>
      <c r="CH6" s="639"/>
      <c r="CI6" s="639"/>
      <c r="CJ6" s="639"/>
      <c r="CK6" s="639"/>
      <c r="CL6" s="639"/>
      <c r="CM6" s="639"/>
      <c r="CN6" s="639"/>
      <c r="CO6" s="639"/>
      <c r="CP6" s="639"/>
      <c r="CQ6" s="640"/>
      <c r="CR6" s="581">
        <v>152642</v>
      </c>
      <c r="CS6" s="582"/>
      <c r="CT6" s="582"/>
      <c r="CU6" s="582"/>
      <c r="CV6" s="582"/>
      <c r="CW6" s="582"/>
      <c r="CX6" s="582"/>
      <c r="CY6" s="583"/>
      <c r="CZ6" s="634">
        <v>1.2</v>
      </c>
      <c r="DA6" s="634"/>
      <c r="DB6" s="634"/>
      <c r="DC6" s="634"/>
      <c r="DD6" s="587" t="s">
        <v>172</v>
      </c>
      <c r="DE6" s="582"/>
      <c r="DF6" s="582"/>
      <c r="DG6" s="582"/>
      <c r="DH6" s="582"/>
      <c r="DI6" s="582"/>
      <c r="DJ6" s="582"/>
      <c r="DK6" s="582"/>
      <c r="DL6" s="582"/>
      <c r="DM6" s="582"/>
      <c r="DN6" s="582"/>
      <c r="DO6" s="582"/>
      <c r="DP6" s="583"/>
      <c r="DQ6" s="587">
        <v>152642</v>
      </c>
      <c r="DR6" s="582"/>
      <c r="DS6" s="582"/>
      <c r="DT6" s="582"/>
      <c r="DU6" s="582"/>
      <c r="DV6" s="582"/>
      <c r="DW6" s="582"/>
      <c r="DX6" s="582"/>
      <c r="DY6" s="582"/>
      <c r="DZ6" s="582"/>
      <c r="EA6" s="582"/>
      <c r="EB6" s="582"/>
      <c r="EC6" s="617"/>
    </row>
    <row r="7" spans="2:143" ht="11.25" customHeight="1">
      <c r="B7" s="578" t="s">
        <v>173</v>
      </c>
      <c r="C7" s="579"/>
      <c r="D7" s="579"/>
      <c r="E7" s="579"/>
      <c r="F7" s="579"/>
      <c r="G7" s="579"/>
      <c r="H7" s="579"/>
      <c r="I7" s="579"/>
      <c r="J7" s="579"/>
      <c r="K7" s="579"/>
      <c r="L7" s="579"/>
      <c r="M7" s="579"/>
      <c r="N7" s="579"/>
      <c r="O7" s="579"/>
      <c r="P7" s="579"/>
      <c r="Q7" s="580"/>
      <c r="R7" s="581">
        <v>5828</v>
      </c>
      <c r="S7" s="582"/>
      <c r="T7" s="582"/>
      <c r="U7" s="582"/>
      <c r="V7" s="582"/>
      <c r="W7" s="582"/>
      <c r="X7" s="582"/>
      <c r="Y7" s="583"/>
      <c r="Z7" s="634">
        <v>0</v>
      </c>
      <c r="AA7" s="634"/>
      <c r="AB7" s="634"/>
      <c r="AC7" s="634"/>
      <c r="AD7" s="635">
        <v>5828</v>
      </c>
      <c r="AE7" s="635"/>
      <c r="AF7" s="635"/>
      <c r="AG7" s="635"/>
      <c r="AH7" s="635"/>
      <c r="AI7" s="635"/>
      <c r="AJ7" s="635"/>
      <c r="AK7" s="635"/>
      <c r="AL7" s="604">
        <v>0.1</v>
      </c>
      <c r="AM7" s="636"/>
      <c r="AN7" s="636"/>
      <c r="AO7" s="637"/>
      <c r="AP7" s="578" t="s">
        <v>174</v>
      </c>
      <c r="AQ7" s="579"/>
      <c r="AR7" s="579"/>
      <c r="AS7" s="579"/>
      <c r="AT7" s="579"/>
      <c r="AU7" s="579"/>
      <c r="AV7" s="579"/>
      <c r="AW7" s="579"/>
      <c r="AX7" s="579"/>
      <c r="AY7" s="579"/>
      <c r="AZ7" s="579"/>
      <c r="BA7" s="579"/>
      <c r="BB7" s="579"/>
      <c r="BC7" s="579"/>
      <c r="BD7" s="579"/>
      <c r="BE7" s="579"/>
      <c r="BF7" s="580"/>
      <c r="BG7" s="581">
        <v>1726994</v>
      </c>
      <c r="BH7" s="582"/>
      <c r="BI7" s="582"/>
      <c r="BJ7" s="582"/>
      <c r="BK7" s="582"/>
      <c r="BL7" s="582"/>
      <c r="BM7" s="582"/>
      <c r="BN7" s="583"/>
      <c r="BO7" s="634">
        <v>45.3</v>
      </c>
      <c r="BP7" s="634"/>
      <c r="BQ7" s="634"/>
      <c r="BR7" s="634"/>
      <c r="BS7" s="635">
        <v>19119</v>
      </c>
      <c r="BT7" s="635"/>
      <c r="BU7" s="635"/>
      <c r="BV7" s="635"/>
      <c r="BW7" s="635"/>
      <c r="BX7" s="635"/>
      <c r="BY7" s="635"/>
      <c r="BZ7" s="635"/>
      <c r="CA7" s="635"/>
      <c r="CB7" s="671"/>
      <c r="CD7" s="618" t="s">
        <v>175</v>
      </c>
      <c r="CE7" s="615"/>
      <c r="CF7" s="615"/>
      <c r="CG7" s="615"/>
      <c r="CH7" s="615"/>
      <c r="CI7" s="615"/>
      <c r="CJ7" s="615"/>
      <c r="CK7" s="615"/>
      <c r="CL7" s="615"/>
      <c r="CM7" s="615"/>
      <c r="CN7" s="615"/>
      <c r="CO7" s="615"/>
      <c r="CP7" s="615"/>
      <c r="CQ7" s="616"/>
      <c r="CR7" s="581">
        <v>1789315</v>
      </c>
      <c r="CS7" s="582"/>
      <c r="CT7" s="582"/>
      <c r="CU7" s="582"/>
      <c r="CV7" s="582"/>
      <c r="CW7" s="582"/>
      <c r="CX7" s="582"/>
      <c r="CY7" s="583"/>
      <c r="CZ7" s="634">
        <v>13.5</v>
      </c>
      <c r="DA7" s="634"/>
      <c r="DB7" s="634"/>
      <c r="DC7" s="634"/>
      <c r="DD7" s="587">
        <v>358698</v>
      </c>
      <c r="DE7" s="582"/>
      <c r="DF7" s="582"/>
      <c r="DG7" s="582"/>
      <c r="DH7" s="582"/>
      <c r="DI7" s="582"/>
      <c r="DJ7" s="582"/>
      <c r="DK7" s="582"/>
      <c r="DL7" s="582"/>
      <c r="DM7" s="582"/>
      <c r="DN7" s="582"/>
      <c r="DO7" s="582"/>
      <c r="DP7" s="583"/>
      <c r="DQ7" s="587">
        <v>1546399</v>
      </c>
      <c r="DR7" s="582"/>
      <c r="DS7" s="582"/>
      <c r="DT7" s="582"/>
      <c r="DU7" s="582"/>
      <c r="DV7" s="582"/>
      <c r="DW7" s="582"/>
      <c r="DX7" s="582"/>
      <c r="DY7" s="582"/>
      <c r="DZ7" s="582"/>
      <c r="EA7" s="582"/>
      <c r="EB7" s="582"/>
      <c r="EC7" s="617"/>
    </row>
    <row r="8" spans="2:143" ht="11.25" customHeight="1">
      <c r="B8" s="578" t="s">
        <v>176</v>
      </c>
      <c r="C8" s="579"/>
      <c r="D8" s="579"/>
      <c r="E8" s="579"/>
      <c r="F8" s="579"/>
      <c r="G8" s="579"/>
      <c r="H8" s="579"/>
      <c r="I8" s="579"/>
      <c r="J8" s="579"/>
      <c r="K8" s="579"/>
      <c r="L8" s="579"/>
      <c r="M8" s="579"/>
      <c r="N8" s="579"/>
      <c r="O8" s="579"/>
      <c r="P8" s="579"/>
      <c r="Q8" s="580"/>
      <c r="R8" s="581">
        <v>10614</v>
      </c>
      <c r="S8" s="582"/>
      <c r="T8" s="582"/>
      <c r="U8" s="582"/>
      <c r="V8" s="582"/>
      <c r="W8" s="582"/>
      <c r="X8" s="582"/>
      <c r="Y8" s="583"/>
      <c r="Z8" s="634">
        <v>0.1</v>
      </c>
      <c r="AA8" s="634"/>
      <c r="AB8" s="634"/>
      <c r="AC8" s="634"/>
      <c r="AD8" s="635">
        <v>10614</v>
      </c>
      <c r="AE8" s="635"/>
      <c r="AF8" s="635"/>
      <c r="AG8" s="635"/>
      <c r="AH8" s="635"/>
      <c r="AI8" s="635"/>
      <c r="AJ8" s="635"/>
      <c r="AK8" s="635"/>
      <c r="AL8" s="604">
        <v>0.1</v>
      </c>
      <c r="AM8" s="636"/>
      <c r="AN8" s="636"/>
      <c r="AO8" s="637"/>
      <c r="AP8" s="578" t="s">
        <v>177</v>
      </c>
      <c r="AQ8" s="579"/>
      <c r="AR8" s="579"/>
      <c r="AS8" s="579"/>
      <c r="AT8" s="579"/>
      <c r="AU8" s="579"/>
      <c r="AV8" s="579"/>
      <c r="AW8" s="579"/>
      <c r="AX8" s="579"/>
      <c r="AY8" s="579"/>
      <c r="AZ8" s="579"/>
      <c r="BA8" s="579"/>
      <c r="BB8" s="579"/>
      <c r="BC8" s="579"/>
      <c r="BD8" s="579"/>
      <c r="BE8" s="579"/>
      <c r="BF8" s="580"/>
      <c r="BG8" s="581">
        <v>51548</v>
      </c>
      <c r="BH8" s="582"/>
      <c r="BI8" s="582"/>
      <c r="BJ8" s="582"/>
      <c r="BK8" s="582"/>
      <c r="BL8" s="582"/>
      <c r="BM8" s="582"/>
      <c r="BN8" s="583"/>
      <c r="BO8" s="634">
        <v>1.4</v>
      </c>
      <c r="BP8" s="634"/>
      <c r="BQ8" s="634"/>
      <c r="BR8" s="634"/>
      <c r="BS8" s="587" t="s">
        <v>64</v>
      </c>
      <c r="BT8" s="582"/>
      <c r="BU8" s="582"/>
      <c r="BV8" s="582"/>
      <c r="BW8" s="582"/>
      <c r="BX8" s="582"/>
      <c r="BY8" s="582"/>
      <c r="BZ8" s="582"/>
      <c r="CA8" s="582"/>
      <c r="CB8" s="617"/>
      <c r="CD8" s="618" t="s">
        <v>178</v>
      </c>
      <c r="CE8" s="615"/>
      <c r="CF8" s="615"/>
      <c r="CG8" s="615"/>
      <c r="CH8" s="615"/>
      <c r="CI8" s="615"/>
      <c r="CJ8" s="615"/>
      <c r="CK8" s="615"/>
      <c r="CL8" s="615"/>
      <c r="CM8" s="615"/>
      <c r="CN8" s="615"/>
      <c r="CO8" s="615"/>
      <c r="CP8" s="615"/>
      <c r="CQ8" s="616"/>
      <c r="CR8" s="581">
        <v>3889620</v>
      </c>
      <c r="CS8" s="582"/>
      <c r="CT8" s="582"/>
      <c r="CU8" s="582"/>
      <c r="CV8" s="582"/>
      <c r="CW8" s="582"/>
      <c r="CX8" s="582"/>
      <c r="CY8" s="583"/>
      <c r="CZ8" s="634">
        <v>29.4</v>
      </c>
      <c r="DA8" s="634"/>
      <c r="DB8" s="634"/>
      <c r="DC8" s="634"/>
      <c r="DD8" s="587">
        <v>3125</v>
      </c>
      <c r="DE8" s="582"/>
      <c r="DF8" s="582"/>
      <c r="DG8" s="582"/>
      <c r="DH8" s="582"/>
      <c r="DI8" s="582"/>
      <c r="DJ8" s="582"/>
      <c r="DK8" s="582"/>
      <c r="DL8" s="582"/>
      <c r="DM8" s="582"/>
      <c r="DN8" s="582"/>
      <c r="DO8" s="582"/>
      <c r="DP8" s="583"/>
      <c r="DQ8" s="587">
        <v>1730752</v>
      </c>
      <c r="DR8" s="582"/>
      <c r="DS8" s="582"/>
      <c r="DT8" s="582"/>
      <c r="DU8" s="582"/>
      <c r="DV8" s="582"/>
      <c r="DW8" s="582"/>
      <c r="DX8" s="582"/>
      <c r="DY8" s="582"/>
      <c r="DZ8" s="582"/>
      <c r="EA8" s="582"/>
      <c r="EB8" s="582"/>
      <c r="EC8" s="617"/>
    </row>
    <row r="9" spans="2:143" ht="11.25" customHeight="1">
      <c r="B9" s="578" t="s">
        <v>179</v>
      </c>
      <c r="C9" s="579"/>
      <c r="D9" s="579"/>
      <c r="E9" s="579"/>
      <c r="F9" s="579"/>
      <c r="G9" s="579"/>
      <c r="H9" s="579"/>
      <c r="I9" s="579"/>
      <c r="J9" s="579"/>
      <c r="K9" s="579"/>
      <c r="L9" s="579"/>
      <c r="M9" s="579"/>
      <c r="N9" s="579"/>
      <c r="O9" s="579"/>
      <c r="P9" s="579"/>
      <c r="Q9" s="580"/>
      <c r="R9" s="581">
        <v>6201</v>
      </c>
      <c r="S9" s="582"/>
      <c r="T9" s="582"/>
      <c r="U9" s="582"/>
      <c r="V9" s="582"/>
      <c r="W9" s="582"/>
      <c r="X9" s="582"/>
      <c r="Y9" s="583"/>
      <c r="Z9" s="634">
        <v>0</v>
      </c>
      <c r="AA9" s="634"/>
      <c r="AB9" s="634"/>
      <c r="AC9" s="634"/>
      <c r="AD9" s="635">
        <v>6201</v>
      </c>
      <c r="AE9" s="635"/>
      <c r="AF9" s="635"/>
      <c r="AG9" s="635"/>
      <c r="AH9" s="635"/>
      <c r="AI9" s="635"/>
      <c r="AJ9" s="635"/>
      <c r="AK9" s="635"/>
      <c r="AL9" s="604">
        <v>0.1</v>
      </c>
      <c r="AM9" s="636"/>
      <c r="AN9" s="636"/>
      <c r="AO9" s="637"/>
      <c r="AP9" s="578" t="s">
        <v>180</v>
      </c>
      <c r="AQ9" s="579"/>
      <c r="AR9" s="579"/>
      <c r="AS9" s="579"/>
      <c r="AT9" s="579"/>
      <c r="AU9" s="579"/>
      <c r="AV9" s="579"/>
      <c r="AW9" s="579"/>
      <c r="AX9" s="579"/>
      <c r="AY9" s="579"/>
      <c r="AZ9" s="579"/>
      <c r="BA9" s="579"/>
      <c r="BB9" s="579"/>
      <c r="BC9" s="579"/>
      <c r="BD9" s="579"/>
      <c r="BE9" s="579"/>
      <c r="BF9" s="580"/>
      <c r="BG9" s="581">
        <v>1340716</v>
      </c>
      <c r="BH9" s="582"/>
      <c r="BI9" s="582"/>
      <c r="BJ9" s="582"/>
      <c r="BK9" s="582"/>
      <c r="BL9" s="582"/>
      <c r="BM9" s="582"/>
      <c r="BN9" s="583"/>
      <c r="BO9" s="634">
        <v>35.200000000000003</v>
      </c>
      <c r="BP9" s="634"/>
      <c r="BQ9" s="634"/>
      <c r="BR9" s="634"/>
      <c r="BS9" s="587" t="s">
        <v>75</v>
      </c>
      <c r="BT9" s="582"/>
      <c r="BU9" s="582"/>
      <c r="BV9" s="582"/>
      <c r="BW9" s="582"/>
      <c r="BX9" s="582"/>
      <c r="BY9" s="582"/>
      <c r="BZ9" s="582"/>
      <c r="CA9" s="582"/>
      <c r="CB9" s="617"/>
      <c r="CD9" s="618" t="s">
        <v>181</v>
      </c>
      <c r="CE9" s="615"/>
      <c r="CF9" s="615"/>
      <c r="CG9" s="615"/>
      <c r="CH9" s="615"/>
      <c r="CI9" s="615"/>
      <c r="CJ9" s="615"/>
      <c r="CK9" s="615"/>
      <c r="CL9" s="615"/>
      <c r="CM9" s="615"/>
      <c r="CN9" s="615"/>
      <c r="CO9" s="615"/>
      <c r="CP9" s="615"/>
      <c r="CQ9" s="616"/>
      <c r="CR9" s="581">
        <v>1135429</v>
      </c>
      <c r="CS9" s="582"/>
      <c r="CT9" s="582"/>
      <c r="CU9" s="582"/>
      <c r="CV9" s="582"/>
      <c r="CW9" s="582"/>
      <c r="CX9" s="582"/>
      <c r="CY9" s="583"/>
      <c r="CZ9" s="634">
        <v>8.6</v>
      </c>
      <c r="DA9" s="634"/>
      <c r="DB9" s="634"/>
      <c r="DC9" s="634"/>
      <c r="DD9" s="587">
        <v>29336</v>
      </c>
      <c r="DE9" s="582"/>
      <c r="DF9" s="582"/>
      <c r="DG9" s="582"/>
      <c r="DH9" s="582"/>
      <c r="DI9" s="582"/>
      <c r="DJ9" s="582"/>
      <c r="DK9" s="582"/>
      <c r="DL9" s="582"/>
      <c r="DM9" s="582"/>
      <c r="DN9" s="582"/>
      <c r="DO9" s="582"/>
      <c r="DP9" s="583"/>
      <c r="DQ9" s="587">
        <v>1101348</v>
      </c>
      <c r="DR9" s="582"/>
      <c r="DS9" s="582"/>
      <c r="DT9" s="582"/>
      <c r="DU9" s="582"/>
      <c r="DV9" s="582"/>
      <c r="DW9" s="582"/>
      <c r="DX9" s="582"/>
      <c r="DY9" s="582"/>
      <c r="DZ9" s="582"/>
      <c r="EA9" s="582"/>
      <c r="EB9" s="582"/>
      <c r="EC9" s="617"/>
    </row>
    <row r="10" spans="2:143" ht="11.25" customHeight="1">
      <c r="B10" s="578" t="s">
        <v>182</v>
      </c>
      <c r="C10" s="579"/>
      <c r="D10" s="579"/>
      <c r="E10" s="579"/>
      <c r="F10" s="579"/>
      <c r="G10" s="579"/>
      <c r="H10" s="579"/>
      <c r="I10" s="579"/>
      <c r="J10" s="579"/>
      <c r="K10" s="579"/>
      <c r="L10" s="579"/>
      <c r="M10" s="579"/>
      <c r="N10" s="579"/>
      <c r="O10" s="579"/>
      <c r="P10" s="579"/>
      <c r="Q10" s="580"/>
      <c r="R10" s="581">
        <v>585724</v>
      </c>
      <c r="S10" s="582"/>
      <c r="T10" s="582"/>
      <c r="U10" s="582"/>
      <c r="V10" s="582"/>
      <c r="W10" s="582"/>
      <c r="X10" s="582"/>
      <c r="Y10" s="583"/>
      <c r="Z10" s="634">
        <v>4.2</v>
      </c>
      <c r="AA10" s="634"/>
      <c r="AB10" s="634"/>
      <c r="AC10" s="634"/>
      <c r="AD10" s="635">
        <v>585724</v>
      </c>
      <c r="AE10" s="635"/>
      <c r="AF10" s="635"/>
      <c r="AG10" s="635"/>
      <c r="AH10" s="635"/>
      <c r="AI10" s="635"/>
      <c r="AJ10" s="635"/>
      <c r="AK10" s="635"/>
      <c r="AL10" s="604">
        <v>7.1</v>
      </c>
      <c r="AM10" s="636"/>
      <c r="AN10" s="636"/>
      <c r="AO10" s="637"/>
      <c r="AP10" s="578" t="s">
        <v>183</v>
      </c>
      <c r="AQ10" s="579"/>
      <c r="AR10" s="579"/>
      <c r="AS10" s="579"/>
      <c r="AT10" s="579"/>
      <c r="AU10" s="579"/>
      <c r="AV10" s="579"/>
      <c r="AW10" s="579"/>
      <c r="AX10" s="579"/>
      <c r="AY10" s="579"/>
      <c r="AZ10" s="579"/>
      <c r="BA10" s="579"/>
      <c r="BB10" s="579"/>
      <c r="BC10" s="579"/>
      <c r="BD10" s="579"/>
      <c r="BE10" s="579"/>
      <c r="BF10" s="580"/>
      <c r="BG10" s="581">
        <v>83804</v>
      </c>
      <c r="BH10" s="582"/>
      <c r="BI10" s="582"/>
      <c r="BJ10" s="582"/>
      <c r="BK10" s="582"/>
      <c r="BL10" s="582"/>
      <c r="BM10" s="582"/>
      <c r="BN10" s="583"/>
      <c r="BO10" s="634">
        <v>2.2000000000000002</v>
      </c>
      <c r="BP10" s="634"/>
      <c r="BQ10" s="634"/>
      <c r="BR10" s="634"/>
      <c r="BS10" s="587" t="s">
        <v>64</v>
      </c>
      <c r="BT10" s="582"/>
      <c r="BU10" s="582"/>
      <c r="BV10" s="582"/>
      <c r="BW10" s="582"/>
      <c r="BX10" s="582"/>
      <c r="BY10" s="582"/>
      <c r="BZ10" s="582"/>
      <c r="CA10" s="582"/>
      <c r="CB10" s="617"/>
      <c r="CD10" s="618" t="s">
        <v>184</v>
      </c>
      <c r="CE10" s="615"/>
      <c r="CF10" s="615"/>
      <c r="CG10" s="615"/>
      <c r="CH10" s="615"/>
      <c r="CI10" s="615"/>
      <c r="CJ10" s="615"/>
      <c r="CK10" s="615"/>
      <c r="CL10" s="615"/>
      <c r="CM10" s="615"/>
      <c r="CN10" s="615"/>
      <c r="CO10" s="615"/>
      <c r="CP10" s="615"/>
      <c r="CQ10" s="616"/>
      <c r="CR10" s="581">
        <v>9456</v>
      </c>
      <c r="CS10" s="582"/>
      <c r="CT10" s="582"/>
      <c r="CU10" s="582"/>
      <c r="CV10" s="582"/>
      <c r="CW10" s="582"/>
      <c r="CX10" s="582"/>
      <c r="CY10" s="583"/>
      <c r="CZ10" s="634">
        <v>0.1</v>
      </c>
      <c r="DA10" s="634"/>
      <c r="DB10" s="634"/>
      <c r="DC10" s="634"/>
      <c r="DD10" s="587" t="s">
        <v>64</v>
      </c>
      <c r="DE10" s="582"/>
      <c r="DF10" s="582"/>
      <c r="DG10" s="582"/>
      <c r="DH10" s="582"/>
      <c r="DI10" s="582"/>
      <c r="DJ10" s="582"/>
      <c r="DK10" s="582"/>
      <c r="DL10" s="582"/>
      <c r="DM10" s="582"/>
      <c r="DN10" s="582"/>
      <c r="DO10" s="582"/>
      <c r="DP10" s="583"/>
      <c r="DQ10" s="587">
        <v>9456</v>
      </c>
      <c r="DR10" s="582"/>
      <c r="DS10" s="582"/>
      <c r="DT10" s="582"/>
      <c r="DU10" s="582"/>
      <c r="DV10" s="582"/>
      <c r="DW10" s="582"/>
      <c r="DX10" s="582"/>
      <c r="DY10" s="582"/>
      <c r="DZ10" s="582"/>
      <c r="EA10" s="582"/>
      <c r="EB10" s="582"/>
      <c r="EC10" s="617"/>
    </row>
    <row r="11" spans="2:143" ht="11.25" customHeight="1">
      <c r="B11" s="578" t="s">
        <v>185</v>
      </c>
      <c r="C11" s="579"/>
      <c r="D11" s="579"/>
      <c r="E11" s="579"/>
      <c r="F11" s="579"/>
      <c r="G11" s="579"/>
      <c r="H11" s="579"/>
      <c r="I11" s="579"/>
      <c r="J11" s="579"/>
      <c r="K11" s="579"/>
      <c r="L11" s="579"/>
      <c r="M11" s="579"/>
      <c r="N11" s="579"/>
      <c r="O11" s="579"/>
      <c r="P11" s="579"/>
      <c r="Q11" s="580"/>
      <c r="R11" s="581">
        <v>64878</v>
      </c>
      <c r="S11" s="582"/>
      <c r="T11" s="582"/>
      <c r="U11" s="582"/>
      <c r="V11" s="582"/>
      <c r="W11" s="582"/>
      <c r="X11" s="582"/>
      <c r="Y11" s="583"/>
      <c r="Z11" s="634">
        <v>0.5</v>
      </c>
      <c r="AA11" s="634"/>
      <c r="AB11" s="634"/>
      <c r="AC11" s="634"/>
      <c r="AD11" s="635">
        <v>64878</v>
      </c>
      <c r="AE11" s="635"/>
      <c r="AF11" s="635"/>
      <c r="AG11" s="635"/>
      <c r="AH11" s="635"/>
      <c r="AI11" s="635"/>
      <c r="AJ11" s="635"/>
      <c r="AK11" s="635"/>
      <c r="AL11" s="604">
        <v>0.8</v>
      </c>
      <c r="AM11" s="636"/>
      <c r="AN11" s="636"/>
      <c r="AO11" s="637"/>
      <c r="AP11" s="578" t="s">
        <v>186</v>
      </c>
      <c r="AQ11" s="579"/>
      <c r="AR11" s="579"/>
      <c r="AS11" s="579"/>
      <c r="AT11" s="579"/>
      <c r="AU11" s="579"/>
      <c r="AV11" s="579"/>
      <c r="AW11" s="579"/>
      <c r="AX11" s="579"/>
      <c r="AY11" s="579"/>
      <c r="AZ11" s="579"/>
      <c r="BA11" s="579"/>
      <c r="BB11" s="579"/>
      <c r="BC11" s="579"/>
      <c r="BD11" s="579"/>
      <c r="BE11" s="579"/>
      <c r="BF11" s="580"/>
      <c r="BG11" s="581">
        <v>250926</v>
      </c>
      <c r="BH11" s="582"/>
      <c r="BI11" s="582"/>
      <c r="BJ11" s="582"/>
      <c r="BK11" s="582"/>
      <c r="BL11" s="582"/>
      <c r="BM11" s="582"/>
      <c r="BN11" s="583"/>
      <c r="BO11" s="634">
        <v>6.6</v>
      </c>
      <c r="BP11" s="634"/>
      <c r="BQ11" s="634"/>
      <c r="BR11" s="634"/>
      <c r="BS11" s="587">
        <v>19119</v>
      </c>
      <c r="BT11" s="582"/>
      <c r="BU11" s="582"/>
      <c r="BV11" s="582"/>
      <c r="BW11" s="582"/>
      <c r="BX11" s="582"/>
      <c r="BY11" s="582"/>
      <c r="BZ11" s="582"/>
      <c r="CA11" s="582"/>
      <c r="CB11" s="617"/>
      <c r="CD11" s="618" t="s">
        <v>187</v>
      </c>
      <c r="CE11" s="615"/>
      <c r="CF11" s="615"/>
      <c r="CG11" s="615"/>
      <c r="CH11" s="615"/>
      <c r="CI11" s="615"/>
      <c r="CJ11" s="615"/>
      <c r="CK11" s="615"/>
      <c r="CL11" s="615"/>
      <c r="CM11" s="615"/>
      <c r="CN11" s="615"/>
      <c r="CO11" s="615"/>
      <c r="CP11" s="615"/>
      <c r="CQ11" s="616"/>
      <c r="CR11" s="581">
        <v>852398</v>
      </c>
      <c r="CS11" s="582"/>
      <c r="CT11" s="582"/>
      <c r="CU11" s="582"/>
      <c r="CV11" s="582"/>
      <c r="CW11" s="582"/>
      <c r="CX11" s="582"/>
      <c r="CY11" s="583"/>
      <c r="CZ11" s="634">
        <v>6.4</v>
      </c>
      <c r="DA11" s="634"/>
      <c r="DB11" s="634"/>
      <c r="DC11" s="634"/>
      <c r="DD11" s="587">
        <v>717597</v>
      </c>
      <c r="DE11" s="582"/>
      <c r="DF11" s="582"/>
      <c r="DG11" s="582"/>
      <c r="DH11" s="582"/>
      <c r="DI11" s="582"/>
      <c r="DJ11" s="582"/>
      <c r="DK11" s="582"/>
      <c r="DL11" s="582"/>
      <c r="DM11" s="582"/>
      <c r="DN11" s="582"/>
      <c r="DO11" s="582"/>
      <c r="DP11" s="583"/>
      <c r="DQ11" s="587">
        <v>307639</v>
      </c>
      <c r="DR11" s="582"/>
      <c r="DS11" s="582"/>
      <c r="DT11" s="582"/>
      <c r="DU11" s="582"/>
      <c r="DV11" s="582"/>
      <c r="DW11" s="582"/>
      <c r="DX11" s="582"/>
      <c r="DY11" s="582"/>
      <c r="DZ11" s="582"/>
      <c r="EA11" s="582"/>
      <c r="EB11" s="582"/>
      <c r="EC11" s="617"/>
    </row>
    <row r="12" spans="2:143" ht="11.25" customHeight="1">
      <c r="B12" s="578" t="s">
        <v>188</v>
      </c>
      <c r="C12" s="579"/>
      <c r="D12" s="579"/>
      <c r="E12" s="579"/>
      <c r="F12" s="579"/>
      <c r="G12" s="579"/>
      <c r="H12" s="579"/>
      <c r="I12" s="579"/>
      <c r="J12" s="579"/>
      <c r="K12" s="579"/>
      <c r="L12" s="579"/>
      <c r="M12" s="579"/>
      <c r="N12" s="579"/>
      <c r="O12" s="579"/>
      <c r="P12" s="579"/>
      <c r="Q12" s="580"/>
      <c r="R12" s="581" t="s">
        <v>64</v>
      </c>
      <c r="S12" s="582"/>
      <c r="T12" s="582"/>
      <c r="U12" s="582"/>
      <c r="V12" s="582"/>
      <c r="W12" s="582"/>
      <c r="X12" s="582"/>
      <c r="Y12" s="583"/>
      <c r="Z12" s="634" t="s">
        <v>64</v>
      </c>
      <c r="AA12" s="634"/>
      <c r="AB12" s="634"/>
      <c r="AC12" s="634"/>
      <c r="AD12" s="635" t="s">
        <v>64</v>
      </c>
      <c r="AE12" s="635"/>
      <c r="AF12" s="635"/>
      <c r="AG12" s="635"/>
      <c r="AH12" s="635"/>
      <c r="AI12" s="635"/>
      <c r="AJ12" s="635"/>
      <c r="AK12" s="635"/>
      <c r="AL12" s="604" t="s">
        <v>64</v>
      </c>
      <c r="AM12" s="636"/>
      <c r="AN12" s="636"/>
      <c r="AO12" s="637"/>
      <c r="AP12" s="578" t="s">
        <v>189</v>
      </c>
      <c r="AQ12" s="579"/>
      <c r="AR12" s="579"/>
      <c r="AS12" s="579"/>
      <c r="AT12" s="579"/>
      <c r="AU12" s="579"/>
      <c r="AV12" s="579"/>
      <c r="AW12" s="579"/>
      <c r="AX12" s="579"/>
      <c r="AY12" s="579"/>
      <c r="AZ12" s="579"/>
      <c r="BA12" s="579"/>
      <c r="BB12" s="579"/>
      <c r="BC12" s="579"/>
      <c r="BD12" s="579"/>
      <c r="BE12" s="579"/>
      <c r="BF12" s="580"/>
      <c r="BG12" s="581">
        <v>1748914</v>
      </c>
      <c r="BH12" s="582"/>
      <c r="BI12" s="582"/>
      <c r="BJ12" s="582"/>
      <c r="BK12" s="582"/>
      <c r="BL12" s="582"/>
      <c r="BM12" s="582"/>
      <c r="BN12" s="583"/>
      <c r="BO12" s="634">
        <v>45.9</v>
      </c>
      <c r="BP12" s="634"/>
      <c r="BQ12" s="634"/>
      <c r="BR12" s="634"/>
      <c r="BS12" s="587" t="s">
        <v>64</v>
      </c>
      <c r="BT12" s="582"/>
      <c r="BU12" s="582"/>
      <c r="BV12" s="582"/>
      <c r="BW12" s="582"/>
      <c r="BX12" s="582"/>
      <c r="BY12" s="582"/>
      <c r="BZ12" s="582"/>
      <c r="CA12" s="582"/>
      <c r="CB12" s="617"/>
      <c r="CD12" s="618" t="s">
        <v>190</v>
      </c>
      <c r="CE12" s="615"/>
      <c r="CF12" s="615"/>
      <c r="CG12" s="615"/>
      <c r="CH12" s="615"/>
      <c r="CI12" s="615"/>
      <c r="CJ12" s="615"/>
      <c r="CK12" s="615"/>
      <c r="CL12" s="615"/>
      <c r="CM12" s="615"/>
      <c r="CN12" s="615"/>
      <c r="CO12" s="615"/>
      <c r="CP12" s="615"/>
      <c r="CQ12" s="616"/>
      <c r="CR12" s="581">
        <v>113720</v>
      </c>
      <c r="CS12" s="582"/>
      <c r="CT12" s="582"/>
      <c r="CU12" s="582"/>
      <c r="CV12" s="582"/>
      <c r="CW12" s="582"/>
      <c r="CX12" s="582"/>
      <c r="CY12" s="583"/>
      <c r="CZ12" s="634">
        <v>0.9</v>
      </c>
      <c r="DA12" s="634"/>
      <c r="DB12" s="634"/>
      <c r="DC12" s="634"/>
      <c r="DD12" s="587">
        <v>43405</v>
      </c>
      <c r="DE12" s="582"/>
      <c r="DF12" s="582"/>
      <c r="DG12" s="582"/>
      <c r="DH12" s="582"/>
      <c r="DI12" s="582"/>
      <c r="DJ12" s="582"/>
      <c r="DK12" s="582"/>
      <c r="DL12" s="582"/>
      <c r="DM12" s="582"/>
      <c r="DN12" s="582"/>
      <c r="DO12" s="582"/>
      <c r="DP12" s="583"/>
      <c r="DQ12" s="587">
        <v>81135</v>
      </c>
      <c r="DR12" s="582"/>
      <c r="DS12" s="582"/>
      <c r="DT12" s="582"/>
      <c r="DU12" s="582"/>
      <c r="DV12" s="582"/>
      <c r="DW12" s="582"/>
      <c r="DX12" s="582"/>
      <c r="DY12" s="582"/>
      <c r="DZ12" s="582"/>
      <c r="EA12" s="582"/>
      <c r="EB12" s="582"/>
      <c r="EC12" s="617"/>
    </row>
    <row r="13" spans="2:143" ht="11.25" customHeight="1">
      <c r="B13" s="578" t="s">
        <v>191</v>
      </c>
      <c r="C13" s="579"/>
      <c r="D13" s="579"/>
      <c r="E13" s="579"/>
      <c r="F13" s="579"/>
      <c r="G13" s="579"/>
      <c r="H13" s="579"/>
      <c r="I13" s="579"/>
      <c r="J13" s="579"/>
      <c r="K13" s="579"/>
      <c r="L13" s="579"/>
      <c r="M13" s="579"/>
      <c r="N13" s="579"/>
      <c r="O13" s="579"/>
      <c r="P13" s="579"/>
      <c r="Q13" s="580"/>
      <c r="R13" s="581">
        <v>22021</v>
      </c>
      <c r="S13" s="582"/>
      <c r="T13" s="582"/>
      <c r="U13" s="582"/>
      <c r="V13" s="582"/>
      <c r="W13" s="582"/>
      <c r="X13" s="582"/>
      <c r="Y13" s="583"/>
      <c r="Z13" s="634">
        <v>0.2</v>
      </c>
      <c r="AA13" s="634"/>
      <c r="AB13" s="634"/>
      <c r="AC13" s="634"/>
      <c r="AD13" s="635">
        <v>22021</v>
      </c>
      <c r="AE13" s="635"/>
      <c r="AF13" s="635"/>
      <c r="AG13" s="635"/>
      <c r="AH13" s="635"/>
      <c r="AI13" s="635"/>
      <c r="AJ13" s="635"/>
      <c r="AK13" s="635"/>
      <c r="AL13" s="604">
        <v>0.3</v>
      </c>
      <c r="AM13" s="636"/>
      <c r="AN13" s="636"/>
      <c r="AO13" s="637"/>
      <c r="AP13" s="578" t="s">
        <v>192</v>
      </c>
      <c r="AQ13" s="579"/>
      <c r="AR13" s="579"/>
      <c r="AS13" s="579"/>
      <c r="AT13" s="579"/>
      <c r="AU13" s="579"/>
      <c r="AV13" s="579"/>
      <c r="AW13" s="579"/>
      <c r="AX13" s="579"/>
      <c r="AY13" s="579"/>
      <c r="AZ13" s="579"/>
      <c r="BA13" s="579"/>
      <c r="BB13" s="579"/>
      <c r="BC13" s="579"/>
      <c r="BD13" s="579"/>
      <c r="BE13" s="579"/>
      <c r="BF13" s="580"/>
      <c r="BG13" s="581">
        <v>1721969</v>
      </c>
      <c r="BH13" s="582"/>
      <c r="BI13" s="582"/>
      <c r="BJ13" s="582"/>
      <c r="BK13" s="582"/>
      <c r="BL13" s="582"/>
      <c r="BM13" s="582"/>
      <c r="BN13" s="583"/>
      <c r="BO13" s="634">
        <v>45.2</v>
      </c>
      <c r="BP13" s="634"/>
      <c r="BQ13" s="634"/>
      <c r="BR13" s="634"/>
      <c r="BS13" s="587" t="s">
        <v>64</v>
      </c>
      <c r="BT13" s="582"/>
      <c r="BU13" s="582"/>
      <c r="BV13" s="582"/>
      <c r="BW13" s="582"/>
      <c r="BX13" s="582"/>
      <c r="BY13" s="582"/>
      <c r="BZ13" s="582"/>
      <c r="CA13" s="582"/>
      <c r="CB13" s="617"/>
      <c r="CD13" s="618" t="s">
        <v>193</v>
      </c>
      <c r="CE13" s="615"/>
      <c r="CF13" s="615"/>
      <c r="CG13" s="615"/>
      <c r="CH13" s="615"/>
      <c r="CI13" s="615"/>
      <c r="CJ13" s="615"/>
      <c r="CK13" s="615"/>
      <c r="CL13" s="615"/>
      <c r="CM13" s="615"/>
      <c r="CN13" s="615"/>
      <c r="CO13" s="615"/>
      <c r="CP13" s="615"/>
      <c r="CQ13" s="616"/>
      <c r="CR13" s="581">
        <v>1224101</v>
      </c>
      <c r="CS13" s="582"/>
      <c r="CT13" s="582"/>
      <c r="CU13" s="582"/>
      <c r="CV13" s="582"/>
      <c r="CW13" s="582"/>
      <c r="CX13" s="582"/>
      <c r="CY13" s="583"/>
      <c r="CZ13" s="634">
        <v>9.1999999999999993</v>
      </c>
      <c r="DA13" s="634"/>
      <c r="DB13" s="634"/>
      <c r="DC13" s="634"/>
      <c r="DD13" s="587">
        <v>550754</v>
      </c>
      <c r="DE13" s="582"/>
      <c r="DF13" s="582"/>
      <c r="DG13" s="582"/>
      <c r="DH13" s="582"/>
      <c r="DI13" s="582"/>
      <c r="DJ13" s="582"/>
      <c r="DK13" s="582"/>
      <c r="DL13" s="582"/>
      <c r="DM13" s="582"/>
      <c r="DN13" s="582"/>
      <c r="DO13" s="582"/>
      <c r="DP13" s="583"/>
      <c r="DQ13" s="587">
        <v>735080</v>
      </c>
      <c r="DR13" s="582"/>
      <c r="DS13" s="582"/>
      <c r="DT13" s="582"/>
      <c r="DU13" s="582"/>
      <c r="DV13" s="582"/>
      <c r="DW13" s="582"/>
      <c r="DX13" s="582"/>
      <c r="DY13" s="582"/>
      <c r="DZ13" s="582"/>
      <c r="EA13" s="582"/>
      <c r="EB13" s="582"/>
      <c r="EC13" s="617"/>
    </row>
    <row r="14" spans="2:143" ht="11.25" customHeight="1">
      <c r="B14" s="578" t="s">
        <v>194</v>
      </c>
      <c r="C14" s="579"/>
      <c r="D14" s="579"/>
      <c r="E14" s="579"/>
      <c r="F14" s="579"/>
      <c r="G14" s="579"/>
      <c r="H14" s="579"/>
      <c r="I14" s="579"/>
      <c r="J14" s="579"/>
      <c r="K14" s="579"/>
      <c r="L14" s="579"/>
      <c r="M14" s="579"/>
      <c r="N14" s="579"/>
      <c r="O14" s="579"/>
      <c r="P14" s="579"/>
      <c r="Q14" s="580"/>
      <c r="R14" s="581" t="s">
        <v>64</v>
      </c>
      <c r="S14" s="582"/>
      <c r="T14" s="582"/>
      <c r="U14" s="582"/>
      <c r="V14" s="582"/>
      <c r="W14" s="582"/>
      <c r="X14" s="582"/>
      <c r="Y14" s="583"/>
      <c r="Z14" s="634" t="s">
        <v>64</v>
      </c>
      <c r="AA14" s="634"/>
      <c r="AB14" s="634"/>
      <c r="AC14" s="634"/>
      <c r="AD14" s="635" t="s">
        <v>75</v>
      </c>
      <c r="AE14" s="635"/>
      <c r="AF14" s="635"/>
      <c r="AG14" s="635"/>
      <c r="AH14" s="635"/>
      <c r="AI14" s="635"/>
      <c r="AJ14" s="635"/>
      <c r="AK14" s="635"/>
      <c r="AL14" s="604" t="s">
        <v>64</v>
      </c>
      <c r="AM14" s="636"/>
      <c r="AN14" s="636"/>
      <c r="AO14" s="637"/>
      <c r="AP14" s="578" t="s">
        <v>195</v>
      </c>
      <c r="AQ14" s="579"/>
      <c r="AR14" s="579"/>
      <c r="AS14" s="579"/>
      <c r="AT14" s="579"/>
      <c r="AU14" s="579"/>
      <c r="AV14" s="579"/>
      <c r="AW14" s="579"/>
      <c r="AX14" s="579"/>
      <c r="AY14" s="579"/>
      <c r="AZ14" s="579"/>
      <c r="BA14" s="579"/>
      <c r="BB14" s="579"/>
      <c r="BC14" s="579"/>
      <c r="BD14" s="579"/>
      <c r="BE14" s="579"/>
      <c r="BF14" s="580"/>
      <c r="BG14" s="581">
        <v>87009</v>
      </c>
      <c r="BH14" s="582"/>
      <c r="BI14" s="582"/>
      <c r="BJ14" s="582"/>
      <c r="BK14" s="582"/>
      <c r="BL14" s="582"/>
      <c r="BM14" s="582"/>
      <c r="BN14" s="583"/>
      <c r="BO14" s="634">
        <v>2.2999999999999998</v>
      </c>
      <c r="BP14" s="634"/>
      <c r="BQ14" s="634"/>
      <c r="BR14" s="634"/>
      <c r="BS14" s="587" t="s">
        <v>64</v>
      </c>
      <c r="BT14" s="582"/>
      <c r="BU14" s="582"/>
      <c r="BV14" s="582"/>
      <c r="BW14" s="582"/>
      <c r="BX14" s="582"/>
      <c r="BY14" s="582"/>
      <c r="BZ14" s="582"/>
      <c r="CA14" s="582"/>
      <c r="CB14" s="617"/>
      <c r="CD14" s="618" t="s">
        <v>196</v>
      </c>
      <c r="CE14" s="615"/>
      <c r="CF14" s="615"/>
      <c r="CG14" s="615"/>
      <c r="CH14" s="615"/>
      <c r="CI14" s="615"/>
      <c r="CJ14" s="615"/>
      <c r="CK14" s="615"/>
      <c r="CL14" s="615"/>
      <c r="CM14" s="615"/>
      <c r="CN14" s="615"/>
      <c r="CO14" s="615"/>
      <c r="CP14" s="615"/>
      <c r="CQ14" s="616"/>
      <c r="CR14" s="581">
        <v>529554</v>
      </c>
      <c r="CS14" s="582"/>
      <c r="CT14" s="582"/>
      <c r="CU14" s="582"/>
      <c r="CV14" s="582"/>
      <c r="CW14" s="582"/>
      <c r="CX14" s="582"/>
      <c r="CY14" s="583"/>
      <c r="CZ14" s="634">
        <v>4</v>
      </c>
      <c r="DA14" s="634"/>
      <c r="DB14" s="634"/>
      <c r="DC14" s="634"/>
      <c r="DD14" s="587">
        <v>44757</v>
      </c>
      <c r="DE14" s="582"/>
      <c r="DF14" s="582"/>
      <c r="DG14" s="582"/>
      <c r="DH14" s="582"/>
      <c r="DI14" s="582"/>
      <c r="DJ14" s="582"/>
      <c r="DK14" s="582"/>
      <c r="DL14" s="582"/>
      <c r="DM14" s="582"/>
      <c r="DN14" s="582"/>
      <c r="DO14" s="582"/>
      <c r="DP14" s="583"/>
      <c r="DQ14" s="587">
        <v>386995</v>
      </c>
      <c r="DR14" s="582"/>
      <c r="DS14" s="582"/>
      <c r="DT14" s="582"/>
      <c r="DU14" s="582"/>
      <c r="DV14" s="582"/>
      <c r="DW14" s="582"/>
      <c r="DX14" s="582"/>
      <c r="DY14" s="582"/>
      <c r="DZ14" s="582"/>
      <c r="EA14" s="582"/>
      <c r="EB14" s="582"/>
      <c r="EC14" s="617"/>
    </row>
    <row r="15" spans="2:143" ht="11.25" customHeight="1">
      <c r="B15" s="578" t="s">
        <v>197</v>
      </c>
      <c r="C15" s="579"/>
      <c r="D15" s="579"/>
      <c r="E15" s="579"/>
      <c r="F15" s="579"/>
      <c r="G15" s="579"/>
      <c r="H15" s="579"/>
      <c r="I15" s="579"/>
      <c r="J15" s="579"/>
      <c r="K15" s="579"/>
      <c r="L15" s="579"/>
      <c r="M15" s="579"/>
      <c r="N15" s="579"/>
      <c r="O15" s="579"/>
      <c r="P15" s="579"/>
      <c r="Q15" s="580"/>
      <c r="R15" s="581">
        <v>12652</v>
      </c>
      <c r="S15" s="582"/>
      <c r="T15" s="582"/>
      <c r="U15" s="582"/>
      <c r="V15" s="582"/>
      <c r="W15" s="582"/>
      <c r="X15" s="582"/>
      <c r="Y15" s="583"/>
      <c r="Z15" s="634">
        <v>0.1</v>
      </c>
      <c r="AA15" s="634"/>
      <c r="AB15" s="634"/>
      <c r="AC15" s="634"/>
      <c r="AD15" s="635">
        <v>12652</v>
      </c>
      <c r="AE15" s="635"/>
      <c r="AF15" s="635"/>
      <c r="AG15" s="635"/>
      <c r="AH15" s="635"/>
      <c r="AI15" s="635"/>
      <c r="AJ15" s="635"/>
      <c r="AK15" s="635"/>
      <c r="AL15" s="604">
        <v>0.2</v>
      </c>
      <c r="AM15" s="636"/>
      <c r="AN15" s="636"/>
      <c r="AO15" s="637"/>
      <c r="AP15" s="578" t="s">
        <v>198</v>
      </c>
      <c r="AQ15" s="579"/>
      <c r="AR15" s="579"/>
      <c r="AS15" s="579"/>
      <c r="AT15" s="579"/>
      <c r="AU15" s="579"/>
      <c r="AV15" s="579"/>
      <c r="AW15" s="579"/>
      <c r="AX15" s="579"/>
      <c r="AY15" s="579"/>
      <c r="AZ15" s="579"/>
      <c r="BA15" s="579"/>
      <c r="BB15" s="579"/>
      <c r="BC15" s="579"/>
      <c r="BD15" s="579"/>
      <c r="BE15" s="579"/>
      <c r="BF15" s="580"/>
      <c r="BG15" s="581">
        <v>237544</v>
      </c>
      <c r="BH15" s="582"/>
      <c r="BI15" s="582"/>
      <c r="BJ15" s="582"/>
      <c r="BK15" s="582"/>
      <c r="BL15" s="582"/>
      <c r="BM15" s="582"/>
      <c r="BN15" s="583"/>
      <c r="BO15" s="634">
        <v>6.2</v>
      </c>
      <c r="BP15" s="634"/>
      <c r="BQ15" s="634"/>
      <c r="BR15" s="634"/>
      <c r="BS15" s="587" t="s">
        <v>64</v>
      </c>
      <c r="BT15" s="582"/>
      <c r="BU15" s="582"/>
      <c r="BV15" s="582"/>
      <c r="BW15" s="582"/>
      <c r="BX15" s="582"/>
      <c r="BY15" s="582"/>
      <c r="BZ15" s="582"/>
      <c r="CA15" s="582"/>
      <c r="CB15" s="617"/>
      <c r="CD15" s="618" t="s">
        <v>199</v>
      </c>
      <c r="CE15" s="615"/>
      <c r="CF15" s="615"/>
      <c r="CG15" s="615"/>
      <c r="CH15" s="615"/>
      <c r="CI15" s="615"/>
      <c r="CJ15" s="615"/>
      <c r="CK15" s="615"/>
      <c r="CL15" s="615"/>
      <c r="CM15" s="615"/>
      <c r="CN15" s="615"/>
      <c r="CO15" s="615"/>
      <c r="CP15" s="615"/>
      <c r="CQ15" s="616"/>
      <c r="CR15" s="581">
        <v>2319750</v>
      </c>
      <c r="CS15" s="582"/>
      <c r="CT15" s="582"/>
      <c r="CU15" s="582"/>
      <c r="CV15" s="582"/>
      <c r="CW15" s="582"/>
      <c r="CX15" s="582"/>
      <c r="CY15" s="583"/>
      <c r="CZ15" s="634">
        <v>17.5</v>
      </c>
      <c r="DA15" s="634"/>
      <c r="DB15" s="634"/>
      <c r="DC15" s="634"/>
      <c r="DD15" s="587">
        <v>291996</v>
      </c>
      <c r="DE15" s="582"/>
      <c r="DF15" s="582"/>
      <c r="DG15" s="582"/>
      <c r="DH15" s="582"/>
      <c r="DI15" s="582"/>
      <c r="DJ15" s="582"/>
      <c r="DK15" s="582"/>
      <c r="DL15" s="582"/>
      <c r="DM15" s="582"/>
      <c r="DN15" s="582"/>
      <c r="DO15" s="582"/>
      <c r="DP15" s="583"/>
      <c r="DQ15" s="587">
        <v>1988195</v>
      </c>
      <c r="DR15" s="582"/>
      <c r="DS15" s="582"/>
      <c r="DT15" s="582"/>
      <c r="DU15" s="582"/>
      <c r="DV15" s="582"/>
      <c r="DW15" s="582"/>
      <c r="DX15" s="582"/>
      <c r="DY15" s="582"/>
      <c r="DZ15" s="582"/>
      <c r="EA15" s="582"/>
      <c r="EB15" s="582"/>
      <c r="EC15" s="617"/>
    </row>
    <row r="16" spans="2:143" ht="11.25" customHeight="1">
      <c r="B16" s="578" t="s">
        <v>200</v>
      </c>
      <c r="C16" s="579"/>
      <c r="D16" s="579"/>
      <c r="E16" s="579"/>
      <c r="F16" s="579"/>
      <c r="G16" s="579"/>
      <c r="H16" s="579"/>
      <c r="I16" s="579"/>
      <c r="J16" s="579"/>
      <c r="K16" s="579"/>
      <c r="L16" s="579"/>
      <c r="M16" s="579"/>
      <c r="N16" s="579"/>
      <c r="O16" s="579"/>
      <c r="P16" s="579"/>
      <c r="Q16" s="580"/>
      <c r="R16" s="581">
        <v>4023478</v>
      </c>
      <c r="S16" s="582"/>
      <c r="T16" s="582"/>
      <c r="U16" s="582"/>
      <c r="V16" s="582"/>
      <c r="W16" s="582"/>
      <c r="X16" s="582"/>
      <c r="Y16" s="583"/>
      <c r="Z16" s="634">
        <v>28.9</v>
      </c>
      <c r="AA16" s="634"/>
      <c r="AB16" s="634"/>
      <c r="AC16" s="634"/>
      <c r="AD16" s="635">
        <v>3591013</v>
      </c>
      <c r="AE16" s="635"/>
      <c r="AF16" s="635"/>
      <c r="AG16" s="635"/>
      <c r="AH16" s="635"/>
      <c r="AI16" s="635"/>
      <c r="AJ16" s="635"/>
      <c r="AK16" s="635"/>
      <c r="AL16" s="604">
        <v>43.7</v>
      </c>
      <c r="AM16" s="636"/>
      <c r="AN16" s="636"/>
      <c r="AO16" s="637"/>
      <c r="AP16" s="578" t="s">
        <v>201</v>
      </c>
      <c r="AQ16" s="579"/>
      <c r="AR16" s="579"/>
      <c r="AS16" s="579"/>
      <c r="AT16" s="579"/>
      <c r="AU16" s="579"/>
      <c r="AV16" s="579"/>
      <c r="AW16" s="579"/>
      <c r="AX16" s="579"/>
      <c r="AY16" s="579"/>
      <c r="AZ16" s="579"/>
      <c r="BA16" s="579"/>
      <c r="BB16" s="579"/>
      <c r="BC16" s="579"/>
      <c r="BD16" s="579"/>
      <c r="BE16" s="579"/>
      <c r="BF16" s="580"/>
      <c r="BG16" s="581" t="s">
        <v>64</v>
      </c>
      <c r="BH16" s="582"/>
      <c r="BI16" s="582"/>
      <c r="BJ16" s="582"/>
      <c r="BK16" s="582"/>
      <c r="BL16" s="582"/>
      <c r="BM16" s="582"/>
      <c r="BN16" s="583"/>
      <c r="BO16" s="634" t="s">
        <v>64</v>
      </c>
      <c r="BP16" s="634"/>
      <c r="BQ16" s="634"/>
      <c r="BR16" s="634"/>
      <c r="BS16" s="587" t="s">
        <v>64</v>
      </c>
      <c r="BT16" s="582"/>
      <c r="BU16" s="582"/>
      <c r="BV16" s="582"/>
      <c r="BW16" s="582"/>
      <c r="BX16" s="582"/>
      <c r="BY16" s="582"/>
      <c r="BZ16" s="582"/>
      <c r="CA16" s="582"/>
      <c r="CB16" s="617"/>
      <c r="CD16" s="618" t="s">
        <v>202</v>
      </c>
      <c r="CE16" s="615"/>
      <c r="CF16" s="615"/>
      <c r="CG16" s="615"/>
      <c r="CH16" s="615"/>
      <c r="CI16" s="615"/>
      <c r="CJ16" s="615"/>
      <c r="CK16" s="615"/>
      <c r="CL16" s="615"/>
      <c r="CM16" s="615"/>
      <c r="CN16" s="615"/>
      <c r="CO16" s="615"/>
      <c r="CP16" s="615"/>
      <c r="CQ16" s="616"/>
      <c r="CR16" s="581" t="s">
        <v>64</v>
      </c>
      <c r="CS16" s="582"/>
      <c r="CT16" s="582"/>
      <c r="CU16" s="582"/>
      <c r="CV16" s="582"/>
      <c r="CW16" s="582"/>
      <c r="CX16" s="582"/>
      <c r="CY16" s="583"/>
      <c r="CZ16" s="634" t="s">
        <v>64</v>
      </c>
      <c r="DA16" s="634"/>
      <c r="DB16" s="634"/>
      <c r="DC16" s="634"/>
      <c r="DD16" s="587" t="s">
        <v>75</v>
      </c>
      <c r="DE16" s="582"/>
      <c r="DF16" s="582"/>
      <c r="DG16" s="582"/>
      <c r="DH16" s="582"/>
      <c r="DI16" s="582"/>
      <c r="DJ16" s="582"/>
      <c r="DK16" s="582"/>
      <c r="DL16" s="582"/>
      <c r="DM16" s="582"/>
      <c r="DN16" s="582"/>
      <c r="DO16" s="582"/>
      <c r="DP16" s="583"/>
      <c r="DQ16" s="587" t="s">
        <v>64</v>
      </c>
      <c r="DR16" s="582"/>
      <c r="DS16" s="582"/>
      <c r="DT16" s="582"/>
      <c r="DU16" s="582"/>
      <c r="DV16" s="582"/>
      <c r="DW16" s="582"/>
      <c r="DX16" s="582"/>
      <c r="DY16" s="582"/>
      <c r="DZ16" s="582"/>
      <c r="EA16" s="582"/>
      <c r="EB16" s="582"/>
      <c r="EC16" s="617"/>
    </row>
    <row r="17" spans="2:133" ht="11.25" customHeight="1">
      <c r="B17" s="578" t="s">
        <v>203</v>
      </c>
      <c r="C17" s="579"/>
      <c r="D17" s="579"/>
      <c r="E17" s="579"/>
      <c r="F17" s="579"/>
      <c r="G17" s="579"/>
      <c r="H17" s="579"/>
      <c r="I17" s="579"/>
      <c r="J17" s="579"/>
      <c r="K17" s="579"/>
      <c r="L17" s="579"/>
      <c r="M17" s="579"/>
      <c r="N17" s="579"/>
      <c r="O17" s="579"/>
      <c r="P17" s="579"/>
      <c r="Q17" s="580"/>
      <c r="R17" s="581">
        <v>3591013</v>
      </c>
      <c r="S17" s="582"/>
      <c r="T17" s="582"/>
      <c r="U17" s="582"/>
      <c r="V17" s="582"/>
      <c r="W17" s="582"/>
      <c r="X17" s="582"/>
      <c r="Y17" s="583"/>
      <c r="Z17" s="634">
        <v>25.8</v>
      </c>
      <c r="AA17" s="634"/>
      <c r="AB17" s="634"/>
      <c r="AC17" s="634"/>
      <c r="AD17" s="635">
        <v>3591013</v>
      </c>
      <c r="AE17" s="635"/>
      <c r="AF17" s="635"/>
      <c r="AG17" s="635"/>
      <c r="AH17" s="635"/>
      <c r="AI17" s="635"/>
      <c r="AJ17" s="635"/>
      <c r="AK17" s="635"/>
      <c r="AL17" s="604">
        <v>43.7</v>
      </c>
      <c r="AM17" s="636"/>
      <c r="AN17" s="636"/>
      <c r="AO17" s="637"/>
      <c r="AP17" s="578" t="s">
        <v>204</v>
      </c>
      <c r="AQ17" s="579"/>
      <c r="AR17" s="579"/>
      <c r="AS17" s="579"/>
      <c r="AT17" s="579"/>
      <c r="AU17" s="579"/>
      <c r="AV17" s="579"/>
      <c r="AW17" s="579"/>
      <c r="AX17" s="579"/>
      <c r="AY17" s="579"/>
      <c r="AZ17" s="579"/>
      <c r="BA17" s="579"/>
      <c r="BB17" s="579"/>
      <c r="BC17" s="579"/>
      <c r="BD17" s="579"/>
      <c r="BE17" s="579"/>
      <c r="BF17" s="580"/>
      <c r="BG17" s="581" t="s">
        <v>64</v>
      </c>
      <c r="BH17" s="582"/>
      <c r="BI17" s="582"/>
      <c r="BJ17" s="582"/>
      <c r="BK17" s="582"/>
      <c r="BL17" s="582"/>
      <c r="BM17" s="582"/>
      <c r="BN17" s="583"/>
      <c r="BO17" s="634" t="s">
        <v>64</v>
      </c>
      <c r="BP17" s="634"/>
      <c r="BQ17" s="634"/>
      <c r="BR17" s="634"/>
      <c r="BS17" s="587" t="s">
        <v>64</v>
      </c>
      <c r="BT17" s="582"/>
      <c r="BU17" s="582"/>
      <c r="BV17" s="582"/>
      <c r="BW17" s="582"/>
      <c r="BX17" s="582"/>
      <c r="BY17" s="582"/>
      <c r="BZ17" s="582"/>
      <c r="CA17" s="582"/>
      <c r="CB17" s="617"/>
      <c r="CD17" s="618" t="s">
        <v>205</v>
      </c>
      <c r="CE17" s="615"/>
      <c r="CF17" s="615"/>
      <c r="CG17" s="615"/>
      <c r="CH17" s="615"/>
      <c r="CI17" s="615"/>
      <c r="CJ17" s="615"/>
      <c r="CK17" s="615"/>
      <c r="CL17" s="615"/>
      <c r="CM17" s="615"/>
      <c r="CN17" s="615"/>
      <c r="CO17" s="615"/>
      <c r="CP17" s="615"/>
      <c r="CQ17" s="616"/>
      <c r="CR17" s="581">
        <v>1220651</v>
      </c>
      <c r="CS17" s="582"/>
      <c r="CT17" s="582"/>
      <c r="CU17" s="582"/>
      <c r="CV17" s="582"/>
      <c r="CW17" s="582"/>
      <c r="CX17" s="582"/>
      <c r="CY17" s="583"/>
      <c r="CZ17" s="634">
        <v>9.1999999999999993</v>
      </c>
      <c r="DA17" s="634"/>
      <c r="DB17" s="634"/>
      <c r="DC17" s="634"/>
      <c r="DD17" s="587" t="s">
        <v>64</v>
      </c>
      <c r="DE17" s="582"/>
      <c r="DF17" s="582"/>
      <c r="DG17" s="582"/>
      <c r="DH17" s="582"/>
      <c r="DI17" s="582"/>
      <c r="DJ17" s="582"/>
      <c r="DK17" s="582"/>
      <c r="DL17" s="582"/>
      <c r="DM17" s="582"/>
      <c r="DN17" s="582"/>
      <c r="DO17" s="582"/>
      <c r="DP17" s="583"/>
      <c r="DQ17" s="587">
        <v>1087161</v>
      </c>
      <c r="DR17" s="582"/>
      <c r="DS17" s="582"/>
      <c r="DT17" s="582"/>
      <c r="DU17" s="582"/>
      <c r="DV17" s="582"/>
      <c r="DW17" s="582"/>
      <c r="DX17" s="582"/>
      <c r="DY17" s="582"/>
      <c r="DZ17" s="582"/>
      <c r="EA17" s="582"/>
      <c r="EB17" s="582"/>
      <c r="EC17" s="617"/>
    </row>
    <row r="18" spans="2:133" ht="11.25" customHeight="1">
      <c r="B18" s="578" t="s">
        <v>206</v>
      </c>
      <c r="C18" s="579"/>
      <c r="D18" s="579"/>
      <c r="E18" s="579"/>
      <c r="F18" s="579"/>
      <c r="G18" s="579"/>
      <c r="H18" s="579"/>
      <c r="I18" s="579"/>
      <c r="J18" s="579"/>
      <c r="K18" s="579"/>
      <c r="L18" s="579"/>
      <c r="M18" s="579"/>
      <c r="N18" s="579"/>
      <c r="O18" s="579"/>
      <c r="P18" s="579"/>
      <c r="Q18" s="580"/>
      <c r="R18" s="581">
        <v>432465</v>
      </c>
      <c r="S18" s="582"/>
      <c r="T18" s="582"/>
      <c r="U18" s="582"/>
      <c r="V18" s="582"/>
      <c r="W18" s="582"/>
      <c r="X18" s="582"/>
      <c r="Y18" s="583"/>
      <c r="Z18" s="634">
        <v>3.1</v>
      </c>
      <c r="AA18" s="634"/>
      <c r="AB18" s="634"/>
      <c r="AC18" s="634"/>
      <c r="AD18" s="635" t="s">
        <v>64</v>
      </c>
      <c r="AE18" s="635"/>
      <c r="AF18" s="635"/>
      <c r="AG18" s="635"/>
      <c r="AH18" s="635"/>
      <c r="AI18" s="635"/>
      <c r="AJ18" s="635"/>
      <c r="AK18" s="635"/>
      <c r="AL18" s="604" t="s">
        <v>64</v>
      </c>
      <c r="AM18" s="636"/>
      <c r="AN18" s="636"/>
      <c r="AO18" s="637"/>
      <c r="AP18" s="578" t="s">
        <v>207</v>
      </c>
      <c r="AQ18" s="579"/>
      <c r="AR18" s="579"/>
      <c r="AS18" s="579"/>
      <c r="AT18" s="579"/>
      <c r="AU18" s="579"/>
      <c r="AV18" s="579"/>
      <c r="AW18" s="579"/>
      <c r="AX18" s="579"/>
      <c r="AY18" s="579"/>
      <c r="AZ18" s="579"/>
      <c r="BA18" s="579"/>
      <c r="BB18" s="579"/>
      <c r="BC18" s="579"/>
      <c r="BD18" s="579"/>
      <c r="BE18" s="579"/>
      <c r="BF18" s="580"/>
      <c r="BG18" s="581" t="s">
        <v>75</v>
      </c>
      <c r="BH18" s="582"/>
      <c r="BI18" s="582"/>
      <c r="BJ18" s="582"/>
      <c r="BK18" s="582"/>
      <c r="BL18" s="582"/>
      <c r="BM18" s="582"/>
      <c r="BN18" s="583"/>
      <c r="BO18" s="634" t="s">
        <v>64</v>
      </c>
      <c r="BP18" s="634"/>
      <c r="BQ18" s="634"/>
      <c r="BR18" s="634"/>
      <c r="BS18" s="587" t="s">
        <v>64</v>
      </c>
      <c r="BT18" s="582"/>
      <c r="BU18" s="582"/>
      <c r="BV18" s="582"/>
      <c r="BW18" s="582"/>
      <c r="BX18" s="582"/>
      <c r="BY18" s="582"/>
      <c r="BZ18" s="582"/>
      <c r="CA18" s="582"/>
      <c r="CB18" s="617"/>
      <c r="CD18" s="618" t="s">
        <v>208</v>
      </c>
      <c r="CE18" s="615"/>
      <c r="CF18" s="615"/>
      <c r="CG18" s="615"/>
      <c r="CH18" s="615"/>
      <c r="CI18" s="615"/>
      <c r="CJ18" s="615"/>
      <c r="CK18" s="615"/>
      <c r="CL18" s="615"/>
      <c r="CM18" s="615"/>
      <c r="CN18" s="615"/>
      <c r="CO18" s="615"/>
      <c r="CP18" s="615"/>
      <c r="CQ18" s="616"/>
      <c r="CR18" s="581" t="s">
        <v>64</v>
      </c>
      <c r="CS18" s="582"/>
      <c r="CT18" s="582"/>
      <c r="CU18" s="582"/>
      <c r="CV18" s="582"/>
      <c r="CW18" s="582"/>
      <c r="CX18" s="582"/>
      <c r="CY18" s="583"/>
      <c r="CZ18" s="634" t="s">
        <v>64</v>
      </c>
      <c r="DA18" s="634"/>
      <c r="DB18" s="634"/>
      <c r="DC18" s="634"/>
      <c r="DD18" s="587" t="s">
        <v>64</v>
      </c>
      <c r="DE18" s="582"/>
      <c r="DF18" s="582"/>
      <c r="DG18" s="582"/>
      <c r="DH18" s="582"/>
      <c r="DI18" s="582"/>
      <c r="DJ18" s="582"/>
      <c r="DK18" s="582"/>
      <c r="DL18" s="582"/>
      <c r="DM18" s="582"/>
      <c r="DN18" s="582"/>
      <c r="DO18" s="582"/>
      <c r="DP18" s="583"/>
      <c r="DQ18" s="587" t="s">
        <v>64</v>
      </c>
      <c r="DR18" s="582"/>
      <c r="DS18" s="582"/>
      <c r="DT18" s="582"/>
      <c r="DU18" s="582"/>
      <c r="DV18" s="582"/>
      <c r="DW18" s="582"/>
      <c r="DX18" s="582"/>
      <c r="DY18" s="582"/>
      <c r="DZ18" s="582"/>
      <c r="EA18" s="582"/>
      <c r="EB18" s="582"/>
      <c r="EC18" s="617"/>
    </row>
    <row r="19" spans="2:133" ht="11.25" customHeight="1">
      <c r="B19" s="578" t="s">
        <v>209</v>
      </c>
      <c r="C19" s="579"/>
      <c r="D19" s="579"/>
      <c r="E19" s="579"/>
      <c r="F19" s="579"/>
      <c r="G19" s="579"/>
      <c r="H19" s="579"/>
      <c r="I19" s="579"/>
      <c r="J19" s="579"/>
      <c r="K19" s="579"/>
      <c r="L19" s="579"/>
      <c r="M19" s="579"/>
      <c r="N19" s="579"/>
      <c r="O19" s="579"/>
      <c r="P19" s="579"/>
      <c r="Q19" s="580"/>
      <c r="R19" s="581" t="s">
        <v>75</v>
      </c>
      <c r="S19" s="582"/>
      <c r="T19" s="582"/>
      <c r="U19" s="582"/>
      <c r="V19" s="582"/>
      <c r="W19" s="582"/>
      <c r="X19" s="582"/>
      <c r="Y19" s="583"/>
      <c r="Z19" s="634" t="s">
        <v>64</v>
      </c>
      <c r="AA19" s="634"/>
      <c r="AB19" s="634"/>
      <c r="AC19" s="634"/>
      <c r="AD19" s="635" t="s">
        <v>64</v>
      </c>
      <c r="AE19" s="635"/>
      <c r="AF19" s="635"/>
      <c r="AG19" s="635"/>
      <c r="AH19" s="635"/>
      <c r="AI19" s="635"/>
      <c r="AJ19" s="635"/>
      <c r="AK19" s="635"/>
      <c r="AL19" s="604" t="s">
        <v>64</v>
      </c>
      <c r="AM19" s="636"/>
      <c r="AN19" s="636"/>
      <c r="AO19" s="637"/>
      <c r="AP19" s="578" t="s">
        <v>210</v>
      </c>
      <c r="AQ19" s="579"/>
      <c r="AR19" s="579"/>
      <c r="AS19" s="579"/>
      <c r="AT19" s="579"/>
      <c r="AU19" s="579"/>
      <c r="AV19" s="579"/>
      <c r="AW19" s="579"/>
      <c r="AX19" s="579"/>
      <c r="AY19" s="579"/>
      <c r="AZ19" s="579"/>
      <c r="BA19" s="579"/>
      <c r="BB19" s="579"/>
      <c r="BC19" s="579"/>
      <c r="BD19" s="579"/>
      <c r="BE19" s="579"/>
      <c r="BF19" s="580"/>
      <c r="BG19" s="581">
        <v>9527</v>
      </c>
      <c r="BH19" s="582"/>
      <c r="BI19" s="582"/>
      <c r="BJ19" s="582"/>
      <c r="BK19" s="582"/>
      <c r="BL19" s="582"/>
      <c r="BM19" s="582"/>
      <c r="BN19" s="583"/>
      <c r="BO19" s="634">
        <v>0.3</v>
      </c>
      <c r="BP19" s="634"/>
      <c r="BQ19" s="634"/>
      <c r="BR19" s="634"/>
      <c r="BS19" s="587" t="s">
        <v>64</v>
      </c>
      <c r="BT19" s="582"/>
      <c r="BU19" s="582"/>
      <c r="BV19" s="582"/>
      <c r="BW19" s="582"/>
      <c r="BX19" s="582"/>
      <c r="BY19" s="582"/>
      <c r="BZ19" s="582"/>
      <c r="CA19" s="582"/>
      <c r="CB19" s="617"/>
      <c r="CD19" s="618" t="s">
        <v>211</v>
      </c>
      <c r="CE19" s="615"/>
      <c r="CF19" s="615"/>
      <c r="CG19" s="615"/>
      <c r="CH19" s="615"/>
      <c r="CI19" s="615"/>
      <c r="CJ19" s="615"/>
      <c r="CK19" s="615"/>
      <c r="CL19" s="615"/>
      <c r="CM19" s="615"/>
      <c r="CN19" s="615"/>
      <c r="CO19" s="615"/>
      <c r="CP19" s="615"/>
      <c r="CQ19" s="616"/>
      <c r="CR19" s="581" t="s">
        <v>64</v>
      </c>
      <c r="CS19" s="582"/>
      <c r="CT19" s="582"/>
      <c r="CU19" s="582"/>
      <c r="CV19" s="582"/>
      <c r="CW19" s="582"/>
      <c r="CX19" s="582"/>
      <c r="CY19" s="583"/>
      <c r="CZ19" s="634" t="s">
        <v>75</v>
      </c>
      <c r="DA19" s="634"/>
      <c r="DB19" s="634"/>
      <c r="DC19" s="634"/>
      <c r="DD19" s="587" t="s">
        <v>64</v>
      </c>
      <c r="DE19" s="582"/>
      <c r="DF19" s="582"/>
      <c r="DG19" s="582"/>
      <c r="DH19" s="582"/>
      <c r="DI19" s="582"/>
      <c r="DJ19" s="582"/>
      <c r="DK19" s="582"/>
      <c r="DL19" s="582"/>
      <c r="DM19" s="582"/>
      <c r="DN19" s="582"/>
      <c r="DO19" s="582"/>
      <c r="DP19" s="583"/>
      <c r="DQ19" s="587" t="s">
        <v>64</v>
      </c>
      <c r="DR19" s="582"/>
      <c r="DS19" s="582"/>
      <c r="DT19" s="582"/>
      <c r="DU19" s="582"/>
      <c r="DV19" s="582"/>
      <c r="DW19" s="582"/>
      <c r="DX19" s="582"/>
      <c r="DY19" s="582"/>
      <c r="DZ19" s="582"/>
      <c r="EA19" s="582"/>
      <c r="EB19" s="582"/>
      <c r="EC19" s="617"/>
    </row>
    <row r="20" spans="2:133" ht="11.25" customHeight="1">
      <c r="B20" s="578" t="s">
        <v>212</v>
      </c>
      <c r="C20" s="579"/>
      <c r="D20" s="579"/>
      <c r="E20" s="579"/>
      <c r="F20" s="579"/>
      <c r="G20" s="579"/>
      <c r="H20" s="579"/>
      <c r="I20" s="579"/>
      <c r="J20" s="579"/>
      <c r="K20" s="579"/>
      <c r="L20" s="579"/>
      <c r="M20" s="579"/>
      <c r="N20" s="579"/>
      <c r="O20" s="579"/>
      <c r="P20" s="579"/>
      <c r="Q20" s="580"/>
      <c r="R20" s="581">
        <v>8628335</v>
      </c>
      <c r="S20" s="582"/>
      <c r="T20" s="582"/>
      <c r="U20" s="582"/>
      <c r="V20" s="582"/>
      <c r="W20" s="582"/>
      <c r="X20" s="582"/>
      <c r="Y20" s="583"/>
      <c r="Z20" s="634">
        <v>62.1</v>
      </c>
      <c r="AA20" s="634"/>
      <c r="AB20" s="634"/>
      <c r="AC20" s="634"/>
      <c r="AD20" s="635">
        <v>8195870</v>
      </c>
      <c r="AE20" s="635"/>
      <c r="AF20" s="635"/>
      <c r="AG20" s="635"/>
      <c r="AH20" s="635"/>
      <c r="AI20" s="635"/>
      <c r="AJ20" s="635"/>
      <c r="AK20" s="635"/>
      <c r="AL20" s="604">
        <v>99.8</v>
      </c>
      <c r="AM20" s="636"/>
      <c r="AN20" s="636"/>
      <c r="AO20" s="637"/>
      <c r="AP20" s="578" t="s">
        <v>213</v>
      </c>
      <c r="AQ20" s="579"/>
      <c r="AR20" s="579"/>
      <c r="AS20" s="579"/>
      <c r="AT20" s="579"/>
      <c r="AU20" s="579"/>
      <c r="AV20" s="579"/>
      <c r="AW20" s="579"/>
      <c r="AX20" s="579"/>
      <c r="AY20" s="579"/>
      <c r="AZ20" s="579"/>
      <c r="BA20" s="579"/>
      <c r="BB20" s="579"/>
      <c r="BC20" s="579"/>
      <c r="BD20" s="579"/>
      <c r="BE20" s="579"/>
      <c r="BF20" s="580"/>
      <c r="BG20" s="581">
        <v>9527</v>
      </c>
      <c r="BH20" s="582"/>
      <c r="BI20" s="582"/>
      <c r="BJ20" s="582"/>
      <c r="BK20" s="582"/>
      <c r="BL20" s="582"/>
      <c r="BM20" s="582"/>
      <c r="BN20" s="583"/>
      <c r="BO20" s="634">
        <v>0.3</v>
      </c>
      <c r="BP20" s="634"/>
      <c r="BQ20" s="634"/>
      <c r="BR20" s="634"/>
      <c r="BS20" s="587" t="s">
        <v>64</v>
      </c>
      <c r="BT20" s="582"/>
      <c r="BU20" s="582"/>
      <c r="BV20" s="582"/>
      <c r="BW20" s="582"/>
      <c r="BX20" s="582"/>
      <c r="BY20" s="582"/>
      <c r="BZ20" s="582"/>
      <c r="CA20" s="582"/>
      <c r="CB20" s="617"/>
      <c r="CD20" s="618" t="s">
        <v>214</v>
      </c>
      <c r="CE20" s="615"/>
      <c r="CF20" s="615"/>
      <c r="CG20" s="615"/>
      <c r="CH20" s="615"/>
      <c r="CI20" s="615"/>
      <c r="CJ20" s="615"/>
      <c r="CK20" s="615"/>
      <c r="CL20" s="615"/>
      <c r="CM20" s="615"/>
      <c r="CN20" s="615"/>
      <c r="CO20" s="615"/>
      <c r="CP20" s="615"/>
      <c r="CQ20" s="616"/>
      <c r="CR20" s="581">
        <v>13236636</v>
      </c>
      <c r="CS20" s="582"/>
      <c r="CT20" s="582"/>
      <c r="CU20" s="582"/>
      <c r="CV20" s="582"/>
      <c r="CW20" s="582"/>
      <c r="CX20" s="582"/>
      <c r="CY20" s="583"/>
      <c r="CZ20" s="634">
        <v>100</v>
      </c>
      <c r="DA20" s="634"/>
      <c r="DB20" s="634"/>
      <c r="DC20" s="634"/>
      <c r="DD20" s="587">
        <v>2039668</v>
      </c>
      <c r="DE20" s="582"/>
      <c r="DF20" s="582"/>
      <c r="DG20" s="582"/>
      <c r="DH20" s="582"/>
      <c r="DI20" s="582"/>
      <c r="DJ20" s="582"/>
      <c r="DK20" s="582"/>
      <c r="DL20" s="582"/>
      <c r="DM20" s="582"/>
      <c r="DN20" s="582"/>
      <c r="DO20" s="582"/>
      <c r="DP20" s="583"/>
      <c r="DQ20" s="587">
        <v>9126802</v>
      </c>
      <c r="DR20" s="582"/>
      <c r="DS20" s="582"/>
      <c r="DT20" s="582"/>
      <c r="DU20" s="582"/>
      <c r="DV20" s="582"/>
      <c r="DW20" s="582"/>
      <c r="DX20" s="582"/>
      <c r="DY20" s="582"/>
      <c r="DZ20" s="582"/>
      <c r="EA20" s="582"/>
      <c r="EB20" s="582"/>
      <c r="EC20" s="617"/>
    </row>
    <row r="21" spans="2:133" ht="11.25" customHeight="1">
      <c r="B21" s="578" t="s">
        <v>215</v>
      </c>
      <c r="C21" s="579"/>
      <c r="D21" s="579"/>
      <c r="E21" s="579"/>
      <c r="F21" s="579"/>
      <c r="G21" s="579"/>
      <c r="H21" s="579"/>
      <c r="I21" s="579"/>
      <c r="J21" s="579"/>
      <c r="K21" s="579"/>
      <c r="L21" s="579"/>
      <c r="M21" s="579"/>
      <c r="N21" s="579"/>
      <c r="O21" s="579"/>
      <c r="P21" s="579"/>
      <c r="Q21" s="580"/>
      <c r="R21" s="581">
        <v>3621</v>
      </c>
      <c r="S21" s="582"/>
      <c r="T21" s="582"/>
      <c r="U21" s="582"/>
      <c r="V21" s="582"/>
      <c r="W21" s="582"/>
      <c r="X21" s="582"/>
      <c r="Y21" s="583"/>
      <c r="Z21" s="634">
        <v>0</v>
      </c>
      <c r="AA21" s="634"/>
      <c r="AB21" s="634"/>
      <c r="AC21" s="634"/>
      <c r="AD21" s="635">
        <v>3621</v>
      </c>
      <c r="AE21" s="635"/>
      <c r="AF21" s="635"/>
      <c r="AG21" s="635"/>
      <c r="AH21" s="635"/>
      <c r="AI21" s="635"/>
      <c r="AJ21" s="635"/>
      <c r="AK21" s="635"/>
      <c r="AL21" s="604">
        <v>0</v>
      </c>
      <c r="AM21" s="636"/>
      <c r="AN21" s="636"/>
      <c r="AO21" s="637"/>
      <c r="AP21" s="675" t="s">
        <v>216</v>
      </c>
      <c r="AQ21" s="682"/>
      <c r="AR21" s="682"/>
      <c r="AS21" s="682"/>
      <c r="AT21" s="682"/>
      <c r="AU21" s="682"/>
      <c r="AV21" s="682"/>
      <c r="AW21" s="682"/>
      <c r="AX21" s="682"/>
      <c r="AY21" s="682"/>
      <c r="AZ21" s="682"/>
      <c r="BA21" s="682"/>
      <c r="BB21" s="682"/>
      <c r="BC21" s="682"/>
      <c r="BD21" s="682"/>
      <c r="BE21" s="682"/>
      <c r="BF21" s="677"/>
      <c r="BG21" s="581">
        <v>9527</v>
      </c>
      <c r="BH21" s="582"/>
      <c r="BI21" s="582"/>
      <c r="BJ21" s="582"/>
      <c r="BK21" s="582"/>
      <c r="BL21" s="582"/>
      <c r="BM21" s="582"/>
      <c r="BN21" s="583"/>
      <c r="BO21" s="634">
        <v>0.3</v>
      </c>
      <c r="BP21" s="634"/>
      <c r="BQ21" s="634"/>
      <c r="BR21" s="634"/>
      <c r="BS21" s="587" t="s">
        <v>64</v>
      </c>
      <c r="BT21" s="582"/>
      <c r="BU21" s="582"/>
      <c r="BV21" s="582"/>
      <c r="BW21" s="582"/>
      <c r="BX21" s="582"/>
      <c r="BY21" s="582"/>
      <c r="BZ21" s="582"/>
      <c r="CA21" s="582"/>
      <c r="CB21" s="617"/>
      <c r="CD21" s="619"/>
      <c r="CE21" s="620"/>
      <c r="CF21" s="620"/>
      <c r="CG21" s="620"/>
      <c r="CH21" s="620"/>
      <c r="CI21" s="620"/>
      <c r="CJ21" s="620"/>
      <c r="CK21" s="620"/>
      <c r="CL21" s="620"/>
      <c r="CM21" s="620"/>
      <c r="CN21" s="620"/>
      <c r="CO21" s="620"/>
      <c r="CP21" s="620"/>
      <c r="CQ21" s="621"/>
      <c r="CR21" s="581"/>
      <c r="CS21" s="582"/>
      <c r="CT21" s="582"/>
      <c r="CU21" s="582"/>
      <c r="CV21" s="582"/>
      <c r="CW21" s="582"/>
      <c r="CX21" s="582"/>
      <c r="CY21" s="583"/>
      <c r="CZ21" s="634"/>
      <c r="DA21" s="634"/>
      <c r="DB21" s="634"/>
      <c r="DC21" s="634"/>
      <c r="DD21" s="587"/>
      <c r="DE21" s="582"/>
      <c r="DF21" s="582"/>
      <c r="DG21" s="582"/>
      <c r="DH21" s="582"/>
      <c r="DI21" s="582"/>
      <c r="DJ21" s="582"/>
      <c r="DK21" s="582"/>
      <c r="DL21" s="582"/>
      <c r="DM21" s="582"/>
      <c r="DN21" s="582"/>
      <c r="DO21" s="582"/>
      <c r="DP21" s="583"/>
      <c r="DQ21" s="587"/>
      <c r="DR21" s="582"/>
      <c r="DS21" s="582"/>
      <c r="DT21" s="582"/>
      <c r="DU21" s="582"/>
      <c r="DV21" s="582"/>
      <c r="DW21" s="582"/>
      <c r="DX21" s="582"/>
      <c r="DY21" s="582"/>
      <c r="DZ21" s="582"/>
      <c r="EA21" s="582"/>
      <c r="EB21" s="582"/>
      <c r="EC21" s="617"/>
    </row>
    <row r="22" spans="2:133" ht="11.25" customHeight="1">
      <c r="B22" s="578" t="s">
        <v>217</v>
      </c>
      <c r="C22" s="579"/>
      <c r="D22" s="579"/>
      <c r="E22" s="579"/>
      <c r="F22" s="579"/>
      <c r="G22" s="579"/>
      <c r="H22" s="579"/>
      <c r="I22" s="579"/>
      <c r="J22" s="579"/>
      <c r="K22" s="579"/>
      <c r="L22" s="579"/>
      <c r="M22" s="579"/>
      <c r="N22" s="579"/>
      <c r="O22" s="579"/>
      <c r="P22" s="579"/>
      <c r="Q22" s="580"/>
      <c r="R22" s="581">
        <v>301942</v>
      </c>
      <c r="S22" s="582"/>
      <c r="T22" s="582"/>
      <c r="U22" s="582"/>
      <c r="V22" s="582"/>
      <c r="W22" s="582"/>
      <c r="X22" s="582"/>
      <c r="Y22" s="583"/>
      <c r="Z22" s="634">
        <v>2.2000000000000002</v>
      </c>
      <c r="AA22" s="634"/>
      <c r="AB22" s="634"/>
      <c r="AC22" s="634"/>
      <c r="AD22" s="635" t="s">
        <v>64</v>
      </c>
      <c r="AE22" s="635"/>
      <c r="AF22" s="635"/>
      <c r="AG22" s="635"/>
      <c r="AH22" s="635"/>
      <c r="AI22" s="635"/>
      <c r="AJ22" s="635"/>
      <c r="AK22" s="635"/>
      <c r="AL22" s="604" t="s">
        <v>64</v>
      </c>
      <c r="AM22" s="636"/>
      <c r="AN22" s="636"/>
      <c r="AO22" s="637"/>
      <c r="AP22" s="675" t="s">
        <v>218</v>
      </c>
      <c r="AQ22" s="682"/>
      <c r="AR22" s="682"/>
      <c r="AS22" s="682"/>
      <c r="AT22" s="682"/>
      <c r="AU22" s="682"/>
      <c r="AV22" s="682"/>
      <c r="AW22" s="682"/>
      <c r="AX22" s="682"/>
      <c r="AY22" s="682"/>
      <c r="AZ22" s="682"/>
      <c r="BA22" s="682"/>
      <c r="BB22" s="682"/>
      <c r="BC22" s="682"/>
      <c r="BD22" s="682"/>
      <c r="BE22" s="682"/>
      <c r="BF22" s="677"/>
      <c r="BG22" s="581" t="s">
        <v>64</v>
      </c>
      <c r="BH22" s="582"/>
      <c r="BI22" s="582"/>
      <c r="BJ22" s="582"/>
      <c r="BK22" s="582"/>
      <c r="BL22" s="582"/>
      <c r="BM22" s="582"/>
      <c r="BN22" s="583"/>
      <c r="BO22" s="634" t="s">
        <v>64</v>
      </c>
      <c r="BP22" s="634"/>
      <c r="BQ22" s="634"/>
      <c r="BR22" s="634"/>
      <c r="BS22" s="587" t="s">
        <v>64</v>
      </c>
      <c r="BT22" s="582"/>
      <c r="BU22" s="582"/>
      <c r="BV22" s="582"/>
      <c r="BW22" s="582"/>
      <c r="BX22" s="582"/>
      <c r="BY22" s="582"/>
      <c r="BZ22" s="582"/>
      <c r="CA22" s="582"/>
      <c r="CB22" s="617"/>
      <c r="CD22" s="686" t="s">
        <v>219</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8" t="s">
        <v>220</v>
      </c>
      <c r="C23" s="579"/>
      <c r="D23" s="579"/>
      <c r="E23" s="579"/>
      <c r="F23" s="579"/>
      <c r="G23" s="579"/>
      <c r="H23" s="579"/>
      <c r="I23" s="579"/>
      <c r="J23" s="579"/>
      <c r="K23" s="579"/>
      <c r="L23" s="579"/>
      <c r="M23" s="579"/>
      <c r="N23" s="579"/>
      <c r="O23" s="579"/>
      <c r="P23" s="579"/>
      <c r="Q23" s="580"/>
      <c r="R23" s="581">
        <v>250783</v>
      </c>
      <c r="S23" s="582"/>
      <c r="T23" s="582"/>
      <c r="U23" s="582"/>
      <c r="V23" s="582"/>
      <c r="W23" s="582"/>
      <c r="X23" s="582"/>
      <c r="Y23" s="583"/>
      <c r="Z23" s="634">
        <v>1.8</v>
      </c>
      <c r="AA23" s="634"/>
      <c r="AB23" s="634"/>
      <c r="AC23" s="634"/>
      <c r="AD23" s="635">
        <v>8159</v>
      </c>
      <c r="AE23" s="635"/>
      <c r="AF23" s="635"/>
      <c r="AG23" s="635"/>
      <c r="AH23" s="635"/>
      <c r="AI23" s="635"/>
      <c r="AJ23" s="635"/>
      <c r="AK23" s="635"/>
      <c r="AL23" s="604">
        <v>0.1</v>
      </c>
      <c r="AM23" s="636"/>
      <c r="AN23" s="636"/>
      <c r="AO23" s="637"/>
      <c r="AP23" s="675" t="s">
        <v>221</v>
      </c>
      <c r="AQ23" s="682"/>
      <c r="AR23" s="682"/>
      <c r="AS23" s="682"/>
      <c r="AT23" s="682"/>
      <c r="AU23" s="682"/>
      <c r="AV23" s="682"/>
      <c r="AW23" s="682"/>
      <c r="AX23" s="682"/>
      <c r="AY23" s="682"/>
      <c r="AZ23" s="682"/>
      <c r="BA23" s="682"/>
      <c r="BB23" s="682"/>
      <c r="BC23" s="682"/>
      <c r="BD23" s="682"/>
      <c r="BE23" s="682"/>
      <c r="BF23" s="677"/>
      <c r="BG23" s="581" t="s">
        <v>64</v>
      </c>
      <c r="BH23" s="582"/>
      <c r="BI23" s="582"/>
      <c r="BJ23" s="582"/>
      <c r="BK23" s="582"/>
      <c r="BL23" s="582"/>
      <c r="BM23" s="582"/>
      <c r="BN23" s="583"/>
      <c r="BO23" s="634" t="s">
        <v>64</v>
      </c>
      <c r="BP23" s="634"/>
      <c r="BQ23" s="634"/>
      <c r="BR23" s="634"/>
      <c r="BS23" s="587" t="s">
        <v>64</v>
      </c>
      <c r="BT23" s="582"/>
      <c r="BU23" s="582"/>
      <c r="BV23" s="582"/>
      <c r="BW23" s="582"/>
      <c r="BX23" s="582"/>
      <c r="BY23" s="582"/>
      <c r="BZ23" s="582"/>
      <c r="CA23" s="582"/>
      <c r="CB23" s="617"/>
      <c r="CD23" s="686" t="s">
        <v>160</v>
      </c>
      <c r="CE23" s="687"/>
      <c r="CF23" s="687"/>
      <c r="CG23" s="687"/>
      <c r="CH23" s="687"/>
      <c r="CI23" s="687"/>
      <c r="CJ23" s="687"/>
      <c r="CK23" s="687"/>
      <c r="CL23" s="687"/>
      <c r="CM23" s="687"/>
      <c r="CN23" s="687"/>
      <c r="CO23" s="687"/>
      <c r="CP23" s="687"/>
      <c r="CQ23" s="688"/>
      <c r="CR23" s="686" t="s">
        <v>222</v>
      </c>
      <c r="CS23" s="687"/>
      <c r="CT23" s="687"/>
      <c r="CU23" s="687"/>
      <c r="CV23" s="687"/>
      <c r="CW23" s="687"/>
      <c r="CX23" s="687"/>
      <c r="CY23" s="688"/>
      <c r="CZ23" s="686" t="s">
        <v>223</v>
      </c>
      <c r="DA23" s="687"/>
      <c r="DB23" s="687"/>
      <c r="DC23" s="688"/>
      <c r="DD23" s="686" t="s">
        <v>224</v>
      </c>
      <c r="DE23" s="687"/>
      <c r="DF23" s="687"/>
      <c r="DG23" s="687"/>
      <c r="DH23" s="687"/>
      <c r="DI23" s="687"/>
      <c r="DJ23" s="687"/>
      <c r="DK23" s="688"/>
      <c r="DL23" s="689" t="s">
        <v>225</v>
      </c>
      <c r="DM23" s="690"/>
      <c r="DN23" s="690"/>
      <c r="DO23" s="690"/>
      <c r="DP23" s="690"/>
      <c r="DQ23" s="690"/>
      <c r="DR23" s="690"/>
      <c r="DS23" s="690"/>
      <c r="DT23" s="690"/>
      <c r="DU23" s="690"/>
      <c r="DV23" s="691"/>
      <c r="DW23" s="686" t="s">
        <v>226</v>
      </c>
      <c r="DX23" s="687"/>
      <c r="DY23" s="687"/>
      <c r="DZ23" s="687"/>
      <c r="EA23" s="687"/>
      <c r="EB23" s="687"/>
      <c r="EC23" s="688"/>
    </row>
    <row r="24" spans="2:133" ht="11.25" customHeight="1">
      <c r="B24" s="578" t="s">
        <v>227</v>
      </c>
      <c r="C24" s="579"/>
      <c r="D24" s="579"/>
      <c r="E24" s="579"/>
      <c r="F24" s="579"/>
      <c r="G24" s="579"/>
      <c r="H24" s="579"/>
      <c r="I24" s="579"/>
      <c r="J24" s="579"/>
      <c r="K24" s="579"/>
      <c r="L24" s="579"/>
      <c r="M24" s="579"/>
      <c r="N24" s="579"/>
      <c r="O24" s="579"/>
      <c r="P24" s="579"/>
      <c r="Q24" s="580"/>
      <c r="R24" s="581">
        <v>20434</v>
      </c>
      <c r="S24" s="582"/>
      <c r="T24" s="582"/>
      <c r="U24" s="582"/>
      <c r="V24" s="582"/>
      <c r="W24" s="582"/>
      <c r="X24" s="582"/>
      <c r="Y24" s="583"/>
      <c r="Z24" s="634">
        <v>0.1</v>
      </c>
      <c r="AA24" s="634"/>
      <c r="AB24" s="634"/>
      <c r="AC24" s="634"/>
      <c r="AD24" s="635" t="s">
        <v>64</v>
      </c>
      <c r="AE24" s="635"/>
      <c r="AF24" s="635"/>
      <c r="AG24" s="635"/>
      <c r="AH24" s="635"/>
      <c r="AI24" s="635"/>
      <c r="AJ24" s="635"/>
      <c r="AK24" s="635"/>
      <c r="AL24" s="604" t="s">
        <v>64</v>
      </c>
      <c r="AM24" s="636"/>
      <c r="AN24" s="636"/>
      <c r="AO24" s="637"/>
      <c r="AP24" s="675" t="s">
        <v>228</v>
      </c>
      <c r="AQ24" s="682"/>
      <c r="AR24" s="682"/>
      <c r="AS24" s="682"/>
      <c r="AT24" s="682"/>
      <c r="AU24" s="682"/>
      <c r="AV24" s="682"/>
      <c r="AW24" s="682"/>
      <c r="AX24" s="682"/>
      <c r="AY24" s="682"/>
      <c r="AZ24" s="682"/>
      <c r="BA24" s="682"/>
      <c r="BB24" s="682"/>
      <c r="BC24" s="682"/>
      <c r="BD24" s="682"/>
      <c r="BE24" s="682"/>
      <c r="BF24" s="677"/>
      <c r="BG24" s="581" t="s">
        <v>64</v>
      </c>
      <c r="BH24" s="582"/>
      <c r="BI24" s="582"/>
      <c r="BJ24" s="582"/>
      <c r="BK24" s="582"/>
      <c r="BL24" s="582"/>
      <c r="BM24" s="582"/>
      <c r="BN24" s="583"/>
      <c r="BO24" s="634" t="s">
        <v>64</v>
      </c>
      <c r="BP24" s="634"/>
      <c r="BQ24" s="634"/>
      <c r="BR24" s="634"/>
      <c r="BS24" s="587" t="s">
        <v>64</v>
      </c>
      <c r="BT24" s="582"/>
      <c r="BU24" s="582"/>
      <c r="BV24" s="582"/>
      <c r="BW24" s="582"/>
      <c r="BX24" s="582"/>
      <c r="BY24" s="582"/>
      <c r="BZ24" s="582"/>
      <c r="CA24" s="582"/>
      <c r="CB24" s="617"/>
      <c r="CD24" s="638" t="s">
        <v>229</v>
      </c>
      <c r="CE24" s="639"/>
      <c r="CF24" s="639"/>
      <c r="CG24" s="639"/>
      <c r="CH24" s="639"/>
      <c r="CI24" s="639"/>
      <c r="CJ24" s="639"/>
      <c r="CK24" s="639"/>
      <c r="CL24" s="639"/>
      <c r="CM24" s="639"/>
      <c r="CN24" s="639"/>
      <c r="CO24" s="639"/>
      <c r="CP24" s="639"/>
      <c r="CQ24" s="640"/>
      <c r="CR24" s="631">
        <v>5631449</v>
      </c>
      <c r="CS24" s="632"/>
      <c r="CT24" s="632"/>
      <c r="CU24" s="632"/>
      <c r="CV24" s="632"/>
      <c r="CW24" s="632"/>
      <c r="CX24" s="632"/>
      <c r="CY24" s="679"/>
      <c r="CZ24" s="683">
        <v>42.5</v>
      </c>
      <c r="DA24" s="684"/>
      <c r="DB24" s="684"/>
      <c r="DC24" s="685"/>
      <c r="DD24" s="678">
        <v>3439640</v>
      </c>
      <c r="DE24" s="632"/>
      <c r="DF24" s="632"/>
      <c r="DG24" s="632"/>
      <c r="DH24" s="632"/>
      <c r="DI24" s="632"/>
      <c r="DJ24" s="632"/>
      <c r="DK24" s="679"/>
      <c r="DL24" s="678">
        <v>3422935</v>
      </c>
      <c r="DM24" s="632"/>
      <c r="DN24" s="632"/>
      <c r="DO24" s="632"/>
      <c r="DP24" s="632"/>
      <c r="DQ24" s="632"/>
      <c r="DR24" s="632"/>
      <c r="DS24" s="632"/>
      <c r="DT24" s="632"/>
      <c r="DU24" s="632"/>
      <c r="DV24" s="679"/>
      <c r="DW24" s="680">
        <v>39.200000000000003</v>
      </c>
      <c r="DX24" s="649"/>
      <c r="DY24" s="649"/>
      <c r="DZ24" s="649"/>
      <c r="EA24" s="649"/>
      <c r="EB24" s="649"/>
      <c r="EC24" s="681"/>
    </row>
    <row r="25" spans="2:133" ht="11.25" customHeight="1">
      <c r="B25" s="578" t="s">
        <v>230</v>
      </c>
      <c r="C25" s="579"/>
      <c r="D25" s="579"/>
      <c r="E25" s="579"/>
      <c r="F25" s="579"/>
      <c r="G25" s="579"/>
      <c r="H25" s="579"/>
      <c r="I25" s="579"/>
      <c r="J25" s="579"/>
      <c r="K25" s="579"/>
      <c r="L25" s="579"/>
      <c r="M25" s="579"/>
      <c r="N25" s="579"/>
      <c r="O25" s="579"/>
      <c r="P25" s="579"/>
      <c r="Q25" s="580"/>
      <c r="R25" s="581">
        <v>1647723</v>
      </c>
      <c r="S25" s="582"/>
      <c r="T25" s="582"/>
      <c r="U25" s="582"/>
      <c r="V25" s="582"/>
      <c r="W25" s="582"/>
      <c r="X25" s="582"/>
      <c r="Y25" s="583"/>
      <c r="Z25" s="634">
        <v>11.9</v>
      </c>
      <c r="AA25" s="634"/>
      <c r="AB25" s="634"/>
      <c r="AC25" s="634"/>
      <c r="AD25" s="635" t="s">
        <v>64</v>
      </c>
      <c r="AE25" s="635"/>
      <c r="AF25" s="635"/>
      <c r="AG25" s="635"/>
      <c r="AH25" s="635"/>
      <c r="AI25" s="635"/>
      <c r="AJ25" s="635"/>
      <c r="AK25" s="635"/>
      <c r="AL25" s="604" t="s">
        <v>64</v>
      </c>
      <c r="AM25" s="636"/>
      <c r="AN25" s="636"/>
      <c r="AO25" s="637"/>
      <c r="AP25" s="675" t="s">
        <v>231</v>
      </c>
      <c r="AQ25" s="682"/>
      <c r="AR25" s="682"/>
      <c r="AS25" s="682"/>
      <c r="AT25" s="682"/>
      <c r="AU25" s="682"/>
      <c r="AV25" s="682"/>
      <c r="AW25" s="682"/>
      <c r="AX25" s="682"/>
      <c r="AY25" s="682"/>
      <c r="AZ25" s="682"/>
      <c r="BA25" s="682"/>
      <c r="BB25" s="682"/>
      <c r="BC25" s="682"/>
      <c r="BD25" s="682"/>
      <c r="BE25" s="682"/>
      <c r="BF25" s="677"/>
      <c r="BG25" s="581" t="s">
        <v>64</v>
      </c>
      <c r="BH25" s="582"/>
      <c r="BI25" s="582"/>
      <c r="BJ25" s="582"/>
      <c r="BK25" s="582"/>
      <c r="BL25" s="582"/>
      <c r="BM25" s="582"/>
      <c r="BN25" s="583"/>
      <c r="BO25" s="634" t="s">
        <v>75</v>
      </c>
      <c r="BP25" s="634"/>
      <c r="BQ25" s="634"/>
      <c r="BR25" s="634"/>
      <c r="BS25" s="587" t="s">
        <v>75</v>
      </c>
      <c r="BT25" s="582"/>
      <c r="BU25" s="582"/>
      <c r="BV25" s="582"/>
      <c r="BW25" s="582"/>
      <c r="BX25" s="582"/>
      <c r="BY25" s="582"/>
      <c r="BZ25" s="582"/>
      <c r="CA25" s="582"/>
      <c r="CB25" s="617"/>
      <c r="CD25" s="618" t="s">
        <v>232</v>
      </c>
      <c r="CE25" s="615"/>
      <c r="CF25" s="615"/>
      <c r="CG25" s="615"/>
      <c r="CH25" s="615"/>
      <c r="CI25" s="615"/>
      <c r="CJ25" s="615"/>
      <c r="CK25" s="615"/>
      <c r="CL25" s="615"/>
      <c r="CM25" s="615"/>
      <c r="CN25" s="615"/>
      <c r="CO25" s="615"/>
      <c r="CP25" s="615"/>
      <c r="CQ25" s="616"/>
      <c r="CR25" s="581">
        <v>1880986</v>
      </c>
      <c r="CS25" s="600"/>
      <c r="CT25" s="600"/>
      <c r="CU25" s="600"/>
      <c r="CV25" s="600"/>
      <c r="CW25" s="600"/>
      <c r="CX25" s="600"/>
      <c r="CY25" s="601"/>
      <c r="CZ25" s="584">
        <v>14.2</v>
      </c>
      <c r="DA25" s="602"/>
      <c r="DB25" s="602"/>
      <c r="DC25" s="603"/>
      <c r="DD25" s="587">
        <v>1665176</v>
      </c>
      <c r="DE25" s="600"/>
      <c r="DF25" s="600"/>
      <c r="DG25" s="600"/>
      <c r="DH25" s="600"/>
      <c r="DI25" s="600"/>
      <c r="DJ25" s="600"/>
      <c r="DK25" s="601"/>
      <c r="DL25" s="587">
        <v>1651511</v>
      </c>
      <c r="DM25" s="600"/>
      <c r="DN25" s="600"/>
      <c r="DO25" s="600"/>
      <c r="DP25" s="600"/>
      <c r="DQ25" s="600"/>
      <c r="DR25" s="600"/>
      <c r="DS25" s="600"/>
      <c r="DT25" s="600"/>
      <c r="DU25" s="600"/>
      <c r="DV25" s="601"/>
      <c r="DW25" s="604">
        <v>18.899999999999999</v>
      </c>
      <c r="DX25" s="605"/>
      <c r="DY25" s="605"/>
      <c r="DZ25" s="605"/>
      <c r="EA25" s="605"/>
      <c r="EB25" s="605"/>
      <c r="EC25" s="606"/>
    </row>
    <row r="26" spans="2:133" ht="11.25" customHeight="1">
      <c r="B26" s="672" t="s">
        <v>233</v>
      </c>
      <c r="C26" s="673"/>
      <c r="D26" s="673"/>
      <c r="E26" s="673"/>
      <c r="F26" s="673"/>
      <c r="G26" s="673"/>
      <c r="H26" s="673"/>
      <c r="I26" s="673"/>
      <c r="J26" s="673"/>
      <c r="K26" s="673"/>
      <c r="L26" s="673"/>
      <c r="M26" s="673"/>
      <c r="N26" s="673"/>
      <c r="O26" s="673"/>
      <c r="P26" s="673"/>
      <c r="Q26" s="674"/>
      <c r="R26" s="581" t="s">
        <v>64</v>
      </c>
      <c r="S26" s="582"/>
      <c r="T26" s="582"/>
      <c r="U26" s="582"/>
      <c r="V26" s="582"/>
      <c r="W26" s="582"/>
      <c r="X26" s="582"/>
      <c r="Y26" s="583"/>
      <c r="Z26" s="634" t="s">
        <v>64</v>
      </c>
      <c r="AA26" s="634"/>
      <c r="AB26" s="634"/>
      <c r="AC26" s="634"/>
      <c r="AD26" s="635" t="s">
        <v>64</v>
      </c>
      <c r="AE26" s="635"/>
      <c r="AF26" s="635"/>
      <c r="AG26" s="635"/>
      <c r="AH26" s="635"/>
      <c r="AI26" s="635"/>
      <c r="AJ26" s="635"/>
      <c r="AK26" s="635"/>
      <c r="AL26" s="604" t="s">
        <v>64</v>
      </c>
      <c r="AM26" s="636"/>
      <c r="AN26" s="636"/>
      <c r="AO26" s="637"/>
      <c r="AP26" s="675" t="s">
        <v>234</v>
      </c>
      <c r="AQ26" s="676"/>
      <c r="AR26" s="676"/>
      <c r="AS26" s="676"/>
      <c r="AT26" s="676"/>
      <c r="AU26" s="676"/>
      <c r="AV26" s="676"/>
      <c r="AW26" s="676"/>
      <c r="AX26" s="676"/>
      <c r="AY26" s="676"/>
      <c r="AZ26" s="676"/>
      <c r="BA26" s="676"/>
      <c r="BB26" s="676"/>
      <c r="BC26" s="676"/>
      <c r="BD26" s="676"/>
      <c r="BE26" s="676"/>
      <c r="BF26" s="677"/>
      <c r="BG26" s="581" t="s">
        <v>64</v>
      </c>
      <c r="BH26" s="582"/>
      <c r="BI26" s="582"/>
      <c r="BJ26" s="582"/>
      <c r="BK26" s="582"/>
      <c r="BL26" s="582"/>
      <c r="BM26" s="582"/>
      <c r="BN26" s="583"/>
      <c r="BO26" s="634" t="s">
        <v>64</v>
      </c>
      <c r="BP26" s="634"/>
      <c r="BQ26" s="634"/>
      <c r="BR26" s="634"/>
      <c r="BS26" s="587" t="s">
        <v>64</v>
      </c>
      <c r="BT26" s="582"/>
      <c r="BU26" s="582"/>
      <c r="BV26" s="582"/>
      <c r="BW26" s="582"/>
      <c r="BX26" s="582"/>
      <c r="BY26" s="582"/>
      <c r="BZ26" s="582"/>
      <c r="CA26" s="582"/>
      <c r="CB26" s="617"/>
      <c r="CD26" s="618" t="s">
        <v>235</v>
      </c>
      <c r="CE26" s="615"/>
      <c r="CF26" s="615"/>
      <c r="CG26" s="615"/>
      <c r="CH26" s="615"/>
      <c r="CI26" s="615"/>
      <c r="CJ26" s="615"/>
      <c r="CK26" s="615"/>
      <c r="CL26" s="615"/>
      <c r="CM26" s="615"/>
      <c r="CN26" s="615"/>
      <c r="CO26" s="615"/>
      <c r="CP26" s="615"/>
      <c r="CQ26" s="616"/>
      <c r="CR26" s="581">
        <v>1144737</v>
      </c>
      <c r="CS26" s="582"/>
      <c r="CT26" s="582"/>
      <c r="CU26" s="582"/>
      <c r="CV26" s="582"/>
      <c r="CW26" s="582"/>
      <c r="CX26" s="582"/>
      <c r="CY26" s="583"/>
      <c r="CZ26" s="584">
        <v>8.6</v>
      </c>
      <c r="DA26" s="602"/>
      <c r="DB26" s="602"/>
      <c r="DC26" s="603"/>
      <c r="DD26" s="587">
        <v>949506</v>
      </c>
      <c r="DE26" s="582"/>
      <c r="DF26" s="582"/>
      <c r="DG26" s="582"/>
      <c r="DH26" s="582"/>
      <c r="DI26" s="582"/>
      <c r="DJ26" s="582"/>
      <c r="DK26" s="583"/>
      <c r="DL26" s="587" t="s">
        <v>172</v>
      </c>
      <c r="DM26" s="582"/>
      <c r="DN26" s="582"/>
      <c r="DO26" s="582"/>
      <c r="DP26" s="582"/>
      <c r="DQ26" s="582"/>
      <c r="DR26" s="582"/>
      <c r="DS26" s="582"/>
      <c r="DT26" s="582"/>
      <c r="DU26" s="582"/>
      <c r="DV26" s="583"/>
      <c r="DW26" s="604" t="s">
        <v>172</v>
      </c>
      <c r="DX26" s="605"/>
      <c r="DY26" s="605"/>
      <c r="DZ26" s="605"/>
      <c r="EA26" s="605"/>
      <c r="EB26" s="605"/>
      <c r="EC26" s="606"/>
    </row>
    <row r="27" spans="2:133" ht="11.25" customHeight="1">
      <c r="B27" s="578" t="s">
        <v>236</v>
      </c>
      <c r="C27" s="579"/>
      <c r="D27" s="579"/>
      <c r="E27" s="579"/>
      <c r="F27" s="579"/>
      <c r="G27" s="579"/>
      <c r="H27" s="579"/>
      <c r="I27" s="579"/>
      <c r="J27" s="579"/>
      <c r="K27" s="579"/>
      <c r="L27" s="579"/>
      <c r="M27" s="579"/>
      <c r="N27" s="579"/>
      <c r="O27" s="579"/>
      <c r="P27" s="579"/>
      <c r="Q27" s="580"/>
      <c r="R27" s="581">
        <v>879348</v>
      </c>
      <c r="S27" s="582"/>
      <c r="T27" s="582"/>
      <c r="U27" s="582"/>
      <c r="V27" s="582"/>
      <c r="W27" s="582"/>
      <c r="X27" s="582"/>
      <c r="Y27" s="583"/>
      <c r="Z27" s="634">
        <v>6.3</v>
      </c>
      <c r="AA27" s="634"/>
      <c r="AB27" s="634"/>
      <c r="AC27" s="634"/>
      <c r="AD27" s="635" t="s">
        <v>64</v>
      </c>
      <c r="AE27" s="635"/>
      <c r="AF27" s="635"/>
      <c r="AG27" s="635"/>
      <c r="AH27" s="635"/>
      <c r="AI27" s="635"/>
      <c r="AJ27" s="635"/>
      <c r="AK27" s="635"/>
      <c r="AL27" s="604" t="s">
        <v>64</v>
      </c>
      <c r="AM27" s="636"/>
      <c r="AN27" s="636"/>
      <c r="AO27" s="637"/>
      <c r="AP27" s="578" t="s">
        <v>237</v>
      </c>
      <c r="AQ27" s="579"/>
      <c r="AR27" s="579"/>
      <c r="AS27" s="579"/>
      <c r="AT27" s="579"/>
      <c r="AU27" s="579"/>
      <c r="AV27" s="579"/>
      <c r="AW27" s="579"/>
      <c r="AX27" s="579"/>
      <c r="AY27" s="579"/>
      <c r="AZ27" s="579"/>
      <c r="BA27" s="579"/>
      <c r="BB27" s="579"/>
      <c r="BC27" s="579"/>
      <c r="BD27" s="579"/>
      <c r="BE27" s="579"/>
      <c r="BF27" s="580"/>
      <c r="BG27" s="581">
        <v>3809988</v>
      </c>
      <c r="BH27" s="582"/>
      <c r="BI27" s="582"/>
      <c r="BJ27" s="582"/>
      <c r="BK27" s="582"/>
      <c r="BL27" s="582"/>
      <c r="BM27" s="582"/>
      <c r="BN27" s="583"/>
      <c r="BO27" s="634">
        <v>100</v>
      </c>
      <c r="BP27" s="634"/>
      <c r="BQ27" s="634"/>
      <c r="BR27" s="634"/>
      <c r="BS27" s="587">
        <v>19119</v>
      </c>
      <c r="BT27" s="582"/>
      <c r="BU27" s="582"/>
      <c r="BV27" s="582"/>
      <c r="BW27" s="582"/>
      <c r="BX27" s="582"/>
      <c r="BY27" s="582"/>
      <c r="BZ27" s="582"/>
      <c r="CA27" s="582"/>
      <c r="CB27" s="617"/>
      <c r="CD27" s="618" t="s">
        <v>238</v>
      </c>
      <c r="CE27" s="615"/>
      <c r="CF27" s="615"/>
      <c r="CG27" s="615"/>
      <c r="CH27" s="615"/>
      <c r="CI27" s="615"/>
      <c r="CJ27" s="615"/>
      <c r="CK27" s="615"/>
      <c r="CL27" s="615"/>
      <c r="CM27" s="615"/>
      <c r="CN27" s="615"/>
      <c r="CO27" s="615"/>
      <c r="CP27" s="615"/>
      <c r="CQ27" s="616"/>
      <c r="CR27" s="581">
        <v>2529812</v>
      </c>
      <c r="CS27" s="600"/>
      <c r="CT27" s="600"/>
      <c r="CU27" s="600"/>
      <c r="CV27" s="600"/>
      <c r="CW27" s="600"/>
      <c r="CX27" s="600"/>
      <c r="CY27" s="601"/>
      <c r="CZ27" s="584">
        <v>19.100000000000001</v>
      </c>
      <c r="DA27" s="602"/>
      <c r="DB27" s="602"/>
      <c r="DC27" s="603"/>
      <c r="DD27" s="587">
        <v>687303</v>
      </c>
      <c r="DE27" s="600"/>
      <c r="DF27" s="600"/>
      <c r="DG27" s="600"/>
      <c r="DH27" s="600"/>
      <c r="DI27" s="600"/>
      <c r="DJ27" s="600"/>
      <c r="DK27" s="601"/>
      <c r="DL27" s="587">
        <v>684263</v>
      </c>
      <c r="DM27" s="600"/>
      <c r="DN27" s="600"/>
      <c r="DO27" s="600"/>
      <c r="DP27" s="600"/>
      <c r="DQ27" s="600"/>
      <c r="DR27" s="600"/>
      <c r="DS27" s="600"/>
      <c r="DT27" s="600"/>
      <c r="DU27" s="600"/>
      <c r="DV27" s="601"/>
      <c r="DW27" s="604">
        <v>7.8</v>
      </c>
      <c r="DX27" s="605"/>
      <c r="DY27" s="605"/>
      <c r="DZ27" s="605"/>
      <c r="EA27" s="605"/>
      <c r="EB27" s="605"/>
      <c r="EC27" s="606"/>
    </row>
    <row r="28" spans="2:133" ht="11.25" customHeight="1">
      <c r="B28" s="578" t="s">
        <v>239</v>
      </c>
      <c r="C28" s="579"/>
      <c r="D28" s="579"/>
      <c r="E28" s="579"/>
      <c r="F28" s="579"/>
      <c r="G28" s="579"/>
      <c r="H28" s="579"/>
      <c r="I28" s="579"/>
      <c r="J28" s="579"/>
      <c r="K28" s="579"/>
      <c r="L28" s="579"/>
      <c r="M28" s="579"/>
      <c r="N28" s="579"/>
      <c r="O28" s="579"/>
      <c r="P28" s="579"/>
      <c r="Q28" s="580"/>
      <c r="R28" s="581">
        <v>56055</v>
      </c>
      <c r="S28" s="582"/>
      <c r="T28" s="582"/>
      <c r="U28" s="582"/>
      <c r="V28" s="582"/>
      <c r="W28" s="582"/>
      <c r="X28" s="582"/>
      <c r="Y28" s="583"/>
      <c r="Z28" s="634">
        <v>0.4</v>
      </c>
      <c r="AA28" s="634"/>
      <c r="AB28" s="634"/>
      <c r="AC28" s="634"/>
      <c r="AD28" s="635">
        <v>5963</v>
      </c>
      <c r="AE28" s="635"/>
      <c r="AF28" s="635"/>
      <c r="AG28" s="635"/>
      <c r="AH28" s="635"/>
      <c r="AI28" s="635"/>
      <c r="AJ28" s="635"/>
      <c r="AK28" s="635"/>
      <c r="AL28" s="604">
        <v>0.1</v>
      </c>
      <c r="AM28" s="636"/>
      <c r="AN28" s="636"/>
      <c r="AO28" s="637"/>
      <c r="AP28" s="562"/>
      <c r="AQ28" s="563"/>
      <c r="AR28" s="563"/>
      <c r="AS28" s="563"/>
      <c r="AT28" s="563"/>
      <c r="AU28" s="563"/>
      <c r="AV28" s="563"/>
      <c r="AW28" s="563"/>
      <c r="AX28" s="563"/>
      <c r="AY28" s="563"/>
      <c r="AZ28" s="563"/>
      <c r="BA28" s="563"/>
      <c r="BB28" s="563"/>
      <c r="BC28" s="563"/>
      <c r="BD28" s="563"/>
      <c r="BE28" s="563"/>
      <c r="BF28" s="564"/>
      <c r="BG28" s="581"/>
      <c r="BH28" s="582"/>
      <c r="BI28" s="582"/>
      <c r="BJ28" s="582"/>
      <c r="BK28" s="582"/>
      <c r="BL28" s="582"/>
      <c r="BM28" s="582"/>
      <c r="BN28" s="583"/>
      <c r="BO28" s="634"/>
      <c r="BP28" s="634"/>
      <c r="BQ28" s="634"/>
      <c r="BR28" s="634"/>
      <c r="BS28" s="635"/>
      <c r="BT28" s="635"/>
      <c r="BU28" s="635"/>
      <c r="BV28" s="635"/>
      <c r="BW28" s="635"/>
      <c r="BX28" s="635"/>
      <c r="BY28" s="635"/>
      <c r="BZ28" s="635"/>
      <c r="CA28" s="635"/>
      <c r="CB28" s="671"/>
      <c r="CD28" s="618" t="s">
        <v>240</v>
      </c>
      <c r="CE28" s="615"/>
      <c r="CF28" s="615"/>
      <c r="CG28" s="615"/>
      <c r="CH28" s="615"/>
      <c r="CI28" s="615"/>
      <c r="CJ28" s="615"/>
      <c r="CK28" s="615"/>
      <c r="CL28" s="615"/>
      <c r="CM28" s="615"/>
      <c r="CN28" s="615"/>
      <c r="CO28" s="615"/>
      <c r="CP28" s="615"/>
      <c r="CQ28" s="616"/>
      <c r="CR28" s="581">
        <v>1220651</v>
      </c>
      <c r="CS28" s="582"/>
      <c r="CT28" s="582"/>
      <c r="CU28" s="582"/>
      <c r="CV28" s="582"/>
      <c r="CW28" s="582"/>
      <c r="CX28" s="582"/>
      <c r="CY28" s="583"/>
      <c r="CZ28" s="584">
        <v>9.1999999999999993</v>
      </c>
      <c r="DA28" s="602"/>
      <c r="DB28" s="602"/>
      <c r="DC28" s="603"/>
      <c r="DD28" s="587">
        <v>1087161</v>
      </c>
      <c r="DE28" s="582"/>
      <c r="DF28" s="582"/>
      <c r="DG28" s="582"/>
      <c r="DH28" s="582"/>
      <c r="DI28" s="582"/>
      <c r="DJ28" s="582"/>
      <c r="DK28" s="583"/>
      <c r="DL28" s="587">
        <v>1087161</v>
      </c>
      <c r="DM28" s="582"/>
      <c r="DN28" s="582"/>
      <c r="DO28" s="582"/>
      <c r="DP28" s="582"/>
      <c r="DQ28" s="582"/>
      <c r="DR28" s="582"/>
      <c r="DS28" s="582"/>
      <c r="DT28" s="582"/>
      <c r="DU28" s="582"/>
      <c r="DV28" s="583"/>
      <c r="DW28" s="604">
        <v>12.5</v>
      </c>
      <c r="DX28" s="605"/>
      <c r="DY28" s="605"/>
      <c r="DZ28" s="605"/>
      <c r="EA28" s="605"/>
      <c r="EB28" s="605"/>
      <c r="EC28" s="606"/>
    </row>
    <row r="29" spans="2:133" ht="11.25" customHeight="1">
      <c r="B29" s="578" t="s">
        <v>241</v>
      </c>
      <c r="C29" s="579"/>
      <c r="D29" s="579"/>
      <c r="E29" s="579"/>
      <c r="F29" s="579"/>
      <c r="G29" s="579"/>
      <c r="H29" s="579"/>
      <c r="I29" s="579"/>
      <c r="J29" s="579"/>
      <c r="K29" s="579"/>
      <c r="L29" s="579"/>
      <c r="M29" s="579"/>
      <c r="N29" s="579"/>
      <c r="O29" s="579"/>
      <c r="P29" s="579"/>
      <c r="Q29" s="580"/>
      <c r="R29" s="581">
        <v>13716</v>
      </c>
      <c r="S29" s="582"/>
      <c r="T29" s="582"/>
      <c r="U29" s="582"/>
      <c r="V29" s="582"/>
      <c r="W29" s="582"/>
      <c r="X29" s="582"/>
      <c r="Y29" s="583"/>
      <c r="Z29" s="634">
        <v>0.1</v>
      </c>
      <c r="AA29" s="634"/>
      <c r="AB29" s="634"/>
      <c r="AC29" s="634"/>
      <c r="AD29" s="635" t="s">
        <v>64</v>
      </c>
      <c r="AE29" s="635"/>
      <c r="AF29" s="635"/>
      <c r="AG29" s="635"/>
      <c r="AH29" s="635"/>
      <c r="AI29" s="635"/>
      <c r="AJ29" s="635"/>
      <c r="AK29" s="635"/>
      <c r="AL29" s="604" t="s">
        <v>64</v>
      </c>
      <c r="AM29" s="636"/>
      <c r="AN29" s="636"/>
      <c r="AO29" s="637"/>
      <c r="AP29" s="641" t="s">
        <v>160</v>
      </c>
      <c r="AQ29" s="642"/>
      <c r="AR29" s="642"/>
      <c r="AS29" s="642"/>
      <c r="AT29" s="642"/>
      <c r="AU29" s="642"/>
      <c r="AV29" s="642"/>
      <c r="AW29" s="642"/>
      <c r="AX29" s="642"/>
      <c r="AY29" s="642"/>
      <c r="AZ29" s="642"/>
      <c r="BA29" s="642"/>
      <c r="BB29" s="642"/>
      <c r="BC29" s="642"/>
      <c r="BD29" s="642"/>
      <c r="BE29" s="642"/>
      <c r="BF29" s="643"/>
      <c r="BG29" s="641" t="s">
        <v>242</v>
      </c>
      <c r="BH29" s="669"/>
      <c r="BI29" s="669"/>
      <c r="BJ29" s="669"/>
      <c r="BK29" s="669"/>
      <c r="BL29" s="669"/>
      <c r="BM29" s="669"/>
      <c r="BN29" s="669"/>
      <c r="BO29" s="669"/>
      <c r="BP29" s="669"/>
      <c r="BQ29" s="670"/>
      <c r="BR29" s="641" t="s">
        <v>243</v>
      </c>
      <c r="BS29" s="669"/>
      <c r="BT29" s="669"/>
      <c r="BU29" s="669"/>
      <c r="BV29" s="669"/>
      <c r="BW29" s="669"/>
      <c r="BX29" s="669"/>
      <c r="BY29" s="669"/>
      <c r="BZ29" s="669"/>
      <c r="CA29" s="669"/>
      <c r="CB29" s="670"/>
      <c r="CD29" s="651" t="s">
        <v>244</v>
      </c>
      <c r="CE29" s="652"/>
      <c r="CF29" s="618" t="s">
        <v>245</v>
      </c>
      <c r="CG29" s="615"/>
      <c r="CH29" s="615"/>
      <c r="CI29" s="615"/>
      <c r="CJ29" s="615"/>
      <c r="CK29" s="615"/>
      <c r="CL29" s="615"/>
      <c r="CM29" s="615"/>
      <c r="CN29" s="615"/>
      <c r="CO29" s="615"/>
      <c r="CP29" s="615"/>
      <c r="CQ29" s="616"/>
      <c r="CR29" s="581">
        <v>1220651</v>
      </c>
      <c r="CS29" s="600"/>
      <c r="CT29" s="600"/>
      <c r="CU29" s="600"/>
      <c r="CV29" s="600"/>
      <c r="CW29" s="600"/>
      <c r="CX29" s="600"/>
      <c r="CY29" s="601"/>
      <c r="CZ29" s="584">
        <v>9.1999999999999993</v>
      </c>
      <c r="DA29" s="602"/>
      <c r="DB29" s="602"/>
      <c r="DC29" s="603"/>
      <c r="DD29" s="587">
        <v>1087161</v>
      </c>
      <c r="DE29" s="600"/>
      <c r="DF29" s="600"/>
      <c r="DG29" s="600"/>
      <c r="DH29" s="600"/>
      <c r="DI29" s="600"/>
      <c r="DJ29" s="600"/>
      <c r="DK29" s="601"/>
      <c r="DL29" s="587">
        <v>1087161</v>
      </c>
      <c r="DM29" s="600"/>
      <c r="DN29" s="600"/>
      <c r="DO29" s="600"/>
      <c r="DP29" s="600"/>
      <c r="DQ29" s="600"/>
      <c r="DR29" s="600"/>
      <c r="DS29" s="600"/>
      <c r="DT29" s="600"/>
      <c r="DU29" s="600"/>
      <c r="DV29" s="601"/>
      <c r="DW29" s="604">
        <v>12.5</v>
      </c>
      <c r="DX29" s="605"/>
      <c r="DY29" s="605"/>
      <c r="DZ29" s="605"/>
      <c r="EA29" s="605"/>
      <c r="EB29" s="605"/>
      <c r="EC29" s="606"/>
    </row>
    <row r="30" spans="2:133" ht="11.25" customHeight="1">
      <c r="B30" s="578" t="s">
        <v>246</v>
      </c>
      <c r="C30" s="579"/>
      <c r="D30" s="579"/>
      <c r="E30" s="579"/>
      <c r="F30" s="579"/>
      <c r="G30" s="579"/>
      <c r="H30" s="579"/>
      <c r="I30" s="579"/>
      <c r="J30" s="579"/>
      <c r="K30" s="579"/>
      <c r="L30" s="579"/>
      <c r="M30" s="579"/>
      <c r="N30" s="579"/>
      <c r="O30" s="579"/>
      <c r="P30" s="579"/>
      <c r="Q30" s="580"/>
      <c r="R30" s="581">
        <v>337093</v>
      </c>
      <c r="S30" s="582"/>
      <c r="T30" s="582"/>
      <c r="U30" s="582"/>
      <c r="V30" s="582"/>
      <c r="W30" s="582"/>
      <c r="X30" s="582"/>
      <c r="Y30" s="583"/>
      <c r="Z30" s="634">
        <v>2.4</v>
      </c>
      <c r="AA30" s="634"/>
      <c r="AB30" s="634"/>
      <c r="AC30" s="634"/>
      <c r="AD30" s="635" t="s">
        <v>64</v>
      </c>
      <c r="AE30" s="635"/>
      <c r="AF30" s="635"/>
      <c r="AG30" s="635"/>
      <c r="AH30" s="635"/>
      <c r="AI30" s="635"/>
      <c r="AJ30" s="635"/>
      <c r="AK30" s="635"/>
      <c r="AL30" s="604" t="s">
        <v>75</v>
      </c>
      <c r="AM30" s="636"/>
      <c r="AN30" s="636"/>
      <c r="AO30" s="637"/>
      <c r="AP30" s="657" t="s">
        <v>247</v>
      </c>
      <c r="AQ30" s="658"/>
      <c r="AR30" s="658"/>
      <c r="AS30" s="658"/>
      <c r="AT30" s="663" t="s">
        <v>248</v>
      </c>
      <c r="AU30" s="89"/>
      <c r="AV30" s="89"/>
      <c r="AW30" s="89"/>
      <c r="AX30" s="666" t="s">
        <v>126</v>
      </c>
      <c r="AY30" s="667"/>
      <c r="AZ30" s="667"/>
      <c r="BA30" s="667"/>
      <c r="BB30" s="667"/>
      <c r="BC30" s="667"/>
      <c r="BD30" s="667"/>
      <c r="BE30" s="667"/>
      <c r="BF30" s="668"/>
      <c r="BG30" s="647">
        <v>98.6</v>
      </c>
      <c r="BH30" s="648"/>
      <c r="BI30" s="648"/>
      <c r="BJ30" s="648"/>
      <c r="BK30" s="648"/>
      <c r="BL30" s="648"/>
      <c r="BM30" s="649">
        <v>89.7</v>
      </c>
      <c r="BN30" s="648"/>
      <c r="BO30" s="648"/>
      <c r="BP30" s="648"/>
      <c r="BQ30" s="650"/>
      <c r="BR30" s="647">
        <v>97.8</v>
      </c>
      <c r="BS30" s="648"/>
      <c r="BT30" s="648"/>
      <c r="BU30" s="648"/>
      <c r="BV30" s="648"/>
      <c r="BW30" s="648"/>
      <c r="BX30" s="649">
        <v>88.6</v>
      </c>
      <c r="BY30" s="648"/>
      <c r="BZ30" s="648"/>
      <c r="CA30" s="648"/>
      <c r="CB30" s="650"/>
      <c r="CD30" s="653"/>
      <c r="CE30" s="654"/>
      <c r="CF30" s="618" t="s">
        <v>249</v>
      </c>
      <c r="CG30" s="615"/>
      <c r="CH30" s="615"/>
      <c r="CI30" s="615"/>
      <c r="CJ30" s="615"/>
      <c r="CK30" s="615"/>
      <c r="CL30" s="615"/>
      <c r="CM30" s="615"/>
      <c r="CN30" s="615"/>
      <c r="CO30" s="615"/>
      <c r="CP30" s="615"/>
      <c r="CQ30" s="616"/>
      <c r="CR30" s="581">
        <v>1106394</v>
      </c>
      <c r="CS30" s="582"/>
      <c r="CT30" s="582"/>
      <c r="CU30" s="582"/>
      <c r="CV30" s="582"/>
      <c r="CW30" s="582"/>
      <c r="CX30" s="582"/>
      <c r="CY30" s="583"/>
      <c r="CZ30" s="584">
        <v>8.4</v>
      </c>
      <c r="DA30" s="602"/>
      <c r="DB30" s="602"/>
      <c r="DC30" s="603"/>
      <c r="DD30" s="587">
        <v>986830</v>
      </c>
      <c r="DE30" s="582"/>
      <c r="DF30" s="582"/>
      <c r="DG30" s="582"/>
      <c r="DH30" s="582"/>
      <c r="DI30" s="582"/>
      <c r="DJ30" s="582"/>
      <c r="DK30" s="583"/>
      <c r="DL30" s="587">
        <v>986830</v>
      </c>
      <c r="DM30" s="582"/>
      <c r="DN30" s="582"/>
      <c r="DO30" s="582"/>
      <c r="DP30" s="582"/>
      <c r="DQ30" s="582"/>
      <c r="DR30" s="582"/>
      <c r="DS30" s="582"/>
      <c r="DT30" s="582"/>
      <c r="DU30" s="582"/>
      <c r="DV30" s="583"/>
      <c r="DW30" s="604">
        <v>11.3</v>
      </c>
      <c r="DX30" s="605"/>
      <c r="DY30" s="605"/>
      <c r="DZ30" s="605"/>
      <c r="EA30" s="605"/>
      <c r="EB30" s="605"/>
      <c r="EC30" s="606"/>
    </row>
    <row r="31" spans="2:133" ht="11.25" customHeight="1">
      <c r="B31" s="578" t="s">
        <v>250</v>
      </c>
      <c r="C31" s="579"/>
      <c r="D31" s="579"/>
      <c r="E31" s="579"/>
      <c r="F31" s="579"/>
      <c r="G31" s="579"/>
      <c r="H31" s="579"/>
      <c r="I31" s="579"/>
      <c r="J31" s="579"/>
      <c r="K31" s="579"/>
      <c r="L31" s="579"/>
      <c r="M31" s="579"/>
      <c r="N31" s="579"/>
      <c r="O31" s="579"/>
      <c r="P31" s="579"/>
      <c r="Q31" s="580"/>
      <c r="R31" s="581">
        <v>470437</v>
      </c>
      <c r="S31" s="582"/>
      <c r="T31" s="582"/>
      <c r="U31" s="582"/>
      <c r="V31" s="582"/>
      <c r="W31" s="582"/>
      <c r="X31" s="582"/>
      <c r="Y31" s="583"/>
      <c r="Z31" s="634">
        <v>3.4</v>
      </c>
      <c r="AA31" s="634"/>
      <c r="AB31" s="634"/>
      <c r="AC31" s="634"/>
      <c r="AD31" s="635" t="s">
        <v>64</v>
      </c>
      <c r="AE31" s="635"/>
      <c r="AF31" s="635"/>
      <c r="AG31" s="635"/>
      <c r="AH31" s="635"/>
      <c r="AI31" s="635"/>
      <c r="AJ31" s="635"/>
      <c r="AK31" s="635"/>
      <c r="AL31" s="604" t="s">
        <v>64</v>
      </c>
      <c r="AM31" s="636"/>
      <c r="AN31" s="636"/>
      <c r="AO31" s="637"/>
      <c r="AP31" s="659"/>
      <c r="AQ31" s="660"/>
      <c r="AR31" s="660"/>
      <c r="AS31" s="660"/>
      <c r="AT31" s="664"/>
      <c r="AU31" s="88" t="s">
        <v>251</v>
      </c>
      <c r="AV31" s="88"/>
      <c r="AW31" s="88"/>
      <c r="AX31" s="578" t="s">
        <v>252</v>
      </c>
      <c r="AY31" s="579"/>
      <c r="AZ31" s="579"/>
      <c r="BA31" s="579"/>
      <c r="BB31" s="579"/>
      <c r="BC31" s="579"/>
      <c r="BD31" s="579"/>
      <c r="BE31" s="579"/>
      <c r="BF31" s="580"/>
      <c r="BG31" s="645">
        <v>98.8</v>
      </c>
      <c r="BH31" s="600"/>
      <c r="BI31" s="600"/>
      <c r="BJ31" s="600"/>
      <c r="BK31" s="600"/>
      <c r="BL31" s="600"/>
      <c r="BM31" s="636">
        <v>95.2</v>
      </c>
      <c r="BN31" s="646"/>
      <c r="BO31" s="646"/>
      <c r="BP31" s="646"/>
      <c r="BQ31" s="610"/>
      <c r="BR31" s="645">
        <v>98.5</v>
      </c>
      <c r="BS31" s="600"/>
      <c r="BT31" s="600"/>
      <c r="BU31" s="600"/>
      <c r="BV31" s="600"/>
      <c r="BW31" s="600"/>
      <c r="BX31" s="636">
        <v>94.4</v>
      </c>
      <c r="BY31" s="646"/>
      <c r="BZ31" s="646"/>
      <c r="CA31" s="646"/>
      <c r="CB31" s="610"/>
      <c r="CD31" s="653"/>
      <c r="CE31" s="654"/>
      <c r="CF31" s="618" t="s">
        <v>253</v>
      </c>
      <c r="CG31" s="615"/>
      <c r="CH31" s="615"/>
      <c r="CI31" s="615"/>
      <c r="CJ31" s="615"/>
      <c r="CK31" s="615"/>
      <c r="CL31" s="615"/>
      <c r="CM31" s="615"/>
      <c r="CN31" s="615"/>
      <c r="CO31" s="615"/>
      <c r="CP31" s="615"/>
      <c r="CQ31" s="616"/>
      <c r="CR31" s="581">
        <v>114257</v>
      </c>
      <c r="CS31" s="600"/>
      <c r="CT31" s="600"/>
      <c r="CU31" s="600"/>
      <c r="CV31" s="600"/>
      <c r="CW31" s="600"/>
      <c r="CX31" s="600"/>
      <c r="CY31" s="601"/>
      <c r="CZ31" s="584">
        <v>0.9</v>
      </c>
      <c r="DA31" s="602"/>
      <c r="DB31" s="602"/>
      <c r="DC31" s="603"/>
      <c r="DD31" s="587">
        <v>100331</v>
      </c>
      <c r="DE31" s="600"/>
      <c r="DF31" s="600"/>
      <c r="DG31" s="600"/>
      <c r="DH31" s="600"/>
      <c r="DI31" s="600"/>
      <c r="DJ31" s="600"/>
      <c r="DK31" s="601"/>
      <c r="DL31" s="587">
        <v>100331</v>
      </c>
      <c r="DM31" s="600"/>
      <c r="DN31" s="600"/>
      <c r="DO31" s="600"/>
      <c r="DP31" s="600"/>
      <c r="DQ31" s="600"/>
      <c r="DR31" s="600"/>
      <c r="DS31" s="600"/>
      <c r="DT31" s="600"/>
      <c r="DU31" s="600"/>
      <c r="DV31" s="601"/>
      <c r="DW31" s="604">
        <v>1.1000000000000001</v>
      </c>
      <c r="DX31" s="605"/>
      <c r="DY31" s="605"/>
      <c r="DZ31" s="605"/>
      <c r="EA31" s="605"/>
      <c r="EB31" s="605"/>
      <c r="EC31" s="606"/>
    </row>
    <row r="32" spans="2:133" ht="11.25" customHeight="1">
      <c r="B32" s="578" t="s">
        <v>254</v>
      </c>
      <c r="C32" s="579"/>
      <c r="D32" s="579"/>
      <c r="E32" s="579"/>
      <c r="F32" s="579"/>
      <c r="G32" s="579"/>
      <c r="H32" s="579"/>
      <c r="I32" s="579"/>
      <c r="J32" s="579"/>
      <c r="K32" s="579"/>
      <c r="L32" s="579"/>
      <c r="M32" s="579"/>
      <c r="N32" s="579"/>
      <c r="O32" s="579"/>
      <c r="P32" s="579"/>
      <c r="Q32" s="580"/>
      <c r="R32" s="581">
        <v>86474</v>
      </c>
      <c r="S32" s="582"/>
      <c r="T32" s="582"/>
      <c r="U32" s="582"/>
      <c r="V32" s="582"/>
      <c r="W32" s="582"/>
      <c r="X32" s="582"/>
      <c r="Y32" s="583"/>
      <c r="Z32" s="634">
        <v>0.6</v>
      </c>
      <c r="AA32" s="634"/>
      <c r="AB32" s="634"/>
      <c r="AC32" s="634"/>
      <c r="AD32" s="635">
        <v>234</v>
      </c>
      <c r="AE32" s="635"/>
      <c r="AF32" s="635"/>
      <c r="AG32" s="635"/>
      <c r="AH32" s="635"/>
      <c r="AI32" s="635"/>
      <c r="AJ32" s="635"/>
      <c r="AK32" s="635"/>
      <c r="AL32" s="604">
        <v>0</v>
      </c>
      <c r="AM32" s="636"/>
      <c r="AN32" s="636"/>
      <c r="AO32" s="637"/>
      <c r="AP32" s="661"/>
      <c r="AQ32" s="662"/>
      <c r="AR32" s="662"/>
      <c r="AS32" s="662"/>
      <c r="AT32" s="665"/>
      <c r="AU32" s="90"/>
      <c r="AV32" s="90"/>
      <c r="AW32" s="90"/>
      <c r="AX32" s="562" t="s">
        <v>255</v>
      </c>
      <c r="AY32" s="563"/>
      <c r="AZ32" s="563"/>
      <c r="BA32" s="563"/>
      <c r="BB32" s="563"/>
      <c r="BC32" s="563"/>
      <c r="BD32" s="563"/>
      <c r="BE32" s="563"/>
      <c r="BF32" s="564"/>
      <c r="BG32" s="644">
        <v>98.2</v>
      </c>
      <c r="BH32" s="566"/>
      <c r="BI32" s="566"/>
      <c r="BJ32" s="566"/>
      <c r="BK32" s="566"/>
      <c r="BL32" s="566"/>
      <c r="BM32" s="629">
        <v>83.9</v>
      </c>
      <c r="BN32" s="566"/>
      <c r="BO32" s="566"/>
      <c r="BP32" s="566"/>
      <c r="BQ32" s="623"/>
      <c r="BR32" s="644">
        <v>96.7</v>
      </c>
      <c r="BS32" s="566"/>
      <c r="BT32" s="566"/>
      <c r="BU32" s="566"/>
      <c r="BV32" s="566"/>
      <c r="BW32" s="566"/>
      <c r="BX32" s="629">
        <v>82.5</v>
      </c>
      <c r="BY32" s="566"/>
      <c r="BZ32" s="566"/>
      <c r="CA32" s="566"/>
      <c r="CB32" s="623"/>
      <c r="CD32" s="655"/>
      <c r="CE32" s="656"/>
      <c r="CF32" s="618" t="s">
        <v>256</v>
      </c>
      <c r="CG32" s="615"/>
      <c r="CH32" s="615"/>
      <c r="CI32" s="615"/>
      <c r="CJ32" s="615"/>
      <c r="CK32" s="615"/>
      <c r="CL32" s="615"/>
      <c r="CM32" s="615"/>
      <c r="CN32" s="615"/>
      <c r="CO32" s="615"/>
      <c r="CP32" s="615"/>
      <c r="CQ32" s="616"/>
      <c r="CR32" s="581" t="s">
        <v>75</v>
      </c>
      <c r="CS32" s="582"/>
      <c r="CT32" s="582"/>
      <c r="CU32" s="582"/>
      <c r="CV32" s="582"/>
      <c r="CW32" s="582"/>
      <c r="CX32" s="582"/>
      <c r="CY32" s="583"/>
      <c r="CZ32" s="584" t="s">
        <v>64</v>
      </c>
      <c r="DA32" s="602"/>
      <c r="DB32" s="602"/>
      <c r="DC32" s="603"/>
      <c r="DD32" s="587" t="s">
        <v>64</v>
      </c>
      <c r="DE32" s="582"/>
      <c r="DF32" s="582"/>
      <c r="DG32" s="582"/>
      <c r="DH32" s="582"/>
      <c r="DI32" s="582"/>
      <c r="DJ32" s="582"/>
      <c r="DK32" s="583"/>
      <c r="DL32" s="587" t="s">
        <v>64</v>
      </c>
      <c r="DM32" s="582"/>
      <c r="DN32" s="582"/>
      <c r="DO32" s="582"/>
      <c r="DP32" s="582"/>
      <c r="DQ32" s="582"/>
      <c r="DR32" s="582"/>
      <c r="DS32" s="582"/>
      <c r="DT32" s="582"/>
      <c r="DU32" s="582"/>
      <c r="DV32" s="583"/>
      <c r="DW32" s="604" t="s">
        <v>64</v>
      </c>
      <c r="DX32" s="605"/>
      <c r="DY32" s="605"/>
      <c r="DZ32" s="605"/>
      <c r="EA32" s="605"/>
      <c r="EB32" s="605"/>
      <c r="EC32" s="606"/>
    </row>
    <row r="33" spans="2:133" ht="11.25" customHeight="1">
      <c r="B33" s="578" t="s">
        <v>257</v>
      </c>
      <c r="C33" s="579"/>
      <c r="D33" s="579"/>
      <c r="E33" s="579"/>
      <c r="F33" s="579"/>
      <c r="G33" s="579"/>
      <c r="H33" s="579"/>
      <c r="I33" s="579"/>
      <c r="J33" s="579"/>
      <c r="K33" s="579"/>
      <c r="L33" s="579"/>
      <c r="M33" s="579"/>
      <c r="N33" s="579"/>
      <c r="O33" s="579"/>
      <c r="P33" s="579"/>
      <c r="Q33" s="580"/>
      <c r="R33" s="581">
        <v>1206129</v>
      </c>
      <c r="S33" s="582"/>
      <c r="T33" s="582"/>
      <c r="U33" s="582"/>
      <c r="V33" s="582"/>
      <c r="W33" s="582"/>
      <c r="X33" s="582"/>
      <c r="Y33" s="583"/>
      <c r="Z33" s="634">
        <v>8.6999999999999993</v>
      </c>
      <c r="AA33" s="634"/>
      <c r="AB33" s="634"/>
      <c r="AC33" s="634"/>
      <c r="AD33" s="635" t="s">
        <v>64</v>
      </c>
      <c r="AE33" s="635"/>
      <c r="AF33" s="635"/>
      <c r="AG33" s="635"/>
      <c r="AH33" s="635"/>
      <c r="AI33" s="635"/>
      <c r="AJ33" s="635"/>
      <c r="AK33" s="635"/>
      <c r="AL33" s="604" t="s">
        <v>64</v>
      </c>
      <c r="AM33" s="636"/>
      <c r="AN33" s="636"/>
      <c r="AO33" s="637"/>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8" t="s">
        <v>258</v>
      </c>
      <c r="CE33" s="615"/>
      <c r="CF33" s="615"/>
      <c r="CG33" s="615"/>
      <c r="CH33" s="615"/>
      <c r="CI33" s="615"/>
      <c r="CJ33" s="615"/>
      <c r="CK33" s="615"/>
      <c r="CL33" s="615"/>
      <c r="CM33" s="615"/>
      <c r="CN33" s="615"/>
      <c r="CO33" s="615"/>
      <c r="CP33" s="615"/>
      <c r="CQ33" s="616"/>
      <c r="CR33" s="581">
        <v>5565519</v>
      </c>
      <c r="CS33" s="600"/>
      <c r="CT33" s="600"/>
      <c r="CU33" s="600"/>
      <c r="CV33" s="600"/>
      <c r="CW33" s="600"/>
      <c r="CX33" s="600"/>
      <c r="CY33" s="601"/>
      <c r="CZ33" s="584">
        <v>42</v>
      </c>
      <c r="DA33" s="602"/>
      <c r="DB33" s="602"/>
      <c r="DC33" s="603"/>
      <c r="DD33" s="587">
        <v>4950774</v>
      </c>
      <c r="DE33" s="600"/>
      <c r="DF33" s="600"/>
      <c r="DG33" s="600"/>
      <c r="DH33" s="600"/>
      <c r="DI33" s="600"/>
      <c r="DJ33" s="600"/>
      <c r="DK33" s="601"/>
      <c r="DL33" s="587">
        <v>3800244</v>
      </c>
      <c r="DM33" s="600"/>
      <c r="DN33" s="600"/>
      <c r="DO33" s="600"/>
      <c r="DP33" s="600"/>
      <c r="DQ33" s="600"/>
      <c r="DR33" s="600"/>
      <c r="DS33" s="600"/>
      <c r="DT33" s="600"/>
      <c r="DU33" s="600"/>
      <c r="DV33" s="601"/>
      <c r="DW33" s="604">
        <v>43.5</v>
      </c>
      <c r="DX33" s="605"/>
      <c r="DY33" s="605"/>
      <c r="DZ33" s="605"/>
      <c r="EA33" s="605"/>
      <c r="EB33" s="605"/>
      <c r="EC33" s="606"/>
    </row>
    <row r="34" spans="2:133" ht="11.25" customHeight="1">
      <c r="B34" s="578" t="s">
        <v>259</v>
      </c>
      <c r="C34" s="579"/>
      <c r="D34" s="579"/>
      <c r="E34" s="579"/>
      <c r="F34" s="579"/>
      <c r="G34" s="579"/>
      <c r="H34" s="579"/>
      <c r="I34" s="579"/>
      <c r="J34" s="579"/>
      <c r="K34" s="579"/>
      <c r="L34" s="579"/>
      <c r="M34" s="579"/>
      <c r="N34" s="579"/>
      <c r="O34" s="579"/>
      <c r="P34" s="579"/>
      <c r="Q34" s="580"/>
      <c r="R34" s="581" t="s">
        <v>64</v>
      </c>
      <c r="S34" s="582"/>
      <c r="T34" s="582"/>
      <c r="U34" s="582"/>
      <c r="V34" s="582"/>
      <c r="W34" s="582"/>
      <c r="X34" s="582"/>
      <c r="Y34" s="583"/>
      <c r="Z34" s="634" t="s">
        <v>64</v>
      </c>
      <c r="AA34" s="634"/>
      <c r="AB34" s="634"/>
      <c r="AC34" s="634"/>
      <c r="AD34" s="635" t="s">
        <v>64</v>
      </c>
      <c r="AE34" s="635"/>
      <c r="AF34" s="635"/>
      <c r="AG34" s="635"/>
      <c r="AH34" s="635"/>
      <c r="AI34" s="635"/>
      <c r="AJ34" s="635"/>
      <c r="AK34" s="635"/>
      <c r="AL34" s="604" t="s">
        <v>64</v>
      </c>
      <c r="AM34" s="636"/>
      <c r="AN34" s="636"/>
      <c r="AO34" s="637"/>
      <c r="AP34" s="93"/>
      <c r="AQ34" s="641" t="s">
        <v>260</v>
      </c>
      <c r="AR34" s="642"/>
      <c r="AS34" s="642"/>
      <c r="AT34" s="642"/>
      <c r="AU34" s="642"/>
      <c r="AV34" s="642"/>
      <c r="AW34" s="642"/>
      <c r="AX34" s="642"/>
      <c r="AY34" s="642"/>
      <c r="AZ34" s="642"/>
      <c r="BA34" s="642"/>
      <c r="BB34" s="642"/>
      <c r="BC34" s="642"/>
      <c r="BD34" s="642"/>
      <c r="BE34" s="642"/>
      <c r="BF34" s="643"/>
      <c r="BG34" s="641" t="s">
        <v>261</v>
      </c>
      <c r="BH34" s="642"/>
      <c r="BI34" s="642"/>
      <c r="BJ34" s="642"/>
      <c r="BK34" s="642"/>
      <c r="BL34" s="642"/>
      <c r="BM34" s="642"/>
      <c r="BN34" s="642"/>
      <c r="BO34" s="642"/>
      <c r="BP34" s="642"/>
      <c r="BQ34" s="642"/>
      <c r="BR34" s="642"/>
      <c r="BS34" s="642"/>
      <c r="BT34" s="642"/>
      <c r="BU34" s="642"/>
      <c r="BV34" s="642"/>
      <c r="BW34" s="642"/>
      <c r="BX34" s="642"/>
      <c r="BY34" s="642"/>
      <c r="BZ34" s="642"/>
      <c r="CA34" s="642"/>
      <c r="CB34" s="643"/>
      <c r="CD34" s="618" t="s">
        <v>262</v>
      </c>
      <c r="CE34" s="615"/>
      <c r="CF34" s="615"/>
      <c r="CG34" s="615"/>
      <c r="CH34" s="615"/>
      <c r="CI34" s="615"/>
      <c r="CJ34" s="615"/>
      <c r="CK34" s="615"/>
      <c r="CL34" s="615"/>
      <c r="CM34" s="615"/>
      <c r="CN34" s="615"/>
      <c r="CO34" s="615"/>
      <c r="CP34" s="615"/>
      <c r="CQ34" s="616"/>
      <c r="CR34" s="581">
        <v>1591819</v>
      </c>
      <c r="CS34" s="582"/>
      <c r="CT34" s="582"/>
      <c r="CU34" s="582"/>
      <c r="CV34" s="582"/>
      <c r="CW34" s="582"/>
      <c r="CX34" s="582"/>
      <c r="CY34" s="583"/>
      <c r="CZ34" s="584">
        <v>12</v>
      </c>
      <c r="DA34" s="602"/>
      <c r="DB34" s="602"/>
      <c r="DC34" s="603"/>
      <c r="DD34" s="587">
        <v>1364487</v>
      </c>
      <c r="DE34" s="582"/>
      <c r="DF34" s="582"/>
      <c r="DG34" s="582"/>
      <c r="DH34" s="582"/>
      <c r="DI34" s="582"/>
      <c r="DJ34" s="582"/>
      <c r="DK34" s="583"/>
      <c r="DL34" s="587">
        <v>1054294</v>
      </c>
      <c r="DM34" s="582"/>
      <c r="DN34" s="582"/>
      <c r="DO34" s="582"/>
      <c r="DP34" s="582"/>
      <c r="DQ34" s="582"/>
      <c r="DR34" s="582"/>
      <c r="DS34" s="582"/>
      <c r="DT34" s="582"/>
      <c r="DU34" s="582"/>
      <c r="DV34" s="583"/>
      <c r="DW34" s="604">
        <v>12.1</v>
      </c>
      <c r="DX34" s="605"/>
      <c r="DY34" s="605"/>
      <c r="DZ34" s="605"/>
      <c r="EA34" s="605"/>
      <c r="EB34" s="605"/>
      <c r="EC34" s="606"/>
    </row>
    <row r="35" spans="2:133" ht="11.25" customHeight="1">
      <c r="B35" s="578" t="s">
        <v>263</v>
      </c>
      <c r="C35" s="579"/>
      <c r="D35" s="579"/>
      <c r="E35" s="579"/>
      <c r="F35" s="579"/>
      <c r="G35" s="579"/>
      <c r="H35" s="579"/>
      <c r="I35" s="579"/>
      <c r="J35" s="579"/>
      <c r="K35" s="579"/>
      <c r="L35" s="579"/>
      <c r="M35" s="579"/>
      <c r="N35" s="579"/>
      <c r="O35" s="579"/>
      <c r="P35" s="579"/>
      <c r="Q35" s="580"/>
      <c r="R35" s="581">
        <v>516429</v>
      </c>
      <c r="S35" s="582"/>
      <c r="T35" s="582"/>
      <c r="U35" s="582"/>
      <c r="V35" s="582"/>
      <c r="W35" s="582"/>
      <c r="X35" s="582"/>
      <c r="Y35" s="583"/>
      <c r="Z35" s="634">
        <v>3.7</v>
      </c>
      <c r="AA35" s="634"/>
      <c r="AB35" s="634"/>
      <c r="AC35" s="634"/>
      <c r="AD35" s="635" t="s">
        <v>64</v>
      </c>
      <c r="AE35" s="635"/>
      <c r="AF35" s="635"/>
      <c r="AG35" s="635"/>
      <c r="AH35" s="635"/>
      <c r="AI35" s="635"/>
      <c r="AJ35" s="635"/>
      <c r="AK35" s="635"/>
      <c r="AL35" s="604" t="s">
        <v>64</v>
      </c>
      <c r="AM35" s="636"/>
      <c r="AN35" s="636"/>
      <c r="AO35" s="637"/>
      <c r="AP35" s="93"/>
      <c r="AQ35" s="638" t="s">
        <v>264</v>
      </c>
      <c r="AR35" s="639"/>
      <c r="AS35" s="639"/>
      <c r="AT35" s="639"/>
      <c r="AU35" s="639"/>
      <c r="AV35" s="639"/>
      <c r="AW35" s="639"/>
      <c r="AX35" s="639"/>
      <c r="AY35" s="640"/>
      <c r="AZ35" s="631">
        <v>1674651</v>
      </c>
      <c r="BA35" s="632"/>
      <c r="BB35" s="632"/>
      <c r="BC35" s="632"/>
      <c r="BD35" s="632"/>
      <c r="BE35" s="632"/>
      <c r="BF35" s="633"/>
      <c r="BG35" s="638" t="s">
        <v>265</v>
      </c>
      <c r="BH35" s="639"/>
      <c r="BI35" s="639"/>
      <c r="BJ35" s="639"/>
      <c r="BK35" s="639"/>
      <c r="BL35" s="639"/>
      <c r="BM35" s="639"/>
      <c r="BN35" s="639"/>
      <c r="BO35" s="639"/>
      <c r="BP35" s="639"/>
      <c r="BQ35" s="639"/>
      <c r="BR35" s="639"/>
      <c r="BS35" s="639"/>
      <c r="BT35" s="639"/>
      <c r="BU35" s="640"/>
      <c r="BV35" s="631">
        <v>165158</v>
      </c>
      <c r="BW35" s="632"/>
      <c r="BX35" s="632"/>
      <c r="BY35" s="632"/>
      <c r="BZ35" s="632"/>
      <c r="CA35" s="632"/>
      <c r="CB35" s="633"/>
      <c r="CD35" s="618" t="s">
        <v>266</v>
      </c>
      <c r="CE35" s="615"/>
      <c r="CF35" s="615"/>
      <c r="CG35" s="615"/>
      <c r="CH35" s="615"/>
      <c r="CI35" s="615"/>
      <c r="CJ35" s="615"/>
      <c r="CK35" s="615"/>
      <c r="CL35" s="615"/>
      <c r="CM35" s="615"/>
      <c r="CN35" s="615"/>
      <c r="CO35" s="615"/>
      <c r="CP35" s="615"/>
      <c r="CQ35" s="616"/>
      <c r="CR35" s="581">
        <v>136764</v>
      </c>
      <c r="CS35" s="600"/>
      <c r="CT35" s="600"/>
      <c r="CU35" s="600"/>
      <c r="CV35" s="600"/>
      <c r="CW35" s="600"/>
      <c r="CX35" s="600"/>
      <c r="CY35" s="601"/>
      <c r="CZ35" s="584">
        <v>1</v>
      </c>
      <c r="DA35" s="602"/>
      <c r="DB35" s="602"/>
      <c r="DC35" s="603"/>
      <c r="DD35" s="587">
        <v>94448</v>
      </c>
      <c r="DE35" s="600"/>
      <c r="DF35" s="600"/>
      <c r="DG35" s="600"/>
      <c r="DH35" s="600"/>
      <c r="DI35" s="600"/>
      <c r="DJ35" s="600"/>
      <c r="DK35" s="601"/>
      <c r="DL35" s="587">
        <v>81887</v>
      </c>
      <c r="DM35" s="600"/>
      <c r="DN35" s="600"/>
      <c r="DO35" s="600"/>
      <c r="DP35" s="600"/>
      <c r="DQ35" s="600"/>
      <c r="DR35" s="600"/>
      <c r="DS35" s="600"/>
      <c r="DT35" s="600"/>
      <c r="DU35" s="600"/>
      <c r="DV35" s="601"/>
      <c r="DW35" s="604">
        <v>0.9</v>
      </c>
      <c r="DX35" s="605"/>
      <c r="DY35" s="605"/>
      <c r="DZ35" s="605"/>
      <c r="EA35" s="605"/>
      <c r="EB35" s="605"/>
      <c r="EC35" s="606"/>
    </row>
    <row r="36" spans="2:133" ht="11.25" customHeight="1">
      <c r="B36" s="562" t="s">
        <v>267</v>
      </c>
      <c r="C36" s="563"/>
      <c r="D36" s="563"/>
      <c r="E36" s="563"/>
      <c r="F36" s="563"/>
      <c r="G36" s="563"/>
      <c r="H36" s="563"/>
      <c r="I36" s="563"/>
      <c r="J36" s="563"/>
      <c r="K36" s="563"/>
      <c r="L36" s="563"/>
      <c r="M36" s="563"/>
      <c r="N36" s="563"/>
      <c r="O36" s="563"/>
      <c r="P36" s="563"/>
      <c r="Q36" s="564"/>
      <c r="R36" s="565">
        <v>13902090</v>
      </c>
      <c r="S36" s="622"/>
      <c r="T36" s="622"/>
      <c r="U36" s="622"/>
      <c r="V36" s="622"/>
      <c r="W36" s="622"/>
      <c r="X36" s="622"/>
      <c r="Y36" s="625"/>
      <c r="Z36" s="626">
        <v>100</v>
      </c>
      <c r="AA36" s="626"/>
      <c r="AB36" s="626"/>
      <c r="AC36" s="626"/>
      <c r="AD36" s="627">
        <v>8213847</v>
      </c>
      <c r="AE36" s="627"/>
      <c r="AF36" s="627"/>
      <c r="AG36" s="627"/>
      <c r="AH36" s="627"/>
      <c r="AI36" s="627"/>
      <c r="AJ36" s="627"/>
      <c r="AK36" s="627"/>
      <c r="AL36" s="628">
        <v>100</v>
      </c>
      <c r="AM36" s="629"/>
      <c r="AN36" s="629"/>
      <c r="AO36" s="630"/>
      <c r="AQ36" s="607" t="s">
        <v>268</v>
      </c>
      <c r="AR36" s="608"/>
      <c r="AS36" s="608"/>
      <c r="AT36" s="608"/>
      <c r="AU36" s="608"/>
      <c r="AV36" s="608"/>
      <c r="AW36" s="608"/>
      <c r="AX36" s="608"/>
      <c r="AY36" s="609"/>
      <c r="AZ36" s="581">
        <v>485218</v>
      </c>
      <c r="BA36" s="582"/>
      <c r="BB36" s="582"/>
      <c r="BC36" s="582"/>
      <c r="BD36" s="600"/>
      <c r="BE36" s="600"/>
      <c r="BF36" s="610"/>
      <c r="BG36" s="618" t="s">
        <v>269</v>
      </c>
      <c r="BH36" s="615"/>
      <c r="BI36" s="615"/>
      <c r="BJ36" s="615"/>
      <c r="BK36" s="615"/>
      <c r="BL36" s="615"/>
      <c r="BM36" s="615"/>
      <c r="BN36" s="615"/>
      <c r="BO36" s="615"/>
      <c r="BP36" s="615"/>
      <c r="BQ36" s="615"/>
      <c r="BR36" s="615"/>
      <c r="BS36" s="615"/>
      <c r="BT36" s="615"/>
      <c r="BU36" s="616"/>
      <c r="BV36" s="581">
        <v>140321</v>
      </c>
      <c r="BW36" s="582"/>
      <c r="BX36" s="582"/>
      <c r="BY36" s="582"/>
      <c r="BZ36" s="582"/>
      <c r="CA36" s="582"/>
      <c r="CB36" s="617"/>
      <c r="CD36" s="618" t="s">
        <v>270</v>
      </c>
      <c r="CE36" s="615"/>
      <c r="CF36" s="615"/>
      <c r="CG36" s="615"/>
      <c r="CH36" s="615"/>
      <c r="CI36" s="615"/>
      <c r="CJ36" s="615"/>
      <c r="CK36" s="615"/>
      <c r="CL36" s="615"/>
      <c r="CM36" s="615"/>
      <c r="CN36" s="615"/>
      <c r="CO36" s="615"/>
      <c r="CP36" s="615"/>
      <c r="CQ36" s="616"/>
      <c r="CR36" s="581">
        <v>1825777</v>
      </c>
      <c r="CS36" s="582"/>
      <c r="CT36" s="582"/>
      <c r="CU36" s="582"/>
      <c r="CV36" s="582"/>
      <c r="CW36" s="582"/>
      <c r="CX36" s="582"/>
      <c r="CY36" s="583"/>
      <c r="CZ36" s="584">
        <v>13.8</v>
      </c>
      <c r="DA36" s="602"/>
      <c r="DB36" s="602"/>
      <c r="DC36" s="603"/>
      <c r="DD36" s="587">
        <v>1694357</v>
      </c>
      <c r="DE36" s="582"/>
      <c r="DF36" s="582"/>
      <c r="DG36" s="582"/>
      <c r="DH36" s="582"/>
      <c r="DI36" s="582"/>
      <c r="DJ36" s="582"/>
      <c r="DK36" s="583"/>
      <c r="DL36" s="587">
        <v>1518132</v>
      </c>
      <c r="DM36" s="582"/>
      <c r="DN36" s="582"/>
      <c r="DO36" s="582"/>
      <c r="DP36" s="582"/>
      <c r="DQ36" s="582"/>
      <c r="DR36" s="582"/>
      <c r="DS36" s="582"/>
      <c r="DT36" s="582"/>
      <c r="DU36" s="582"/>
      <c r="DV36" s="583"/>
      <c r="DW36" s="604">
        <v>17.399999999999999</v>
      </c>
      <c r="DX36" s="605"/>
      <c r="DY36" s="605"/>
      <c r="DZ36" s="605"/>
      <c r="EA36" s="605"/>
      <c r="EB36" s="605"/>
      <c r="EC36" s="606"/>
    </row>
    <row r="37" spans="2:133" ht="11.25" customHeight="1">
      <c r="AQ37" s="607" t="s">
        <v>271</v>
      </c>
      <c r="AR37" s="608"/>
      <c r="AS37" s="608"/>
      <c r="AT37" s="608"/>
      <c r="AU37" s="608"/>
      <c r="AV37" s="608"/>
      <c r="AW37" s="608"/>
      <c r="AX37" s="608"/>
      <c r="AY37" s="609"/>
      <c r="AZ37" s="581">
        <v>197259</v>
      </c>
      <c r="BA37" s="582"/>
      <c r="BB37" s="582"/>
      <c r="BC37" s="582"/>
      <c r="BD37" s="600"/>
      <c r="BE37" s="600"/>
      <c r="BF37" s="610"/>
      <c r="BG37" s="618" t="s">
        <v>272</v>
      </c>
      <c r="BH37" s="615"/>
      <c r="BI37" s="615"/>
      <c r="BJ37" s="615"/>
      <c r="BK37" s="615"/>
      <c r="BL37" s="615"/>
      <c r="BM37" s="615"/>
      <c r="BN37" s="615"/>
      <c r="BO37" s="615"/>
      <c r="BP37" s="615"/>
      <c r="BQ37" s="615"/>
      <c r="BR37" s="615"/>
      <c r="BS37" s="615"/>
      <c r="BT37" s="615"/>
      <c r="BU37" s="616"/>
      <c r="BV37" s="581">
        <v>4369</v>
      </c>
      <c r="BW37" s="582"/>
      <c r="BX37" s="582"/>
      <c r="BY37" s="582"/>
      <c r="BZ37" s="582"/>
      <c r="CA37" s="582"/>
      <c r="CB37" s="617"/>
      <c r="CD37" s="618" t="s">
        <v>273</v>
      </c>
      <c r="CE37" s="615"/>
      <c r="CF37" s="615"/>
      <c r="CG37" s="615"/>
      <c r="CH37" s="615"/>
      <c r="CI37" s="615"/>
      <c r="CJ37" s="615"/>
      <c r="CK37" s="615"/>
      <c r="CL37" s="615"/>
      <c r="CM37" s="615"/>
      <c r="CN37" s="615"/>
      <c r="CO37" s="615"/>
      <c r="CP37" s="615"/>
      <c r="CQ37" s="616"/>
      <c r="CR37" s="581">
        <v>556708</v>
      </c>
      <c r="CS37" s="600"/>
      <c r="CT37" s="600"/>
      <c r="CU37" s="600"/>
      <c r="CV37" s="600"/>
      <c r="CW37" s="600"/>
      <c r="CX37" s="600"/>
      <c r="CY37" s="601"/>
      <c r="CZ37" s="584">
        <v>4.2</v>
      </c>
      <c r="DA37" s="602"/>
      <c r="DB37" s="602"/>
      <c r="DC37" s="603"/>
      <c r="DD37" s="587">
        <v>555479</v>
      </c>
      <c r="DE37" s="600"/>
      <c r="DF37" s="600"/>
      <c r="DG37" s="600"/>
      <c r="DH37" s="600"/>
      <c r="DI37" s="600"/>
      <c r="DJ37" s="600"/>
      <c r="DK37" s="601"/>
      <c r="DL37" s="587">
        <v>530734</v>
      </c>
      <c r="DM37" s="600"/>
      <c r="DN37" s="600"/>
      <c r="DO37" s="600"/>
      <c r="DP37" s="600"/>
      <c r="DQ37" s="600"/>
      <c r="DR37" s="600"/>
      <c r="DS37" s="600"/>
      <c r="DT37" s="600"/>
      <c r="DU37" s="600"/>
      <c r="DV37" s="601"/>
      <c r="DW37" s="604">
        <v>6.1</v>
      </c>
      <c r="DX37" s="605"/>
      <c r="DY37" s="605"/>
      <c r="DZ37" s="605"/>
      <c r="EA37" s="605"/>
      <c r="EB37" s="605"/>
      <c r="EC37" s="606"/>
    </row>
    <row r="38" spans="2:133" ht="11.25" customHeight="1">
      <c r="AQ38" s="607" t="s">
        <v>274</v>
      </c>
      <c r="AR38" s="608"/>
      <c r="AS38" s="608"/>
      <c r="AT38" s="608"/>
      <c r="AU38" s="608"/>
      <c r="AV38" s="608"/>
      <c r="AW38" s="608"/>
      <c r="AX38" s="608"/>
      <c r="AY38" s="609"/>
      <c r="AZ38" s="581">
        <v>47760</v>
      </c>
      <c r="BA38" s="582"/>
      <c r="BB38" s="582"/>
      <c r="BC38" s="582"/>
      <c r="BD38" s="600"/>
      <c r="BE38" s="600"/>
      <c r="BF38" s="610"/>
      <c r="BG38" s="618" t="s">
        <v>275</v>
      </c>
      <c r="BH38" s="615"/>
      <c r="BI38" s="615"/>
      <c r="BJ38" s="615"/>
      <c r="BK38" s="615"/>
      <c r="BL38" s="615"/>
      <c r="BM38" s="615"/>
      <c r="BN38" s="615"/>
      <c r="BO38" s="615"/>
      <c r="BP38" s="615"/>
      <c r="BQ38" s="615"/>
      <c r="BR38" s="615"/>
      <c r="BS38" s="615"/>
      <c r="BT38" s="615"/>
      <c r="BU38" s="616"/>
      <c r="BV38" s="581">
        <v>7503</v>
      </c>
      <c r="BW38" s="582"/>
      <c r="BX38" s="582"/>
      <c r="BY38" s="582"/>
      <c r="BZ38" s="582"/>
      <c r="CA38" s="582"/>
      <c r="CB38" s="617"/>
      <c r="CD38" s="618" t="s">
        <v>276</v>
      </c>
      <c r="CE38" s="615"/>
      <c r="CF38" s="615"/>
      <c r="CG38" s="615"/>
      <c r="CH38" s="615"/>
      <c r="CI38" s="615"/>
      <c r="CJ38" s="615"/>
      <c r="CK38" s="615"/>
      <c r="CL38" s="615"/>
      <c r="CM38" s="615"/>
      <c r="CN38" s="615"/>
      <c r="CO38" s="615"/>
      <c r="CP38" s="615"/>
      <c r="CQ38" s="616"/>
      <c r="CR38" s="581">
        <v>1474342</v>
      </c>
      <c r="CS38" s="582"/>
      <c r="CT38" s="582"/>
      <c r="CU38" s="582"/>
      <c r="CV38" s="582"/>
      <c r="CW38" s="582"/>
      <c r="CX38" s="582"/>
      <c r="CY38" s="583"/>
      <c r="CZ38" s="584">
        <v>11.1</v>
      </c>
      <c r="DA38" s="602"/>
      <c r="DB38" s="602"/>
      <c r="DC38" s="603"/>
      <c r="DD38" s="587">
        <v>1282482</v>
      </c>
      <c r="DE38" s="582"/>
      <c r="DF38" s="582"/>
      <c r="DG38" s="582"/>
      <c r="DH38" s="582"/>
      <c r="DI38" s="582"/>
      <c r="DJ38" s="582"/>
      <c r="DK38" s="583"/>
      <c r="DL38" s="587">
        <v>1145931</v>
      </c>
      <c r="DM38" s="582"/>
      <c r="DN38" s="582"/>
      <c r="DO38" s="582"/>
      <c r="DP38" s="582"/>
      <c r="DQ38" s="582"/>
      <c r="DR38" s="582"/>
      <c r="DS38" s="582"/>
      <c r="DT38" s="582"/>
      <c r="DU38" s="582"/>
      <c r="DV38" s="583"/>
      <c r="DW38" s="604">
        <v>13.1</v>
      </c>
      <c r="DX38" s="605"/>
      <c r="DY38" s="605"/>
      <c r="DZ38" s="605"/>
      <c r="EA38" s="605"/>
      <c r="EB38" s="605"/>
      <c r="EC38" s="606"/>
    </row>
    <row r="39" spans="2:133" ht="11.25" customHeight="1">
      <c r="AQ39" s="607" t="s">
        <v>277</v>
      </c>
      <c r="AR39" s="608"/>
      <c r="AS39" s="608"/>
      <c r="AT39" s="608"/>
      <c r="AU39" s="608"/>
      <c r="AV39" s="608"/>
      <c r="AW39" s="608"/>
      <c r="AX39" s="608"/>
      <c r="AY39" s="609"/>
      <c r="AZ39" s="581">
        <v>3050</v>
      </c>
      <c r="BA39" s="582"/>
      <c r="BB39" s="582"/>
      <c r="BC39" s="582"/>
      <c r="BD39" s="600"/>
      <c r="BE39" s="600"/>
      <c r="BF39" s="610"/>
      <c r="BG39" s="611" t="s">
        <v>278</v>
      </c>
      <c r="BH39" s="612"/>
      <c r="BI39" s="612"/>
      <c r="BJ39" s="612"/>
      <c r="BK39" s="612"/>
      <c r="BL39" s="94"/>
      <c r="BM39" s="615" t="s">
        <v>279</v>
      </c>
      <c r="BN39" s="615"/>
      <c r="BO39" s="615"/>
      <c r="BP39" s="615"/>
      <c r="BQ39" s="615"/>
      <c r="BR39" s="615"/>
      <c r="BS39" s="615"/>
      <c r="BT39" s="615"/>
      <c r="BU39" s="616"/>
      <c r="BV39" s="581">
        <v>114</v>
      </c>
      <c r="BW39" s="582"/>
      <c r="BX39" s="582"/>
      <c r="BY39" s="582"/>
      <c r="BZ39" s="582"/>
      <c r="CA39" s="582"/>
      <c r="CB39" s="617"/>
      <c r="CD39" s="618" t="s">
        <v>280</v>
      </c>
      <c r="CE39" s="615"/>
      <c r="CF39" s="615"/>
      <c r="CG39" s="615"/>
      <c r="CH39" s="615"/>
      <c r="CI39" s="615"/>
      <c r="CJ39" s="615"/>
      <c r="CK39" s="615"/>
      <c r="CL39" s="615"/>
      <c r="CM39" s="615"/>
      <c r="CN39" s="615"/>
      <c r="CO39" s="615"/>
      <c r="CP39" s="615"/>
      <c r="CQ39" s="616"/>
      <c r="CR39" s="581">
        <v>521757</v>
      </c>
      <c r="CS39" s="600"/>
      <c r="CT39" s="600"/>
      <c r="CU39" s="600"/>
      <c r="CV39" s="600"/>
      <c r="CW39" s="600"/>
      <c r="CX39" s="600"/>
      <c r="CY39" s="601"/>
      <c r="CZ39" s="584">
        <v>3.9</v>
      </c>
      <c r="DA39" s="602"/>
      <c r="DB39" s="602"/>
      <c r="DC39" s="603"/>
      <c r="DD39" s="587">
        <v>500000</v>
      </c>
      <c r="DE39" s="600"/>
      <c r="DF39" s="600"/>
      <c r="DG39" s="600"/>
      <c r="DH39" s="600"/>
      <c r="DI39" s="600"/>
      <c r="DJ39" s="600"/>
      <c r="DK39" s="601"/>
      <c r="DL39" s="587" t="s">
        <v>64</v>
      </c>
      <c r="DM39" s="600"/>
      <c r="DN39" s="600"/>
      <c r="DO39" s="600"/>
      <c r="DP39" s="600"/>
      <c r="DQ39" s="600"/>
      <c r="DR39" s="600"/>
      <c r="DS39" s="600"/>
      <c r="DT39" s="600"/>
      <c r="DU39" s="600"/>
      <c r="DV39" s="601"/>
      <c r="DW39" s="604" t="s">
        <v>64</v>
      </c>
      <c r="DX39" s="605"/>
      <c r="DY39" s="605"/>
      <c r="DZ39" s="605"/>
      <c r="EA39" s="605"/>
      <c r="EB39" s="605"/>
      <c r="EC39" s="606"/>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7" t="s">
        <v>281</v>
      </c>
      <c r="AR40" s="608"/>
      <c r="AS40" s="608"/>
      <c r="AT40" s="608"/>
      <c r="AU40" s="608"/>
      <c r="AV40" s="608"/>
      <c r="AW40" s="608"/>
      <c r="AX40" s="608"/>
      <c r="AY40" s="609"/>
      <c r="AZ40" s="581">
        <v>248400</v>
      </c>
      <c r="BA40" s="582"/>
      <c r="BB40" s="582"/>
      <c r="BC40" s="582"/>
      <c r="BD40" s="600"/>
      <c r="BE40" s="600"/>
      <c r="BF40" s="610"/>
      <c r="BG40" s="611"/>
      <c r="BH40" s="612"/>
      <c r="BI40" s="612"/>
      <c r="BJ40" s="612"/>
      <c r="BK40" s="612"/>
      <c r="BL40" s="94"/>
      <c r="BM40" s="615" t="s">
        <v>282</v>
      </c>
      <c r="BN40" s="615"/>
      <c r="BO40" s="615"/>
      <c r="BP40" s="615"/>
      <c r="BQ40" s="615"/>
      <c r="BR40" s="615"/>
      <c r="BS40" s="615"/>
      <c r="BT40" s="615"/>
      <c r="BU40" s="616"/>
      <c r="BV40" s="581">
        <v>106</v>
      </c>
      <c r="BW40" s="582"/>
      <c r="BX40" s="582"/>
      <c r="BY40" s="582"/>
      <c r="BZ40" s="582"/>
      <c r="CA40" s="582"/>
      <c r="CB40" s="617"/>
      <c r="CD40" s="618" t="s">
        <v>283</v>
      </c>
      <c r="CE40" s="615"/>
      <c r="CF40" s="615"/>
      <c r="CG40" s="615"/>
      <c r="CH40" s="615"/>
      <c r="CI40" s="615"/>
      <c r="CJ40" s="615"/>
      <c r="CK40" s="615"/>
      <c r="CL40" s="615"/>
      <c r="CM40" s="615"/>
      <c r="CN40" s="615"/>
      <c r="CO40" s="615"/>
      <c r="CP40" s="615"/>
      <c r="CQ40" s="616"/>
      <c r="CR40" s="581">
        <v>15060</v>
      </c>
      <c r="CS40" s="582"/>
      <c r="CT40" s="582"/>
      <c r="CU40" s="582"/>
      <c r="CV40" s="582"/>
      <c r="CW40" s="582"/>
      <c r="CX40" s="582"/>
      <c r="CY40" s="583"/>
      <c r="CZ40" s="584">
        <v>0.1</v>
      </c>
      <c r="DA40" s="602"/>
      <c r="DB40" s="602"/>
      <c r="DC40" s="603"/>
      <c r="DD40" s="587">
        <v>15000</v>
      </c>
      <c r="DE40" s="582"/>
      <c r="DF40" s="582"/>
      <c r="DG40" s="582"/>
      <c r="DH40" s="582"/>
      <c r="DI40" s="582"/>
      <c r="DJ40" s="582"/>
      <c r="DK40" s="583"/>
      <c r="DL40" s="587" t="s">
        <v>64</v>
      </c>
      <c r="DM40" s="582"/>
      <c r="DN40" s="582"/>
      <c r="DO40" s="582"/>
      <c r="DP40" s="582"/>
      <c r="DQ40" s="582"/>
      <c r="DR40" s="582"/>
      <c r="DS40" s="582"/>
      <c r="DT40" s="582"/>
      <c r="DU40" s="582"/>
      <c r="DV40" s="583"/>
      <c r="DW40" s="604" t="s">
        <v>64</v>
      </c>
      <c r="DX40" s="605"/>
      <c r="DY40" s="605"/>
      <c r="DZ40" s="605"/>
      <c r="EA40" s="605"/>
      <c r="EB40" s="605"/>
      <c r="EC40" s="606"/>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9" t="s">
        <v>284</v>
      </c>
      <c r="AR41" s="620"/>
      <c r="AS41" s="620"/>
      <c r="AT41" s="620"/>
      <c r="AU41" s="620"/>
      <c r="AV41" s="620"/>
      <c r="AW41" s="620"/>
      <c r="AX41" s="620"/>
      <c r="AY41" s="621"/>
      <c r="AZ41" s="565">
        <v>692964</v>
      </c>
      <c r="BA41" s="622"/>
      <c r="BB41" s="622"/>
      <c r="BC41" s="622"/>
      <c r="BD41" s="566"/>
      <c r="BE41" s="566"/>
      <c r="BF41" s="623"/>
      <c r="BG41" s="613"/>
      <c r="BH41" s="614"/>
      <c r="BI41" s="614"/>
      <c r="BJ41" s="614"/>
      <c r="BK41" s="614"/>
      <c r="BL41" s="96"/>
      <c r="BM41" s="620" t="s">
        <v>285</v>
      </c>
      <c r="BN41" s="620"/>
      <c r="BO41" s="620"/>
      <c r="BP41" s="620"/>
      <c r="BQ41" s="620"/>
      <c r="BR41" s="620"/>
      <c r="BS41" s="620"/>
      <c r="BT41" s="620"/>
      <c r="BU41" s="621"/>
      <c r="BV41" s="565">
        <v>275</v>
      </c>
      <c r="BW41" s="622"/>
      <c r="BX41" s="622"/>
      <c r="BY41" s="622"/>
      <c r="BZ41" s="622"/>
      <c r="CA41" s="622"/>
      <c r="CB41" s="624"/>
      <c r="CD41" s="618" t="s">
        <v>286</v>
      </c>
      <c r="CE41" s="615"/>
      <c r="CF41" s="615"/>
      <c r="CG41" s="615"/>
      <c r="CH41" s="615"/>
      <c r="CI41" s="615"/>
      <c r="CJ41" s="615"/>
      <c r="CK41" s="615"/>
      <c r="CL41" s="615"/>
      <c r="CM41" s="615"/>
      <c r="CN41" s="615"/>
      <c r="CO41" s="615"/>
      <c r="CP41" s="615"/>
      <c r="CQ41" s="616"/>
      <c r="CR41" s="581" t="s">
        <v>172</v>
      </c>
      <c r="CS41" s="600"/>
      <c r="CT41" s="600"/>
      <c r="CU41" s="600"/>
      <c r="CV41" s="600"/>
      <c r="CW41" s="600"/>
      <c r="CX41" s="600"/>
      <c r="CY41" s="601"/>
      <c r="CZ41" s="584" t="s">
        <v>172</v>
      </c>
      <c r="DA41" s="602"/>
      <c r="DB41" s="602"/>
      <c r="DC41" s="603"/>
      <c r="DD41" s="587" t="s">
        <v>172</v>
      </c>
      <c r="DE41" s="600"/>
      <c r="DF41" s="600"/>
      <c r="DG41" s="600"/>
      <c r="DH41" s="600"/>
      <c r="DI41" s="600"/>
      <c r="DJ41" s="600"/>
      <c r="DK41" s="601"/>
      <c r="DL41" s="588"/>
      <c r="DM41" s="589"/>
      <c r="DN41" s="589"/>
      <c r="DO41" s="589"/>
      <c r="DP41" s="589"/>
      <c r="DQ41" s="589"/>
      <c r="DR41" s="589"/>
      <c r="DS41" s="589"/>
      <c r="DT41" s="589"/>
      <c r="DU41" s="589"/>
      <c r="DV41" s="590"/>
      <c r="DW41" s="591"/>
      <c r="DX41" s="592"/>
      <c r="DY41" s="592"/>
      <c r="DZ41" s="592"/>
      <c r="EA41" s="592"/>
      <c r="EB41" s="592"/>
      <c r="EC41" s="593"/>
    </row>
    <row r="42" spans="2:133" ht="11.25" customHeight="1">
      <c r="B42" s="88" t="s">
        <v>287</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8" t="s">
        <v>288</v>
      </c>
      <c r="CE42" s="579"/>
      <c r="CF42" s="579"/>
      <c r="CG42" s="579"/>
      <c r="CH42" s="579"/>
      <c r="CI42" s="579"/>
      <c r="CJ42" s="579"/>
      <c r="CK42" s="579"/>
      <c r="CL42" s="579"/>
      <c r="CM42" s="579"/>
      <c r="CN42" s="579"/>
      <c r="CO42" s="579"/>
      <c r="CP42" s="579"/>
      <c r="CQ42" s="580"/>
      <c r="CR42" s="581">
        <v>2039668</v>
      </c>
      <c r="CS42" s="582"/>
      <c r="CT42" s="582"/>
      <c r="CU42" s="582"/>
      <c r="CV42" s="582"/>
      <c r="CW42" s="582"/>
      <c r="CX42" s="582"/>
      <c r="CY42" s="583"/>
      <c r="CZ42" s="584">
        <v>15.4</v>
      </c>
      <c r="DA42" s="585"/>
      <c r="DB42" s="585"/>
      <c r="DC42" s="586"/>
      <c r="DD42" s="587">
        <v>736388</v>
      </c>
      <c r="DE42" s="582"/>
      <c r="DF42" s="582"/>
      <c r="DG42" s="582"/>
      <c r="DH42" s="582"/>
      <c r="DI42" s="582"/>
      <c r="DJ42" s="582"/>
      <c r="DK42" s="583"/>
      <c r="DL42" s="588"/>
      <c r="DM42" s="589"/>
      <c r="DN42" s="589"/>
      <c r="DO42" s="589"/>
      <c r="DP42" s="589"/>
      <c r="DQ42" s="589"/>
      <c r="DR42" s="589"/>
      <c r="DS42" s="589"/>
      <c r="DT42" s="589"/>
      <c r="DU42" s="589"/>
      <c r="DV42" s="590"/>
      <c r="DW42" s="591"/>
      <c r="DX42" s="592"/>
      <c r="DY42" s="592"/>
      <c r="DZ42" s="592"/>
      <c r="EA42" s="592"/>
      <c r="EB42" s="592"/>
      <c r="EC42" s="593"/>
    </row>
    <row r="43" spans="2:133" ht="11.25" customHeight="1">
      <c r="B43" s="98" t="s">
        <v>289</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8" t="s">
        <v>290</v>
      </c>
      <c r="CE43" s="579"/>
      <c r="CF43" s="579"/>
      <c r="CG43" s="579"/>
      <c r="CH43" s="579"/>
      <c r="CI43" s="579"/>
      <c r="CJ43" s="579"/>
      <c r="CK43" s="579"/>
      <c r="CL43" s="579"/>
      <c r="CM43" s="579"/>
      <c r="CN43" s="579"/>
      <c r="CO43" s="579"/>
      <c r="CP43" s="579"/>
      <c r="CQ43" s="580"/>
      <c r="CR43" s="581">
        <v>64042</v>
      </c>
      <c r="CS43" s="600"/>
      <c r="CT43" s="600"/>
      <c r="CU43" s="600"/>
      <c r="CV43" s="600"/>
      <c r="CW43" s="600"/>
      <c r="CX43" s="600"/>
      <c r="CY43" s="601"/>
      <c r="CZ43" s="584">
        <v>0.5</v>
      </c>
      <c r="DA43" s="602"/>
      <c r="DB43" s="602"/>
      <c r="DC43" s="603"/>
      <c r="DD43" s="587">
        <v>64042</v>
      </c>
      <c r="DE43" s="600"/>
      <c r="DF43" s="600"/>
      <c r="DG43" s="600"/>
      <c r="DH43" s="600"/>
      <c r="DI43" s="600"/>
      <c r="DJ43" s="600"/>
      <c r="DK43" s="601"/>
      <c r="DL43" s="588"/>
      <c r="DM43" s="589"/>
      <c r="DN43" s="589"/>
      <c r="DO43" s="589"/>
      <c r="DP43" s="589"/>
      <c r="DQ43" s="589"/>
      <c r="DR43" s="589"/>
      <c r="DS43" s="589"/>
      <c r="DT43" s="589"/>
      <c r="DU43" s="589"/>
      <c r="DV43" s="590"/>
      <c r="DW43" s="591"/>
      <c r="DX43" s="592"/>
      <c r="DY43" s="592"/>
      <c r="DZ43" s="592"/>
      <c r="EA43" s="592"/>
      <c r="EB43" s="592"/>
      <c r="EC43" s="593"/>
    </row>
    <row r="44" spans="2:133" ht="11.25" customHeight="1">
      <c r="B44" s="99" t="s">
        <v>291</v>
      </c>
      <c r="CD44" s="594" t="s">
        <v>244</v>
      </c>
      <c r="CE44" s="595"/>
      <c r="CF44" s="578" t="s">
        <v>292</v>
      </c>
      <c r="CG44" s="579"/>
      <c r="CH44" s="579"/>
      <c r="CI44" s="579"/>
      <c r="CJ44" s="579"/>
      <c r="CK44" s="579"/>
      <c r="CL44" s="579"/>
      <c r="CM44" s="579"/>
      <c r="CN44" s="579"/>
      <c r="CO44" s="579"/>
      <c r="CP44" s="579"/>
      <c r="CQ44" s="580"/>
      <c r="CR44" s="581">
        <v>2039668</v>
      </c>
      <c r="CS44" s="582"/>
      <c r="CT44" s="582"/>
      <c r="CU44" s="582"/>
      <c r="CV44" s="582"/>
      <c r="CW44" s="582"/>
      <c r="CX44" s="582"/>
      <c r="CY44" s="583"/>
      <c r="CZ44" s="584">
        <v>15.4</v>
      </c>
      <c r="DA44" s="585"/>
      <c r="DB44" s="585"/>
      <c r="DC44" s="586"/>
      <c r="DD44" s="587">
        <v>736388</v>
      </c>
      <c r="DE44" s="582"/>
      <c r="DF44" s="582"/>
      <c r="DG44" s="582"/>
      <c r="DH44" s="582"/>
      <c r="DI44" s="582"/>
      <c r="DJ44" s="582"/>
      <c r="DK44" s="583"/>
      <c r="DL44" s="588"/>
      <c r="DM44" s="589"/>
      <c r="DN44" s="589"/>
      <c r="DO44" s="589"/>
      <c r="DP44" s="589"/>
      <c r="DQ44" s="589"/>
      <c r="DR44" s="589"/>
      <c r="DS44" s="589"/>
      <c r="DT44" s="589"/>
      <c r="DU44" s="589"/>
      <c r="DV44" s="590"/>
      <c r="DW44" s="591"/>
      <c r="DX44" s="592"/>
      <c r="DY44" s="592"/>
      <c r="DZ44" s="592"/>
      <c r="EA44" s="592"/>
      <c r="EB44" s="592"/>
      <c r="EC44" s="593"/>
    </row>
    <row r="45" spans="2:133" ht="11.25" customHeight="1">
      <c r="CD45" s="596"/>
      <c r="CE45" s="597"/>
      <c r="CF45" s="578" t="s">
        <v>293</v>
      </c>
      <c r="CG45" s="579"/>
      <c r="CH45" s="579"/>
      <c r="CI45" s="579"/>
      <c r="CJ45" s="579"/>
      <c r="CK45" s="579"/>
      <c r="CL45" s="579"/>
      <c r="CM45" s="579"/>
      <c r="CN45" s="579"/>
      <c r="CO45" s="579"/>
      <c r="CP45" s="579"/>
      <c r="CQ45" s="580"/>
      <c r="CR45" s="581">
        <v>853903</v>
      </c>
      <c r="CS45" s="600"/>
      <c r="CT45" s="600"/>
      <c r="CU45" s="600"/>
      <c r="CV45" s="600"/>
      <c r="CW45" s="600"/>
      <c r="CX45" s="600"/>
      <c r="CY45" s="601"/>
      <c r="CZ45" s="584">
        <v>6.5</v>
      </c>
      <c r="DA45" s="602"/>
      <c r="DB45" s="602"/>
      <c r="DC45" s="603"/>
      <c r="DD45" s="587">
        <v>163004</v>
      </c>
      <c r="DE45" s="600"/>
      <c r="DF45" s="600"/>
      <c r="DG45" s="600"/>
      <c r="DH45" s="600"/>
      <c r="DI45" s="600"/>
      <c r="DJ45" s="600"/>
      <c r="DK45" s="601"/>
      <c r="DL45" s="588"/>
      <c r="DM45" s="589"/>
      <c r="DN45" s="589"/>
      <c r="DO45" s="589"/>
      <c r="DP45" s="589"/>
      <c r="DQ45" s="589"/>
      <c r="DR45" s="589"/>
      <c r="DS45" s="589"/>
      <c r="DT45" s="589"/>
      <c r="DU45" s="589"/>
      <c r="DV45" s="590"/>
      <c r="DW45" s="591"/>
      <c r="DX45" s="592"/>
      <c r="DY45" s="592"/>
      <c r="DZ45" s="592"/>
      <c r="EA45" s="592"/>
      <c r="EB45" s="592"/>
      <c r="EC45" s="593"/>
    </row>
    <row r="46" spans="2:133" ht="11.25" customHeight="1">
      <c r="CD46" s="596"/>
      <c r="CE46" s="597"/>
      <c r="CF46" s="578" t="s">
        <v>294</v>
      </c>
      <c r="CG46" s="579"/>
      <c r="CH46" s="579"/>
      <c r="CI46" s="579"/>
      <c r="CJ46" s="579"/>
      <c r="CK46" s="579"/>
      <c r="CL46" s="579"/>
      <c r="CM46" s="579"/>
      <c r="CN46" s="579"/>
      <c r="CO46" s="579"/>
      <c r="CP46" s="579"/>
      <c r="CQ46" s="580"/>
      <c r="CR46" s="581">
        <v>1179918</v>
      </c>
      <c r="CS46" s="582"/>
      <c r="CT46" s="582"/>
      <c r="CU46" s="582"/>
      <c r="CV46" s="582"/>
      <c r="CW46" s="582"/>
      <c r="CX46" s="582"/>
      <c r="CY46" s="583"/>
      <c r="CZ46" s="584">
        <v>8.9</v>
      </c>
      <c r="DA46" s="585"/>
      <c r="DB46" s="585"/>
      <c r="DC46" s="586"/>
      <c r="DD46" s="587">
        <v>567537</v>
      </c>
      <c r="DE46" s="582"/>
      <c r="DF46" s="582"/>
      <c r="DG46" s="582"/>
      <c r="DH46" s="582"/>
      <c r="DI46" s="582"/>
      <c r="DJ46" s="582"/>
      <c r="DK46" s="583"/>
      <c r="DL46" s="588"/>
      <c r="DM46" s="589"/>
      <c r="DN46" s="589"/>
      <c r="DO46" s="589"/>
      <c r="DP46" s="589"/>
      <c r="DQ46" s="589"/>
      <c r="DR46" s="589"/>
      <c r="DS46" s="589"/>
      <c r="DT46" s="589"/>
      <c r="DU46" s="589"/>
      <c r="DV46" s="590"/>
      <c r="DW46" s="591"/>
      <c r="DX46" s="592"/>
      <c r="DY46" s="592"/>
      <c r="DZ46" s="592"/>
      <c r="EA46" s="592"/>
      <c r="EB46" s="592"/>
      <c r="EC46" s="593"/>
    </row>
    <row r="47" spans="2:133" ht="11.25" customHeight="1">
      <c r="CD47" s="596"/>
      <c r="CE47" s="597"/>
      <c r="CF47" s="578" t="s">
        <v>295</v>
      </c>
      <c r="CG47" s="579"/>
      <c r="CH47" s="579"/>
      <c r="CI47" s="579"/>
      <c r="CJ47" s="579"/>
      <c r="CK47" s="579"/>
      <c r="CL47" s="579"/>
      <c r="CM47" s="579"/>
      <c r="CN47" s="579"/>
      <c r="CO47" s="579"/>
      <c r="CP47" s="579"/>
      <c r="CQ47" s="580"/>
      <c r="CR47" s="581" t="s">
        <v>64</v>
      </c>
      <c r="CS47" s="600"/>
      <c r="CT47" s="600"/>
      <c r="CU47" s="600"/>
      <c r="CV47" s="600"/>
      <c r="CW47" s="600"/>
      <c r="CX47" s="600"/>
      <c r="CY47" s="601"/>
      <c r="CZ47" s="584" t="s">
        <v>64</v>
      </c>
      <c r="DA47" s="602"/>
      <c r="DB47" s="602"/>
      <c r="DC47" s="603"/>
      <c r="DD47" s="587" t="s">
        <v>64</v>
      </c>
      <c r="DE47" s="600"/>
      <c r="DF47" s="600"/>
      <c r="DG47" s="600"/>
      <c r="DH47" s="600"/>
      <c r="DI47" s="600"/>
      <c r="DJ47" s="600"/>
      <c r="DK47" s="601"/>
      <c r="DL47" s="588"/>
      <c r="DM47" s="589"/>
      <c r="DN47" s="589"/>
      <c r="DO47" s="589"/>
      <c r="DP47" s="589"/>
      <c r="DQ47" s="589"/>
      <c r="DR47" s="589"/>
      <c r="DS47" s="589"/>
      <c r="DT47" s="589"/>
      <c r="DU47" s="589"/>
      <c r="DV47" s="590"/>
      <c r="DW47" s="591"/>
      <c r="DX47" s="592"/>
      <c r="DY47" s="592"/>
      <c r="DZ47" s="592"/>
      <c r="EA47" s="592"/>
      <c r="EB47" s="592"/>
      <c r="EC47" s="593"/>
    </row>
    <row r="48" spans="2:133">
      <c r="CD48" s="598"/>
      <c r="CE48" s="599"/>
      <c r="CF48" s="578" t="s">
        <v>296</v>
      </c>
      <c r="CG48" s="579"/>
      <c r="CH48" s="579"/>
      <c r="CI48" s="579"/>
      <c r="CJ48" s="579"/>
      <c r="CK48" s="579"/>
      <c r="CL48" s="579"/>
      <c r="CM48" s="579"/>
      <c r="CN48" s="579"/>
      <c r="CO48" s="579"/>
      <c r="CP48" s="579"/>
      <c r="CQ48" s="580"/>
      <c r="CR48" s="581" t="s">
        <v>64</v>
      </c>
      <c r="CS48" s="582"/>
      <c r="CT48" s="582"/>
      <c r="CU48" s="582"/>
      <c r="CV48" s="582"/>
      <c r="CW48" s="582"/>
      <c r="CX48" s="582"/>
      <c r="CY48" s="583"/>
      <c r="CZ48" s="584" t="s">
        <v>64</v>
      </c>
      <c r="DA48" s="585"/>
      <c r="DB48" s="585"/>
      <c r="DC48" s="586"/>
      <c r="DD48" s="587" t="s">
        <v>64</v>
      </c>
      <c r="DE48" s="582"/>
      <c r="DF48" s="582"/>
      <c r="DG48" s="582"/>
      <c r="DH48" s="582"/>
      <c r="DI48" s="582"/>
      <c r="DJ48" s="582"/>
      <c r="DK48" s="583"/>
      <c r="DL48" s="588"/>
      <c r="DM48" s="589"/>
      <c r="DN48" s="589"/>
      <c r="DO48" s="589"/>
      <c r="DP48" s="589"/>
      <c r="DQ48" s="589"/>
      <c r="DR48" s="589"/>
      <c r="DS48" s="589"/>
      <c r="DT48" s="589"/>
      <c r="DU48" s="589"/>
      <c r="DV48" s="590"/>
      <c r="DW48" s="591"/>
      <c r="DX48" s="592"/>
      <c r="DY48" s="592"/>
      <c r="DZ48" s="592"/>
      <c r="EA48" s="592"/>
      <c r="EB48" s="592"/>
      <c r="EC48" s="593"/>
    </row>
    <row r="49" spans="82:133" ht="11.25" customHeight="1">
      <c r="CD49" s="562" t="s">
        <v>297</v>
      </c>
      <c r="CE49" s="563"/>
      <c r="CF49" s="563"/>
      <c r="CG49" s="563"/>
      <c r="CH49" s="563"/>
      <c r="CI49" s="563"/>
      <c r="CJ49" s="563"/>
      <c r="CK49" s="563"/>
      <c r="CL49" s="563"/>
      <c r="CM49" s="563"/>
      <c r="CN49" s="563"/>
      <c r="CO49" s="563"/>
      <c r="CP49" s="563"/>
      <c r="CQ49" s="564"/>
      <c r="CR49" s="565">
        <v>13236636</v>
      </c>
      <c r="CS49" s="566"/>
      <c r="CT49" s="566"/>
      <c r="CU49" s="566"/>
      <c r="CV49" s="566"/>
      <c r="CW49" s="566"/>
      <c r="CX49" s="566"/>
      <c r="CY49" s="567"/>
      <c r="CZ49" s="568">
        <v>100</v>
      </c>
      <c r="DA49" s="569"/>
      <c r="DB49" s="569"/>
      <c r="DC49" s="570"/>
      <c r="DD49" s="571">
        <v>9126802</v>
      </c>
      <c r="DE49" s="566"/>
      <c r="DF49" s="566"/>
      <c r="DG49" s="566"/>
      <c r="DH49" s="566"/>
      <c r="DI49" s="566"/>
      <c r="DJ49" s="566"/>
      <c r="DK49" s="567"/>
      <c r="DL49" s="572"/>
      <c r="DM49" s="573"/>
      <c r="DN49" s="573"/>
      <c r="DO49" s="573"/>
      <c r="DP49" s="573"/>
      <c r="DQ49" s="573"/>
      <c r="DR49" s="573"/>
      <c r="DS49" s="573"/>
      <c r="DT49" s="573"/>
      <c r="DU49" s="573"/>
      <c r="DV49" s="574"/>
      <c r="DW49" s="575"/>
      <c r="DX49" s="576"/>
      <c r="DY49" s="576"/>
      <c r="DZ49" s="576"/>
      <c r="EA49" s="576"/>
      <c r="EB49" s="576"/>
      <c r="EC49" s="577"/>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298</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299</v>
      </c>
      <c r="DK2" s="1101"/>
      <c r="DL2" s="1101"/>
      <c r="DM2" s="1101"/>
      <c r="DN2" s="1101"/>
      <c r="DO2" s="1102"/>
      <c r="DP2" s="107"/>
      <c r="DQ2" s="1100" t="s">
        <v>300</v>
      </c>
      <c r="DR2" s="1101"/>
      <c r="DS2" s="1101"/>
      <c r="DT2" s="1101"/>
      <c r="DU2" s="1101"/>
      <c r="DV2" s="1101"/>
      <c r="DW2" s="1101"/>
      <c r="DX2" s="1101"/>
      <c r="DY2" s="1101"/>
      <c r="DZ2" s="1102"/>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3" t="s">
        <v>301</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302</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85" t="s">
        <v>303</v>
      </c>
      <c r="B5" s="986"/>
      <c r="C5" s="986"/>
      <c r="D5" s="986"/>
      <c r="E5" s="986"/>
      <c r="F5" s="986"/>
      <c r="G5" s="986"/>
      <c r="H5" s="986"/>
      <c r="I5" s="986"/>
      <c r="J5" s="986"/>
      <c r="K5" s="986"/>
      <c r="L5" s="986"/>
      <c r="M5" s="986"/>
      <c r="N5" s="986"/>
      <c r="O5" s="986"/>
      <c r="P5" s="987"/>
      <c r="Q5" s="991" t="s">
        <v>304</v>
      </c>
      <c r="R5" s="992"/>
      <c r="S5" s="992"/>
      <c r="T5" s="992"/>
      <c r="U5" s="993"/>
      <c r="V5" s="991" t="s">
        <v>305</v>
      </c>
      <c r="W5" s="992"/>
      <c r="X5" s="992"/>
      <c r="Y5" s="992"/>
      <c r="Z5" s="993"/>
      <c r="AA5" s="991" t="s">
        <v>306</v>
      </c>
      <c r="AB5" s="992"/>
      <c r="AC5" s="992"/>
      <c r="AD5" s="992"/>
      <c r="AE5" s="992"/>
      <c r="AF5" s="1103" t="s">
        <v>307</v>
      </c>
      <c r="AG5" s="992"/>
      <c r="AH5" s="992"/>
      <c r="AI5" s="992"/>
      <c r="AJ5" s="1007"/>
      <c r="AK5" s="992" t="s">
        <v>308</v>
      </c>
      <c r="AL5" s="992"/>
      <c r="AM5" s="992"/>
      <c r="AN5" s="992"/>
      <c r="AO5" s="993"/>
      <c r="AP5" s="991" t="s">
        <v>309</v>
      </c>
      <c r="AQ5" s="992"/>
      <c r="AR5" s="992"/>
      <c r="AS5" s="992"/>
      <c r="AT5" s="993"/>
      <c r="AU5" s="991" t="s">
        <v>310</v>
      </c>
      <c r="AV5" s="992"/>
      <c r="AW5" s="992"/>
      <c r="AX5" s="992"/>
      <c r="AY5" s="1007"/>
      <c r="AZ5" s="114"/>
      <c r="BA5" s="114"/>
      <c r="BB5" s="114"/>
      <c r="BC5" s="114"/>
      <c r="BD5" s="114"/>
      <c r="BE5" s="115"/>
      <c r="BF5" s="115"/>
      <c r="BG5" s="115"/>
      <c r="BH5" s="115"/>
      <c r="BI5" s="115"/>
      <c r="BJ5" s="115"/>
      <c r="BK5" s="115"/>
      <c r="BL5" s="115"/>
      <c r="BM5" s="115"/>
      <c r="BN5" s="115"/>
      <c r="BO5" s="115"/>
      <c r="BP5" s="115"/>
      <c r="BQ5" s="985" t="s">
        <v>311</v>
      </c>
      <c r="BR5" s="986"/>
      <c r="BS5" s="986"/>
      <c r="BT5" s="986"/>
      <c r="BU5" s="986"/>
      <c r="BV5" s="986"/>
      <c r="BW5" s="986"/>
      <c r="BX5" s="986"/>
      <c r="BY5" s="986"/>
      <c r="BZ5" s="986"/>
      <c r="CA5" s="986"/>
      <c r="CB5" s="986"/>
      <c r="CC5" s="986"/>
      <c r="CD5" s="986"/>
      <c r="CE5" s="986"/>
      <c r="CF5" s="986"/>
      <c r="CG5" s="987"/>
      <c r="CH5" s="991" t="s">
        <v>312</v>
      </c>
      <c r="CI5" s="992"/>
      <c r="CJ5" s="992"/>
      <c r="CK5" s="992"/>
      <c r="CL5" s="993"/>
      <c r="CM5" s="991" t="s">
        <v>313</v>
      </c>
      <c r="CN5" s="992"/>
      <c r="CO5" s="992"/>
      <c r="CP5" s="992"/>
      <c r="CQ5" s="993"/>
      <c r="CR5" s="991" t="s">
        <v>314</v>
      </c>
      <c r="CS5" s="992"/>
      <c r="CT5" s="992"/>
      <c r="CU5" s="992"/>
      <c r="CV5" s="993"/>
      <c r="CW5" s="991" t="s">
        <v>315</v>
      </c>
      <c r="CX5" s="992"/>
      <c r="CY5" s="992"/>
      <c r="CZ5" s="992"/>
      <c r="DA5" s="993"/>
      <c r="DB5" s="991" t="s">
        <v>316</v>
      </c>
      <c r="DC5" s="992"/>
      <c r="DD5" s="992"/>
      <c r="DE5" s="992"/>
      <c r="DF5" s="993"/>
      <c r="DG5" s="1088" t="s">
        <v>317</v>
      </c>
      <c r="DH5" s="1089"/>
      <c r="DI5" s="1089"/>
      <c r="DJ5" s="1089"/>
      <c r="DK5" s="1090"/>
      <c r="DL5" s="1088" t="s">
        <v>318</v>
      </c>
      <c r="DM5" s="1089"/>
      <c r="DN5" s="1089"/>
      <c r="DO5" s="1089"/>
      <c r="DP5" s="1090"/>
      <c r="DQ5" s="991" t="s">
        <v>319</v>
      </c>
      <c r="DR5" s="992"/>
      <c r="DS5" s="992"/>
      <c r="DT5" s="992"/>
      <c r="DU5" s="993"/>
      <c r="DV5" s="991" t="s">
        <v>310</v>
      </c>
      <c r="DW5" s="992"/>
      <c r="DX5" s="992"/>
      <c r="DY5" s="992"/>
      <c r="DZ5" s="1007"/>
      <c r="EA5" s="112"/>
    </row>
    <row r="6" spans="1:131" s="113" customFormat="1" ht="33"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4"/>
      <c r="AG6" s="995"/>
      <c r="AH6" s="995"/>
      <c r="AI6" s="995"/>
      <c r="AJ6" s="1008"/>
      <c r="AK6" s="995"/>
      <c r="AL6" s="995"/>
      <c r="AM6" s="995"/>
      <c r="AN6" s="995"/>
      <c r="AO6" s="996"/>
      <c r="AP6" s="994"/>
      <c r="AQ6" s="995"/>
      <c r="AR6" s="995"/>
      <c r="AS6" s="995"/>
      <c r="AT6" s="996"/>
      <c r="AU6" s="994"/>
      <c r="AV6" s="995"/>
      <c r="AW6" s="995"/>
      <c r="AX6" s="995"/>
      <c r="AY6" s="1008"/>
      <c r="AZ6" s="110"/>
      <c r="BA6" s="110"/>
      <c r="BB6" s="110"/>
      <c r="BC6" s="110"/>
      <c r="BD6" s="110"/>
      <c r="BE6" s="111"/>
      <c r="BF6" s="111"/>
      <c r="BG6" s="111"/>
      <c r="BH6" s="111"/>
      <c r="BI6" s="111"/>
      <c r="BJ6" s="111"/>
      <c r="BK6" s="111"/>
      <c r="BL6" s="111"/>
      <c r="BM6" s="111"/>
      <c r="BN6" s="111"/>
      <c r="BO6" s="111"/>
      <c r="BP6" s="11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091"/>
      <c r="DH6" s="1092"/>
      <c r="DI6" s="1092"/>
      <c r="DJ6" s="1092"/>
      <c r="DK6" s="1093"/>
      <c r="DL6" s="1091"/>
      <c r="DM6" s="1092"/>
      <c r="DN6" s="1092"/>
      <c r="DO6" s="1092"/>
      <c r="DP6" s="1093"/>
      <c r="DQ6" s="994"/>
      <c r="DR6" s="995"/>
      <c r="DS6" s="995"/>
      <c r="DT6" s="995"/>
      <c r="DU6" s="996"/>
      <c r="DV6" s="994"/>
      <c r="DW6" s="995"/>
      <c r="DX6" s="995"/>
      <c r="DY6" s="995"/>
      <c r="DZ6" s="1008"/>
      <c r="EA6" s="112"/>
    </row>
    <row r="7" spans="1:131" s="113" customFormat="1" ht="26.25" customHeight="1" thickTop="1">
      <c r="A7" s="116">
        <v>1</v>
      </c>
      <c r="B7" s="1040" t="s">
        <v>320</v>
      </c>
      <c r="C7" s="1041"/>
      <c r="D7" s="1041"/>
      <c r="E7" s="1041"/>
      <c r="F7" s="1041"/>
      <c r="G7" s="1041"/>
      <c r="H7" s="1041"/>
      <c r="I7" s="1041"/>
      <c r="J7" s="1041"/>
      <c r="K7" s="1041"/>
      <c r="L7" s="1041"/>
      <c r="M7" s="1041"/>
      <c r="N7" s="1041"/>
      <c r="O7" s="1041"/>
      <c r="P7" s="1042"/>
      <c r="Q7" s="1094">
        <v>13902</v>
      </c>
      <c r="R7" s="1095"/>
      <c r="S7" s="1095"/>
      <c r="T7" s="1095"/>
      <c r="U7" s="1095"/>
      <c r="V7" s="1095">
        <v>13237</v>
      </c>
      <c r="W7" s="1095"/>
      <c r="X7" s="1095"/>
      <c r="Y7" s="1095"/>
      <c r="Z7" s="1095"/>
      <c r="AA7" s="1095">
        <v>665</v>
      </c>
      <c r="AB7" s="1095"/>
      <c r="AC7" s="1095"/>
      <c r="AD7" s="1095"/>
      <c r="AE7" s="1096"/>
      <c r="AF7" s="1097">
        <v>628</v>
      </c>
      <c r="AG7" s="1098"/>
      <c r="AH7" s="1098"/>
      <c r="AI7" s="1098"/>
      <c r="AJ7" s="1099"/>
      <c r="AK7" s="1081" t="s">
        <v>321</v>
      </c>
      <c r="AL7" s="1082"/>
      <c r="AM7" s="1082"/>
      <c r="AN7" s="1082"/>
      <c r="AO7" s="1082"/>
      <c r="AP7" s="1082">
        <v>12292</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t="s">
        <v>322</v>
      </c>
      <c r="BS7" s="1085" t="s">
        <v>323</v>
      </c>
      <c r="BT7" s="1086"/>
      <c r="BU7" s="1086"/>
      <c r="BV7" s="1086"/>
      <c r="BW7" s="1086"/>
      <c r="BX7" s="1086"/>
      <c r="BY7" s="1086"/>
      <c r="BZ7" s="1086"/>
      <c r="CA7" s="1086"/>
      <c r="CB7" s="1086"/>
      <c r="CC7" s="1086"/>
      <c r="CD7" s="1086"/>
      <c r="CE7" s="1086"/>
      <c r="CF7" s="1086"/>
      <c r="CG7" s="1087"/>
      <c r="CH7" s="1078">
        <v>-18</v>
      </c>
      <c r="CI7" s="1079"/>
      <c r="CJ7" s="1079"/>
      <c r="CK7" s="1079"/>
      <c r="CL7" s="1080"/>
      <c r="CM7" s="1078">
        <v>109</v>
      </c>
      <c r="CN7" s="1079"/>
      <c r="CO7" s="1079"/>
      <c r="CP7" s="1079"/>
      <c r="CQ7" s="1080"/>
      <c r="CR7" s="1078">
        <v>30</v>
      </c>
      <c r="CS7" s="1079"/>
      <c r="CT7" s="1079"/>
      <c r="CU7" s="1079"/>
      <c r="CV7" s="1080"/>
      <c r="CW7" s="1078">
        <v>5</v>
      </c>
      <c r="CX7" s="1079"/>
      <c r="CY7" s="1079"/>
      <c r="CZ7" s="1079"/>
      <c r="DA7" s="1080"/>
      <c r="DB7" s="1078" t="s">
        <v>324</v>
      </c>
      <c r="DC7" s="1079"/>
      <c r="DD7" s="1079"/>
      <c r="DE7" s="1079"/>
      <c r="DF7" s="1080"/>
      <c r="DG7" s="1078" t="s">
        <v>324</v>
      </c>
      <c r="DH7" s="1079"/>
      <c r="DI7" s="1079"/>
      <c r="DJ7" s="1079"/>
      <c r="DK7" s="1080"/>
      <c r="DL7" s="1078" t="s">
        <v>324</v>
      </c>
      <c r="DM7" s="1079"/>
      <c r="DN7" s="1079"/>
      <c r="DO7" s="1079"/>
      <c r="DP7" s="1080"/>
      <c r="DQ7" s="1078" t="s">
        <v>324</v>
      </c>
      <c r="DR7" s="1079"/>
      <c r="DS7" s="1079"/>
      <c r="DT7" s="1079"/>
      <c r="DU7" s="1080"/>
      <c r="DV7" s="1105"/>
      <c r="DW7" s="1106"/>
      <c r="DX7" s="1106"/>
      <c r="DY7" s="1106"/>
      <c r="DZ7" s="1107"/>
      <c r="EA7" s="112"/>
    </row>
    <row r="8" spans="1:131" s="113" customFormat="1" ht="26.25" customHeight="1">
      <c r="A8" s="119">
        <v>2</v>
      </c>
      <c r="B8" s="1021"/>
      <c r="C8" s="1022"/>
      <c r="D8" s="1022"/>
      <c r="E8" s="1022"/>
      <c r="F8" s="1022"/>
      <c r="G8" s="1022"/>
      <c r="H8" s="1022"/>
      <c r="I8" s="1022"/>
      <c r="J8" s="1022"/>
      <c r="K8" s="1022"/>
      <c r="L8" s="1022"/>
      <c r="M8" s="1022"/>
      <c r="N8" s="1022"/>
      <c r="O8" s="1022"/>
      <c r="P8" s="1023"/>
      <c r="Q8" s="1033"/>
      <c r="R8" s="1034"/>
      <c r="S8" s="1034"/>
      <c r="T8" s="1034"/>
      <c r="U8" s="1034"/>
      <c r="V8" s="1034"/>
      <c r="W8" s="1034"/>
      <c r="X8" s="1034"/>
      <c r="Y8" s="1034"/>
      <c r="Z8" s="1034"/>
      <c r="AA8" s="1034"/>
      <c r="AB8" s="1034"/>
      <c r="AC8" s="1034"/>
      <c r="AD8" s="1034"/>
      <c r="AE8" s="1035"/>
      <c r="AF8" s="1027"/>
      <c r="AG8" s="1028"/>
      <c r="AH8" s="1028"/>
      <c r="AI8" s="1028"/>
      <c r="AJ8" s="1029"/>
      <c r="AK8" s="1076"/>
      <c r="AL8" s="1077"/>
      <c r="AM8" s="1077"/>
      <c r="AN8" s="1077"/>
      <c r="AO8" s="1077"/>
      <c r="AP8" s="1077"/>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t="s">
        <v>322</v>
      </c>
      <c r="BS8" s="1004" t="s">
        <v>325</v>
      </c>
      <c r="BT8" s="1005"/>
      <c r="BU8" s="1005"/>
      <c r="BV8" s="1005"/>
      <c r="BW8" s="1005"/>
      <c r="BX8" s="1005"/>
      <c r="BY8" s="1005"/>
      <c r="BZ8" s="1005"/>
      <c r="CA8" s="1005"/>
      <c r="CB8" s="1005"/>
      <c r="CC8" s="1005"/>
      <c r="CD8" s="1005"/>
      <c r="CE8" s="1005"/>
      <c r="CF8" s="1005"/>
      <c r="CG8" s="1006"/>
      <c r="CH8" s="979">
        <v>5</v>
      </c>
      <c r="CI8" s="980"/>
      <c r="CJ8" s="980"/>
      <c r="CK8" s="980"/>
      <c r="CL8" s="981"/>
      <c r="CM8" s="979">
        <v>11</v>
      </c>
      <c r="CN8" s="980"/>
      <c r="CO8" s="980"/>
      <c r="CP8" s="980"/>
      <c r="CQ8" s="981"/>
      <c r="CR8" s="979">
        <v>9</v>
      </c>
      <c r="CS8" s="980"/>
      <c r="CT8" s="980"/>
      <c r="CU8" s="980"/>
      <c r="CV8" s="981"/>
      <c r="CW8" s="979" t="s">
        <v>326</v>
      </c>
      <c r="CX8" s="980"/>
      <c r="CY8" s="980"/>
      <c r="CZ8" s="980"/>
      <c r="DA8" s="981"/>
      <c r="DB8" s="979" t="s">
        <v>326</v>
      </c>
      <c r="DC8" s="980"/>
      <c r="DD8" s="980"/>
      <c r="DE8" s="980"/>
      <c r="DF8" s="981"/>
      <c r="DG8" s="979" t="s">
        <v>326</v>
      </c>
      <c r="DH8" s="980"/>
      <c r="DI8" s="980"/>
      <c r="DJ8" s="980"/>
      <c r="DK8" s="981"/>
      <c r="DL8" s="979" t="s">
        <v>326</v>
      </c>
      <c r="DM8" s="980"/>
      <c r="DN8" s="980"/>
      <c r="DO8" s="980"/>
      <c r="DP8" s="981"/>
      <c r="DQ8" s="979" t="s">
        <v>326</v>
      </c>
      <c r="DR8" s="980"/>
      <c r="DS8" s="980"/>
      <c r="DT8" s="980"/>
      <c r="DU8" s="981"/>
      <c r="DV8" s="982"/>
      <c r="DW8" s="983"/>
      <c r="DX8" s="983"/>
      <c r="DY8" s="983"/>
      <c r="DZ8" s="984"/>
      <c r="EA8" s="112"/>
    </row>
    <row r="9" spans="1:131" s="113" customFormat="1" ht="26.25" customHeight="1">
      <c r="A9" s="119">
        <v>3</v>
      </c>
      <c r="B9" s="1021"/>
      <c r="C9" s="1022"/>
      <c r="D9" s="1022"/>
      <c r="E9" s="1022"/>
      <c r="F9" s="1022"/>
      <c r="G9" s="1022"/>
      <c r="H9" s="1022"/>
      <c r="I9" s="1022"/>
      <c r="J9" s="1022"/>
      <c r="K9" s="1022"/>
      <c r="L9" s="1022"/>
      <c r="M9" s="1022"/>
      <c r="N9" s="1022"/>
      <c r="O9" s="1022"/>
      <c r="P9" s="1023"/>
      <c r="Q9" s="1033"/>
      <c r="R9" s="1034"/>
      <c r="S9" s="1034"/>
      <c r="T9" s="1034"/>
      <c r="U9" s="1034"/>
      <c r="V9" s="1034"/>
      <c r="W9" s="1034"/>
      <c r="X9" s="1034"/>
      <c r="Y9" s="1034"/>
      <c r="Z9" s="1034"/>
      <c r="AA9" s="1034"/>
      <c r="AB9" s="1034"/>
      <c r="AC9" s="1034"/>
      <c r="AD9" s="1034"/>
      <c r="AE9" s="1035"/>
      <c r="AF9" s="1027"/>
      <c r="AG9" s="1028"/>
      <c r="AH9" s="1028"/>
      <c r="AI9" s="1028"/>
      <c r="AJ9" s="1029"/>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t="s">
        <v>322</v>
      </c>
      <c r="BS9" s="1004" t="s">
        <v>327</v>
      </c>
      <c r="BT9" s="1005"/>
      <c r="BU9" s="1005"/>
      <c r="BV9" s="1005"/>
      <c r="BW9" s="1005"/>
      <c r="BX9" s="1005"/>
      <c r="BY9" s="1005"/>
      <c r="BZ9" s="1005"/>
      <c r="CA9" s="1005"/>
      <c r="CB9" s="1005"/>
      <c r="CC9" s="1005"/>
      <c r="CD9" s="1005"/>
      <c r="CE9" s="1005"/>
      <c r="CF9" s="1005"/>
      <c r="CG9" s="1006"/>
      <c r="CH9" s="979">
        <v>1</v>
      </c>
      <c r="CI9" s="980"/>
      <c r="CJ9" s="980"/>
      <c r="CK9" s="980"/>
      <c r="CL9" s="981"/>
      <c r="CM9" s="979">
        <v>712</v>
      </c>
      <c r="CN9" s="980"/>
      <c r="CO9" s="980"/>
      <c r="CP9" s="980"/>
      <c r="CQ9" s="981"/>
      <c r="CR9" s="979">
        <v>5</v>
      </c>
      <c r="CS9" s="980"/>
      <c r="CT9" s="980"/>
      <c r="CU9" s="980"/>
      <c r="CV9" s="981"/>
      <c r="CW9" s="979" t="s">
        <v>326</v>
      </c>
      <c r="CX9" s="980"/>
      <c r="CY9" s="980"/>
      <c r="CZ9" s="980"/>
      <c r="DA9" s="981"/>
      <c r="DB9" s="979" t="s">
        <v>326</v>
      </c>
      <c r="DC9" s="980"/>
      <c r="DD9" s="980"/>
      <c r="DE9" s="980"/>
      <c r="DF9" s="981"/>
      <c r="DG9" s="979">
        <v>781</v>
      </c>
      <c r="DH9" s="980"/>
      <c r="DI9" s="980"/>
      <c r="DJ9" s="980"/>
      <c r="DK9" s="981"/>
      <c r="DL9" s="979" t="s">
        <v>326</v>
      </c>
      <c r="DM9" s="980"/>
      <c r="DN9" s="980"/>
      <c r="DO9" s="980"/>
      <c r="DP9" s="981"/>
      <c r="DQ9" s="979">
        <v>426</v>
      </c>
      <c r="DR9" s="980"/>
      <c r="DS9" s="980"/>
      <c r="DT9" s="980"/>
      <c r="DU9" s="981"/>
      <c r="DV9" s="982"/>
      <c r="DW9" s="983"/>
      <c r="DX9" s="983"/>
      <c r="DY9" s="983"/>
      <c r="DZ9" s="984"/>
      <c r="EA9" s="112"/>
    </row>
    <row r="10" spans="1:131" s="113" customFormat="1" ht="26.25" customHeight="1">
      <c r="A10" s="119">
        <v>4</v>
      </c>
      <c r="B10" s="1021"/>
      <c r="C10" s="1022"/>
      <c r="D10" s="1022"/>
      <c r="E10" s="1022"/>
      <c r="F10" s="1022"/>
      <c r="G10" s="1022"/>
      <c r="H10" s="1022"/>
      <c r="I10" s="1022"/>
      <c r="J10" s="1022"/>
      <c r="K10" s="1022"/>
      <c r="L10" s="1022"/>
      <c r="M10" s="1022"/>
      <c r="N10" s="1022"/>
      <c r="O10" s="1022"/>
      <c r="P10" s="1023"/>
      <c r="Q10" s="1033"/>
      <c r="R10" s="1034"/>
      <c r="S10" s="1034"/>
      <c r="T10" s="1034"/>
      <c r="U10" s="1034"/>
      <c r="V10" s="1034"/>
      <c r="W10" s="1034"/>
      <c r="X10" s="1034"/>
      <c r="Y10" s="1034"/>
      <c r="Z10" s="1034"/>
      <c r="AA10" s="1034"/>
      <c r="AB10" s="1034"/>
      <c r="AC10" s="1034"/>
      <c r="AD10" s="1034"/>
      <c r="AE10" s="1035"/>
      <c r="AF10" s="1027"/>
      <c r="AG10" s="1028"/>
      <c r="AH10" s="1028"/>
      <c r="AI10" s="1028"/>
      <c r="AJ10" s="1029"/>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t="s">
        <v>322</v>
      </c>
      <c r="BS10" s="1004" t="s">
        <v>328</v>
      </c>
      <c r="BT10" s="1005"/>
      <c r="BU10" s="1005"/>
      <c r="BV10" s="1005"/>
      <c r="BW10" s="1005"/>
      <c r="BX10" s="1005"/>
      <c r="BY10" s="1005"/>
      <c r="BZ10" s="1005"/>
      <c r="CA10" s="1005"/>
      <c r="CB10" s="1005"/>
      <c r="CC10" s="1005"/>
      <c r="CD10" s="1005"/>
      <c r="CE10" s="1005"/>
      <c r="CF10" s="1005"/>
      <c r="CG10" s="1006"/>
      <c r="CH10" s="979">
        <v>-253</v>
      </c>
      <c r="CI10" s="980"/>
      <c r="CJ10" s="980"/>
      <c r="CK10" s="980"/>
      <c r="CL10" s="981"/>
      <c r="CM10" s="979">
        <v>5075</v>
      </c>
      <c r="CN10" s="980"/>
      <c r="CO10" s="980"/>
      <c r="CP10" s="980"/>
      <c r="CQ10" s="981"/>
      <c r="CR10" s="979">
        <v>5660</v>
      </c>
      <c r="CS10" s="980"/>
      <c r="CT10" s="980"/>
      <c r="CU10" s="980"/>
      <c r="CV10" s="981"/>
      <c r="CW10" s="979">
        <v>446</v>
      </c>
      <c r="CX10" s="980"/>
      <c r="CY10" s="980"/>
      <c r="CZ10" s="980"/>
      <c r="DA10" s="981"/>
      <c r="DB10" s="979" t="s">
        <v>326</v>
      </c>
      <c r="DC10" s="980"/>
      <c r="DD10" s="980"/>
      <c r="DE10" s="980"/>
      <c r="DF10" s="981"/>
      <c r="DG10" s="979" t="s">
        <v>326</v>
      </c>
      <c r="DH10" s="980"/>
      <c r="DI10" s="980"/>
      <c r="DJ10" s="980"/>
      <c r="DK10" s="981"/>
      <c r="DL10" s="979" t="s">
        <v>324</v>
      </c>
      <c r="DM10" s="980"/>
      <c r="DN10" s="980"/>
      <c r="DO10" s="980"/>
      <c r="DP10" s="981"/>
      <c r="DQ10" s="979" t="s">
        <v>324</v>
      </c>
      <c r="DR10" s="980"/>
      <c r="DS10" s="980"/>
      <c r="DT10" s="980"/>
      <c r="DU10" s="981"/>
      <c r="DV10" s="982"/>
      <c r="DW10" s="983"/>
      <c r="DX10" s="983"/>
      <c r="DY10" s="983"/>
      <c r="DZ10" s="984"/>
      <c r="EA10" s="112"/>
    </row>
    <row r="11" spans="1:131" s="113" customFormat="1" ht="26.25" customHeight="1">
      <c r="A11" s="119">
        <v>5</v>
      </c>
      <c r="B11" s="1021"/>
      <c r="C11" s="1022"/>
      <c r="D11" s="1022"/>
      <c r="E11" s="1022"/>
      <c r="F11" s="1022"/>
      <c r="G11" s="1022"/>
      <c r="H11" s="1022"/>
      <c r="I11" s="1022"/>
      <c r="J11" s="1022"/>
      <c r="K11" s="1022"/>
      <c r="L11" s="1022"/>
      <c r="M11" s="1022"/>
      <c r="N11" s="1022"/>
      <c r="O11" s="1022"/>
      <c r="P11" s="1023"/>
      <c r="Q11" s="1033"/>
      <c r="R11" s="1034"/>
      <c r="S11" s="1034"/>
      <c r="T11" s="1034"/>
      <c r="U11" s="1034"/>
      <c r="V11" s="1034"/>
      <c r="W11" s="1034"/>
      <c r="X11" s="1034"/>
      <c r="Y11" s="1034"/>
      <c r="Z11" s="1034"/>
      <c r="AA11" s="1034"/>
      <c r="AB11" s="1034"/>
      <c r="AC11" s="1034"/>
      <c r="AD11" s="1034"/>
      <c r="AE11" s="1035"/>
      <c r="AF11" s="1027"/>
      <c r="AG11" s="1028"/>
      <c r="AH11" s="1028"/>
      <c r="AI11" s="1028"/>
      <c r="AJ11" s="1029"/>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4"/>
      <c r="BT11" s="1005"/>
      <c r="BU11" s="1005"/>
      <c r="BV11" s="1005"/>
      <c r="BW11" s="1005"/>
      <c r="BX11" s="1005"/>
      <c r="BY11" s="1005"/>
      <c r="BZ11" s="1005"/>
      <c r="CA11" s="1005"/>
      <c r="CB11" s="1005"/>
      <c r="CC11" s="1005"/>
      <c r="CD11" s="1005"/>
      <c r="CE11" s="1005"/>
      <c r="CF11" s="1005"/>
      <c r="CG11" s="1006"/>
      <c r="CH11" s="979"/>
      <c r="CI11" s="980"/>
      <c r="CJ11" s="980"/>
      <c r="CK11" s="980"/>
      <c r="CL11" s="981"/>
      <c r="CM11" s="979"/>
      <c r="CN11" s="980"/>
      <c r="CO11" s="980"/>
      <c r="CP11" s="980"/>
      <c r="CQ11" s="981"/>
      <c r="CR11" s="979"/>
      <c r="CS11" s="980"/>
      <c r="CT11" s="980"/>
      <c r="CU11" s="980"/>
      <c r="CV11" s="981"/>
      <c r="CW11" s="979"/>
      <c r="CX11" s="980"/>
      <c r="CY11" s="980"/>
      <c r="CZ11" s="980"/>
      <c r="DA11" s="981"/>
      <c r="DB11" s="979"/>
      <c r="DC11" s="980"/>
      <c r="DD11" s="980"/>
      <c r="DE11" s="980"/>
      <c r="DF11" s="981"/>
      <c r="DG11" s="979"/>
      <c r="DH11" s="980"/>
      <c r="DI11" s="980"/>
      <c r="DJ11" s="980"/>
      <c r="DK11" s="981"/>
      <c r="DL11" s="979"/>
      <c r="DM11" s="980"/>
      <c r="DN11" s="980"/>
      <c r="DO11" s="980"/>
      <c r="DP11" s="981"/>
      <c r="DQ11" s="979"/>
      <c r="DR11" s="980"/>
      <c r="DS11" s="980"/>
      <c r="DT11" s="980"/>
      <c r="DU11" s="981"/>
      <c r="DV11" s="982"/>
      <c r="DW11" s="983"/>
      <c r="DX11" s="983"/>
      <c r="DY11" s="983"/>
      <c r="DZ11" s="984"/>
      <c r="EA11" s="112"/>
    </row>
    <row r="12" spans="1:131" s="113" customFormat="1" ht="26.25" customHeight="1">
      <c r="A12" s="119">
        <v>6</v>
      </c>
      <c r="B12" s="1021"/>
      <c r="C12" s="1022"/>
      <c r="D12" s="1022"/>
      <c r="E12" s="1022"/>
      <c r="F12" s="1022"/>
      <c r="G12" s="1022"/>
      <c r="H12" s="1022"/>
      <c r="I12" s="1022"/>
      <c r="J12" s="1022"/>
      <c r="K12" s="1022"/>
      <c r="L12" s="1022"/>
      <c r="M12" s="1022"/>
      <c r="N12" s="1022"/>
      <c r="O12" s="1022"/>
      <c r="P12" s="1023"/>
      <c r="Q12" s="1033"/>
      <c r="R12" s="1034"/>
      <c r="S12" s="1034"/>
      <c r="T12" s="1034"/>
      <c r="U12" s="1034"/>
      <c r="V12" s="1034"/>
      <c r="W12" s="1034"/>
      <c r="X12" s="1034"/>
      <c r="Y12" s="1034"/>
      <c r="Z12" s="1034"/>
      <c r="AA12" s="1034"/>
      <c r="AB12" s="1034"/>
      <c r="AC12" s="1034"/>
      <c r="AD12" s="1034"/>
      <c r="AE12" s="1035"/>
      <c r="AF12" s="1027"/>
      <c r="AG12" s="1028"/>
      <c r="AH12" s="1028"/>
      <c r="AI12" s="1028"/>
      <c r="AJ12" s="1029"/>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4"/>
      <c r="BT12" s="1005"/>
      <c r="BU12" s="1005"/>
      <c r="BV12" s="1005"/>
      <c r="BW12" s="1005"/>
      <c r="BX12" s="1005"/>
      <c r="BY12" s="1005"/>
      <c r="BZ12" s="1005"/>
      <c r="CA12" s="1005"/>
      <c r="CB12" s="1005"/>
      <c r="CC12" s="1005"/>
      <c r="CD12" s="1005"/>
      <c r="CE12" s="1005"/>
      <c r="CF12" s="1005"/>
      <c r="CG12" s="1006"/>
      <c r="CH12" s="979"/>
      <c r="CI12" s="980"/>
      <c r="CJ12" s="980"/>
      <c r="CK12" s="980"/>
      <c r="CL12" s="981"/>
      <c r="CM12" s="979"/>
      <c r="CN12" s="980"/>
      <c r="CO12" s="980"/>
      <c r="CP12" s="980"/>
      <c r="CQ12" s="981"/>
      <c r="CR12" s="979"/>
      <c r="CS12" s="980"/>
      <c r="CT12" s="980"/>
      <c r="CU12" s="980"/>
      <c r="CV12" s="981"/>
      <c r="CW12" s="979"/>
      <c r="CX12" s="980"/>
      <c r="CY12" s="980"/>
      <c r="CZ12" s="980"/>
      <c r="DA12" s="981"/>
      <c r="DB12" s="979"/>
      <c r="DC12" s="980"/>
      <c r="DD12" s="980"/>
      <c r="DE12" s="980"/>
      <c r="DF12" s="981"/>
      <c r="DG12" s="979"/>
      <c r="DH12" s="980"/>
      <c r="DI12" s="980"/>
      <c r="DJ12" s="980"/>
      <c r="DK12" s="981"/>
      <c r="DL12" s="979"/>
      <c r="DM12" s="980"/>
      <c r="DN12" s="980"/>
      <c r="DO12" s="980"/>
      <c r="DP12" s="981"/>
      <c r="DQ12" s="979"/>
      <c r="DR12" s="980"/>
      <c r="DS12" s="980"/>
      <c r="DT12" s="980"/>
      <c r="DU12" s="981"/>
      <c r="DV12" s="982"/>
      <c r="DW12" s="983"/>
      <c r="DX12" s="983"/>
      <c r="DY12" s="983"/>
      <c r="DZ12" s="984"/>
      <c r="EA12" s="112"/>
    </row>
    <row r="13" spans="1:131" s="113" customFormat="1" ht="26.25" customHeight="1">
      <c r="A13" s="119">
        <v>7</v>
      </c>
      <c r="B13" s="1021"/>
      <c r="C13" s="1022"/>
      <c r="D13" s="1022"/>
      <c r="E13" s="1022"/>
      <c r="F13" s="1022"/>
      <c r="G13" s="1022"/>
      <c r="H13" s="1022"/>
      <c r="I13" s="1022"/>
      <c r="J13" s="1022"/>
      <c r="K13" s="1022"/>
      <c r="L13" s="1022"/>
      <c r="M13" s="1022"/>
      <c r="N13" s="1022"/>
      <c r="O13" s="1022"/>
      <c r="P13" s="1023"/>
      <c r="Q13" s="1033"/>
      <c r="R13" s="1034"/>
      <c r="S13" s="1034"/>
      <c r="T13" s="1034"/>
      <c r="U13" s="1034"/>
      <c r="V13" s="1034"/>
      <c r="W13" s="1034"/>
      <c r="X13" s="1034"/>
      <c r="Y13" s="1034"/>
      <c r="Z13" s="1034"/>
      <c r="AA13" s="1034"/>
      <c r="AB13" s="1034"/>
      <c r="AC13" s="1034"/>
      <c r="AD13" s="1034"/>
      <c r="AE13" s="1035"/>
      <c r="AF13" s="1027"/>
      <c r="AG13" s="1028"/>
      <c r="AH13" s="1028"/>
      <c r="AI13" s="1028"/>
      <c r="AJ13" s="1029"/>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4"/>
      <c r="BT13" s="1005"/>
      <c r="BU13" s="1005"/>
      <c r="BV13" s="1005"/>
      <c r="BW13" s="1005"/>
      <c r="BX13" s="1005"/>
      <c r="BY13" s="1005"/>
      <c r="BZ13" s="1005"/>
      <c r="CA13" s="1005"/>
      <c r="CB13" s="1005"/>
      <c r="CC13" s="1005"/>
      <c r="CD13" s="1005"/>
      <c r="CE13" s="1005"/>
      <c r="CF13" s="1005"/>
      <c r="CG13" s="1006"/>
      <c r="CH13" s="979"/>
      <c r="CI13" s="980"/>
      <c r="CJ13" s="980"/>
      <c r="CK13" s="980"/>
      <c r="CL13" s="981"/>
      <c r="CM13" s="979"/>
      <c r="CN13" s="980"/>
      <c r="CO13" s="980"/>
      <c r="CP13" s="980"/>
      <c r="CQ13" s="981"/>
      <c r="CR13" s="979"/>
      <c r="CS13" s="980"/>
      <c r="CT13" s="980"/>
      <c r="CU13" s="980"/>
      <c r="CV13" s="981"/>
      <c r="CW13" s="979"/>
      <c r="CX13" s="980"/>
      <c r="CY13" s="980"/>
      <c r="CZ13" s="980"/>
      <c r="DA13" s="981"/>
      <c r="DB13" s="979"/>
      <c r="DC13" s="980"/>
      <c r="DD13" s="980"/>
      <c r="DE13" s="980"/>
      <c r="DF13" s="981"/>
      <c r="DG13" s="979"/>
      <c r="DH13" s="980"/>
      <c r="DI13" s="980"/>
      <c r="DJ13" s="980"/>
      <c r="DK13" s="981"/>
      <c r="DL13" s="979"/>
      <c r="DM13" s="980"/>
      <c r="DN13" s="980"/>
      <c r="DO13" s="980"/>
      <c r="DP13" s="981"/>
      <c r="DQ13" s="979"/>
      <c r="DR13" s="980"/>
      <c r="DS13" s="980"/>
      <c r="DT13" s="980"/>
      <c r="DU13" s="981"/>
      <c r="DV13" s="982"/>
      <c r="DW13" s="983"/>
      <c r="DX13" s="983"/>
      <c r="DY13" s="983"/>
      <c r="DZ13" s="984"/>
      <c r="EA13" s="112"/>
    </row>
    <row r="14" spans="1:131" s="113" customFormat="1" ht="26.25" customHeight="1">
      <c r="A14" s="119">
        <v>8</v>
      </c>
      <c r="B14" s="1021"/>
      <c r="C14" s="1022"/>
      <c r="D14" s="1022"/>
      <c r="E14" s="1022"/>
      <c r="F14" s="1022"/>
      <c r="G14" s="1022"/>
      <c r="H14" s="1022"/>
      <c r="I14" s="1022"/>
      <c r="J14" s="1022"/>
      <c r="K14" s="1022"/>
      <c r="L14" s="1022"/>
      <c r="M14" s="1022"/>
      <c r="N14" s="1022"/>
      <c r="O14" s="1022"/>
      <c r="P14" s="1023"/>
      <c r="Q14" s="1033"/>
      <c r="R14" s="1034"/>
      <c r="S14" s="1034"/>
      <c r="T14" s="1034"/>
      <c r="U14" s="1034"/>
      <c r="V14" s="1034"/>
      <c r="W14" s="1034"/>
      <c r="X14" s="1034"/>
      <c r="Y14" s="1034"/>
      <c r="Z14" s="1034"/>
      <c r="AA14" s="1034"/>
      <c r="AB14" s="1034"/>
      <c r="AC14" s="1034"/>
      <c r="AD14" s="1034"/>
      <c r="AE14" s="1035"/>
      <c r="AF14" s="1027"/>
      <c r="AG14" s="1028"/>
      <c r="AH14" s="1028"/>
      <c r="AI14" s="1028"/>
      <c r="AJ14" s="1029"/>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4"/>
      <c r="BT14" s="1005"/>
      <c r="BU14" s="1005"/>
      <c r="BV14" s="1005"/>
      <c r="BW14" s="1005"/>
      <c r="BX14" s="1005"/>
      <c r="BY14" s="1005"/>
      <c r="BZ14" s="1005"/>
      <c r="CA14" s="1005"/>
      <c r="CB14" s="1005"/>
      <c r="CC14" s="1005"/>
      <c r="CD14" s="1005"/>
      <c r="CE14" s="1005"/>
      <c r="CF14" s="1005"/>
      <c r="CG14" s="1006"/>
      <c r="CH14" s="979"/>
      <c r="CI14" s="980"/>
      <c r="CJ14" s="980"/>
      <c r="CK14" s="980"/>
      <c r="CL14" s="981"/>
      <c r="CM14" s="979"/>
      <c r="CN14" s="980"/>
      <c r="CO14" s="980"/>
      <c r="CP14" s="980"/>
      <c r="CQ14" s="981"/>
      <c r="CR14" s="979"/>
      <c r="CS14" s="980"/>
      <c r="CT14" s="980"/>
      <c r="CU14" s="980"/>
      <c r="CV14" s="981"/>
      <c r="CW14" s="979"/>
      <c r="CX14" s="980"/>
      <c r="CY14" s="980"/>
      <c r="CZ14" s="980"/>
      <c r="DA14" s="981"/>
      <c r="DB14" s="979"/>
      <c r="DC14" s="980"/>
      <c r="DD14" s="980"/>
      <c r="DE14" s="980"/>
      <c r="DF14" s="981"/>
      <c r="DG14" s="979"/>
      <c r="DH14" s="980"/>
      <c r="DI14" s="980"/>
      <c r="DJ14" s="980"/>
      <c r="DK14" s="981"/>
      <c r="DL14" s="979"/>
      <c r="DM14" s="980"/>
      <c r="DN14" s="980"/>
      <c r="DO14" s="980"/>
      <c r="DP14" s="981"/>
      <c r="DQ14" s="979"/>
      <c r="DR14" s="980"/>
      <c r="DS14" s="980"/>
      <c r="DT14" s="980"/>
      <c r="DU14" s="981"/>
      <c r="DV14" s="982"/>
      <c r="DW14" s="983"/>
      <c r="DX14" s="983"/>
      <c r="DY14" s="983"/>
      <c r="DZ14" s="984"/>
      <c r="EA14" s="112"/>
    </row>
    <row r="15" spans="1:131" s="113" customFormat="1" ht="26.25" customHeight="1">
      <c r="A15" s="119">
        <v>9</v>
      </c>
      <c r="B15" s="1021"/>
      <c r="C15" s="1022"/>
      <c r="D15" s="1022"/>
      <c r="E15" s="1022"/>
      <c r="F15" s="1022"/>
      <c r="G15" s="1022"/>
      <c r="H15" s="1022"/>
      <c r="I15" s="1022"/>
      <c r="J15" s="1022"/>
      <c r="K15" s="1022"/>
      <c r="L15" s="1022"/>
      <c r="M15" s="1022"/>
      <c r="N15" s="1022"/>
      <c r="O15" s="1022"/>
      <c r="P15" s="1023"/>
      <c r="Q15" s="1033"/>
      <c r="R15" s="1034"/>
      <c r="S15" s="1034"/>
      <c r="T15" s="1034"/>
      <c r="U15" s="1034"/>
      <c r="V15" s="1034"/>
      <c r="W15" s="1034"/>
      <c r="X15" s="1034"/>
      <c r="Y15" s="1034"/>
      <c r="Z15" s="1034"/>
      <c r="AA15" s="1034"/>
      <c r="AB15" s="1034"/>
      <c r="AC15" s="1034"/>
      <c r="AD15" s="1034"/>
      <c r="AE15" s="1035"/>
      <c r="AF15" s="1027"/>
      <c r="AG15" s="1028"/>
      <c r="AH15" s="1028"/>
      <c r="AI15" s="1028"/>
      <c r="AJ15" s="1029"/>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4"/>
      <c r="BT15" s="1005"/>
      <c r="BU15" s="1005"/>
      <c r="BV15" s="1005"/>
      <c r="BW15" s="1005"/>
      <c r="BX15" s="1005"/>
      <c r="BY15" s="1005"/>
      <c r="BZ15" s="1005"/>
      <c r="CA15" s="1005"/>
      <c r="CB15" s="1005"/>
      <c r="CC15" s="1005"/>
      <c r="CD15" s="1005"/>
      <c r="CE15" s="1005"/>
      <c r="CF15" s="1005"/>
      <c r="CG15" s="1006"/>
      <c r="CH15" s="979"/>
      <c r="CI15" s="980"/>
      <c r="CJ15" s="980"/>
      <c r="CK15" s="980"/>
      <c r="CL15" s="981"/>
      <c r="CM15" s="979"/>
      <c r="CN15" s="980"/>
      <c r="CO15" s="980"/>
      <c r="CP15" s="980"/>
      <c r="CQ15" s="981"/>
      <c r="CR15" s="979"/>
      <c r="CS15" s="980"/>
      <c r="CT15" s="980"/>
      <c r="CU15" s="980"/>
      <c r="CV15" s="981"/>
      <c r="CW15" s="979"/>
      <c r="CX15" s="980"/>
      <c r="CY15" s="980"/>
      <c r="CZ15" s="980"/>
      <c r="DA15" s="981"/>
      <c r="DB15" s="979"/>
      <c r="DC15" s="980"/>
      <c r="DD15" s="980"/>
      <c r="DE15" s="980"/>
      <c r="DF15" s="981"/>
      <c r="DG15" s="979"/>
      <c r="DH15" s="980"/>
      <c r="DI15" s="980"/>
      <c r="DJ15" s="980"/>
      <c r="DK15" s="981"/>
      <c r="DL15" s="979"/>
      <c r="DM15" s="980"/>
      <c r="DN15" s="980"/>
      <c r="DO15" s="980"/>
      <c r="DP15" s="981"/>
      <c r="DQ15" s="979"/>
      <c r="DR15" s="980"/>
      <c r="DS15" s="980"/>
      <c r="DT15" s="980"/>
      <c r="DU15" s="981"/>
      <c r="DV15" s="982"/>
      <c r="DW15" s="983"/>
      <c r="DX15" s="983"/>
      <c r="DY15" s="983"/>
      <c r="DZ15" s="984"/>
      <c r="EA15" s="112"/>
    </row>
    <row r="16" spans="1:131" s="113" customFormat="1" ht="26.25" customHeight="1">
      <c r="A16" s="119">
        <v>10</v>
      </c>
      <c r="B16" s="1021"/>
      <c r="C16" s="1022"/>
      <c r="D16" s="1022"/>
      <c r="E16" s="1022"/>
      <c r="F16" s="1022"/>
      <c r="G16" s="1022"/>
      <c r="H16" s="1022"/>
      <c r="I16" s="1022"/>
      <c r="J16" s="1022"/>
      <c r="K16" s="1022"/>
      <c r="L16" s="1022"/>
      <c r="M16" s="1022"/>
      <c r="N16" s="1022"/>
      <c r="O16" s="1022"/>
      <c r="P16" s="1023"/>
      <c r="Q16" s="1033"/>
      <c r="R16" s="1034"/>
      <c r="S16" s="1034"/>
      <c r="T16" s="1034"/>
      <c r="U16" s="1034"/>
      <c r="V16" s="1034"/>
      <c r="W16" s="1034"/>
      <c r="X16" s="1034"/>
      <c r="Y16" s="1034"/>
      <c r="Z16" s="1034"/>
      <c r="AA16" s="1034"/>
      <c r="AB16" s="1034"/>
      <c r="AC16" s="1034"/>
      <c r="AD16" s="1034"/>
      <c r="AE16" s="1035"/>
      <c r="AF16" s="1027"/>
      <c r="AG16" s="1028"/>
      <c r="AH16" s="1028"/>
      <c r="AI16" s="1028"/>
      <c r="AJ16" s="1029"/>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4"/>
      <c r="BT16" s="1005"/>
      <c r="BU16" s="1005"/>
      <c r="BV16" s="1005"/>
      <c r="BW16" s="1005"/>
      <c r="BX16" s="1005"/>
      <c r="BY16" s="1005"/>
      <c r="BZ16" s="1005"/>
      <c r="CA16" s="1005"/>
      <c r="CB16" s="1005"/>
      <c r="CC16" s="1005"/>
      <c r="CD16" s="1005"/>
      <c r="CE16" s="1005"/>
      <c r="CF16" s="1005"/>
      <c r="CG16" s="1006"/>
      <c r="CH16" s="979"/>
      <c r="CI16" s="980"/>
      <c r="CJ16" s="980"/>
      <c r="CK16" s="980"/>
      <c r="CL16" s="981"/>
      <c r="CM16" s="979"/>
      <c r="CN16" s="980"/>
      <c r="CO16" s="980"/>
      <c r="CP16" s="980"/>
      <c r="CQ16" s="981"/>
      <c r="CR16" s="979"/>
      <c r="CS16" s="980"/>
      <c r="CT16" s="980"/>
      <c r="CU16" s="980"/>
      <c r="CV16" s="981"/>
      <c r="CW16" s="979"/>
      <c r="CX16" s="980"/>
      <c r="CY16" s="980"/>
      <c r="CZ16" s="980"/>
      <c r="DA16" s="981"/>
      <c r="DB16" s="979"/>
      <c r="DC16" s="980"/>
      <c r="DD16" s="980"/>
      <c r="DE16" s="980"/>
      <c r="DF16" s="981"/>
      <c r="DG16" s="979"/>
      <c r="DH16" s="980"/>
      <c r="DI16" s="980"/>
      <c r="DJ16" s="980"/>
      <c r="DK16" s="981"/>
      <c r="DL16" s="979"/>
      <c r="DM16" s="980"/>
      <c r="DN16" s="980"/>
      <c r="DO16" s="980"/>
      <c r="DP16" s="981"/>
      <c r="DQ16" s="979"/>
      <c r="DR16" s="980"/>
      <c r="DS16" s="980"/>
      <c r="DT16" s="980"/>
      <c r="DU16" s="981"/>
      <c r="DV16" s="982"/>
      <c r="DW16" s="983"/>
      <c r="DX16" s="983"/>
      <c r="DY16" s="983"/>
      <c r="DZ16" s="984"/>
      <c r="EA16" s="112"/>
    </row>
    <row r="17" spans="1:131" s="113" customFormat="1" ht="26.25" customHeight="1">
      <c r="A17" s="119">
        <v>11</v>
      </c>
      <c r="B17" s="1021"/>
      <c r="C17" s="1022"/>
      <c r="D17" s="1022"/>
      <c r="E17" s="1022"/>
      <c r="F17" s="1022"/>
      <c r="G17" s="1022"/>
      <c r="H17" s="1022"/>
      <c r="I17" s="1022"/>
      <c r="J17" s="1022"/>
      <c r="K17" s="1022"/>
      <c r="L17" s="1022"/>
      <c r="M17" s="1022"/>
      <c r="N17" s="1022"/>
      <c r="O17" s="1022"/>
      <c r="P17" s="1023"/>
      <c r="Q17" s="1033"/>
      <c r="R17" s="1034"/>
      <c r="S17" s="1034"/>
      <c r="T17" s="1034"/>
      <c r="U17" s="1034"/>
      <c r="V17" s="1034"/>
      <c r="W17" s="1034"/>
      <c r="X17" s="1034"/>
      <c r="Y17" s="1034"/>
      <c r="Z17" s="1034"/>
      <c r="AA17" s="1034"/>
      <c r="AB17" s="1034"/>
      <c r="AC17" s="1034"/>
      <c r="AD17" s="1034"/>
      <c r="AE17" s="1035"/>
      <c r="AF17" s="1027"/>
      <c r="AG17" s="1028"/>
      <c r="AH17" s="1028"/>
      <c r="AI17" s="1028"/>
      <c r="AJ17" s="1029"/>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4"/>
      <c r="BT17" s="1005"/>
      <c r="BU17" s="1005"/>
      <c r="BV17" s="1005"/>
      <c r="BW17" s="1005"/>
      <c r="BX17" s="1005"/>
      <c r="BY17" s="1005"/>
      <c r="BZ17" s="1005"/>
      <c r="CA17" s="1005"/>
      <c r="CB17" s="1005"/>
      <c r="CC17" s="1005"/>
      <c r="CD17" s="1005"/>
      <c r="CE17" s="1005"/>
      <c r="CF17" s="1005"/>
      <c r="CG17" s="1006"/>
      <c r="CH17" s="979"/>
      <c r="CI17" s="980"/>
      <c r="CJ17" s="980"/>
      <c r="CK17" s="980"/>
      <c r="CL17" s="981"/>
      <c r="CM17" s="979"/>
      <c r="CN17" s="980"/>
      <c r="CO17" s="980"/>
      <c r="CP17" s="980"/>
      <c r="CQ17" s="981"/>
      <c r="CR17" s="979"/>
      <c r="CS17" s="980"/>
      <c r="CT17" s="980"/>
      <c r="CU17" s="980"/>
      <c r="CV17" s="981"/>
      <c r="CW17" s="979"/>
      <c r="CX17" s="980"/>
      <c r="CY17" s="980"/>
      <c r="CZ17" s="980"/>
      <c r="DA17" s="981"/>
      <c r="DB17" s="979"/>
      <c r="DC17" s="980"/>
      <c r="DD17" s="980"/>
      <c r="DE17" s="980"/>
      <c r="DF17" s="981"/>
      <c r="DG17" s="979"/>
      <c r="DH17" s="980"/>
      <c r="DI17" s="980"/>
      <c r="DJ17" s="980"/>
      <c r="DK17" s="981"/>
      <c r="DL17" s="979"/>
      <c r="DM17" s="980"/>
      <c r="DN17" s="980"/>
      <c r="DO17" s="980"/>
      <c r="DP17" s="981"/>
      <c r="DQ17" s="979"/>
      <c r="DR17" s="980"/>
      <c r="DS17" s="980"/>
      <c r="DT17" s="980"/>
      <c r="DU17" s="981"/>
      <c r="DV17" s="982"/>
      <c r="DW17" s="983"/>
      <c r="DX17" s="983"/>
      <c r="DY17" s="983"/>
      <c r="DZ17" s="984"/>
      <c r="EA17" s="112"/>
    </row>
    <row r="18" spans="1:131" s="113" customFormat="1" ht="26.25" customHeight="1">
      <c r="A18" s="119">
        <v>12</v>
      </c>
      <c r="B18" s="1021"/>
      <c r="C18" s="1022"/>
      <c r="D18" s="1022"/>
      <c r="E18" s="1022"/>
      <c r="F18" s="1022"/>
      <c r="G18" s="1022"/>
      <c r="H18" s="1022"/>
      <c r="I18" s="1022"/>
      <c r="J18" s="1022"/>
      <c r="K18" s="1022"/>
      <c r="L18" s="1022"/>
      <c r="M18" s="1022"/>
      <c r="N18" s="1022"/>
      <c r="O18" s="1022"/>
      <c r="P18" s="1023"/>
      <c r="Q18" s="1033"/>
      <c r="R18" s="1034"/>
      <c r="S18" s="1034"/>
      <c r="T18" s="1034"/>
      <c r="U18" s="1034"/>
      <c r="V18" s="1034"/>
      <c r="W18" s="1034"/>
      <c r="X18" s="1034"/>
      <c r="Y18" s="1034"/>
      <c r="Z18" s="1034"/>
      <c r="AA18" s="1034"/>
      <c r="AB18" s="1034"/>
      <c r="AC18" s="1034"/>
      <c r="AD18" s="1034"/>
      <c r="AE18" s="1035"/>
      <c r="AF18" s="1027"/>
      <c r="AG18" s="1028"/>
      <c r="AH18" s="1028"/>
      <c r="AI18" s="1028"/>
      <c r="AJ18" s="1029"/>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4"/>
      <c r="BT18" s="1005"/>
      <c r="BU18" s="1005"/>
      <c r="BV18" s="1005"/>
      <c r="BW18" s="1005"/>
      <c r="BX18" s="1005"/>
      <c r="BY18" s="1005"/>
      <c r="BZ18" s="1005"/>
      <c r="CA18" s="1005"/>
      <c r="CB18" s="1005"/>
      <c r="CC18" s="1005"/>
      <c r="CD18" s="1005"/>
      <c r="CE18" s="1005"/>
      <c r="CF18" s="1005"/>
      <c r="CG18" s="1006"/>
      <c r="CH18" s="979"/>
      <c r="CI18" s="980"/>
      <c r="CJ18" s="980"/>
      <c r="CK18" s="980"/>
      <c r="CL18" s="981"/>
      <c r="CM18" s="979"/>
      <c r="CN18" s="980"/>
      <c r="CO18" s="980"/>
      <c r="CP18" s="980"/>
      <c r="CQ18" s="981"/>
      <c r="CR18" s="979"/>
      <c r="CS18" s="980"/>
      <c r="CT18" s="980"/>
      <c r="CU18" s="980"/>
      <c r="CV18" s="981"/>
      <c r="CW18" s="979"/>
      <c r="CX18" s="980"/>
      <c r="CY18" s="980"/>
      <c r="CZ18" s="980"/>
      <c r="DA18" s="981"/>
      <c r="DB18" s="979"/>
      <c r="DC18" s="980"/>
      <c r="DD18" s="980"/>
      <c r="DE18" s="980"/>
      <c r="DF18" s="981"/>
      <c r="DG18" s="979"/>
      <c r="DH18" s="980"/>
      <c r="DI18" s="980"/>
      <c r="DJ18" s="980"/>
      <c r="DK18" s="981"/>
      <c r="DL18" s="979"/>
      <c r="DM18" s="980"/>
      <c r="DN18" s="980"/>
      <c r="DO18" s="980"/>
      <c r="DP18" s="981"/>
      <c r="DQ18" s="979"/>
      <c r="DR18" s="980"/>
      <c r="DS18" s="980"/>
      <c r="DT18" s="980"/>
      <c r="DU18" s="981"/>
      <c r="DV18" s="982"/>
      <c r="DW18" s="983"/>
      <c r="DX18" s="983"/>
      <c r="DY18" s="983"/>
      <c r="DZ18" s="984"/>
      <c r="EA18" s="112"/>
    </row>
    <row r="19" spans="1:131" s="113" customFormat="1" ht="26.25" customHeight="1">
      <c r="A19" s="119">
        <v>13</v>
      </c>
      <c r="B19" s="1021"/>
      <c r="C19" s="1022"/>
      <c r="D19" s="1022"/>
      <c r="E19" s="1022"/>
      <c r="F19" s="1022"/>
      <c r="G19" s="1022"/>
      <c r="H19" s="1022"/>
      <c r="I19" s="1022"/>
      <c r="J19" s="1022"/>
      <c r="K19" s="1022"/>
      <c r="L19" s="1022"/>
      <c r="M19" s="1022"/>
      <c r="N19" s="1022"/>
      <c r="O19" s="1022"/>
      <c r="P19" s="1023"/>
      <c r="Q19" s="1033"/>
      <c r="R19" s="1034"/>
      <c r="S19" s="1034"/>
      <c r="T19" s="1034"/>
      <c r="U19" s="1034"/>
      <c r="V19" s="1034"/>
      <c r="W19" s="1034"/>
      <c r="X19" s="1034"/>
      <c r="Y19" s="1034"/>
      <c r="Z19" s="1034"/>
      <c r="AA19" s="1034"/>
      <c r="AB19" s="1034"/>
      <c r="AC19" s="1034"/>
      <c r="AD19" s="1034"/>
      <c r="AE19" s="1035"/>
      <c r="AF19" s="1027"/>
      <c r="AG19" s="1028"/>
      <c r="AH19" s="1028"/>
      <c r="AI19" s="1028"/>
      <c r="AJ19" s="1029"/>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4"/>
      <c r="BT19" s="1005"/>
      <c r="BU19" s="1005"/>
      <c r="BV19" s="1005"/>
      <c r="BW19" s="1005"/>
      <c r="BX19" s="1005"/>
      <c r="BY19" s="1005"/>
      <c r="BZ19" s="1005"/>
      <c r="CA19" s="1005"/>
      <c r="CB19" s="1005"/>
      <c r="CC19" s="1005"/>
      <c r="CD19" s="1005"/>
      <c r="CE19" s="1005"/>
      <c r="CF19" s="1005"/>
      <c r="CG19" s="1006"/>
      <c r="CH19" s="979"/>
      <c r="CI19" s="980"/>
      <c r="CJ19" s="980"/>
      <c r="CK19" s="980"/>
      <c r="CL19" s="981"/>
      <c r="CM19" s="979"/>
      <c r="CN19" s="980"/>
      <c r="CO19" s="980"/>
      <c r="CP19" s="980"/>
      <c r="CQ19" s="981"/>
      <c r="CR19" s="979"/>
      <c r="CS19" s="980"/>
      <c r="CT19" s="980"/>
      <c r="CU19" s="980"/>
      <c r="CV19" s="981"/>
      <c r="CW19" s="979"/>
      <c r="CX19" s="980"/>
      <c r="CY19" s="980"/>
      <c r="CZ19" s="980"/>
      <c r="DA19" s="981"/>
      <c r="DB19" s="979"/>
      <c r="DC19" s="980"/>
      <c r="DD19" s="980"/>
      <c r="DE19" s="980"/>
      <c r="DF19" s="981"/>
      <c r="DG19" s="979"/>
      <c r="DH19" s="980"/>
      <c r="DI19" s="980"/>
      <c r="DJ19" s="980"/>
      <c r="DK19" s="981"/>
      <c r="DL19" s="979"/>
      <c r="DM19" s="980"/>
      <c r="DN19" s="980"/>
      <c r="DO19" s="980"/>
      <c r="DP19" s="981"/>
      <c r="DQ19" s="979"/>
      <c r="DR19" s="980"/>
      <c r="DS19" s="980"/>
      <c r="DT19" s="980"/>
      <c r="DU19" s="981"/>
      <c r="DV19" s="982"/>
      <c r="DW19" s="983"/>
      <c r="DX19" s="983"/>
      <c r="DY19" s="983"/>
      <c r="DZ19" s="984"/>
      <c r="EA19" s="112"/>
    </row>
    <row r="20" spans="1:131" s="113" customFormat="1" ht="26.25" customHeight="1">
      <c r="A20" s="119">
        <v>14</v>
      </c>
      <c r="B20" s="1021"/>
      <c r="C20" s="1022"/>
      <c r="D20" s="1022"/>
      <c r="E20" s="1022"/>
      <c r="F20" s="1022"/>
      <c r="G20" s="1022"/>
      <c r="H20" s="1022"/>
      <c r="I20" s="1022"/>
      <c r="J20" s="1022"/>
      <c r="K20" s="1022"/>
      <c r="L20" s="1022"/>
      <c r="M20" s="1022"/>
      <c r="N20" s="1022"/>
      <c r="O20" s="1022"/>
      <c r="P20" s="1023"/>
      <c r="Q20" s="1033"/>
      <c r="R20" s="1034"/>
      <c r="S20" s="1034"/>
      <c r="T20" s="1034"/>
      <c r="U20" s="1034"/>
      <c r="V20" s="1034"/>
      <c r="W20" s="1034"/>
      <c r="X20" s="1034"/>
      <c r="Y20" s="1034"/>
      <c r="Z20" s="1034"/>
      <c r="AA20" s="1034"/>
      <c r="AB20" s="1034"/>
      <c r="AC20" s="1034"/>
      <c r="AD20" s="1034"/>
      <c r="AE20" s="1035"/>
      <c r="AF20" s="1027"/>
      <c r="AG20" s="1028"/>
      <c r="AH20" s="1028"/>
      <c r="AI20" s="1028"/>
      <c r="AJ20" s="1029"/>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4"/>
      <c r="BT20" s="1005"/>
      <c r="BU20" s="1005"/>
      <c r="BV20" s="1005"/>
      <c r="BW20" s="1005"/>
      <c r="BX20" s="1005"/>
      <c r="BY20" s="1005"/>
      <c r="BZ20" s="1005"/>
      <c r="CA20" s="1005"/>
      <c r="CB20" s="1005"/>
      <c r="CC20" s="1005"/>
      <c r="CD20" s="1005"/>
      <c r="CE20" s="1005"/>
      <c r="CF20" s="1005"/>
      <c r="CG20" s="1006"/>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2"/>
      <c r="DW20" s="983"/>
      <c r="DX20" s="983"/>
      <c r="DY20" s="983"/>
      <c r="DZ20" s="984"/>
      <c r="EA20" s="112"/>
    </row>
    <row r="21" spans="1:131" s="113" customFormat="1" ht="26.25" customHeight="1" thickBot="1">
      <c r="A21" s="119">
        <v>15</v>
      </c>
      <c r="B21" s="1021"/>
      <c r="C21" s="1022"/>
      <c r="D21" s="1022"/>
      <c r="E21" s="1022"/>
      <c r="F21" s="1022"/>
      <c r="G21" s="1022"/>
      <c r="H21" s="1022"/>
      <c r="I21" s="1022"/>
      <c r="J21" s="1022"/>
      <c r="K21" s="1022"/>
      <c r="L21" s="1022"/>
      <c r="M21" s="1022"/>
      <c r="N21" s="1022"/>
      <c r="O21" s="1022"/>
      <c r="P21" s="1023"/>
      <c r="Q21" s="1033"/>
      <c r="R21" s="1034"/>
      <c r="S21" s="1034"/>
      <c r="T21" s="1034"/>
      <c r="U21" s="1034"/>
      <c r="V21" s="1034"/>
      <c r="W21" s="1034"/>
      <c r="X21" s="1034"/>
      <c r="Y21" s="1034"/>
      <c r="Z21" s="1034"/>
      <c r="AA21" s="1034"/>
      <c r="AB21" s="1034"/>
      <c r="AC21" s="1034"/>
      <c r="AD21" s="1034"/>
      <c r="AE21" s="1035"/>
      <c r="AF21" s="1027"/>
      <c r="AG21" s="1028"/>
      <c r="AH21" s="1028"/>
      <c r="AI21" s="1028"/>
      <c r="AJ21" s="1029"/>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4"/>
      <c r="BT21" s="1005"/>
      <c r="BU21" s="1005"/>
      <c r="BV21" s="1005"/>
      <c r="BW21" s="1005"/>
      <c r="BX21" s="1005"/>
      <c r="BY21" s="1005"/>
      <c r="BZ21" s="1005"/>
      <c r="CA21" s="1005"/>
      <c r="CB21" s="1005"/>
      <c r="CC21" s="1005"/>
      <c r="CD21" s="1005"/>
      <c r="CE21" s="1005"/>
      <c r="CF21" s="1005"/>
      <c r="CG21" s="1006"/>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2"/>
      <c r="DW21" s="983"/>
      <c r="DX21" s="983"/>
      <c r="DY21" s="983"/>
      <c r="DZ21" s="984"/>
      <c r="EA21" s="112"/>
    </row>
    <row r="22" spans="1:131" s="113" customFormat="1" ht="26.25" customHeight="1">
      <c r="A22" s="11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27"/>
      <c r="AG22" s="1028"/>
      <c r="AH22" s="1028"/>
      <c r="AI22" s="1028"/>
      <c r="AJ22" s="1029"/>
      <c r="AK22" s="1067"/>
      <c r="AL22" s="1068"/>
      <c r="AM22" s="1068"/>
      <c r="AN22" s="1068"/>
      <c r="AO22" s="1068"/>
      <c r="AP22" s="1068"/>
      <c r="AQ22" s="1068"/>
      <c r="AR22" s="1068"/>
      <c r="AS22" s="1068"/>
      <c r="AT22" s="1068"/>
      <c r="AU22" s="1069"/>
      <c r="AV22" s="1069"/>
      <c r="AW22" s="1069"/>
      <c r="AX22" s="1069"/>
      <c r="AY22" s="1070"/>
      <c r="AZ22" s="1019" t="s">
        <v>329</v>
      </c>
      <c r="BA22" s="1019"/>
      <c r="BB22" s="1019"/>
      <c r="BC22" s="1019"/>
      <c r="BD22" s="1020"/>
      <c r="BE22" s="111"/>
      <c r="BF22" s="111"/>
      <c r="BG22" s="111"/>
      <c r="BH22" s="111"/>
      <c r="BI22" s="111"/>
      <c r="BJ22" s="111"/>
      <c r="BK22" s="111"/>
      <c r="BL22" s="111"/>
      <c r="BM22" s="111"/>
      <c r="BN22" s="111"/>
      <c r="BO22" s="111"/>
      <c r="BP22" s="111"/>
      <c r="BQ22" s="120">
        <v>16</v>
      </c>
      <c r="BR22" s="121"/>
      <c r="BS22" s="1004"/>
      <c r="BT22" s="1005"/>
      <c r="BU22" s="1005"/>
      <c r="BV22" s="1005"/>
      <c r="BW22" s="1005"/>
      <c r="BX22" s="1005"/>
      <c r="BY22" s="1005"/>
      <c r="BZ22" s="1005"/>
      <c r="CA22" s="1005"/>
      <c r="CB22" s="1005"/>
      <c r="CC22" s="1005"/>
      <c r="CD22" s="1005"/>
      <c r="CE22" s="1005"/>
      <c r="CF22" s="1005"/>
      <c r="CG22" s="1006"/>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2"/>
      <c r="DW22" s="983"/>
      <c r="DX22" s="983"/>
      <c r="DY22" s="983"/>
      <c r="DZ22" s="984"/>
      <c r="EA22" s="112"/>
    </row>
    <row r="23" spans="1:131" s="113" customFormat="1" ht="26.25" customHeight="1" thickBot="1">
      <c r="A23" s="122" t="s">
        <v>330</v>
      </c>
      <c r="B23" s="934" t="s">
        <v>331</v>
      </c>
      <c r="C23" s="935"/>
      <c r="D23" s="935"/>
      <c r="E23" s="935"/>
      <c r="F23" s="935"/>
      <c r="G23" s="935"/>
      <c r="H23" s="935"/>
      <c r="I23" s="935"/>
      <c r="J23" s="935"/>
      <c r="K23" s="935"/>
      <c r="L23" s="935"/>
      <c r="M23" s="935"/>
      <c r="N23" s="935"/>
      <c r="O23" s="935"/>
      <c r="P23" s="936"/>
      <c r="Q23" s="1058">
        <v>13902</v>
      </c>
      <c r="R23" s="1059"/>
      <c r="S23" s="1059"/>
      <c r="T23" s="1059"/>
      <c r="U23" s="1059"/>
      <c r="V23" s="1059">
        <v>13237</v>
      </c>
      <c r="W23" s="1059"/>
      <c r="X23" s="1059"/>
      <c r="Y23" s="1059"/>
      <c r="Z23" s="1059"/>
      <c r="AA23" s="1059">
        <v>665</v>
      </c>
      <c r="AB23" s="1059"/>
      <c r="AC23" s="1059"/>
      <c r="AD23" s="1059"/>
      <c r="AE23" s="1060"/>
      <c r="AF23" s="1061">
        <v>628</v>
      </c>
      <c r="AG23" s="1059"/>
      <c r="AH23" s="1059"/>
      <c r="AI23" s="1059"/>
      <c r="AJ23" s="1062"/>
      <c r="AK23" s="1063"/>
      <c r="AL23" s="1064"/>
      <c r="AM23" s="1064"/>
      <c r="AN23" s="1064"/>
      <c r="AO23" s="1064"/>
      <c r="AP23" s="1059">
        <v>12292</v>
      </c>
      <c r="AQ23" s="1059"/>
      <c r="AR23" s="1059"/>
      <c r="AS23" s="1059"/>
      <c r="AT23" s="1059"/>
      <c r="AU23" s="1065"/>
      <c r="AV23" s="1065"/>
      <c r="AW23" s="1065"/>
      <c r="AX23" s="1065"/>
      <c r="AY23" s="1066"/>
      <c r="AZ23" s="1055" t="s">
        <v>64</v>
      </c>
      <c r="BA23" s="1056"/>
      <c r="BB23" s="1056"/>
      <c r="BC23" s="1056"/>
      <c r="BD23" s="1057"/>
      <c r="BE23" s="111"/>
      <c r="BF23" s="111"/>
      <c r="BG23" s="111"/>
      <c r="BH23" s="111"/>
      <c r="BI23" s="111"/>
      <c r="BJ23" s="111"/>
      <c r="BK23" s="111"/>
      <c r="BL23" s="111"/>
      <c r="BM23" s="111"/>
      <c r="BN23" s="111"/>
      <c r="BO23" s="111"/>
      <c r="BP23" s="111"/>
      <c r="BQ23" s="120">
        <v>17</v>
      </c>
      <c r="BR23" s="121"/>
      <c r="BS23" s="1004"/>
      <c r="BT23" s="1005"/>
      <c r="BU23" s="1005"/>
      <c r="BV23" s="1005"/>
      <c r="BW23" s="1005"/>
      <c r="BX23" s="1005"/>
      <c r="BY23" s="1005"/>
      <c r="BZ23" s="1005"/>
      <c r="CA23" s="1005"/>
      <c r="CB23" s="1005"/>
      <c r="CC23" s="1005"/>
      <c r="CD23" s="1005"/>
      <c r="CE23" s="1005"/>
      <c r="CF23" s="1005"/>
      <c r="CG23" s="1006"/>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2"/>
      <c r="DW23" s="983"/>
      <c r="DX23" s="983"/>
      <c r="DY23" s="983"/>
      <c r="DZ23" s="984"/>
      <c r="EA23" s="112"/>
    </row>
    <row r="24" spans="1:131" s="113" customFormat="1" ht="26.25" customHeight="1">
      <c r="A24" s="1054" t="s">
        <v>332</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4"/>
      <c r="BT24" s="1005"/>
      <c r="BU24" s="1005"/>
      <c r="BV24" s="1005"/>
      <c r="BW24" s="1005"/>
      <c r="BX24" s="1005"/>
      <c r="BY24" s="1005"/>
      <c r="BZ24" s="1005"/>
      <c r="CA24" s="1005"/>
      <c r="CB24" s="1005"/>
      <c r="CC24" s="1005"/>
      <c r="CD24" s="1005"/>
      <c r="CE24" s="1005"/>
      <c r="CF24" s="1005"/>
      <c r="CG24" s="1006"/>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2"/>
      <c r="DW24" s="983"/>
      <c r="DX24" s="983"/>
      <c r="DY24" s="983"/>
      <c r="DZ24" s="984"/>
      <c r="EA24" s="112"/>
    </row>
    <row r="25" spans="1:131" s="105" customFormat="1" ht="26.25" customHeight="1" thickBot="1">
      <c r="A25" s="1053" t="s">
        <v>333</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4"/>
      <c r="BT25" s="1005"/>
      <c r="BU25" s="1005"/>
      <c r="BV25" s="1005"/>
      <c r="BW25" s="1005"/>
      <c r="BX25" s="1005"/>
      <c r="BY25" s="1005"/>
      <c r="BZ25" s="1005"/>
      <c r="CA25" s="1005"/>
      <c r="CB25" s="1005"/>
      <c r="CC25" s="1005"/>
      <c r="CD25" s="1005"/>
      <c r="CE25" s="1005"/>
      <c r="CF25" s="1005"/>
      <c r="CG25" s="1006"/>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2"/>
      <c r="DW25" s="983"/>
      <c r="DX25" s="983"/>
      <c r="DY25" s="983"/>
      <c r="DZ25" s="984"/>
      <c r="EA25" s="104"/>
    </row>
    <row r="26" spans="1:131" s="105" customFormat="1" ht="26.25" customHeight="1">
      <c r="A26" s="985" t="s">
        <v>303</v>
      </c>
      <c r="B26" s="986"/>
      <c r="C26" s="986"/>
      <c r="D26" s="986"/>
      <c r="E26" s="986"/>
      <c r="F26" s="986"/>
      <c r="G26" s="986"/>
      <c r="H26" s="986"/>
      <c r="I26" s="986"/>
      <c r="J26" s="986"/>
      <c r="K26" s="986"/>
      <c r="L26" s="986"/>
      <c r="M26" s="986"/>
      <c r="N26" s="986"/>
      <c r="O26" s="986"/>
      <c r="P26" s="987"/>
      <c r="Q26" s="991" t="s">
        <v>334</v>
      </c>
      <c r="R26" s="992"/>
      <c r="S26" s="992"/>
      <c r="T26" s="992"/>
      <c r="U26" s="993"/>
      <c r="V26" s="991" t="s">
        <v>335</v>
      </c>
      <c r="W26" s="992"/>
      <c r="X26" s="992"/>
      <c r="Y26" s="992"/>
      <c r="Z26" s="993"/>
      <c r="AA26" s="991" t="s">
        <v>336</v>
      </c>
      <c r="AB26" s="992"/>
      <c r="AC26" s="992"/>
      <c r="AD26" s="992"/>
      <c r="AE26" s="992"/>
      <c r="AF26" s="1049" t="s">
        <v>337</v>
      </c>
      <c r="AG26" s="998"/>
      <c r="AH26" s="998"/>
      <c r="AI26" s="998"/>
      <c r="AJ26" s="1050"/>
      <c r="AK26" s="992" t="s">
        <v>338</v>
      </c>
      <c r="AL26" s="992"/>
      <c r="AM26" s="992"/>
      <c r="AN26" s="992"/>
      <c r="AO26" s="993"/>
      <c r="AP26" s="991" t="s">
        <v>339</v>
      </c>
      <c r="AQ26" s="992"/>
      <c r="AR26" s="992"/>
      <c r="AS26" s="992"/>
      <c r="AT26" s="993"/>
      <c r="AU26" s="991" t="s">
        <v>340</v>
      </c>
      <c r="AV26" s="992"/>
      <c r="AW26" s="992"/>
      <c r="AX26" s="992"/>
      <c r="AY26" s="993"/>
      <c r="AZ26" s="991" t="s">
        <v>341</v>
      </c>
      <c r="BA26" s="992"/>
      <c r="BB26" s="992"/>
      <c r="BC26" s="992"/>
      <c r="BD26" s="993"/>
      <c r="BE26" s="991" t="s">
        <v>310</v>
      </c>
      <c r="BF26" s="992"/>
      <c r="BG26" s="992"/>
      <c r="BH26" s="992"/>
      <c r="BI26" s="1007"/>
      <c r="BJ26" s="110"/>
      <c r="BK26" s="110"/>
      <c r="BL26" s="110"/>
      <c r="BM26" s="110"/>
      <c r="BN26" s="110"/>
      <c r="BO26" s="123"/>
      <c r="BP26" s="123"/>
      <c r="BQ26" s="120">
        <v>20</v>
      </c>
      <c r="BR26" s="121"/>
      <c r="BS26" s="1004"/>
      <c r="BT26" s="1005"/>
      <c r="BU26" s="1005"/>
      <c r="BV26" s="1005"/>
      <c r="BW26" s="1005"/>
      <c r="BX26" s="1005"/>
      <c r="BY26" s="1005"/>
      <c r="BZ26" s="1005"/>
      <c r="CA26" s="1005"/>
      <c r="CB26" s="1005"/>
      <c r="CC26" s="1005"/>
      <c r="CD26" s="1005"/>
      <c r="CE26" s="1005"/>
      <c r="CF26" s="1005"/>
      <c r="CG26" s="1006"/>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2"/>
      <c r="DW26" s="983"/>
      <c r="DX26" s="983"/>
      <c r="DY26" s="983"/>
      <c r="DZ26" s="984"/>
      <c r="EA26" s="104"/>
    </row>
    <row r="27" spans="1:131" s="10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1"/>
      <c r="AG27" s="1001"/>
      <c r="AH27" s="1001"/>
      <c r="AI27" s="1001"/>
      <c r="AJ27" s="1052"/>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08"/>
      <c r="BJ27" s="110"/>
      <c r="BK27" s="110"/>
      <c r="BL27" s="110"/>
      <c r="BM27" s="110"/>
      <c r="BN27" s="110"/>
      <c r="BO27" s="123"/>
      <c r="BP27" s="123"/>
      <c r="BQ27" s="120">
        <v>21</v>
      </c>
      <c r="BR27" s="121"/>
      <c r="BS27" s="1004"/>
      <c r="BT27" s="1005"/>
      <c r="BU27" s="1005"/>
      <c r="BV27" s="1005"/>
      <c r="BW27" s="1005"/>
      <c r="BX27" s="1005"/>
      <c r="BY27" s="1005"/>
      <c r="BZ27" s="1005"/>
      <c r="CA27" s="1005"/>
      <c r="CB27" s="1005"/>
      <c r="CC27" s="1005"/>
      <c r="CD27" s="1005"/>
      <c r="CE27" s="1005"/>
      <c r="CF27" s="1005"/>
      <c r="CG27" s="1006"/>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2"/>
      <c r="DW27" s="983"/>
      <c r="DX27" s="983"/>
      <c r="DY27" s="983"/>
      <c r="DZ27" s="984"/>
      <c r="EA27" s="104"/>
    </row>
    <row r="28" spans="1:131" s="105" customFormat="1" ht="26.25" customHeight="1" thickTop="1">
      <c r="A28" s="124">
        <v>1</v>
      </c>
      <c r="B28" s="1040" t="s">
        <v>342</v>
      </c>
      <c r="C28" s="1041"/>
      <c r="D28" s="1041"/>
      <c r="E28" s="1041"/>
      <c r="F28" s="1041"/>
      <c r="G28" s="1041"/>
      <c r="H28" s="1041"/>
      <c r="I28" s="1041"/>
      <c r="J28" s="1041"/>
      <c r="K28" s="1041"/>
      <c r="L28" s="1041"/>
      <c r="M28" s="1041"/>
      <c r="N28" s="1041"/>
      <c r="O28" s="1041"/>
      <c r="P28" s="1042"/>
      <c r="Q28" s="1043">
        <v>3865</v>
      </c>
      <c r="R28" s="1044"/>
      <c r="S28" s="1044"/>
      <c r="T28" s="1044"/>
      <c r="U28" s="1044"/>
      <c r="V28" s="1044">
        <v>3700</v>
      </c>
      <c r="W28" s="1044"/>
      <c r="X28" s="1044"/>
      <c r="Y28" s="1044"/>
      <c r="Z28" s="1044"/>
      <c r="AA28" s="1044">
        <v>165</v>
      </c>
      <c r="AB28" s="1044"/>
      <c r="AC28" s="1044"/>
      <c r="AD28" s="1044"/>
      <c r="AE28" s="1045"/>
      <c r="AF28" s="1046">
        <v>165</v>
      </c>
      <c r="AG28" s="1044"/>
      <c r="AH28" s="1044"/>
      <c r="AI28" s="1044"/>
      <c r="AJ28" s="1047"/>
      <c r="AK28" s="1048">
        <v>205</v>
      </c>
      <c r="AL28" s="1036"/>
      <c r="AM28" s="1036"/>
      <c r="AN28" s="1036"/>
      <c r="AO28" s="1036"/>
      <c r="AP28" s="1036">
        <v>4</v>
      </c>
      <c r="AQ28" s="1036"/>
      <c r="AR28" s="1036"/>
      <c r="AS28" s="1036"/>
      <c r="AT28" s="1036"/>
      <c r="AU28" s="1036" t="s">
        <v>321</v>
      </c>
      <c r="AV28" s="1036"/>
      <c r="AW28" s="1036"/>
      <c r="AX28" s="1036"/>
      <c r="AY28" s="1036"/>
      <c r="AZ28" s="1037" t="s">
        <v>321</v>
      </c>
      <c r="BA28" s="1037"/>
      <c r="BB28" s="1037"/>
      <c r="BC28" s="1037"/>
      <c r="BD28" s="1037"/>
      <c r="BE28" s="1038"/>
      <c r="BF28" s="1038"/>
      <c r="BG28" s="1038"/>
      <c r="BH28" s="1038"/>
      <c r="BI28" s="1039"/>
      <c r="BJ28" s="110"/>
      <c r="BK28" s="110"/>
      <c r="BL28" s="110"/>
      <c r="BM28" s="110"/>
      <c r="BN28" s="110"/>
      <c r="BO28" s="123"/>
      <c r="BP28" s="123"/>
      <c r="BQ28" s="120">
        <v>22</v>
      </c>
      <c r="BR28" s="121"/>
      <c r="BS28" s="1004"/>
      <c r="BT28" s="1005"/>
      <c r="BU28" s="1005"/>
      <c r="BV28" s="1005"/>
      <c r="BW28" s="1005"/>
      <c r="BX28" s="1005"/>
      <c r="BY28" s="1005"/>
      <c r="BZ28" s="1005"/>
      <c r="CA28" s="1005"/>
      <c r="CB28" s="1005"/>
      <c r="CC28" s="1005"/>
      <c r="CD28" s="1005"/>
      <c r="CE28" s="1005"/>
      <c r="CF28" s="1005"/>
      <c r="CG28" s="1006"/>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2"/>
      <c r="DW28" s="983"/>
      <c r="DX28" s="983"/>
      <c r="DY28" s="983"/>
      <c r="DZ28" s="984"/>
      <c r="EA28" s="104"/>
    </row>
    <row r="29" spans="1:131" s="105" customFormat="1" ht="26.25" customHeight="1">
      <c r="A29" s="124">
        <v>2</v>
      </c>
      <c r="B29" s="1021" t="s">
        <v>343</v>
      </c>
      <c r="C29" s="1022"/>
      <c r="D29" s="1022"/>
      <c r="E29" s="1022"/>
      <c r="F29" s="1022"/>
      <c r="G29" s="1022"/>
      <c r="H29" s="1022"/>
      <c r="I29" s="1022"/>
      <c r="J29" s="1022"/>
      <c r="K29" s="1022"/>
      <c r="L29" s="1022"/>
      <c r="M29" s="1022"/>
      <c r="N29" s="1022"/>
      <c r="O29" s="1022"/>
      <c r="P29" s="1023"/>
      <c r="Q29" s="1033">
        <v>2552</v>
      </c>
      <c r="R29" s="1034"/>
      <c r="S29" s="1034"/>
      <c r="T29" s="1034"/>
      <c r="U29" s="1034"/>
      <c r="V29" s="1034">
        <v>2498</v>
      </c>
      <c r="W29" s="1034"/>
      <c r="X29" s="1034"/>
      <c r="Y29" s="1034"/>
      <c r="Z29" s="1034"/>
      <c r="AA29" s="1034">
        <v>54</v>
      </c>
      <c r="AB29" s="1034"/>
      <c r="AC29" s="1034"/>
      <c r="AD29" s="1034"/>
      <c r="AE29" s="1035"/>
      <c r="AF29" s="1027">
        <v>54</v>
      </c>
      <c r="AG29" s="1028"/>
      <c r="AH29" s="1028"/>
      <c r="AI29" s="1028"/>
      <c r="AJ29" s="1029"/>
      <c r="AK29" s="970">
        <v>338</v>
      </c>
      <c r="AL29" s="961"/>
      <c r="AM29" s="961"/>
      <c r="AN29" s="961"/>
      <c r="AO29" s="961"/>
      <c r="AP29" s="961" t="s">
        <v>321</v>
      </c>
      <c r="AQ29" s="961"/>
      <c r="AR29" s="961"/>
      <c r="AS29" s="961"/>
      <c r="AT29" s="961"/>
      <c r="AU29" s="961" t="s">
        <v>321</v>
      </c>
      <c r="AV29" s="961"/>
      <c r="AW29" s="961"/>
      <c r="AX29" s="961"/>
      <c r="AY29" s="961"/>
      <c r="AZ29" s="1032" t="s">
        <v>321</v>
      </c>
      <c r="BA29" s="1032"/>
      <c r="BB29" s="1032"/>
      <c r="BC29" s="1032"/>
      <c r="BD29" s="1032"/>
      <c r="BE29" s="1016"/>
      <c r="BF29" s="1016"/>
      <c r="BG29" s="1016"/>
      <c r="BH29" s="1016"/>
      <c r="BI29" s="1017"/>
      <c r="BJ29" s="110"/>
      <c r="BK29" s="110"/>
      <c r="BL29" s="110"/>
      <c r="BM29" s="110"/>
      <c r="BN29" s="110"/>
      <c r="BO29" s="123"/>
      <c r="BP29" s="123"/>
      <c r="BQ29" s="120">
        <v>23</v>
      </c>
      <c r="BR29" s="121"/>
      <c r="BS29" s="1004"/>
      <c r="BT29" s="1005"/>
      <c r="BU29" s="1005"/>
      <c r="BV29" s="1005"/>
      <c r="BW29" s="1005"/>
      <c r="BX29" s="1005"/>
      <c r="BY29" s="1005"/>
      <c r="BZ29" s="1005"/>
      <c r="CA29" s="1005"/>
      <c r="CB29" s="1005"/>
      <c r="CC29" s="1005"/>
      <c r="CD29" s="1005"/>
      <c r="CE29" s="1005"/>
      <c r="CF29" s="1005"/>
      <c r="CG29" s="1006"/>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2"/>
      <c r="DW29" s="983"/>
      <c r="DX29" s="983"/>
      <c r="DY29" s="983"/>
      <c r="DZ29" s="984"/>
      <c r="EA29" s="104"/>
    </row>
    <row r="30" spans="1:131" s="105" customFormat="1" ht="26.25" customHeight="1">
      <c r="A30" s="124">
        <v>3</v>
      </c>
      <c r="B30" s="1021" t="s">
        <v>344</v>
      </c>
      <c r="C30" s="1022"/>
      <c r="D30" s="1022"/>
      <c r="E30" s="1022"/>
      <c r="F30" s="1022"/>
      <c r="G30" s="1022"/>
      <c r="H30" s="1022"/>
      <c r="I30" s="1022"/>
      <c r="J30" s="1022"/>
      <c r="K30" s="1022"/>
      <c r="L30" s="1022"/>
      <c r="M30" s="1022"/>
      <c r="N30" s="1022"/>
      <c r="O30" s="1022"/>
      <c r="P30" s="1023"/>
      <c r="Q30" s="1033">
        <v>531</v>
      </c>
      <c r="R30" s="1034"/>
      <c r="S30" s="1034"/>
      <c r="T30" s="1034"/>
      <c r="U30" s="1034"/>
      <c r="V30" s="1034">
        <v>529</v>
      </c>
      <c r="W30" s="1034"/>
      <c r="X30" s="1034"/>
      <c r="Y30" s="1034"/>
      <c r="Z30" s="1034"/>
      <c r="AA30" s="1034">
        <v>2</v>
      </c>
      <c r="AB30" s="1034"/>
      <c r="AC30" s="1034"/>
      <c r="AD30" s="1034"/>
      <c r="AE30" s="1035"/>
      <c r="AF30" s="1027">
        <v>2</v>
      </c>
      <c r="AG30" s="1028"/>
      <c r="AH30" s="1028"/>
      <c r="AI30" s="1028"/>
      <c r="AJ30" s="1029"/>
      <c r="AK30" s="970">
        <v>327</v>
      </c>
      <c r="AL30" s="961"/>
      <c r="AM30" s="961"/>
      <c r="AN30" s="961"/>
      <c r="AO30" s="961"/>
      <c r="AP30" s="961" t="s">
        <v>321</v>
      </c>
      <c r="AQ30" s="961"/>
      <c r="AR30" s="961"/>
      <c r="AS30" s="961"/>
      <c r="AT30" s="961"/>
      <c r="AU30" s="961" t="s">
        <v>321</v>
      </c>
      <c r="AV30" s="961"/>
      <c r="AW30" s="961"/>
      <c r="AX30" s="961"/>
      <c r="AY30" s="961"/>
      <c r="AZ30" s="1032" t="s">
        <v>321</v>
      </c>
      <c r="BA30" s="1032"/>
      <c r="BB30" s="1032"/>
      <c r="BC30" s="1032"/>
      <c r="BD30" s="1032"/>
      <c r="BE30" s="1016"/>
      <c r="BF30" s="1016"/>
      <c r="BG30" s="1016"/>
      <c r="BH30" s="1016"/>
      <c r="BI30" s="1017"/>
      <c r="BJ30" s="110"/>
      <c r="BK30" s="110"/>
      <c r="BL30" s="110"/>
      <c r="BM30" s="110"/>
      <c r="BN30" s="110"/>
      <c r="BO30" s="123"/>
      <c r="BP30" s="123"/>
      <c r="BQ30" s="120">
        <v>24</v>
      </c>
      <c r="BR30" s="121"/>
      <c r="BS30" s="1004"/>
      <c r="BT30" s="1005"/>
      <c r="BU30" s="1005"/>
      <c r="BV30" s="1005"/>
      <c r="BW30" s="1005"/>
      <c r="BX30" s="1005"/>
      <c r="BY30" s="1005"/>
      <c r="BZ30" s="1005"/>
      <c r="CA30" s="1005"/>
      <c r="CB30" s="1005"/>
      <c r="CC30" s="1005"/>
      <c r="CD30" s="1005"/>
      <c r="CE30" s="1005"/>
      <c r="CF30" s="1005"/>
      <c r="CG30" s="1006"/>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2"/>
      <c r="DW30" s="983"/>
      <c r="DX30" s="983"/>
      <c r="DY30" s="983"/>
      <c r="DZ30" s="984"/>
      <c r="EA30" s="104"/>
    </row>
    <row r="31" spans="1:131" s="105" customFormat="1" ht="26.25" customHeight="1">
      <c r="A31" s="124">
        <v>4</v>
      </c>
      <c r="B31" s="1021" t="s">
        <v>345</v>
      </c>
      <c r="C31" s="1022"/>
      <c r="D31" s="1022"/>
      <c r="E31" s="1022"/>
      <c r="F31" s="1022"/>
      <c r="G31" s="1022"/>
      <c r="H31" s="1022"/>
      <c r="I31" s="1022"/>
      <c r="J31" s="1022"/>
      <c r="K31" s="1022"/>
      <c r="L31" s="1022"/>
      <c r="M31" s="1022"/>
      <c r="N31" s="1022"/>
      <c r="O31" s="1022"/>
      <c r="P31" s="1023"/>
      <c r="Q31" s="1033">
        <v>8</v>
      </c>
      <c r="R31" s="1034"/>
      <c r="S31" s="1034"/>
      <c r="T31" s="1034"/>
      <c r="U31" s="1034"/>
      <c r="V31" s="1034">
        <v>8</v>
      </c>
      <c r="W31" s="1034"/>
      <c r="X31" s="1034"/>
      <c r="Y31" s="1034"/>
      <c r="Z31" s="1034"/>
      <c r="AA31" s="1034" t="s">
        <v>321</v>
      </c>
      <c r="AB31" s="1034"/>
      <c r="AC31" s="1034"/>
      <c r="AD31" s="1034"/>
      <c r="AE31" s="1035"/>
      <c r="AF31" s="1027" t="s">
        <v>64</v>
      </c>
      <c r="AG31" s="1028"/>
      <c r="AH31" s="1028"/>
      <c r="AI31" s="1028"/>
      <c r="AJ31" s="1029"/>
      <c r="AK31" s="970">
        <v>2</v>
      </c>
      <c r="AL31" s="961"/>
      <c r="AM31" s="961"/>
      <c r="AN31" s="961"/>
      <c r="AO31" s="961"/>
      <c r="AP31" s="961" t="s">
        <v>321</v>
      </c>
      <c r="AQ31" s="961"/>
      <c r="AR31" s="961"/>
      <c r="AS31" s="961"/>
      <c r="AT31" s="961"/>
      <c r="AU31" s="961" t="s">
        <v>321</v>
      </c>
      <c r="AV31" s="961"/>
      <c r="AW31" s="961"/>
      <c r="AX31" s="961"/>
      <c r="AY31" s="961"/>
      <c r="AZ31" s="1032" t="s">
        <v>321</v>
      </c>
      <c r="BA31" s="1032"/>
      <c r="BB31" s="1032"/>
      <c r="BC31" s="1032"/>
      <c r="BD31" s="1032"/>
      <c r="BE31" s="1016"/>
      <c r="BF31" s="1016"/>
      <c r="BG31" s="1016"/>
      <c r="BH31" s="1016"/>
      <c r="BI31" s="1017"/>
      <c r="BJ31" s="110"/>
      <c r="BK31" s="110"/>
      <c r="BL31" s="110"/>
      <c r="BM31" s="110"/>
      <c r="BN31" s="110"/>
      <c r="BO31" s="123"/>
      <c r="BP31" s="123"/>
      <c r="BQ31" s="120">
        <v>25</v>
      </c>
      <c r="BR31" s="121"/>
      <c r="BS31" s="1004"/>
      <c r="BT31" s="1005"/>
      <c r="BU31" s="1005"/>
      <c r="BV31" s="1005"/>
      <c r="BW31" s="1005"/>
      <c r="BX31" s="1005"/>
      <c r="BY31" s="1005"/>
      <c r="BZ31" s="1005"/>
      <c r="CA31" s="1005"/>
      <c r="CB31" s="1005"/>
      <c r="CC31" s="1005"/>
      <c r="CD31" s="1005"/>
      <c r="CE31" s="1005"/>
      <c r="CF31" s="1005"/>
      <c r="CG31" s="1006"/>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2"/>
      <c r="DW31" s="983"/>
      <c r="DX31" s="983"/>
      <c r="DY31" s="983"/>
      <c r="DZ31" s="984"/>
      <c r="EA31" s="104"/>
    </row>
    <row r="32" spans="1:131" s="105" customFormat="1" ht="26.25" customHeight="1">
      <c r="A32" s="124">
        <v>5</v>
      </c>
      <c r="B32" s="1021" t="s">
        <v>346</v>
      </c>
      <c r="C32" s="1022"/>
      <c r="D32" s="1022"/>
      <c r="E32" s="1022"/>
      <c r="F32" s="1022"/>
      <c r="G32" s="1022"/>
      <c r="H32" s="1022"/>
      <c r="I32" s="1022"/>
      <c r="J32" s="1022"/>
      <c r="K32" s="1022"/>
      <c r="L32" s="1022"/>
      <c r="M32" s="1022"/>
      <c r="N32" s="1022"/>
      <c r="O32" s="1022"/>
      <c r="P32" s="1023"/>
      <c r="Q32" s="1033">
        <v>331</v>
      </c>
      <c r="R32" s="1034"/>
      <c r="S32" s="1034"/>
      <c r="T32" s="1034"/>
      <c r="U32" s="1034"/>
      <c r="V32" s="1034">
        <v>289</v>
      </c>
      <c r="W32" s="1034"/>
      <c r="X32" s="1034"/>
      <c r="Y32" s="1034"/>
      <c r="Z32" s="1034"/>
      <c r="AA32" s="1034">
        <v>42</v>
      </c>
      <c r="AB32" s="1034"/>
      <c r="AC32" s="1034"/>
      <c r="AD32" s="1034"/>
      <c r="AE32" s="1035"/>
      <c r="AF32" s="1027">
        <v>296</v>
      </c>
      <c r="AG32" s="1028"/>
      <c r="AH32" s="1028"/>
      <c r="AI32" s="1028"/>
      <c r="AJ32" s="1029"/>
      <c r="AK32" s="970">
        <v>58</v>
      </c>
      <c r="AL32" s="961"/>
      <c r="AM32" s="961"/>
      <c r="AN32" s="961"/>
      <c r="AO32" s="961"/>
      <c r="AP32" s="961">
        <v>2076</v>
      </c>
      <c r="AQ32" s="961"/>
      <c r="AR32" s="961"/>
      <c r="AS32" s="961"/>
      <c r="AT32" s="961"/>
      <c r="AU32" s="961">
        <v>276</v>
      </c>
      <c r="AV32" s="961"/>
      <c r="AW32" s="961"/>
      <c r="AX32" s="961"/>
      <c r="AY32" s="961"/>
      <c r="AZ32" s="1032" t="s">
        <v>321</v>
      </c>
      <c r="BA32" s="1032"/>
      <c r="BB32" s="1032"/>
      <c r="BC32" s="1032"/>
      <c r="BD32" s="1032"/>
      <c r="BE32" s="1016" t="s">
        <v>347</v>
      </c>
      <c r="BF32" s="1016"/>
      <c r="BG32" s="1016"/>
      <c r="BH32" s="1016"/>
      <c r="BI32" s="1017"/>
      <c r="BJ32" s="110"/>
      <c r="BK32" s="110"/>
      <c r="BL32" s="110"/>
      <c r="BM32" s="110"/>
      <c r="BN32" s="110"/>
      <c r="BO32" s="123"/>
      <c r="BP32" s="123"/>
      <c r="BQ32" s="120">
        <v>26</v>
      </c>
      <c r="BR32" s="121"/>
      <c r="BS32" s="1004"/>
      <c r="BT32" s="1005"/>
      <c r="BU32" s="1005"/>
      <c r="BV32" s="1005"/>
      <c r="BW32" s="1005"/>
      <c r="BX32" s="1005"/>
      <c r="BY32" s="1005"/>
      <c r="BZ32" s="1005"/>
      <c r="CA32" s="1005"/>
      <c r="CB32" s="1005"/>
      <c r="CC32" s="1005"/>
      <c r="CD32" s="1005"/>
      <c r="CE32" s="1005"/>
      <c r="CF32" s="1005"/>
      <c r="CG32" s="1006"/>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2"/>
      <c r="DW32" s="983"/>
      <c r="DX32" s="983"/>
      <c r="DY32" s="983"/>
      <c r="DZ32" s="984"/>
      <c r="EA32" s="104"/>
    </row>
    <row r="33" spans="1:131" s="105" customFormat="1" ht="26.25" customHeight="1">
      <c r="A33" s="124">
        <v>6</v>
      </c>
      <c r="B33" s="1021" t="s">
        <v>348</v>
      </c>
      <c r="C33" s="1022"/>
      <c r="D33" s="1022"/>
      <c r="E33" s="1022"/>
      <c r="F33" s="1022"/>
      <c r="G33" s="1022"/>
      <c r="H33" s="1022"/>
      <c r="I33" s="1022"/>
      <c r="J33" s="1022"/>
      <c r="K33" s="1022"/>
      <c r="L33" s="1022"/>
      <c r="M33" s="1022"/>
      <c r="N33" s="1022"/>
      <c r="O33" s="1022"/>
      <c r="P33" s="1023"/>
      <c r="Q33" s="1033">
        <v>2881</v>
      </c>
      <c r="R33" s="1034"/>
      <c r="S33" s="1034"/>
      <c r="T33" s="1034"/>
      <c r="U33" s="1034"/>
      <c r="V33" s="1034">
        <v>3150</v>
      </c>
      <c r="W33" s="1034"/>
      <c r="X33" s="1034"/>
      <c r="Y33" s="1034"/>
      <c r="Z33" s="1034"/>
      <c r="AA33" s="1034">
        <v>-269</v>
      </c>
      <c r="AB33" s="1034"/>
      <c r="AC33" s="1034"/>
      <c r="AD33" s="1034"/>
      <c r="AE33" s="1035"/>
      <c r="AF33" s="1027">
        <v>885</v>
      </c>
      <c r="AG33" s="1028"/>
      <c r="AH33" s="1028"/>
      <c r="AI33" s="1028"/>
      <c r="AJ33" s="1029"/>
      <c r="AK33" s="970">
        <v>197</v>
      </c>
      <c r="AL33" s="961"/>
      <c r="AM33" s="961"/>
      <c r="AN33" s="961"/>
      <c r="AO33" s="961"/>
      <c r="AP33" s="961">
        <v>749</v>
      </c>
      <c r="AQ33" s="961"/>
      <c r="AR33" s="961"/>
      <c r="AS33" s="961"/>
      <c r="AT33" s="961"/>
      <c r="AU33" s="961">
        <v>499</v>
      </c>
      <c r="AV33" s="961"/>
      <c r="AW33" s="961"/>
      <c r="AX33" s="961"/>
      <c r="AY33" s="961"/>
      <c r="AZ33" s="1032" t="s">
        <v>321</v>
      </c>
      <c r="BA33" s="1032"/>
      <c r="BB33" s="1032"/>
      <c r="BC33" s="1032"/>
      <c r="BD33" s="1032"/>
      <c r="BE33" s="1016" t="s">
        <v>347</v>
      </c>
      <c r="BF33" s="1016"/>
      <c r="BG33" s="1016"/>
      <c r="BH33" s="1016"/>
      <c r="BI33" s="1017"/>
      <c r="BJ33" s="110"/>
      <c r="BK33" s="110"/>
      <c r="BL33" s="110"/>
      <c r="BM33" s="110"/>
      <c r="BN33" s="110"/>
      <c r="BO33" s="123"/>
      <c r="BP33" s="123"/>
      <c r="BQ33" s="120">
        <v>27</v>
      </c>
      <c r="BR33" s="121"/>
      <c r="BS33" s="1004"/>
      <c r="BT33" s="1005"/>
      <c r="BU33" s="1005"/>
      <c r="BV33" s="1005"/>
      <c r="BW33" s="1005"/>
      <c r="BX33" s="1005"/>
      <c r="BY33" s="1005"/>
      <c r="BZ33" s="1005"/>
      <c r="CA33" s="1005"/>
      <c r="CB33" s="1005"/>
      <c r="CC33" s="1005"/>
      <c r="CD33" s="1005"/>
      <c r="CE33" s="1005"/>
      <c r="CF33" s="1005"/>
      <c r="CG33" s="1006"/>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2"/>
      <c r="DW33" s="983"/>
      <c r="DX33" s="983"/>
      <c r="DY33" s="983"/>
      <c r="DZ33" s="984"/>
      <c r="EA33" s="104"/>
    </row>
    <row r="34" spans="1:131" s="105" customFormat="1" ht="26.25" customHeight="1">
      <c r="A34" s="124">
        <v>7</v>
      </c>
      <c r="B34" s="1021" t="s">
        <v>349</v>
      </c>
      <c r="C34" s="1022"/>
      <c r="D34" s="1022"/>
      <c r="E34" s="1022"/>
      <c r="F34" s="1022"/>
      <c r="G34" s="1022"/>
      <c r="H34" s="1022"/>
      <c r="I34" s="1022"/>
      <c r="J34" s="1022"/>
      <c r="K34" s="1022"/>
      <c r="L34" s="1022"/>
      <c r="M34" s="1022"/>
      <c r="N34" s="1022"/>
      <c r="O34" s="1022"/>
      <c r="P34" s="1023"/>
      <c r="Q34" s="1033">
        <v>656</v>
      </c>
      <c r="R34" s="1034"/>
      <c r="S34" s="1034"/>
      <c r="T34" s="1034"/>
      <c r="U34" s="1034"/>
      <c r="V34" s="1034">
        <v>618</v>
      </c>
      <c r="W34" s="1034"/>
      <c r="X34" s="1034"/>
      <c r="Y34" s="1034"/>
      <c r="Z34" s="1034"/>
      <c r="AA34" s="1034">
        <v>38</v>
      </c>
      <c r="AB34" s="1034"/>
      <c r="AC34" s="1034"/>
      <c r="AD34" s="1034"/>
      <c r="AE34" s="1035"/>
      <c r="AF34" s="1027">
        <v>38</v>
      </c>
      <c r="AG34" s="1028"/>
      <c r="AH34" s="1028"/>
      <c r="AI34" s="1028"/>
      <c r="AJ34" s="1029"/>
      <c r="AK34" s="970">
        <v>47</v>
      </c>
      <c r="AL34" s="961"/>
      <c r="AM34" s="961"/>
      <c r="AN34" s="961"/>
      <c r="AO34" s="961"/>
      <c r="AP34" s="961">
        <v>1628</v>
      </c>
      <c r="AQ34" s="961"/>
      <c r="AR34" s="961"/>
      <c r="AS34" s="961"/>
      <c r="AT34" s="961"/>
      <c r="AU34" s="961">
        <v>858</v>
      </c>
      <c r="AV34" s="961"/>
      <c r="AW34" s="961"/>
      <c r="AX34" s="961"/>
      <c r="AY34" s="961"/>
      <c r="AZ34" s="1032" t="s">
        <v>321</v>
      </c>
      <c r="BA34" s="1032"/>
      <c r="BB34" s="1032"/>
      <c r="BC34" s="1032"/>
      <c r="BD34" s="1032"/>
      <c r="BE34" s="1016" t="s">
        <v>350</v>
      </c>
      <c r="BF34" s="1016"/>
      <c r="BG34" s="1016"/>
      <c r="BH34" s="1016"/>
      <c r="BI34" s="1017"/>
      <c r="BJ34" s="110"/>
      <c r="BK34" s="110"/>
      <c r="BL34" s="110"/>
      <c r="BM34" s="110"/>
      <c r="BN34" s="110"/>
      <c r="BO34" s="123"/>
      <c r="BP34" s="123"/>
      <c r="BQ34" s="120">
        <v>28</v>
      </c>
      <c r="BR34" s="121"/>
      <c r="BS34" s="1004"/>
      <c r="BT34" s="1005"/>
      <c r="BU34" s="1005"/>
      <c r="BV34" s="1005"/>
      <c r="BW34" s="1005"/>
      <c r="BX34" s="1005"/>
      <c r="BY34" s="1005"/>
      <c r="BZ34" s="1005"/>
      <c r="CA34" s="1005"/>
      <c r="CB34" s="1005"/>
      <c r="CC34" s="1005"/>
      <c r="CD34" s="1005"/>
      <c r="CE34" s="1005"/>
      <c r="CF34" s="1005"/>
      <c r="CG34" s="1006"/>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2"/>
      <c r="DW34" s="983"/>
      <c r="DX34" s="983"/>
      <c r="DY34" s="983"/>
      <c r="DZ34" s="984"/>
      <c r="EA34" s="104"/>
    </row>
    <row r="35" spans="1:131" s="105" customFormat="1" ht="26.25" customHeight="1">
      <c r="A35" s="124">
        <v>8</v>
      </c>
      <c r="B35" s="1021" t="s">
        <v>351</v>
      </c>
      <c r="C35" s="1022"/>
      <c r="D35" s="1022"/>
      <c r="E35" s="1022"/>
      <c r="F35" s="1022"/>
      <c r="G35" s="1022"/>
      <c r="H35" s="1022"/>
      <c r="I35" s="1022"/>
      <c r="J35" s="1022"/>
      <c r="K35" s="1022"/>
      <c r="L35" s="1022"/>
      <c r="M35" s="1022"/>
      <c r="N35" s="1022"/>
      <c r="O35" s="1022"/>
      <c r="P35" s="1023"/>
      <c r="Q35" s="1033">
        <v>1106</v>
      </c>
      <c r="R35" s="1034"/>
      <c r="S35" s="1034"/>
      <c r="T35" s="1034"/>
      <c r="U35" s="1034"/>
      <c r="V35" s="1034">
        <v>1103</v>
      </c>
      <c r="W35" s="1034"/>
      <c r="X35" s="1034"/>
      <c r="Y35" s="1034"/>
      <c r="Z35" s="1034"/>
      <c r="AA35" s="1034">
        <v>3</v>
      </c>
      <c r="AB35" s="1034"/>
      <c r="AC35" s="1034"/>
      <c r="AD35" s="1034"/>
      <c r="AE35" s="1035"/>
      <c r="AF35" s="1027" t="s">
        <v>64</v>
      </c>
      <c r="AG35" s="1028"/>
      <c r="AH35" s="1028"/>
      <c r="AI35" s="1028"/>
      <c r="AJ35" s="1029"/>
      <c r="AK35" s="970">
        <v>485</v>
      </c>
      <c r="AL35" s="961"/>
      <c r="AM35" s="961"/>
      <c r="AN35" s="961"/>
      <c r="AO35" s="961"/>
      <c r="AP35" s="961">
        <v>6872</v>
      </c>
      <c r="AQ35" s="961"/>
      <c r="AR35" s="961"/>
      <c r="AS35" s="961"/>
      <c r="AT35" s="961"/>
      <c r="AU35" s="961">
        <v>6343</v>
      </c>
      <c r="AV35" s="961"/>
      <c r="AW35" s="961"/>
      <c r="AX35" s="961"/>
      <c r="AY35" s="961"/>
      <c r="AZ35" s="1032" t="s">
        <v>321</v>
      </c>
      <c r="BA35" s="1032"/>
      <c r="BB35" s="1032"/>
      <c r="BC35" s="1032"/>
      <c r="BD35" s="1032"/>
      <c r="BE35" s="1016" t="s">
        <v>352</v>
      </c>
      <c r="BF35" s="1016"/>
      <c r="BG35" s="1016"/>
      <c r="BH35" s="1016"/>
      <c r="BI35" s="1017"/>
      <c r="BJ35" s="110"/>
      <c r="BK35" s="110"/>
      <c r="BL35" s="110"/>
      <c r="BM35" s="110"/>
      <c r="BN35" s="110"/>
      <c r="BO35" s="123"/>
      <c r="BP35" s="123"/>
      <c r="BQ35" s="120">
        <v>29</v>
      </c>
      <c r="BR35" s="121"/>
      <c r="BS35" s="1004"/>
      <c r="BT35" s="1005"/>
      <c r="BU35" s="1005"/>
      <c r="BV35" s="1005"/>
      <c r="BW35" s="1005"/>
      <c r="BX35" s="1005"/>
      <c r="BY35" s="1005"/>
      <c r="BZ35" s="1005"/>
      <c r="CA35" s="1005"/>
      <c r="CB35" s="1005"/>
      <c r="CC35" s="1005"/>
      <c r="CD35" s="1005"/>
      <c r="CE35" s="1005"/>
      <c r="CF35" s="1005"/>
      <c r="CG35" s="1006"/>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2"/>
      <c r="DW35" s="983"/>
      <c r="DX35" s="983"/>
      <c r="DY35" s="983"/>
      <c r="DZ35" s="984"/>
      <c r="EA35" s="104"/>
    </row>
    <row r="36" spans="1:131" s="105" customFormat="1" ht="26.25" customHeight="1">
      <c r="A36" s="124">
        <v>9</v>
      </c>
      <c r="B36" s="1021"/>
      <c r="C36" s="1022"/>
      <c r="D36" s="1022"/>
      <c r="E36" s="1022"/>
      <c r="F36" s="1022"/>
      <c r="G36" s="1022"/>
      <c r="H36" s="1022"/>
      <c r="I36" s="1022"/>
      <c r="J36" s="1022"/>
      <c r="K36" s="1022"/>
      <c r="L36" s="1022"/>
      <c r="M36" s="1022"/>
      <c r="N36" s="1022"/>
      <c r="O36" s="1022"/>
      <c r="P36" s="1023"/>
      <c r="Q36" s="1033"/>
      <c r="R36" s="1034"/>
      <c r="S36" s="1034"/>
      <c r="T36" s="1034"/>
      <c r="U36" s="1034"/>
      <c r="V36" s="1034"/>
      <c r="W36" s="1034"/>
      <c r="X36" s="1034"/>
      <c r="Y36" s="1034"/>
      <c r="Z36" s="1034"/>
      <c r="AA36" s="1034"/>
      <c r="AB36" s="1034"/>
      <c r="AC36" s="1034"/>
      <c r="AD36" s="1034"/>
      <c r="AE36" s="1035"/>
      <c r="AF36" s="1027"/>
      <c r="AG36" s="1028"/>
      <c r="AH36" s="1028"/>
      <c r="AI36" s="1028"/>
      <c r="AJ36" s="1029"/>
      <c r="AK36" s="970"/>
      <c r="AL36" s="961"/>
      <c r="AM36" s="961"/>
      <c r="AN36" s="961"/>
      <c r="AO36" s="961"/>
      <c r="AP36" s="961"/>
      <c r="AQ36" s="961"/>
      <c r="AR36" s="961"/>
      <c r="AS36" s="961"/>
      <c r="AT36" s="961"/>
      <c r="AU36" s="961"/>
      <c r="AV36" s="961"/>
      <c r="AW36" s="961"/>
      <c r="AX36" s="961"/>
      <c r="AY36" s="961"/>
      <c r="AZ36" s="1032"/>
      <c r="BA36" s="1032"/>
      <c r="BB36" s="1032"/>
      <c r="BC36" s="1032"/>
      <c r="BD36" s="1032"/>
      <c r="BE36" s="1016"/>
      <c r="BF36" s="1016"/>
      <c r="BG36" s="1016"/>
      <c r="BH36" s="1016"/>
      <c r="BI36" s="1017"/>
      <c r="BJ36" s="110"/>
      <c r="BK36" s="110"/>
      <c r="BL36" s="110"/>
      <c r="BM36" s="110"/>
      <c r="BN36" s="110"/>
      <c r="BO36" s="123"/>
      <c r="BP36" s="123"/>
      <c r="BQ36" s="120">
        <v>30</v>
      </c>
      <c r="BR36" s="121"/>
      <c r="BS36" s="1004"/>
      <c r="BT36" s="1005"/>
      <c r="BU36" s="1005"/>
      <c r="BV36" s="1005"/>
      <c r="BW36" s="1005"/>
      <c r="BX36" s="1005"/>
      <c r="BY36" s="1005"/>
      <c r="BZ36" s="1005"/>
      <c r="CA36" s="1005"/>
      <c r="CB36" s="1005"/>
      <c r="CC36" s="1005"/>
      <c r="CD36" s="1005"/>
      <c r="CE36" s="1005"/>
      <c r="CF36" s="1005"/>
      <c r="CG36" s="1006"/>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2"/>
      <c r="DW36" s="983"/>
      <c r="DX36" s="983"/>
      <c r="DY36" s="983"/>
      <c r="DZ36" s="984"/>
      <c r="EA36" s="104"/>
    </row>
    <row r="37" spans="1:131" s="105" customFormat="1" ht="26.25" customHeight="1">
      <c r="A37" s="124">
        <v>10</v>
      </c>
      <c r="B37" s="1021"/>
      <c r="C37" s="1022"/>
      <c r="D37" s="1022"/>
      <c r="E37" s="1022"/>
      <c r="F37" s="1022"/>
      <c r="G37" s="1022"/>
      <c r="H37" s="1022"/>
      <c r="I37" s="1022"/>
      <c r="J37" s="1022"/>
      <c r="K37" s="1022"/>
      <c r="L37" s="1022"/>
      <c r="M37" s="1022"/>
      <c r="N37" s="1022"/>
      <c r="O37" s="1022"/>
      <c r="P37" s="1023"/>
      <c r="Q37" s="1033"/>
      <c r="R37" s="1034"/>
      <c r="S37" s="1034"/>
      <c r="T37" s="1034"/>
      <c r="U37" s="1034"/>
      <c r="V37" s="1034"/>
      <c r="W37" s="1034"/>
      <c r="X37" s="1034"/>
      <c r="Y37" s="1034"/>
      <c r="Z37" s="1034"/>
      <c r="AA37" s="1034"/>
      <c r="AB37" s="1034"/>
      <c r="AC37" s="1034"/>
      <c r="AD37" s="1034"/>
      <c r="AE37" s="1035"/>
      <c r="AF37" s="1027"/>
      <c r="AG37" s="1028"/>
      <c r="AH37" s="1028"/>
      <c r="AI37" s="1028"/>
      <c r="AJ37" s="1029"/>
      <c r="AK37" s="970"/>
      <c r="AL37" s="961"/>
      <c r="AM37" s="961"/>
      <c r="AN37" s="961"/>
      <c r="AO37" s="961"/>
      <c r="AP37" s="961"/>
      <c r="AQ37" s="961"/>
      <c r="AR37" s="961"/>
      <c r="AS37" s="961"/>
      <c r="AT37" s="961"/>
      <c r="AU37" s="961"/>
      <c r="AV37" s="961"/>
      <c r="AW37" s="961"/>
      <c r="AX37" s="961"/>
      <c r="AY37" s="961"/>
      <c r="AZ37" s="1032"/>
      <c r="BA37" s="1032"/>
      <c r="BB37" s="1032"/>
      <c r="BC37" s="1032"/>
      <c r="BD37" s="1032"/>
      <c r="BE37" s="1016"/>
      <c r="BF37" s="1016"/>
      <c r="BG37" s="1016"/>
      <c r="BH37" s="1016"/>
      <c r="BI37" s="1017"/>
      <c r="BJ37" s="110"/>
      <c r="BK37" s="110"/>
      <c r="BL37" s="110"/>
      <c r="BM37" s="110"/>
      <c r="BN37" s="110"/>
      <c r="BO37" s="123"/>
      <c r="BP37" s="123"/>
      <c r="BQ37" s="120">
        <v>31</v>
      </c>
      <c r="BR37" s="121"/>
      <c r="BS37" s="1004"/>
      <c r="BT37" s="1005"/>
      <c r="BU37" s="1005"/>
      <c r="BV37" s="1005"/>
      <c r="BW37" s="1005"/>
      <c r="BX37" s="1005"/>
      <c r="BY37" s="1005"/>
      <c r="BZ37" s="1005"/>
      <c r="CA37" s="1005"/>
      <c r="CB37" s="1005"/>
      <c r="CC37" s="1005"/>
      <c r="CD37" s="1005"/>
      <c r="CE37" s="1005"/>
      <c r="CF37" s="1005"/>
      <c r="CG37" s="1006"/>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2"/>
      <c r="DW37" s="983"/>
      <c r="DX37" s="983"/>
      <c r="DY37" s="983"/>
      <c r="DZ37" s="984"/>
      <c r="EA37" s="104"/>
    </row>
    <row r="38" spans="1:131" s="105" customFormat="1" ht="26.25" customHeight="1">
      <c r="A38" s="124">
        <v>11</v>
      </c>
      <c r="B38" s="1021"/>
      <c r="C38" s="1022"/>
      <c r="D38" s="1022"/>
      <c r="E38" s="1022"/>
      <c r="F38" s="1022"/>
      <c r="G38" s="1022"/>
      <c r="H38" s="1022"/>
      <c r="I38" s="1022"/>
      <c r="J38" s="1022"/>
      <c r="K38" s="1022"/>
      <c r="L38" s="1022"/>
      <c r="M38" s="1022"/>
      <c r="N38" s="1022"/>
      <c r="O38" s="1022"/>
      <c r="P38" s="1023"/>
      <c r="Q38" s="1033"/>
      <c r="R38" s="1034"/>
      <c r="S38" s="1034"/>
      <c r="T38" s="1034"/>
      <c r="U38" s="1034"/>
      <c r="V38" s="1034"/>
      <c r="W38" s="1034"/>
      <c r="X38" s="1034"/>
      <c r="Y38" s="1034"/>
      <c r="Z38" s="1034"/>
      <c r="AA38" s="1034"/>
      <c r="AB38" s="1034"/>
      <c r="AC38" s="1034"/>
      <c r="AD38" s="1034"/>
      <c r="AE38" s="1035"/>
      <c r="AF38" s="1027"/>
      <c r="AG38" s="1028"/>
      <c r="AH38" s="1028"/>
      <c r="AI38" s="1028"/>
      <c r="AJ38" s="1029"/>
      <c r="AK38" s="970"/>
      <c r="AL38" s="961"/>
      <c r="AM38" s="961"/>
      <c r="AN38" s="961"/>
      <c r="AO38" s="961"/>
      <c r="AP38" s="961"/>
      <c r="AQ38" s="961"/>
      <c r="AR38" s="961"/>
      <c r="AS38" s="961"/>
      <c r="AT38" s="961"/>
      <c r="AU38" s="961"/>
      <c r="AV38" s="961"/>
      <c r="AW38" s="961"/>
      <c r="AX38" s="961"/>
      <c r="AY38" s="961"/>
      <c r="AZ38" s="1032"/>
      <c r="BA38" s="1032"/>
      <c r="BB38" s="1032"/>
      <c r="BC38" s="1032"/>
      <c r="BD38" s="1032"/>
      <c r="BE38" s="1016"/>
      <c r="BF38" s="1016"/>
      <c r="BG38" s="1016"/>
      <c r="BH38" s="1016"/>
      <c r="BI38" s="1017"/>
      <c r="BJ38" s="110"/>
      <c r="BK38" s="110"/>
      <c r="BL38" s="110"/>
      <c r="BM38" s="110"/>
      <c r="BN38" s="110"/>
      <c r="BO38" s="123"/>
      <c r="BP38" s="123"/>
      <c r="BQ38" s="120">
        <v>32</v>
      </c>
      <c r="BR38" s="121"/>
      <c r="BS38" s="1004"/>
      <c r="BT38" s="1005"/>
      <c r="BU38" s="1005"/>
      <c r="BV38" s="1005"/>
      <c r="BW38" s="1005"/>
      <c r="BX38" s="1005"/>
      <c r="BY38" s="1005"/>
      <c r="BZ38" s="1005"/>
      <c r="CA38" s="1005"/>
      <c r="CB38" s="1005"/>
      <c r="CC38" s="1005"/>
      <c r="CD38" s="1005"/>
      <c r="CE38" s="1005"/>
      <c r="CF38" s="1005"/>
      <c r="CG38" s="1006"/>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2"/>
      <c r="DW38" s="983"/>
      <c r="DX38" s="983"/>
      <c r="DY38" s="983"/>
      <c r="DZ38" s="984"/>
      <c r="EA38" s="104"/>
    </row>
    <row r="39" spans="1:131" s="105" customFormat="1" ht="26.25" customHeight="1">
      <c r="A39" s="124">
        <v>12</v>
      </c>
      <c r="B39" s="1021"/>
      <c r="C39" s="1022"/>
      <c r="D39" s="1022"/>
      <c r="E39" s="1022"/>
      <c r="F39" s="1022"/>
      <c r="G39" s="1022"/>
      <c r="H39" s="1022"/>
      <c r="I39" s="1022"/>
      <c r="J39" s="1022"/>
      <c r="K39" s="1022"/>
      <c r="L39" s="1022"/>
      <c r="M39" s="1022"/>
      <c r="N39" s="1022"/>
      <c r="O39" s="1022"/>
      <c r="P39" s="1023"/>
      <c r="Q39" s="1033"/>
      <c r="R39" s="1034"/>
      <c r="S39" s="1034"/>
      <c r="T39" s="1034"/>
      <c r="U39" s="1034"/>
      <c r="V39" s="1034"/>
      <c r="W39" s="1034"/>
      <c r="X39" s="1034"/>
      <c r="Y39" s="1034"/>
      <c r="Z39" s="1034"/>
      <c r="AA39" s="1034"/>
      <c r="AB39" s="1034"/>
      <c r="AC39" s="1034"/>
      <c r="AD39" s="1034"/>
      <c r="AE39" s="1035"/>
      <c r="AF39" s="1027"/>
      <c r="AG39" s="1028"/>
      <c r="AH39" s="1028"/>
      <c r="AI39" s="1028"/>
      <c r="AJ39" s="1029"/>
      <c r="AK39" s="970"/>
      <c r="AL39" s="961"/>
      <c r="AM39" s="961"/>
      <c r="AN39" s="961"/>
      <c r="AO39" s="961"/>
      <c r="AP39" s="961"/>
      <c r="AQ39" s="961"/>
      <c r="AR39" s="961"/>
      <c r="AS39" s="961"/>
      <c r="AT39" s="961"/>
      <c r="AU39" s="961"/>
      <c r="AV39" s="961"/>
      <c r="AW39" s="961"/>
      <c r="AX39" s="961"/>
      <c r="AY39" s="961"/>
      <c r="AZ39" s="1032"/>
      <c r="BA39" s="1032"/>
      <c r="BB39" s="1032"/>
      <c r="BC39" s="1032"/>
      <c r="BD39" s="1032"/>
      <c r="BE39" s="1016"/>
      <c r="BF39" s="1016"/>
      <c r="BG39" s="1016"/>
      <c r="BH39" s="1016"/>
      <c r="BI39" s="1017"/>
      <c r="BJ39" s="110"/>
      <c r="BK39" s="110"/>
      <c r="BL39" s="110"/>
      <c r="BM39" s="110"/>
      <c r="BN39" s="110"/>
      <c r="BO39" s="123"/>
      <c r="BP39" s="123"/>
      <c r="BQ39" s="120">
        <v>33</v>
      </c>
      <c r="BR39" s="121"/>
      <c r="BS39" s="1004"/>
      <c r="BT39" s="1005"/>
      <c r="BU39" s="1005"/>
      <c r="BV39" s="1005"/>
      <c r="BW39" s="1005"/>
      <c r="BX39" s="1005"/>
      <c r="BY39" s="1005"/>
      <c r="BZ39" s="1005"/>
      <c r="CA39" s="1005"/>
      <c r="CB39" s="1005"/>
      <c r="CC39" s="1005"/>
      <c r="CD39" s="1005"/>
      <c r="CE39" s="1005"/>
      <c r="CF39" s="1005"/>
      <c r="CG39" s="1006"/>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2"/>
      <c r="DW39" s="983"/>
      <c r="DX39" s="983"/>
      <c r="DY39" s="983"/>
      <c r="DZ39" s="984"/>
      <c r="EA39" s="104"/>
    </row>
    <row r="40" spans="1:131" s="105" customFormat="1" ht="26.25" customHeight="1">
      <c r="A40" s="119">
        <v>13</v>
      </c>
      <c r="B40" s="1021"/>
      <c r="C40" s="1022"/>
      <c r="D40" s="1022"/>
      <c r="E40" s="1022"/>
      <c r="F40" s="1022"/>
      <c r="G40" s="1022"/>
      <c r="H40" s="1022"/>
      <c r="I40" s="1022"/>
      <c r="J40" s="1022"/>
      <c r="K40" s="1022"/>
      <c r="L40" s="1022"/>
      <c r="M40" s="1022"/>
      <c r="N40" s="1022"/>
      <c r="O40" s="1022"/>
      <c r="P40" s="1023"/>
      <c r="Q40" s="1033"/>
      <c r="R40" s="1034"/>
      <c r="S40" s="1034"/>
      <c r="T40" s="1034"/>
      <c r="U40" s="1034"/>
      <c r="V40" s="1034"/>
      <c r="W40" s="1034"/>
      <c r="X40" s="1034"/>
      <c r="Y40" s="1034"/>
      <c r="Z40" s="1034"/>
      <c r="AA40" s="1034"/>
      <c r="AB40" s="1034"/>
      <c r="AC40" s="1034"/>
      <c r="AD40" s="1034"/>
      <c r="AE40" s="1035"/>
      <c r="AF40" s="1027"/>
      <c r="AG40" s="1028"/>
      <c r="AH40" s="1028"/>
      <c r="AI40" s="1028"/>
      <c r="AJ40" s="1029"/>
      <c r="AK40" s="970"/>
      <c r="AL40" s="961"/>
      <c r="AM40" s="961"/>
      <c r="AN40" s="961"/>
      <c r="AO40" s="961"/>
      <c r="AP40" s="961"/>
      <c r="AQ40" s="961"/>
      <c r="AR40" s="961"/>
      <c r="AS40" s="961"/>
      <c r="AT40" s="961"/>
      <c r="AU40" s="961"/>
      <c r="AV40" s="961"/>
      <c r="AW40" s="961"/>
      <c r="AX40" s="961"/>
      <c r="AY40" s="961"/>
      <c r="AZ40" s="1032"/>
      <c r="BA40" s="1032"/>
      <c r="BB40" s="1032"/>
      <c r="BC40" s="1032"/>
      <c r="BD40" s="1032"/>
      <c r="BE40" s="1016"/>
      <c r="BF40" s="1016"/>
      <c r="BG40" s="1016"/>
      <c r="BH40" s="1016"/>
      <c r="BI40" s="1017"/>
      <c r="BJ40" s="110"/>
      <c r="BK40" s="110"/>
      <c r="BL40" s="110"/>
      <c r="BM40" s="110"/>
      <c r="BN40" s="110"/>
      <c r="BO40" s="123"/>
      <c r="BP40" s="123"/>
      <c r="BQ40" s="120">
        <v>34</v>
      </c>
      <c r="BR40" s="121"/>
      <c r="BS40" s="1004"/>
      <c r="BT40" s="1005"/>
      <c r="BU40" s="1005"/>
      <c r="BV40" s="1005"/>
      <c r="BW40" s="1005"/>
      <c r="BX40" s="1005"/>
      <c r="BY40" s="1005"/>
      <c r="BZ40" s="1005"/>
      <c r="CA40" s="1005"/>
      <c r="CB40" s="1005"/>
      <c r="CC40" s="1005"/>
      <c r="CD40" s="1005"/>
      <c r="CE40" s="1005"/>
      <c r="CF40" s="1005"/>
      <c r="CG40" s="1006"/>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2"/>
      <c r="DW40" s="983"/>
      <c r="DX40" s="983"/>
      <c r="DY40" s="983"/>
      <c r="DZ40" s="984"/>
      <c r="EA40" s="104"/>
    </row>
    <row r="41" spans="1:131" s="105" customFormat="1" ht="26.25" customHeight="1">
      <c r="A41" s="119">
        <v>14</v>
      </c>
      <c r="B41" s="1021"/>
      <c r="C41" s="1022"/>
      <c r="D41" s="1022"/>
      <c r="E41" s="1022"/>
      <c r="F41" s="1022"/>
      <c r="G41" s="1022"/>
      <c r="H41" s="1022"/>
      <c r="I41" s="1022"/>
      <c r="J41" s="1022"/>
      <c r="K41" s="1022"/>
      <c r="L41" s="1022"/>
      <c r="M41" s="1022"/>
      <c r="N41" s="1022"/>
      <c r="O41" s="1022"/>
      <c r="P41" s="1023"/>
      <c r="Q41" s="1033"/>
      <c r="R41" s="1034"/>
      <c r="S41" s="1034"/>
      <c r="T41" s="1034"/>
      <c r="U41" s="1034"/>
      <c r="V41" s="1034"/>
      <c r="W41" s="1034"/>
      <c r="X41" s="1034"/>
      <c r="Y41" s="1034"/>
      <c r="Z41" s="1034"/>
      <c r="AA41" s="1034"/>
      <c r="AB41" s="1034"/>
      <c r="AC41" s="1034"/>
      <c r="AD41" s="1034"/>
      <c r="AE41" s="1035"/>
      <c r="AF41" s="1027"/>
      <c r="AG41" s="1028"/>
      <c r="AH41" s="1028"/>
      <c r="AI41" s="1028"/>
      <c r="AJ41" s="1029"/>
      <c r="AK41" s="970"/>
      <c r="AL41" s="961"/>
      <c r="AM41" s="961"/>
      <c r="AN41" s="961"/>
      <c r="AO41" s="961"/>
      <c r="AP41" s="961"/>
      <c r="AQ41" s="961"/>
      <c r="AR41" s="961"/>
      <c r="AS41" s="961"/>
      <c r="AT41" s="961"/>
      <c r="AU41" s="961"/>
      <c r="AV41" s="961"/>
      <c r="AW41" s="961"/>
      <c r="AX41" s="961"/>
      <c r="AY41" s="961"/>
      <c r="AZ41" s="1032"/>
      <c r="BA41" s="1032"/>
      <c r="BB41" s="1032"/>
      <c r="BC41" s="1032"/>
      <c r="BD41" s="1032"/>
      <c r="BE41" s="1016"/>
      <c r="BF41" s="1016"/>
      <c r="BG41" s="1016"/>
      <c r="BH41" s="1016"/>
      <c r="BI41" s="1017"/>
      <c r="BJ41" s="110"/>
      <c r="BK41" s="110"/>
      <c r="BL41" s="110"/>
      <c r="BM41" s="110"/>
      <c r="BN41" s="110"/>
      <c r="BO41" s="123"/>
      <c r="BP41" s="123"/>
      <c r="BQ41" s="120">
        <v>35</v>
      </c>
      <c r="BR41" s="121"/>
      <c r="BS41" s="1004"/>
      <c r="BT41" s="1005"/>
      <c r="BU41" s="1005"/>
      <c r="BV41" s="1005"/>
      <c r="BW41" s="1005"/>
      <c r="BX41" s="1005"/>
      <c r="BY41" s="1005"/>
      <c r="BZ41" s="1005"/>
      <c r="CA41" s="1005"/>
      <c r="CB41" s="1005"/>
      <c r="CC41" s="1005"/>
      <c r="CD41" s="1005"/>
      <c r="CE41" s="1005"/>
      <c r="CF41" s="1005"/>
      <c r="CG41" s="1006"/>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2"/>
      <c r="DW41" s="983"/>
      <c r="DX41" s="983"/>
      <c r="DY41" s="983"/>
      <c r="DZ41" s="984"/>
      <c r="EA41" s="104"/>
    </row>
    <row r="42" spans="1:131" s="105" customFormat="1" ht="26.25" customHeight="1">
      <c r="A42" s="119">
        <v>15</v>
      </c>
      <c r="B42" s="1021"/>
      <c r="C42" s="1022"/>
      <c r="D42" s="1022"/>
      <c r="E42" s="1022"/>
      <c r="F42" s="1022"/>
      <c r="G42" s="1022"/>
      <c r="H42" s="1022"/>
      <c r="I42" s="1022"/>
      <c r="J42" s="1022"/>
      <c r="K42" s="1022"/>
      <c r="L42" s="1022"/>
      <c r="M42" s="1022"/>
      <c r="N42" s="1022"/>
      <c r="O42" s="1022"/>
      <c r="P42" s="1023"/>
      <c r="Q42" s="1033"/>
      <c r="R42" s="1034"/>
      <c r="S42" s="1034"/>
      <c r="T42" s="1034"/>
      <c r="U42" s="1034"/>
      <c r="V42" s="1034"/>
      <c r="W42" s="1034"/>
      <c r="X42" s="1034"/>
      <c r="Y42" s="1034"/>
      <c r="Z42" s="1034"/>
      <c r="AA42" s="1034"/>
      <c r="AB42" s="1034"/>
      <c r="AC42" s="1034"/>
      <c r="AD42" s="1034"/>
      <c r="AE42" s="1035"/>
      <c r="AF42" s="1027"/>
      <c r="AG42" s="1028"/>
      <c r="AH42" s="1028"/>
      <c r="AI42" s="1028"/>
      <c r="AJ42" s="1029"/>
      <c r="AK42" s="970"/>
      <c r="AL42" s="961"/>
      <c r="AM42" s="961"/>
      <c r="AN42" s="961"/>
      <c r="AO42" s="961"/>
      <c r="AP42" s="961"/>
      <c r="AQ42" s="961"/>
      <c r="AR42" s="961"/>
      <c r="AS42" s="961"/>
      <c r="AT42" s="961"/>
      <c r="AU42" s="961"/>
      <c r="AV42" s="961"/>
      <c r="AW42" s="961"/>
      <c r="AX42" s="961"/>
      <c r="AY42" s="961"/>
      <c r="AZ42" s="1032"/>
      <c r="BA42" s="1032"/>
      <c r="BB42" s="1032"/>
      <c r="BC42" s="1032"/>
      <c r="BD42" s="1032"/>
      <c r="BE42" s="1016"/>
      <c r="BF42" s="1016"/>
      <c r="BG42" s="1016"/>
      <c r="BH42" s="1016"/>
      <c r="BI42" s="1017"/>
      <c r="BJ42" s="110"/>
      <c r="BK42" s="110"/>
      <c r="BL42" s="110"/>
      <c r="BM42" s="110"/>
      <c r="BN42" s="110"/>
      <c r="BO42" s="123"/>
      <c r="BP42" s="123"/>
      <c r="BQ42" s="120">
        <v>36</v>
      </c>
      <c r="BR42" s="121"/>
      <c r="BS42" s="1004"/>
      <c r="BT42" s="1005"/>
      <c r="BU42" s="1005"/>
      <c r="BV42" s="1005"/>
      <c r="BW42" s="1005"/>
      <c r="BX42" s="1005"/>
      <c r="BY42" s="1005"/>
      <c r="BZ42" s="1005"/>
      <c r="CA42" s="1005"/>
      <c r="CB42" s="1005"/>
      <c r="CC42" s="1005"/>
      <c r="CD42" s="1005"/>
      <c r="CE42" s="1005"/>
      <c r="CF42" s="1005"/>
      <c r="CG42" s="1006"/>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2"/>
      <c r="DW42" s="983"/>
      <c r="DX42" s="983"/>
      <c r="DY42" s="983"/>
      <c r="DZ42" s="984"/>
      <c r="EA42" s="104"/>
    </row>
    <row r="43" spans="1:131" s="105" customFormat="1" ht="26.25" customHeight="1">
      <c r="A43" s="119">
        <v>16</v>
      </c>
      <c r="B43" s="1021"/>
      <c r="C43" s="1022"/>
      <c r="D43" s="1022"/>
      <c r="E43" s="1022"/>
      <c r="F43" s="1022"/>
      <c r="G43" s="1022"/>
      <c r="H43" s="1022"/>
      <c r="I43" s="1022"/>
      <c r="J43" s="1022"/>
      <c r="K43" s="1022"/>
      <c r="L43" s="1022"/>
      <c r="M43" s="1022"/>
      <c r="N43" s="1022"/>
      <c r="O43" s="1022"/>
      <c r="P43" s="1023"/>
      <c r="Q43" s="1033"/>
      <c r="R43" s="1034"/>
      <c r="S43" s="1034"/>
      <c r="T43" s="1034"/>
      <c r="U43" s="1034"/>
      <c r="V43" s="1034"/>
      <c r="W43" s="1034"/>
      <c r="X43" s="1034"/>
      <c r="Y43" s="1034"/>
      <c r="Z43" s="1034"/>
      <c r="AA43" s="1034"/>
      <c r="AB43" s="1034"/>
      <c r="AC43" s="1034"/>
      <c r="AD43" s="1034"/>
      <c r="AE43" s="1035"/>
      <c r="AF43" s="1027"/>
      <c r="AG43" s="1028"/>
      <c r="AH43" s="1028"/>
      <c r="AI43" s="1028"/>
      <c r="AJ43" s="1029"/>
      <c r="AK43" s="970"/>
      <c r="AL43" s="961"/>
      <c r="AM43" s="961"/>
      <c r="AN43" s="961"/>
      <c r="AO43" s="961"/>
      <c r="AP43" s="961"/>
      <c r="AQ43" s="961"/>
      <c r="AR43" s="961"/>
      <c r="AS43" s="961"/>
      <c r="AT43" s="961"/>
      <c r="AU43" s="961"/>
      <c r="AV43" s="961"/>
      <c r="AW43" s="961"/>
      <c r="AX43" s="961"/>
      <c r="AY43" s="961"/>
      <c r="AZ43" s="1032"/>
      <c r="BA43" s="1032"/>
      <c r="BB43" s="1032"/>
      <c r="BC43" s="1032"/>
      <c r="BD43" s="1032"/>
      <c r="BE43" s="1016"/>
      <c r="BF43" s="1016"/>
      <c r="BG43" s="1016"/>
      <c r="BH43" s="1016"/>
      <c r="BI43" s="1017"/>
      <c r="BJ43" s="110"/>
      <c r="BK43" s="110"/>
      <c r="BL43" s="110"/>
      <c r="BM43" s="110"/>
      <c r="BN43" s="110"/>
      <c r="BO43" s="123"/>
      <c r="BP43" s="123"/>
      <c r="BQ43" s="120">
        <v>37</v>
      </c>
      <c r="BR43" s="121"/>
      <c r="BS43" s="1004"/>
      <c r="BT43" s="1005"/>
      <c r="BU43" s="1005"/>
      <c r="BV43" s="1005"/>
      <c r="BW43" s="1005"/>
      <c r="BX43" s="1005"/>
      <c r="BY43" s="1005"/>
      <c r="BZ43" s="1005"/>
      <c r="CA43" s="1005"/>
      <c r="CB43" s="1005"/>
      <c r="CC43" s="1005"/>
      <c r="CD43" s="1005"/>
      <c r="CE43" s="1005"/>
      <c r="CF43" s="1005"/>
      <c r="CG43" s="1006"/>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2"/>
      <c r="DW43" s="983"/>
      <c r="DX43" s="983"/>
      <c r="DY43" s="983"/>
      <c r="DZ43" s="984"/>
      <c r="EA43" s="104"/>
    </row>
    <row r="44" spans="1:131" s="105" customFormat="1" ht="26.25" customHeight="1">
      <c r="A44" s="119">
        <v>17</v>
      </c>
      <c r="B44" s="1021"/>
      <c r="C44" s="1022"/>
      <c r="D44" s="1022"/>
      <c r="E44" s="1022"/>
      <c r="F44" s="1022"/>
      <c r="G44" s="1022"/>
      <c r="H44" s="1022"/>
      <c r="I44" s="1022"/>
      <c r="J44" s="1022"/>
      <c r="K44" s="1022"/>
      <c r="L44" s="1022"/>
      <c r="M44" s="1022"/>
      <c r="N44" s="1022"/>
      <c r="O44" s="1022"/>
      <c r="P44" s="1023"/>
      <c r="Q44" s="1033"/>
      <c r="R44" s="1034"/>
      <c r="S44" s="1034"/>
      <c r="T44" s="1034"/>
      <c r="U44" s="1034"/>
      <c r="V44" s="1034"/>
      <c r="W44" s="1034"/>
      <c r="X44" s="1034"/>
      <c r="Y44" s="1034"/>
      <c r="Z44" s="1034"/>
      <c r="AA44" s="1034"/>
      <c r="AB44" s="1034"/>
      <c r="AC44" s="1034"/>
      <c r="AD44" s="1034"/>
      <c r="AE44" s="1035"/>
      <c r="AF44" s="1027"/>
      <c r="AG44" s="1028"/>
      <c r="AH44" s="1028"/>
      <c r="AI44" s="1028"/>
      <c r="AJ44" s="1029"/>
      <c r="AK44" s="970"/>
      <c r="AL44" s="961"/>
      <c r="AM44" s="961"/>
      <c r="AN44" s="961"/>
      <c r="AO44" s="961"/>
      <c r="AP44" s="961"/>
      <c r="AQ44" s="961"/>
      <c r="AR44" s="961"/>
      <c r="AS44" s="961"/>
      <c r="AT44" s="961"/>
      <c r="AU44" s="961"/>
      <c r="AV44" s="961"/>
      <c r="AW44" s="961"/>
      <c r="AX44" s="961"/>
      <c r="AY44" s="961"/>
      <c r="AZ44" s="1032"/>
      <c r="BA44" s="1032"/>
      <c r="BB44" s="1032"/>
      <c r="BC44" s="1032"/>
      <c r="BD44" s="1032"/>
      <c r="BE44" s="1016"/>
      <c r="BF44" s="1016"/>
      <c r="BG44" s="1016"/>
      <c r="BH44" s="1016"/>
      <c r="BI44" s="1017"/>
      <c r="BJ44" s="110"/>
      <c r="BK44" s="110"/>
      <c r="BL44" s="110"/>
      <c r="BM44" s="110"/>
      <c r="BN44" s="110"/>
      <c r="BO44" s="123"/>
      <c r="BP44" s="123"/>
      <c r="BQ44" s="120">
        <v>38</v>
      </c>
      <c r="BR44" s="121"/>
      <c r="BS44" s="1004"/>
      <c r="BT44" s="1005"/>
      <c r="BU44" s="1005"/>
      <c r="BV44" s="1005"/>
      <c r="BW44" s="1005"/>
      <c r="BX44" s="1005"/>
      <c r="BY44" s="1005"/>
      <c r="BZ44" s="1005"/>
      <c r="CA44" s="1005"/>
      <c r="CB44" s="1005"/>
      <c r="CC44" s="1005"/>
      <c r="CD44" s="1005"/>
      <c r="CE44" s="1005"/>
      <c r="CF44" s="1005"/>
      <c r="CG44" s="1006"/>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2"/>
      <c r="DW44" s="983"/>
      <c r="DX44" s="983"/>
      <c r="DY44" s="983"/>
      <c r="DZ44" s="984"/>
      <c r="EA44" s="104"/>
    </row>
    <row r="45" spans="1:131" s="105" customFormat="1" ht="26.25" customHeight="1">
      <c r="A45" s="119">
        <v>18</v>
      </c>
      <c r="B45" s="1021"/>
      <c r="C45" s="1022"/>
      <c r="D45" s="1022"/>
      <c r="E45" s="1022"/>
      <c r="F45" s="1022"/>
      <c r="G45" s="1022"/>
      <c r="H45" s="1022"/>
      <c r="I45" s="1022"/>
      <c r="J45" s="1022"/>
      <c r="K45" s="1022"/>
      <c r="L45" s="1022"/>
      <c r="M45" s="1022"/>
      <c r="N45" s="1022"/>
      <c r="O45" s="1022"/>
      <c r="P45" s="1023"/>
      <c r="Q45" s="1033"/>
      <c r="R45" s="1034"/>
      <c r="S45" s="1034"/>
      <c r="T45" s="1034"/>
      <c r="U45" s="1034"/>
      <c r="V45" s="1034"/>
      <c r="W45" s="1034"/>
      <c r="X45" s="1034"/>
      <c r="Y45" s="1034"/>
      <c r="Z45" s="1034"/>
      <c r="AA45" s="1034"/>
      <c r="AB45" s="1034"/>
      <c r="AC45" s="1034"/>
      <c r="AD45" s="1034"/>
      <c r="AE45" s="1035"/>
      <c r="AF45" s="1027"/>
      <c r="AG45" s="1028"/>
      <c r="AH45" s="1028"/>
      <c r="AI45" s="1028"/>
      <c r="AJ45" s="1029"/>
      <c r="AK45" s="970"/>
      <c r="AL45" s="961"/>
      <c r="AM45" s="961"/>
      <c r="AN45" s="961"/>
      <c r="AO45" s="961"/>
      <c r="AP45" s="961"/>
      <c r="AQ45" s="961"/>
      <c r="AR45" s="961"/>
      <c r="AS45" s="961"/>
      <c r="AT45" s="961"/>
      <c r="AU45" s="961"/>
      <c r="AV45" s="961"/>
      <c r="AW45" s="961"/>
      <c r="AX45" s="961"/>
      <c r="AY45" s="961"/>
      <c r="AZ45" s="1032"/>
      <c r="BA45" s="1032"/>
      <c r="BB45" s="1032"/>
      <c r="BC45" s="1032"/>
      <c r="BD45" s="1032"/>
      <c r="BE45" s="1016"/>
      <c r="BF45" s="1016"/>
      <c r="BG45" s="1016"/>
      <c r="BH45" s="1016"/>
      <c r="BI45" s="1017"/>
      <c r="BJ45" s="110"/>
      <c r="BK45" s="110"/>
      <c r="BL45" s="110"/>
      <c r="BM45" s="110"/>
      <c r="BN45" s="110"/>
      <c r="BO45" s="123"/>
      <c r="BP45" s="123"/>
      <c r="BQ45" s="120">
        <v>39</v>
      </c>
      <c r="BR45" s="121"/>
      <c r="BS45" s="1004"/>
      <c r="BT45" s="1005"/>
      <c r="BU45" s="1005"/>
      <c r="BV45" s="1005"/>
      <c r="BW45" s="1005"/>
      <c r="BX45" s="1005"/>
      <c r="BY45" s="1005"/>
      <c r="BZ45" s="1005"/>
      <c r="CA45" s="1005"/>
      <c r="CB45" s="1005"/>
      <c r="CC45" s="1005"/>
      <c r="CD45" s="1005"/>
      <c r="CE45" s="1005"/>
      <c r="CF45" s="1005"/>
      <c r="CG45" s="1006"/>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2"/>
      <c r="DW45" s="983"/>
      <c r="DX45" s="983"/>
      <c r="DY45" s="983"/>
      <c r="DZ45" s="984"/>
      <c r="EA45" s="104"/>
    </row>
    <row r="46" spans="1:131" s="105" customFormat="1" ht="26.25" customHeight="1">
      <c r="A46" s="119">
        <v>19</v>
      </c>
      <c r="B46" s="1021"/>
      <c r="C46" s="1022"/>
      <c r="D46" s="1022"/>
      <c r="E46" s="1022"/>
      <c r="F46" s="1022"/>
      <c r="G46" s="1022"/>
      <c r="H46" s="1022"/>
      <c r="I46" s="1022"/>
      <c r="J46" s="1022"/>
      <c r="K46" s="1022"/>
      <c r="L46" s="1022"/>
      <c r="M46" s="1022"/>
      <c r="N46" s="1022"/>
      <c r="O46" s="1022"/>
      <c r="P46" s="1023"/>
      <c r="Q46" s="1033"/>
      <c r="R46" s="1034"/>
      <c r="S46" s="1034"/>
      <c r="T46" s="1034"/>
      <c r="U46" s="1034"/>
      <c r="V46" s="1034"/>
      <c r="W46" s="1034"/>
      <c r="X46" s="1034"/>
      <c r="Y46" s="1034"/>
      <c r="Z46" s="1034"/>
      <c r="AA46" s="1034"/>
      <c r="AB46" s="1034"/>
      <c r="AC46" s="1034"/>
      <c r="AD46" s="1034"/>
      <c r="AE46" s="1035"/>
      <c r="AF46" s="1027"/>
      <c r="AG46" s="1028"/>
      <c r="AH46" s="1028"/>
      <c r="AI46" s="1028"/>
      <c r="AJ46" s="1029"/>
      <c r="AK46" s="970"/>
      <c r="AL46" s="961"/>
      <c r="AM46" s="961"/>
      <c r="AN46" s="961"/>
      <c r="AO46" s="961"/>
      <c r="AP46" s="961"/>
      <c r="AQ46" s="961"/>
      <c r="AR46" s="961"/>
      <c r="AS46" s="961"/>
      <c r="AT46" s="961"/>
      <c r="AU46" s="961"/>
      <c r="AV46" s="961"/>
      <c r="AW46" s="961"/>
      <c r="AX46" s="961"/>
      <c r="AY46" s="961"/>
      <c r="AZ46" s="1032"/>
      <c r="BA46" s="1032"/>
      <c r="BB46" s="1032"/>
      <c r="BC46" s="1032"/>
      <c r="BD46" s="1032"/>
      <c r="BE46" s="1016"/>
      <c r="BF46" s="1016"/>
      <c r="BG46" s="1016"/>
      <c r="BH46" s="1016"/>
      <c r="BI46" s="1017"/>
      <c r="BJ46" s="110"/>
      <c r="BK46" s="110"/>
      <c r="BL46" s="110"/>
      <c r="BM46" s="110"/>
      <c r="BN46" s="110"/>
      <c r="BO46" s="123"/>
      <c r="BP46" s="123"/>
      <c r="BQ46" s="120">
        <v>40</v>
      </c>
      <c r="BR46" s="121"/>
      <c r="BS46" s="1004"/>
      <c r="BT46" s="1005"/>
      <c r="BU46" s="1005"/>
      <c r="BV46" s="1005"/>
      <c r="BW46" s="1005"/>
      <c r="BX46" s="1005"/>
      <c r="BY46" s="1005"/>
      <c r="BZ46" s="1005"/>
      <c r="CA46" s="1005"/>
      <c r="CB46" s="1005"/>
      <c r="CC46" s="1005"/>
      <c r="CD46" s="1005"/>
      <c r="CE46" s="1005"/>
      <c r="CF46" s="1005"/>
      <c r="CG46" s="1006"/>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2"/>
      <c r="DW46" s="983"/>
      <c r="DX46" s="983"/>
      <c r="DY46" s="983"/>
      <c r="DZ46" s="984"/>
      <c r="EA46" s="104"/>
    </row>
    <row r="47" spans="1:131" s="105" customFormat="1" ht="26.25" customHeight="1">
      <c r="A47" s="119">
        <v>20</v>
      </c>
      <c r="B47" s="1021"/>
      <c r="C47" s="1022"/>
      <c r="D47" s="1022"/>
      <c r="E47" s="1022"/>
      <c r="F47" s="1022"/>
      <c r="G47" s="1022"/>
      <c r="H47" s="1022"/>
      <c r="I47" s="1022"/>
      <c r="J47" s="1022"/>
      <c r="K47" s="1022"/>
      <c r="L47" s="1022"/>
      <c r="M47" s="1022"/>
      <c r="N47" s="1022"/>
      <c r="O47" s="1022"/>
      <c r="P47" s="1023"/>
      <c r="Q47" s="1033"/>
      <c r="R47" s="1034"/>
      <c r="S47" s="1034"/>
      <c r="T47" s="1034"/>
      <c r="U47" s="1034"/>
      <c r="V47" s="1034"/>
      <c r="W47" s="1034"/>
      <c r="X47" s="1034"/>
      <c r="Y47" s="1034"/>
      <c r="Z47" s="1034"/>
      <c r="AA47" s="1034"/>
      <c r="AB47" s="1034"/>
      <c r="AC47" s="1034"/>
      <c r="AD47" s="1034"/>
      <c r="AE47" s="1035"/>
      <c r="AF47" s="1027"/>
      <c r="AG47" s="1028"/>
      <c r="AH47" s="1028"/>
      <c r="AI47" s="1028"/>
      <c r="AJ47" s="1029"/>
      <c r="AK47" s="970"/>
      <c r="AL47" s="961"/>
      <c r="AM47" s="961"/>
      <c r="AN47" s="961"/>
      <c r="AO47" s="961"/>
      <c r="AP47" s="961"/>
      <c r="AQ47" s="961"/>
      <c r="AR47" s="961"/>
      <c r="AS47" s="961"/>
      <c r="AT47" s="961"/>
      <c r="AU47" s="961"/>
      <c r="AV47" s="961"/>
      <c r="AW47" s="961"/>
      <c r="AX47" s="961"/>
      <c r="AY47" s="961"/>
      <c r="AZ47" s="1032"/>
      <c r="BA47" s="1032"/>
      <c r="BB47" s="1032"/>
      <c r="BC47" s="1032"/>
      <c r="BD47" s="1032"/>
      <c r="BE47" s="1016"/>
      <c r="BF47" s="1016"/>
      <c r="BG47" s="1016"/>
      <c r="BH47" s="1016"/>
      <c r="BI47" s="1017"/>
      <c r="BJ47" s="110"/>
      <c r="BK47" s="110"/>
      <c r="BL47" s="110"/>
      <c r="BM47" s="110"/>
      <c r="BN47" s="110"/>
      <c r="BO47" s="123"/>
      <c r="BP47" s="123"/>
      <c r="BQ47" s="120">
        <v>41</v>
      </c>
      <c r="BR47" s="121"/>
      <c r="BS47" s="1004"/>
      <c r="BT47" s="1005"/>
      <c r="BU47" s="1005"/>
      <c r="BV47" s="1005"/>
      <c r="BW47" s="1005"/>
      <c r="BX47" s="1005"/>
      <c r="BY47" s="1005"/>
      <c r="BZ47" s="1005"/>
      <c r="CA47" s="1005"/>
      <c r="CB47" s="1005"/>
      <c r="CC47" s="1005"/>
      <c r="CD47" s="1005"/>
      <c r="CE47" s="1005"/>
      <c r="CF47" s="1005"/>
      <c r="CG47" s="1006"/>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2"/>
      <c r="DW47" s="983"/>
      <c r="DX47" s="983"/>
      <c r="DY47" s="983"/>
      <c r="DZ47" s="984"/>
      <c r="EA47" s="104"/>
    </row>
    <row r="48" spans="1:131" s="105" customFormat="1" ht="26.25" customHeight="1">
      <c r="A48" s="119">
        <v>21</v>
      </c>
      <c r="B48" s="1021"/>
      <c r="C48" s="1022"/>
      <c r="D48" s="1022"/>
      <c r="E48" s="1022"/>
      <c r="F48" s="1022"/>
      <c r="G48" s="1022"/>
      <c r="H48" s="1022"/>
      <c r="I48" s="1022"/>
      <c r="J48" s="1022"/>
      <c r="K48" s="1022"/>
      <c r="L48" s="1022"/>
      <c r="M48" s="1022"/>
      <c r="N48" s="1022"/>
      <c r="O48" s="1022"/>
      <c r="P48" s="1023"/>
      <c r="Q48" s="1033"/>
      <c r="R48" s="1034"/>
      <c r="S48" s="1034"/>
      <c r="T48" s="1034"/>
      <c r="U48" s="1034"/>
      <c r="V48" s="1034"/>
      <c r="W48" s="1034"/>
      <c r="X48" s="1034"/>
      <c r="Y48" s="1034"/>
      <c r="Z48" s="1034"/>
      <c r="AA48" s="1034"/>
      <c r="AB48" s="1034"/>
      <c r="AC48" s="1034"/>
      <c r="AD48" s="1034"/>
      <c r="AE48" s="1035"/>
      <c r="AF48" s="1027"/>
      <c r="AG48" s="1028"/>
      <c r="AH48" s="1028"/>
      <c r="AI48" s="1028"/>
      <c r="AJ48" s="1029"/>
      <c r="AK48" s="970"/>
      <c r="AL48" s="961"/>
      <c r="AM48" s="961"/>
      <c r="AN48" s="961"/>
      <c r="AO48" s="961"/>
      <c r="AP48" s="961"/>
      <c r="AQ48" s="961"/>
      <c r="AR48" s="961"/>
      <c r="AS48" s="961"/>
      <c r="AT48" s="961"/>
      <c r="AU48" s="961"/>
      <c r="AV48" s="961"/>
      <c r="AW48" s="961"/>
      <c r="AX48" s="961"/>
      <c r="AY48" s="961"/>
      <c r="AZ48" s="1032"/>
      <c r="BA48" s="1032"/>
      <c r="BB48" s="1032"/>
      <c r="BC48" s="1032"/>
      <c r="BD48" s="1032"/>
      <c r="BE48" s="1016"/>
      <c r="BF48" s="1016"/>
      <c r="BG48" s="1016"/>
      <c r="BH48" s="1016"/>
      <c r="BI48" s="1017"/>
      <c r="BJ48" s="110"/>
      <c r="BK48" s="110"/>
      <c r="BL48" s="110"/>
      <c r="BM48" s="110"/>
      <c r="BN48" s="110"/>
      <c r="BO48" s="123"/>
      <c r="BP48" s="123"/>
      <c r="BQ48" s="120">
        <v>42</v>
      </c>
      <c r="BR48" s="121"/>
      <c r="BS48" s="1004"/>
      <c r="BT48" s="1005"/>
      <c r="BU48" s="1005"/>
      <c r="BV48" s="1005"/>
      <c r="BW48" s="1005"/>
      <c r="BX48" s="1005"/>
      <c r="BY48" s="1005"/>
      <c r="BZ48" s="1005"/>
      <c r="CA48" s="1005"/>
      <c r="CB48" s="1005"/>
      <c r="CC48" s="1005"/>
      <c r="CD48" s="1005"/>
      <c r="CE48" s="1005"/>
      <c r="CF48" s="1005"/>
      <c r="CG48" s="1006"/>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2"/>
      <c r="DW48" s="983"/>
      <c r="DX48" s="983"/>
      <c r="DY48" s="983"/>
      <c r="DZ48" s="984"/>
      <c r="EA48" s="104"/>
    </row>
    <row r="49" spans="1:131" s="105" customFormat="1" ht="26.25" customHeight="1">
      <c r="A49" s="119">
        <v>22</v>
      </c>
      <c r="B49" s="1021"/>
      <c r="C49" s="1022"/>
      <c r="D49" s="1022"/>
      <c r="E49" s="1022"/>
      <c r="F49" s="1022"/>
      <c r="G49" s="1022"/>
      <c r="H49" s="1022"/>
      <c r="I49" s="1022"/>
      <c r="J49" s="1022"/>
      <c r="K49" s="1022"/>
      <c r="L49" s="1022"/>
      <c r="M49" s="1022"/>
      <c r="N49" s="1022"/>
      <c r="O49" s="1022"/>
      <c r="P49" s="1023"/>
      <c r="Q49" s="1033"/>
      <c r="R49" s="1034"/>
      <c r="S49" s="1034"/>
      <c r="T49" s="1034"/>
      <c r="U49" s="1034"/>
      <c r="V49" s="1034"/>
      <c r="W49" s="1034"/>
      <c r="X49" s="1034"/>
      <c r="Y49" s="1034"/>
      <c r="Z49" s="1034"/>
      <c r="AA49" s="1034"/>
      <c r="AB49" s="1034"/>
      <c r="AC49" s="1034"/>
      <c r="AD49" s="1034"/>
      <c r="AE49" s="1035"/>
      <c r="AF49" s="1027"/>
      <c r="AG49" s="1028"/>
      <c r="AH49" s="1028"/>
      <c r="AI49" s="1028"/>
      <c r="AJ49" s="1029"/>
      <c r="AK49" s="970"/>
      <c r="AL49" s="961"/>
      <c r="AM49" s="961"/>
      <c r="AN49" s="961"/>
      <c r="AO49" s="961"/>
      <c r="AP49" s="961"/>
      <c r="AQ49" s="961"/>
      <c r="AR49" s="961"/>
      <c r="AS49" s="961"/>
      <c r="AT49" s="961"/>
      <c r="AU49" s="961"/>
      <c r="AV49" s="961"/>
      <c r="AW49" s="961"/>
      <c r="AX49" s="961"/>
      <c r="AY49" s="961"/>
      <c r="AZ49" s="1032"/>
      <c r="BA49" s="1032"/>
      <c r="BB49" s="1032"/>
      <c r="BC49" s="1032"/>
      <c r="BD49" s="1032"/>
      <c r="BE49" s="1016"/>
      <c r="BF49" s="1016"/>
      <c r="BG49" s="1016"/>
      <c r="BH49" s="1016"/>
      <c r="BI49" s="1017"/>
      <c r="BJ49" s="110"/>
      <c r="BK49" s="110"/>
      <c r="BL49" s="110"/>
      <c r="BM49" s="110"/>
      <c r="BN49" s="110"/>
      <c r="BO49" s="123"/>
      <c r="BP49" s="123"/>
      <c r="BQ49" s="120">
        <v>43</v>
      </c>
      <c r="BR49" s="121"/>
      <c r="BS49" s="1004"/>
      <c r="BT49" s="1005"/>
      <c r="BU49" s="1005"/>
      <c r="BV49" s="1005"/>
      <c r="BW49" s="1005"/>
      <c r="BX49" s="1005"/>
      <c r="BY49" s="1005"/>
      <c r="BZ49" s="1005"/>
      <c r="CA49" s="1005"/>
      <c r="CB49" s="1005"/>
      <c r="CC49" s="1005"/>
      <c r="CD49" s="1005"/>
      <c r="CE49" s="1005"/>
      <c r="CF49" s="1005"/>
      <c r="CG49" s="1006"/>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2"/>
      <c r="DW49" s="983"/>
      <c r="DX49" s="983"/>
      <c r="DY49" s="983"/>
      <c r="DZ49" s="984"/>
      <c r="EA49" s="104"/>
    </row>
    <row r="50" spans="1:131" s="105" customFormat="1" ht="26.25" customHeight="1">
      <c r="A50" s="119">
        <v>23</v>
      </c>
      <c r="B50" s="1021"/>
      <c r="C50" s="1022"/>
      <c r="D50" s="1022"/>
      <c r="E50" s="1022"/>
      <c r="F50" s="1022"/>
      <c r="G50" s="1022"/>
      <c r="H50" s="1022"/>
      <c r="I50" s="1022"/>
      <c r="J50" s="1022"/>
      <c r="K50" s="1022"/>
      <c r="L50" s="1022"/>
      <c r="M50" s="1022"/>
      <c r="N50" s="1022"/>
      <c r="O50" s="1022"/>
      <c r="P50" s="1023"/>
      <c r="Q50" s="102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6"/>
      <c r="BF50" s="1016"/>
      <c r="BG50" s="1016"/>
      <c r="BH50" s="1016"/>
      <c r="BI50" s="1017"/>
      <c r="BJ50" s="110"/>
      <c r="BK50" s="110"/>
      <c r="BL50" s="110"/>
      <c r="BM50" s="110"/>
      <c r="BN50" s="110"/>
      <c r="BO50" s="123"/>
      <c r="BP50" s="123"/>
      <c r="BQ50" s="120">
        <v>44</v>
      </c>
      <c r="BR50" s="121"/>
      <c r="BS50" s="1004"/>
      <c r="BT50" s="1005"/>
      <c r="BU50" s="1005"/>
      <c r="BV50" s="1005"/>
      <c r="BW50" s="1005"/>
      <c r="BX50" s="1005"/>
      <c r="BY50" s="1005"/>
      <c r="BZ50" s="1005"/>
      <c r="CA50" s="1005"/>
      <c r="CB50" s="1005"/>
      <c r="CC50" s="1005"/>
      <c r="CD50" s="1005"/>
      <c r="CE50" s="1005"/>
      <c r="CF50" s="1005"/>
      <c r="CG50" s="1006"/>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2"/>
      <c r="DW50" s="983"/>
      <c r="DX50" s="983"/>
      <c r="DY50" s="983"/>
      <c r="DZ50" s="984"/>
      <c r="EA50" s="104"/>
    </row>
    <row r="51" spans="1:131" s="105" customFormat="1" ht="26.25" customHeight="1">
      <c r="A51" s="119">
        <v>24</v>
      </c>
      <c r="B51" s="1021"/>
      <c r="C51" s="1022"/>
      <c r="D51" s="1022"/>
      <c r="E51" s="1022"/>
      <c r="F51" s="1022"/>
      <c r="G51" s="1022"/>
      <c r="H51" s="1022"/>
      <c r="I51" s="1022"/>
      <c r="J51" s="1022"/>
      <c r="K51" s="1022"/>
      <c r="L51" s="1022"/>
      <c r="M51" s="1022"/>
      <c r="N51" s="1022"/>
      <c r="O51" s="1022"/>
      <c r="P51" s="1023"/>
      <c r="Q51" s="102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6"/>
      <c r="BF51" s="1016"/>
      <c r="BG51" s="1016"/>
      <c r="BH51" s="1016"/>
      <c r="BI51" s="1017"/>
      <c r="BJ51" s="110"/>
      <c r="BK51" s="110"/>
      <c r="BL51" s="110"/>
      <c r="BM51" s="110"/>
      <c r="BN51" s="110"/>
      <c r="BO51" s="123"/>
      <c r="BP51" s="123"/>
      <c r="BQ51" s="120">
        <v>45</v>
      </c>
      <c r="BR51" s="121"/>
      <c r="BS51" s="1004"/>
      <c r="BT51" s="1005"/>
      <c r="BU51" s="1005"/>
      <c r="BV51" s="1005"/>
      <c r="BW51" s="1005"/>
      <c r="BX51" s="1005"/>
      <c r="BY51" s="1005"/>
      <c r="BZ51" s="1005"/>
      <c r="CA51" s="1005"/>
      <c r="CB51" s="1005"/>
      <c r="CC51" s="1005"/>
      <c r="CD51" s="1005"/>
      <c r="CE51" s="1005"/>
      <c r="CF51" s="1005"/>
      <c r="CG51" s="1006"/>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2"/>
      <c r="DW51" s="983"/>
      <c r="DX51" s="983"/>
      <c r="DY51" s="983"/>
      <c r="DZ51" s="984"/>
      <c r="EA51" s="104"/>
    </row>
    <row r="52" spans="1:131" s="105" customFormat="1" ht="26.25" customHeight="1">
      <c r="A52" s="119">
        <v>25</v>
      </c>
      <c r="B52" s="1021"/>
      <c r="C52" s="1022"/>
      <c r="D52" s="1022"/>
      <c r="E52" s="1022"/>
      <c r="F52" s="1022"/>
      <c r="G52" s="1022"/>
      <c r="H52" s="1022"/>
      <c r="I52" s="1022"/>
      <c r="J52" s="1022"/>
      <c r="K52" s="1022"/>
      <c r="L52" s="1022"/>
      <c r="M52" s="1022"/>
      <c r="N52" s="1022"/>
      <c r="O52" s="1022"/>
      <c r="P52" s="1023"/>
      <c r="Q52" s="102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6"/>
      <c r="BF52" s="1016"/>
      <c r="BG52" s="1016"/>
      <c r="BH52" s="1016"/>
      <c r="BI52" s="1017"/>
      <c r="BJ52" s="110"/>
      <c r="BK52" s="110"/>
      <c r="BL52" s="110"/>
      <c r="BM52" s="110"/>
      <c r="BN52" s="110"/>
      <c r="BO52" s="123"/>
      <c r="BP52" s="123"/>
      <c r="BQ52" s="120">
        <v>46</v>
      </c>
      <c r="BR52" s="121"/>
      <c r="BS52" s="1004"/>
      <c r="BT52" s="1005"/>
      <c r="BU52" s="1005"/>
      <c r="BV52" s="1005"/>
      <c r="BW52" s="1005"/>
      <c r="BX52" s="1005"/>
      <c r="BY52" s="1005"/>
      <c r="BZ52" s="1005"/>
      <c r="CA52" s="1005"/>
      <c r="CB52" s="1005"/>
      <c r="CC52" s="1005"/>
      <c r="CD52" s="1005"/>
      <c r="CE52" s="1005"/>
      <c r="CF52" s="1005"/>
      <c r="CG52" s="1006"/>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2"/>
      <c r="DW52" s="983"/>
      <c r="DX52" s="983"/>
      <c r="DY52" s="983"/>
      <c r="DZ52" s="984"/>
      <c r="EA52" s="104"/>
    </row>
    <row r="53" spans="1:131" s="105" customFormat="1" ht="26.25" customHeight="1">
      <c r="A53" s="119">
        <v>26</v>
      </c>
      <c r="B53" s="1021"/>
      <c r="C53" s="1022"/>
      <c r="D53" s="1022"/>
      <c r="E53" s="1022"/>
      <c r="F53" s="1022"/>
      <c r="G53" s="1022"/>
      <c r="H53" s="1022"/>
      <c r="I53" s="1022"/>
      <c r="J53" s="1022"/>
      <c r="K53" s="1022"/>
      <c r="L53" s="1022"/>
      <c r="M53" s="1022"/>
      <c r="N53" s="1022"/>
      <c r="O53" s="1022"/>
      <c r="P53" s="1023"/>
      <c r="Q53" s="102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6"/>
      <c r="BF53" s="1016"/>
      <c r="BG53" s="1016"/>
      <c r="BH53" s="1016"/>
      <c r="BI53" s="1017"/>
      <c r="BJ53" s="110"/>
      <c r="BK53" s="110"/>
      <c r="BL53" s="110"/>
      <c r="BM53" s="110"/>
      <c r="BN53" s="110"/>
      <c r="BO53" s="123"/>
      <c r="BP53" s="123"/>
      <c r="BQ53" s="120">
        <v>47</v>
      </c>
      <c r="BR53" s="121"/>
      <c r="BS53" s="1004"/>
      <c r="BT53" s="1005"/>
      <c r="BU53" s="1005"/>
      <c r="BV53" s="1005"/>
      <c r="BW53" s="1005"/>
      <c r="BX53" s="1005"/>
      <c r="BY53" s="1005"/>
      <c r="BZ53" s="1005"/>
      <c r="CA53" s="1005"/>
      <c r="CB53" s="1005"/>
      <c r="CC53" s="1005"/>
      <c r="CD53" s="1005"/>
      <c r="CE53" s="1005"/>
      <c r="CF53" s="1005"/>
      <c r="CG53" s="1006"/>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2"/>
      <c r="DW53" s="983"/>
      <c r="DX53" s="983"/>
      <c r="DY53" s="983"/>
      <c r="DZ53" s="984"/>
      <c r="EA53" s="104"/>
    </row>
    <row r="54" spans="1:131" s="105" customFormat="1" ht="26.25" customHeight="1">
      <c r="A54" s="119">
        <v>27</v>
      </c>
      <c r="B54" s="1021"/>
      <c r="C54" s="1022"/>
      <c r="D54" s="1022"/>
      <c r="E54" s="1022"/>
      <c r="F54" s="1022"/>
      <c r="G54" s="1022"/>
      <c r="H54" s="1022"/>
      <c r="I54" s="1022"/>
      <c r="J54" s="1022"/>
      <c r="K54" s="1022"/>
      <c r="L54" s="1022"/>
      <c r="M54" s="1022"/>
      <c r="N54" s="1022"/>
      <c r="O54" s="1022"/>
      <c r="P54" s="1023"/>
      <c r="Q54" s="1024"/>
      <c r="R54" s="1025"/>
      <c r="S54" s="1025"/>
      <c r="T54" s="1025"/>
      <c r="U54" s="1025"/>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6"/>
      <c r="BF54" s="1016"/>
      <c r="BG54" s="1016"/>
      <c r="BH54" s="1016"/>
      <c r="BI54" s="1017"/>
      <c r="BJ54" s="110"/>
      <c r="BK54" s="110"/>
      <c r="BL54" s="110"/>
      <c r="BM54" s="110"/>
      <c r="BN54" s="110"/>
      <c r="BO54" s="123"/>
      <c r="BP54" s="123"/>
      <c r="BQ54" s="120">
        <v>48</v>
      </c>
      <c r="BR54" s="121"/>
      <c r="BS54" s="1004"/>
      <c r="BT54" s="1005"/>
      <c r="BU54" s="1005"/>
      <c r="BV54" s="1005"/>
      <c r="BW54" s="1005"/>
      <c r="BX54" s="1005"/>
      <c r="BY54" s="1005"/>
      <c r="BZ54" s="1005"/>
      <c r="CA54" s="1005"/>
      <c r="CB54" s="1005"/>
      <c r="CC54" s="1005"/>
      <c r="CD54" s="1005"/>
      <c r="CE54" s="1005"/>
      <c r="CF54" s="1005"/>
      <c r="CG54" s="1006"/>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2"/>
      <c r="DW54" s="983"/>
      <c r="DX54" s="983"/>
      <c r="DY54" s="983"/>
      <c r="DZ54" s="984"/>
      <c r="EA54" s="104"/>
    </row>
    <row r="55" spans="1:131" s="105" customFormat="1" ht="26.25" customHeight="1">
      <c r="A55" s="119">
        <v>28</v>
      </c>
      <c r="B55" s="1021"/>
      <c r="C55" s="1022"/>
      <c r="D55" s="1022"/>
      <c r="E55" s="1022"/>
      <c r="F55" s="1022"/>
      <c r="G55" s="1022"/>
      <c r="H55" s="1022"/>
      <c r="I55" s="1022"/>
      <c r="J55" s="1022"/>
      <c r="K55" s="1022"/>
      <c r="L55" s="1022"/>
      <c r="M55" s="1022"/>
      <c r="N55" s="1022"/>
      <c r="O55" s="1022"/>
      <c r="P55" s="1023"/>
      <c r="Q55" s="1024"/>
      <c r="R55" s="1025"/>
      <c r="S55" s="1025"/>
      <c r="T55" s="1025"/>
      <c r="U55" s="1025"/>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6"/>
      <c r="BF55" s="1016"/>
      <c r="BG55" s="1016"/>
      <c r="BH55" s="1016"/>
      <c r="BI55" s="1017"/>
      <c r="BJ55" s="110"/>
      <c r="BK55" s="110"/>
      <c r="BL55" s="110"/>
      <c r="BM55" s="110"/>
      <c r="BN55" s="110"/>
      <c r="BO55" s="123"/>
      <c r="BP55" s="123"/>
      <c r="BQ55" s="120">
        <v>49</v>
      </c>
      <c r="BR55" s="121"/>
      <c r="BS55" s="1004"/>
      <c r="BT55" s="1005"/>
      <c r="BU55" s="1005"/>
      <c r="BV55" s="1005"/>
      <c r="BW55" s="1005"/>
      <c r="BX55" s="1005"/>
      <c r="BY55" s="1005"/>
      <c r="BZ55" s="1005"/>
      <c r="CA55" s="1005"/>
      <c r="CB55" s="1005"/>
      <c r="CC55" s="1005"/>
      <c r="CD55" s="1005"/>
      <c r="CE55" s="1005"/>
      <c r="CF55" s="1005"/>
      <c r="CG55" s="1006"/>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2"/>
      <c r="DW55" s="983"/>
      <c r="DX55" s="983"/>
      <c r="DY55" s="983"/>
      <c r="DZ55" s="984"/>
      <c r="EA55" s="104"/>
    </row>
    <row r="56" spans="1:131" s="105" customFormat="1" ht="26.25" customHeight="1">
      <c r="A56" s="119">
        <v>29</v>
      </c>
      <c r="B56" s="1021"/>
      <c r="C56" s="1022"/>
      <c r="D56" s="1022"/>
      <c r="E56" s="1022"/>
      <c r="F56" s="1022"/>
      <c r="G56" s="1022"/>
      <c r="H56" s="1022"/>
      <c r="I56" s="1022"/>
      <c r="J56" s="1022"/>
      <c r="K56" s="1022"/>
      <c r="L56" s="1022"/>
      <c r="M56" s="1022"/>
      <c r="N56" s="1022"/>
      <c r="O56" s="1022"/>
      <c r="P56" s="1023"/>
      <c r="Q56" s="1024"/>
      <c r="R56" s="1025"/>
      <c r="S56" s="1025"/>
      <c r="T56" s="1025"/>
      <c r="U56" s="1025"/>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6"/>
      <c r="BF56" s="1016"/>
      <c r="BG56" s="1016"/>
      <c r="BH56" s="1016"/>
      <c r="BI56" s="1017"/>
      <c r="BJ56" s="110"/>
      <c r="BK56" s="110"/>
      <c r="BL56" s="110"/>
      <c r="BM56" s="110"/>
      <c r="BN56" s="110"/>
      <c r="BO56" s="123"/>
      <c r="BP56" s="123"/>
      <c r="BQ56" s="120">
        <v>50</v>
      </c>
      <c r="BR56" s="121"/>
      <c r="BS56" s="1004"/>
      <c r="BT56" s="1005"/>
      <c r="BU56" s="1005"/>
      <c r="BV56" s="1005"/>
      <c r="BW56" s="1005"/>
      <c r="BX56" s="1005"/>
      <c r="BY56" s="1005"/>
      <c r="BZ56" s="1005"/>
      <c r="CA56" s="1005"/>
      <c r="CB56" s="1005"/>
      <c r="CC56" s="1005"/>
      <c r="CD56" s="1005"/>
      <c r="CE56" s="1005"/>
      <c r="CF56" s="1005"/>
      <c r="CG56" s="1006"/>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2"/>
      <c r="DW56" s="983"/>
      <c r="DX56" s="983"/>
      <c r="DY56" s="983"/>
      <c r="DZ56" s="984"/>
      <c r="EA56" s="104"/>
    </row>
    <row r="57" spans="1:131" s="105" customFormat="1" ht="26.25" customHeight="1">
      <c r="A57" s="119">
        <v>30</v>
      </c>
      <c r="B57" s="1021"/>
      <c r="C57" s="1022"/>
      <c r="D57" s="1022"/>
      <c r="E57" s="1022"/>
      <c r="F57" s="1022"/>
      <c r="G57" s="1022"/>
      <c r="H57" s="1022"/>
      <c r="I57" s="1022"/>
      <c r="J57" s="1022"/>
      <c r="K57" s="1022"/>
      <c r="L57" s="1022"/>
      <c r="M57" s="1022"/>
      <c r="N57" s="1022"/>
      <c r="O57" s="1022"/>
      <c r="P57" s="1023"/>
      <c r="Q57" s="1024"/>
      <c r="R57" s="1025"/>
      <c r="S57" s="1025"/>
      <c r="T57" s="1025"/>
      <c r="U57" s="1025"/>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6"/>
      <c r="BF57" s="1016"/>
      <c r="BG57" s="1016"/>
      <c r="BH57" s="1016"/>
      <c r="BI57" s="1017"/>
      <c r="BJ57" s="110"/>
      <c r="BK57" s="110"/>
      <c r="BL57" s="110"/>
      <c r="BM57" s="110"/>
      <c r="BN57" s="110"/>
      <c r="BO57" s="123"/>
      <c r="BP57" s="123"/>
      <c r="BQ57" s="120">
        <v>51</v>
      </c>
      <c r="BR57" s="121"/>
      <c r="BS57" s="1004"/>
      <c r="BT57" s="1005"/>
      <c r="BU57" s="1005"/>
      <c r="BV57" s="1005"/>
      <c r="BW57" s="1005"/>
      <c r="BX57" s="1005"/>
      <c r="BY57" s="1005"/>
      <c r="BZ57" s="1005"/>
      <c r="CA57" s="1005"/>
      <c r="CB57" s="1005"/>
      <c r="CC57" s="1005"/>
      <c r="CD57" s="1005"/>
      <c r="CE57" s="1005"/>
      <c r="CF57" s="1005"/>
      <c r="CG57" s="1006"/>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2"/>
      <c r="DW57" s="983"/>
      <c r="DX57" s="983"/>
      <c r="DY57" s="983"/>
      <c r="DZ57" s="984"/>
      <c r="EA57" s="104"/>
    </row>
    <row r="58" spans="1:131" s="105" customFormat="1" ht="26.25" customHeight="1">
      <c r="A58" s="119">
        <v>31</v>
      </c>
      <c r="B58" s="1021"/>
      <c r="C58" s="1022"/>
      <c r="D58" s="1022"/>
      <c r="E58" s="1022"/>
      <c r="F58" s="1022"/>
      <c r="G58" s="1022"/>
      <c r="H58" s="1022"/>
      <c r="I58" s="1022"/>
      <c r="J58" s="1022"/>
      <c r="K58" s="1022"/>
      <c r="L58" s="1022"/>
      <c r="M58" s="1022"/>
      <c r="N58" s="1022"/>
      <c r="O58" s="1022"/>
      <c r="P58" s="1023"/>
      <c r="Q58" s="1024"/>
      <c r="R58" s="1025"/>
      <c r="S58" s="1025"/>
      <c r="T58" s="1025"/>
      <c r="U58" s="1025"/>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6"/>
      <c r="BF58" s="1016"/>
      <c r="BG58" s="1016"/>
      <c r="BH58" s="1016"/>
      <c r="BI58" s="1017"/>
      <c r="BJ58" s="110"/>
      <c r="BK58" s="110"/>
      <c r="BL58" s="110"/>
      <c r="BM58" s="110"/>
      <c r="BN58" s="110"/>
      <c r="BO58" s="123"/>
      <c r="BP58" s="123"/>
      <c r="BQ58" s="120">
        <v>52</v>
      </c>
      <c r="BR58" s="121"/>
      <c r="BS58" s="1004"/>
      <c r="BT58" s="1005"/>
      <c r="BU58" s="1005"/>
      <c r="BV58" s="1005"/>
      <c r="BW58" s="1005"/>
      <c r="BX58" s="1005"/>
      <c r="BY58" s="1005"/>
      <c r="BZ58" s="1005"/>
      <c r="CA58" s="1005"/>
      <c r="CB58" s="1005"/>
      <c r="CC58" s="1005"/>
      <c r="CD58" s="1005"/>
      <c r="CE58" s="1005"/>
      <c r="CF58" s="1005"/>
      <c r="CG58" s="1006"/>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2"/>
      <c r="DW58" s="983"/>
      <c r="DX58" s="983"/>
      <c r="DY58" s="983"/>
      <c r="DZ58" s="984"/>
      <c r="EA58" s="104"/>
    </row>
    <row r="59" spans="1:131" s="105" customFormat="1" ht="26.25" customHeight="1">
      <c r="A59" s="119">
        <v>32</v>
      </c>
      <c r="B59" s="1021"/>
      <c r="C59" s="1022"/>
      <c r="D59" s="1022"/>
      <c r="E59" s="1022"/>
      <c r="F59" s="1022"/>
      <c r="G59" s="1022"/>
      <c r="H59" s="1022"/>
      <c r="I59" s="1022"/>
      <c r="J59" s="1022"/>
      <c r="K59" s="1022"/>
      <c r="L59" s="1022"/>
      <c r="M59" s="1022"/>
      <c r="N59" s="1022"/>
      <c r="O59" s="1022"/>
      <c r="P59" s="1023"/>
      <c r="Q59" s="1024"/>
      <c r="R59" s="1025"/>
      <c r="S59" s="1025"/>
      <c r="T59" s="1025"/>
      <c r="U59" s="1025"/>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6"/>
      <c r="BF59" s="1016"/>
      <c r="BG59" s="1016"/>
      <c r="BH59" s="1016"/>
      <c r="BI59" s="1017"/>
      <c r="BJ59" s="110"/>
      <c r="BK59" s="110"/>
      <c r="BL59" s="110"/>
      <c r="BM59" s="110"/>
      <c r="BN59" s="110"/>
      <c r="BO59" s="123"/>
      <c r="BP59" s="123"/>
      <c r="BQ59" s="120">
        <v>53</v>
      </c>
      <c r="BR59" s="121"/>
      <c r="BS59" s="1004"/>
      <c r="BT59" s="1005"/>
      <c r="BU59" s="1005"/>
      <c r="BV59" s="1005"/>
      <c r="BW59" s="1005"/>
      <c r="BX59" s="1005"/>
      <c r="BY59" s="1005"/>
      <c r="BZ59" s="1005"/>
      <c r="CA59" s="1005"/>
      <c r="CB59" s="1005"/>
      <c r="CC59" s="1005"/>
      <c r="CD59" s="1005"/>
      <c r="CE59" s="1005"/>
      <c r="CF59" s="1005"/>
      <c r="CG59" s="1006"/>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2"/>
      <c r="DW59" s="983"/>
      <c r="DX59" s="983"/>
      <c r="DY59" s="983"/>
      <c r="DZ59" s="984"/>
      <c r="EA59" s="104"/>
    </row>
    <row r="60" spans="1:131" s="105" customFormat="1" ht="26.25" customHeight="1">
      <c r="A60" s="119">
        <v>33</v>
      </c>
      <c r="B60" s="1021"/>
      <c r="C60" s="1022"/>
      <c r="D60" s="1022"/>
      <c r="E60" s="1022"/>
      <c r="F60" s="1022"/>
      <c r="G60" s="1022"/>
      <c r="H60" s="1022"/>
      <c r="I60" s="1022"/>
      <c r="J60" s="1022"/>
      <c r="K60" s="1022"/>
      <c r="L60" s="1022"/>
      <c r="M60" s="1022"/>
      <c r="N60" s="1022"/>
      <c r="O60" s="1022"/>
      <c r="P60" s="1023"/>
      <c r="Q60" s="1024"/>
      <c r="R60" s="1025"/>
      <c r="S60" s="1025"/>
      <c r="T60" s="1025"/>
      <c r="U60" s="1025"/>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6"/>
      <c r="BF60" s="1016"/>
      <c r="BG60" s="1016"/>
      <c r="BH60" s="1016"/>
      <c r="BI60" s="1017"/>
      <c r="BJ60" s="110"/>
      <c r="BK60" s="110"/>
      <c r="BL60" s="110"/>
      <c r="BM60" s="110"/>
      <c r="BN60" s="110"/>
      <c r="BO60" s="123"/>
      <c r="BP60" s="123"/>
      <c r="BQ60" s="120">
        <v>54</v>
      </c>
      <c r="BR60" s="121"/>
      <c r="BS60" s="1004"/>
      <c r="BT60" s="1005"/>
      <c r="BU60" s="1005"/>
      <c r="BV60" s="1005"/>
      <c r="BW60" s="1005"/>
      <c r="BX60" s="1005"/>
      <c r="BY60" s="1005"/>
      <c r="BZ60" s="1005"/>
      <c r="CA60" s="1005"/>
      <c r="CB60" s="1005"/>
      <c r="CC60" s="1005"/>
      <c r="CD60" s="1005"/>
      <c r="CE60" s="1005"/>
      <c r="CF60" s="1005"/>
      <c r="CG60" s="1006"/>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2"/>
      <c r="DW60" s="983"/>
      <c r="DX60" s="983"/>
      <c r="DY60" s="983"/>
      <c r="DZ60" s="984"/>
      <c r="EA60" s="104"/>
    </row>
    <row r="61" spans="1:131" s="105" customFormat="1" ht="26.25" customHeight="1" thickBot="1">
      <c r="A61" s="119">
        <v>34</v>
      </c>
      <c r="B61" s="1021"/>
      <c r="C61" s="1022"/>
      <c r="D61" s="1022"/>
      <c r="E61" s="1022"/>
      <c r="F61" s="1022"/>
      <c r="G61" s="1022"/>
      <c r="H61" s="1022"/>
      <c r="I61" s="1022"/>
      <c r="J61" s="1022"/>
      <c r="K61" s="1022"/>
      <c r="L61" s="1022"/>
      <c r="M61" s="1022"/>
      <c r="N61" s="1022"/>
      <c r="O61" s="1022"/>
      <c r="P61" s="1023"/>
      <c r="Q61" s="1024"/>
      <c r="R61" s="1025"/>
      <c r="S61" s="1025"/>
      <c r="T61" s="1025"/>
      <c r="U61" s="1025"/>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6"/>
      <c r="BF61" s="1016"/>
      <c r="BG61" s="1016"/>
      <c r="BH61" s="1016"/>
      <c r="BI61" s="1017"/>
      <c r="BJ61" s="110"/>
      <c r="BK61" s="110"/>
      <c r="BL61" s="110"/>
      <c r="BM61" s="110"/>
      <c r="BN61" s="110"/>
      <c r="BO61" s="123"/>
      <c r="BP61" s="123"/>
      <c r="BQ61" s="120">
        <v>55</v>
      </c>
      <c r="BR61" s="121"/>
      <c r="BS61" s="1004"/>
      <c r="BT61" s="1005"/>
      <c r="BU61" s="1005"/>
      <c r="BV61" s="1005"/>
      <c r="BW61" s="1005"/>
      <c r="BX61" s="1005"/>
      <c r="BY61" s="1005"/>
      <c r="BZ61" s="1005"/>
      <c r="CA61" s="1005"/>
      <c r="CB61" s="1005"/>
      <c r="CC61" s="1005"/>
      <c r="CD61" s="1005"/>
      <c r="CE61" s="1005"/>
      <c r="CF61" s="1005"/>
      <c r="CG61" s="1006"/>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2"/>
      <c r="DW61" s="983"/>
      <c r="DX61" s="983"/>
      <c r="DY61" s="983"/>
      <c r="DZ61" s="984"/>
      <c r="EA61" s="104"/>
    </row>
    <row r="62" spans="1:131" s="105" customFormat="1" ht="26.25" customHeight="1">
      <c r="A62" s="119">
        <v>35</v>
      </c>
      <c r="B62" s="1021"/>
      <c r="C62" s="1022"/>
      <c r="D62" s="1022"/>
      <c r="E62" s="1022"/>
      <c r="F62" s="1022"/>
      <c r="G62" s="1022"/>
      <c r="H62" s="1022"/>
      <c r="I62" s="1022"/>
      <c r="J62" s="1022"/>
      <c r="K62" s="1022"/>
      <c r="L62" s="1022"/>
      <c r="M62" s="1022"/>
      <c r="N62" s="1022"/>
      <c r="O62" s="1022"/>
      <c r="P62" s="1023"/>
      <c r="Q62" s="1024"/>
      <c r="R62" s="1025"/>
      <c r="S62" s="1025"/>
      <c r="T62" s="1025"/>
      <c r="U62" s="1025"/>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6"/>
      <c r="BF62" s="1016"/>
      <c r="BG62" s="1016"/>
      <c r="BH62" s="1016"/>
      <c r="BI62" s="1017"/>
      <c r="BJ62" s="1018" t="s">
        <v>353</v>
      </c>
      <c r="BK62" s="1019"/>
      <c r="BL62" s="1019"/>
      <c r="BM62" s="1019"/>
      <c r="BN62" s="1020"/>
      <c r="BO62" s="123"/>
      <c r="BP62" s="123"/>
      <c r="BQ62" s="120">
        <v>56</v>
      </c>
      <c r="BR62" s="121"/>
      <c r="BS62" s="1004"/>
      <c r="BT62" s="1005"/>
      <c r="BU62" s="1005"/>
      <c r="BV62" s="1005"/>
      <c r="BW62" s="1005"/>
      <c r="BX62" s="1005"/>
      <c r="BY62" s="1005"/>
      <c r="BZ62" s="1005"/>
      <c r="CA62" s="1005"/>
      <c r="CB62" s="1005"/>
      <c r="CC62" s="1005"/>
      <c r="CD62" s="1005"/>
      <c r="CE62" s="1005"/>
      <c r="CF62" s="1005"/>
      <c r="CG62" s="1006"/>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2"/>
      <c r="DW62" s="983"/>
      <c r="DX62" s="983"/>
      <c r="DY62" s="983"/>
      <c r="DZ62" s="984"/>
      <c r="EA62" s="104"/>
    </row>
    <row r="63" spans="1:131" s="105" customFormat="1" ht="26.25" customHeight="1" thickBot="1">
      <c r="A63" s="122" t="s">
        <v>330</v>
      </c>
      <c r="B63" s="934" t="s">
        <v>354</v>
      </c>
      <c r="C63" s="935"/>
      <c r="D63" s="935"/>
      <c r="E63" s="935"/>
      <c r="F63" s="935"/>
      <c r="G63" s="935"/>
      <c r="H63" s="935"/>
      <c r="I63" s="935"/>
      <c r="J63" s="935"/>
      <c r="K63" s="935"/>
      <c r="L63" s="935"/>
      <c r="M63" s="935"/>
      <c r="N63" s="935"/>
      <c r="O63" s="935"/>
      <c r="P63" s="936"/>
      <c r="Q63" s="952"/>
      <c r="R63" s="953"/>
      <c r="S63" s="953"/>
      <c r="T63" s="953"/>
      <c r="U63" s="953"/>
      <c r="V63" s="953"/>
      <c r="W63" s="953"/>
      <c r="X63" s="953"/>
      <c r="Y63" s="953"/>
      <c r="Z63" s="953"/>
      <c r="AA63" s="953"/>
      <c r="AB63" s="953"/>
      <c r="AC63" s="953"/>
      <c r="AD63" s="953"/>
      <c r="AE63" s="1012"/>
      <c r="AF63" s="1013">
        <v>1441</v>
      </c>
      <c r="AG63" s="949"/>
      <c r="AH63" s="949"/>
      <c r="AI63" s="949"/>
      <c r="AJ63" s="1014"/>
      <c r="AK63" s="1015"/>
      <c r="AL63" s="953"/>
      <c r="AM63" s="953"/>
      <c r="AN63" s="953"/>
      <c r="AO63" s="953"/>
      <c r="AP63" s="949">
        <v>11329</v>
      </c>
      <c r="AQ63" s="949"/>
      <c r="AR63" s="949"/>
      <c r="AS63" s="949"/>
      <c r="AT63" s="949"/>
      <c r="AU63" s="949">
        <v>7976</v>
      </c>
      <c r="AV63" s="949"/>
      <c r="AW63" s="949"/>
      <c r="AX63" s="949"/>
      <c r="AY63" s="949"/>
      <c r="AZ63" s="1009"/>
      <c r="BA63" s="1009"/>
      <c r="BB63" s="1009"/>
      <c r="BC63" s="1009"/>
      <c r="BD63" s="1009"/>
      <c r="BE63" s="950"/>
      <c r="BF63" s="950"/>
      <c r="BG63" s="950"/>
      <c r="BH63" s="950"/>
      <c r="BI63" s="951"/>
      <c r="BJ63" s="1010" t="s">
        <v>64</v>
      </c>
      <c r="BK63" s="941"/>
      <c r="BL63" s="941"/>
      <c r="BM63" s="941"/>
      <c r="BN63" s="1011"/>
      <c r="BO63" s="123"/>
      <c r="BP63" s="123"/>
      <c r="BQ63" s="120">
        <v>57</v>
      </c>
      <c r="BR63" s="121"/>
      <c r="BS63" s="1004"/>
      <c r="BT63" s="1005"/>
      <c r="BU63" s="1005"/>
      <c r="BV63" s="1005"/>
      <c r="BW63" s="1005"/>
      <c r="BX63" s="1005"/>
      <c r="BY63" s="1005"/>
      <c r="BZ63" s="1005"/>
      <c r="CA63" s="1005"/>
      <c r="CB63" s="1005"/>
      <c r="CC63" s="1005"/>
      <c r="CD63" s="1005"/>
      <c r="CE63" s="1005"/>
      <c r="CF63" s="1005"/>
      <c r="CG63" s="1006"/>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2"/>
      <c r="DW63" s="983"/>
      <c r="DX63" s="983"/>
      <c r="DY63" s="983"/>
      <c r="DZ63" s="984"/>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4"/>
      <c r="BT64" s="1005"/>
      <c r="BU64" s="1005"/>
      <c r="BV64" s="1005"/>
      <c r="BW64" s="1005"/>
      <c r="BX64" s="1005"/>
      <c r="BY64" s="1005"/>
      <c r="BZ64" s="1005"/>
      <c r="CA64" s="1005"/>
      <c r="CB64" s="1005"/>
      <c r="CC64" s="1005"/>
      <c r="CD64" s="1005"/>
      <c r="CE64" s="1005"/>
      <c r="CF64" s="1005"/>
      <c r="CG64" s="1006"/>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2"/>
      <c r="DW64" s="983"/>
      <c r="DX64" s="983"/>
      <c r="DY64" s="983"/>
      <c r="DZ64" s="984"/>
      <c r="EA64" s="104"/>
    </row>
    <row r="65" spans="1:131" s="105" customFormat="1" ht="26.25" customHeight="1" thickBot="1">
      <c r="A65" s="110" t="s">
        <v>355</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4"/>
      <c r="BT65" s="1005"/>
      <c r="BU65" s="1005"/>
      <c r="BV65" s="1005"/>
      <c r="BW65" s="1005"/>
      <c r="BX65" s="1005"/>
      <c r="BY65" s="1005"/>
      <c r="BZ65" s="1005"/>
      <c r="CA65" s="1005"/>
      <c r="CB65" s="1005"/>
      <c r="CC65" s="1005"/>
      <c r="CD65" s="1005"/>
      <c r="CE65" s="1005"/>
      <c r="CF65" s="1005"/>
      <c r="CG65" s="1006"/>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2"/>
      <c r="DW65" s="983"/>
      <c r="DX65" s="983"/>
      <c r="DY65" s="983"/>
      <c r="DZ65" s="984"/>
      <c r="EA65" s="104"/>
    </row>
    <row r="66" spans="1:131" s="105" customFormat="1" ht="26.25" customHeight="1">
      <c r="A66" s="985" t="s">
        <v>356</v>
      </c>
      <c r="B66" s="986"/>
      <c r="C66" s="986"/>
      <c r="D66" s="986"/>
      <c r="E66" s="986"/>
      <c r="F66" s="986"/>
      <c r="G66" s="986"/>
      <c r="H66" s="986"/>
      <c r="I66" s="986"/>
      <c r="J66" s="986"/>
      <c r="K66" s="986"/>
      <c r="L66" s="986"/>
      <c r="M66" s="986"/>
      <c r="N66" s="986"/>
      <c r="O66" s="986"/>
      <c r="P66" s="987"/>
      <c r="Q66" s="991" t="s">
        <v>357</v>
      </c>
      <c r="R66" s="992"/>
      <c r="S66" s="992"/>
      <c r="T66" s="992"/>
      <c r="U66" s="993"/>
      <c r="V66" s="991" t="s">
        <v>358</v>
      </c>
      <c r="W66" s="992"/>
      <c r="X66" s="992"/>
      <c r="Y66" s="992"/>
      <c r="Z66" s="993"/>
      <c r="AA66" s="991" t="s">
        <v>336</v>
      </c>
      <c r="AB66" s="992"/>
      <c r="AC66" s="992"/>
      <c r="AD66" s="992"/>
      <c r="AE66" s="993"/>
      <c r="AF66" s="997" t="s">
        <v>337</v>
      </c>
      <c r="AG66" s="998"/>
      <c r="AH66" s="998"/>
      <c r="AI66" s="998"/>
      <c r="AJ66" s="999"/>
      <c r="AK66" s="991" t="s">
        <v>338</v>
      </c>
      <c r="AL66" s="986"/>
      <c r="AM66" s="986"/>
      <c r="AN66" s="986"/>
      <c r="AO66" s="987"/>
      <c r="AP66" s="991" t="s">
        <v>339</v>
      </c>
      <c r="AQ66" s="992"/>
      <c r="AR66" s="992"/>
      <c r="AS66" s="992"/>
      <c r="AT66" s="993"/>
      <c r="AU66" s="991" t="s">
        <v>359</v>
      </c>
      <c r="AV66" s="992"/>
      <c r="AW66" s="992"/>
      <c r="AX66" s="992"/>
      <c r="AY66" s="993"/>
      <c r="AZ66" s="991" t="s">
        <v>310</v>
      </c>
      <c r="BA66" s="992"/>
      <c r="BB66" s="992"/>
      <c r="BC66" s="992"/>
      <c r="BD66" s="1007"/>
      <c r="BE66" s="123"/>
      <c r="BF66" s="123"/>
      <c r="BG66" s="123"/>
      <c r="BH66" s="123"/>
      <c r="BI66" s="123"/>
      <c r="BJ66" s="123"/>
      <c r="BK66" s="123"/>
      <c r="BL66" s="123"/>
      <c r="BM66" s="123"/>
      <c r="BN66" s="123"/>
      <c r="BO66" s="123"/>
      <c r="BP66" s="123"/>
      <c r="BQ66" s="120">
        <v>60</v>
      </c>
      <c r="BR66" s="125"/>
      <c r="BS66" s="943"/>
      <c r="BT66" s="944"/>
      <c r="BU66" s="944"/>
      <c r="BV66" s="944"/>
      <c r="BW66" s="944"/>
      <c r="BX66" s="944"/>
      <c r="BY66" s="944"/>
      <c r="BZ66" s="944"/>
      <c r="CA66" s="944"/>
      <c r="CB66" s="944"/>
      <c r="CC66" s="944"/>
      <c r="CD66" s="944"/>
      <c r="CE66" s="944"/>
      <c r="CF66" s="944"/>
      <c r="CG66" s="945"/>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31"/>
      <c r="DW66" s="932"/>
      <c r="DX66" s="932"/>
      <c r="DY66" s="932"/>
      <c r="DZ66" s="933"/>
      <c r="EA66" s="104"/>
    </row>
    <row r="67" spans="1:131" s="10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0"/>
      <c r="AG67" s="1001"/>
      <c r="AH67" s="1001"/>
      <c r="AI67" s="1001"/>
      <c r="AJ67" s="1002"/>
      <c r="AK67" s="1003"/>
      <c r="AL67" s="989"/>
      <c r="AM67" s="989"/>
      <c r="AN67" s="989"/>
      <c r="AO67" s="990"/>
      <c r="AP67" s="994"/>
      <c r="AQ67" s="995"/>
      <c r="AR67" s="995"/>
      <c r="AS67" s="995"/>
      <c r="AT67" s="996"/>
      <c r="AU67" s="994"/>
      <c r="AV67" s="995"/>
      <c r="AW67" s="995"/>
      <c r="AX67" s="995"/>
      <c r="AY67" s="996"/>
      <c r="AZ67" s="994"/>
      <c r="BA67" s="995"/>
      <c r="BB67" s="995"/>
      <c r="BC67" s="995"/>
      <c r="BD67" s="1008"/>
      <c r="BE67" s="123"/>
      <c r="BF67" s="123"/>
      <c r="BG67" s="123"/>
      <c r="BH67" s="123"/>
      <c r="BI67" s="123"/>
      <c r="BJ67" s="123"/>
      <c r="BK67" s="123"/>
      <c r="BL67" s="123"/>
      <c r="BM67" s="123"/>
      <c r="BN67" s="123"/>
      <c r="BO67" s="123"/>
      <c r="BP67" s="123"/>
      <c r="BQ67" s="120">
        <v>61</v>
      </c>
      <c r="BR67" s="125"/>
      <c r="BS67" s="943"/>
      <c r="BT67" s="944"/>
      <c r="BU67" s="944"/>
      <c r="BV67" s="944"/>
      <c r="BW67" s="944"/>
      <c r="BX67" s="944"/>
      <c r="BY67" s="944"/>
      <c r="BZ67" s="944"/>
      <c r="CA67" s="944"/>
      <c r="CB67" s="944"/>
      <c r="CC67" s="944"/>
      <c r="CD67" s="944"/>
      <c r="CE67" s="944"/>
      <c r="CF67" s="944"/>
      <c r="CG67" s="945"/>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31"/>
      <c r="DW67" s="932"/>
      <c r="DX67" s="932"/>
      <c r="DY67" s="932"/>
      <c r="DZ67" s="933"/>
      <c r="EA67" s="104"/>
    </row>
    <row r="68" spans="1:131" s="105" customFormat="1" ht="26.25" customHeight="1" thickTop="1">
      <c r="A68" s="116">
        <v>1</v>
      </c>
      <c r="B68" s="975" t="s">
        <v>360</v>
      </c>
      <c r="C68" s="976"/>
      <c r="D68" s="976"/>
      <c r="E68" s="976"/>
      <c r="F68" s="976"/>
      <c r="G68" s="976"/>
      <c r="H68" s="976"/>
      <c r="I68" s="976"/>
      <c r="J68" s="976"/>
      <c r="K68" s="976"/>
      <c r="L68" s="976"/>
      <c r="M68" s="976"/>
      <c r="N68" s="976"/>
      <c r="O68" s="976"/>
      <c r="P68" s="977"/>
      <c r="Q68" s="978">
        <v>1390</v>
      </c>
      <c r="R68" s="972"/>
      <c r="S68" s="972"/>
      <c r="T68" s="972"/>
      <c r="U68" s="972"/>
      <c r="V68" s="972">
        <v>1346</v>
      </c>
      <c r="W68" s="972"/>
      <c r="X68" s="972"/>
      <c r="Y68" s="972"/>
      <c r="Z68" s="972"/>
      <c r="AA68" s="972">
        <v>44</v>
      </c>
      <c r="AB68" s="972"/>
      <c r="AC68" s="972"/>
      <c r="AD68" s="972"/>
      <c r="AE68" s="972"/>
      <c r="AF68" s="972">
        <v>44</v>
      </c>
      <c r="AG68" s="972"/>
      <c r="AH68" s="972"/>
      <c r="AI68" s="972"/>
      <c r="AJ68" s="972"/>
      <c r="AK68" s="972" t="s">
        <v>361</v>
      </c>
      <c r="AL68" s="972"/>
      <c r="AM68" s="972"/>
      <c r="AN68" s="972"/>
      <c r="AO68" s="972"/>
      <c r="AP68" s="972">
        <v>665</v>
      </c>
      <c r="AQ68" s="972"/>
      <c r="AR68" s="972"/>
      <c r="AS68" s="972"/>
      <c r="AT68" s="972"/>
      <c r="AU68" s="972">
        <v>277</v>
      </c>
      <c r="AV68" s="972"/>
      <c r="AW68" s="972"/>
      <c r="AX68" s="972"/>
      <c r="AY68" s="972"/>
      <c r="AZ68" s="973"/>
      <c r="BA68" s="973"/>
      <c r="BB68" s="973"/>
      <c r="BC68" s="973"/>
      <c r="BD68" s="974"/>
      <c r="BE68" s="123"/>
      <c r="BF68" s="123"/>
      <c r="BG68" s="123"/>
      <c r="BH68" s="123"/>
      <c r="BI68" s="123"/>
      <c r="BJ68" s="123"/>
      <c r="BK68" s="123"/>
      <c r="BL68" s="123"/>
      <c r="BM68" s="123"/>
      <c r="BN68" s="123"/>
      <c r="BO68" s="123"/>
      <c r="BP68" s="123"/>
      <c r="BQ68" s="120">
        <v>62</v>
      </c>
      <c r="BR68" s="125"/>
      <c r="BS68" s="943"/>
      <c r="BT68" s="944"/>
      <c r="BU68" s="944"/>
      <c r="BV68" s="944"/>
      <c r="BW68" s="944"/>
      <c r="BX68" s="944"/>
      <c r="BY68" s="944"/>
      <c r="BZ68" s="944"/>
      <c r="CA68" s="944"/>
      <c r="CB68" s="944"/>
      <c r="CC68" s="944"/>
      <c r="CD68" s="944"/>
      <c r="CE68" s="944"/>
      <c r="CF68" s="944"/>
      <c r="CG68" s="945"/>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31"/>
      <c r="DW68" s="932"/>
      <c r="DX68" s="932"/>
      <c r="DY68" s="932"/>
      <c r="DZ68" s="933"/>
      <c r="EA68" s="104"/>
    </row>
    <row r="69" spans="1:131" s="105" customFormat="1" ht="26.25" customHeight="1">
      <c r="A69" s="119">
        <v>2</v>
      </c>
      <c r="B69" s="964" t="s">
        <v>362</v>
      </c>
      <c r="C69" s="965"/>
      <c r="D69" s="965"/>
      <c r="E69" s="965"/>
      <c r="F69" s="965"/>
      <c r="G69" s="965"/>
      <c r="H69" s="965"/>
      <c r="I69" s="965"/>
      <c r="J69" s="965"/>
      <c r="K69" s="965"/>
      <c r="L69" s="965"/>
      <c r="M69" s="965"/>
      <c r="N69" s="965"/>
      <c r="O69" s="965"/>
      <c r="P69" s="966"/>
      <c r="Q69" s="967">
        <v>200</v>
      </c>
      <c r="R69" s="961"/>
      <c r="S69" s="961"/>
      <c r="T69" s="961"/>
      <c r="U69" s="961"/>
      <c r="V69" s="961">
        <v>187</v>
      </c>
      <c r="W69" s="961"/>
      <c r="X69" s="961"/>
      <c r="Y69" s="961"/>
      <c r="Z69" s="961"/>
      <c r="AA69" s="961">
        <v>13</v>
      </c>
      <c r="AB69" s="961"/>
      <c r="AC69" s="961"/>
      <c r="AD69" s="961"/>
      <c r="AE69" s="961"/>
      <c r="AF69" s="961">
        <v>13</v>
      </c>
      <c r="AG69" s="961"/>
      <c r="AH69" s="961"/>
      <c r="AI69" s="961"/>
      <c r="AJ69" s="961"/>
      <c r="AK69" s="961" t="s">
        <v>361</v>
      </c>
      <c r="AL69" s="961"/>
      <c r="AM69" s="961"/>
      <c r="AN69" s="961"/>
      <c r="AO69" s="961"/>
      <c r="AP69" s="961" t="s">
        <v>361</v>
      </c>
      <c r="AQ69" s="961"/>
      <c r="AR69" s="961"/>
      <c r="AS69" s="961"/>
      <c r="AT69" s="961"/>
      <c r="AU69" s="961" t="s">
        <v>361</v>
      </c>
      <c r="AV69" s="961"/>
      <c r="AW69" s="961"/>
      <c r="AX69" s="961"/>
      <c r="AY69" s="961"/>
      <c r="AZ69" s="962"/>
      <c r="BA69" s="962"/>
      <c r="BB69" s="962"/>
      <c r="BC69" s="962"/>
      <c r="BD69" s="963"/>
      <c r="BE69" s="123"/>
      <c r="BF69" s="123"/>
      <c r="BG69" s="123"/>
      <c r="BH69" s="123"/>
      <c r="BI69" s="123"/>
      <c r="BJ69" s="123"/>
      <c r="BK69" s="123"/>
      <c r="BL69" s="123"/>
      <c r="BM69" s="123"/>
      <c r="BN69" s="123"/>
      <c r="BO69" s="123"/>
      <c r="BP69" s="123"/>
      <c r="BQ69" s="120">
        <v>63</v>
      </c>
      <c r="BR69" s="125"/>
      <c r="BS69" s="943"/>
      <c r="BT69" s="944"/>
      <c r="BU69" s="944"/>
      <c r="BV69" s="944"/>
      <c r="BW69" s="944"/>
      <c r="BX69" s="944"/>
      <c r="BY69" s="944"/>
      <c r="BZ69" s="944"/>
      <c r="CA69" s="944"/>
      <c r="CB69" s="944"/>
      <c r="CC69" s="944"/>
      <c r="CD69" s="944"/>
      <c r="CE69" s="944"/>
      <c r="CF69" s="944"/>
      <c r="CG69" s="945"/>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31"/>
      <c r="DW69" s="932"/>
      <c r="DX69" s="932"/>
      <c r="DY69" s="932"/>
      <c r="DZ69" s="933"/>
      <c r="EA69" s="104"/>
    </row>
    <row r="70" spans="1:131" s="105" customFormat="1" ht="26.25" customHeight="1">
      <c r="A70" s="119">
        <v>3</v>
      </c>
      <c r="B70" s="964" t="s">
        <v>363</v>
      </c>
      <c r="C70" s="965"/>
      <c r="D70" s="965"/>
      <c r="E70" s="965"/>
      <c r="F70" s="965"/>
      <c r="G70" s="965"/>
      <c r="H70" s="965"/>
      <c r="I70" s="965"/>
      <c r="J70" s="965"/>
      <c r="K70" s="965"/>
      <c r="L70" s="965"/>
      <c r="M70" s="965"/>
      <c r="N70" s="965"/>
      <c r="O70" s="965"/>
      <c r="P70" s="966"/>
      <c r="Q70" s="967">
        <v>5042</v>
      </c>
      <c r="R70" s="961"/>
      <c r="S70" s="961"/>
      <c r="T70" s="961"/>
      <c r="U70" s="961"/>
      <c r="V70" s="961">
        <v>4895</v>
      </c>
      <c r="W70" s="961"/>
      <c r="X70" s="961"/>
      <c r="Y70" s="961"/>
      <c r="Z70" s="961"/>
      <c r="AA70" s="961">
        <v>147</v>
      </c>
      <c r="AB70" s="961"/>
      <c r="AC70" s="961"/>
      <c r="AD70" s="961"/>
      <c r="AE70" s="961"/>
      <c r="AF70" s="961">
        <v>147</v>
      </c>
      <c r="AG70" s="961"/>
      <c r="AH70" s="961"/>
      <c r="AI70" s="961"/>
      <c r="AJ70" s="961"/>
      <c r="AK70" s="961">
        <v>67</v>
      </c>
      <c r="AL70" s="961"/>
      <c r="AM70" s="961"/>
      <c r="AN70" s="961"/>
      <c r="AO70" s="961"/>
      <c r="AP70" s="961" t="s">
        <v>361</v>
      </c>
      <c r="AQ70" s="961"/>
      <c r="AR70" s="961"/>
      <c r="AS70" s="961"/>
      <c r="AT70" s="961"/>
      <c r="AU70" s="961" t="s">
        <v>361</v>
      </c>
      <c r="AV70" s="961"/>
      <c r="AW70" s="961"/>
      <c r="AX70" s="961"/>
      <c r="AY70" s="961"/>
      <c r="AZ70" s="962"/>
      <c r="BA70" s="962"/>
      <c r="BB70" s="962"/>
      <c r="BC70" s="962"/>
      <c r="BD70" s="963"/>
      <c r="BE70" s="123"/>
      <c r="BF70" s="123"/>
      <c r="BG70" s="123"/>
      <c r="BH70" s="123"/>
      <c r="BI70" s="123"/>
      <c r="BJ70" s="123"/>
      <c r="BK70" s="123"/>
      <c r="BL70" s="123"/>
      <c r="BM70" s="123"/>
      <c r="BN70" s="123"/>
      <c r="BO70" s="123"/>
      <c r="BP70" s="123"/>
      <c r="BQ70" s="120">
        <v>64</v>
      </c>
      <c r="BR70" s="125"/>
      <c r="BS70" s="943"/>
      <c r="BT70" s="944"/>
      <c r="BU70" s="944"/>
      <c r="BV70" s="944"/>
      <c r="BW70" s="944"/>
      <c r="BX70" s="944"/>
      <c r="BY70" s="944"/>
      <c r="BZ70" s="944"/>
      <c r="CA70" s="944"/>
      <c r="CB70" s="944"/>
      <c r="CC70" s="944"/>
      <c r="CD70" s="944"/>
      <c r="CE70" s="944"/>
      <c r="CF70" s="944"/>
      <c r="CG70" s="945"/>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31"/>
      <c r="DW70" s="932"/>
      <c r="DX70" s="932"/>
      <c r="DY70" s="932"/>
      <c r="DZ70" s="933"/>
      <c r="EA70" s="104"/>
    </row>
    <row r="71" spans="1:131" s="105" customFormat="1" ht="26.25" customHeight="1">
      <c r="A71" s="119">
        <v>4</v>
      </c>
      <c r="B71" s="964" t="s">
        <v>364</v>
      </c>
      <c r="C71" s="965"/>
      <c r="D71" s="965"/>
      <c r="E71" s="965"/>
      <c r="F71" s="965"/>
      <c r="G71" s="965"/>
      <c r="H71" s="965"/>
      <c r="I71" s="965"/>
      <c r="J71" s="965"/>
      <c r="K71" s="965"/>
      <c r="L71" s="965"/>
      <c r="M71" s="965"/>
      <c r="N71" s="965"/>
      <c r="O71" s="965"/>
      <c r="P71" s="966"/>
      <c r="Q71" s="967">
        <v>359</v>
      </c>
      <c r="R71" s="961"/>
      <c r="S71" s="961"/>
      <c r="T71" s="961"/>
      <c r="U71" s="961"/>
      <c r="V71" s="961">
        <v>354</v>
      </c>
      <c r="W71" s="961"/>
      <c r="X71" s="961"/>
      <c r="Y71" s="961"/>
      <c r="Z71" s="961"/>
      <c r="AA71" s="961">
        <v>5</v>
      </c>
      <c r="AB71" s="961"/>
      <c r="AC71" s="961"/>
      <c r="AD71" s="961"/>
      <c r="AE71" s="961"/>
      <c r="AF71" s="961">
        <v>5</v>
      </c>
      <c r="AG71" s="961"/>
      <c r="AH71" s="961"/>
      <c r="AI71" s="961"/>
      <c r="AJ71" s="961"/>
      <c r="AK71" s="961">
        <v>6</v>
      </c>
      <c r="AL71" s="961"/>
      <c r="AM71" s="961"/>
      <c r="AN71" s="961"/>
      <c r="AO71" s="961"/>
      <c r="AP71" s="961" t="s">
        <v>361</v>
      </c>
      <c r="AQ71" s="961"/>
      <c r="AR71" s="961"/>
      <c r="AS71" s="961"/>
      <c r="AT71" s="961"/>
      <c r="AU71" s="961" t="s">
        <v>361</v>
      </c>
      <c r="AV71" s="961"/>
      <c r="AW71" s="961"/>
      <c r="AX71" s="961"/>
      <c r="AY71" s="961"/>
      <c r="AZ71" s="962"/>
      <c r="BA71" s="962"/>
      <c r="BB71" s="962"/>
      <c r="BC71" s="962"/>
      <c r="BD71" s="963"/>
      <c r="BE71" s="123"/>
      <c r="BF71" s="123"/>
      <c r="BG71" s="123"/>
      <c r="BH71" s="123"/>
      <c r="BI71" s="123"/>
      <c r="BJ71" s="123"/>
      <c r="BK71" s="123"/>
      <c r="BL71" s="123"/>
      <c r="BM71" s="123"/>
      <c r="BN71" s="123"/>
      <c r="BO71" s="123"/>
      <c r="BP71" s="123"/>
      <c r="BQ71" s="120">
        <v>65</v>
      </c>
      <c r="BR71" s="125"/>
      <c r="BS71" s="943"/>
      <c r="BT71" s="944"/>
      <c r="BU71" s="944"/>
      <c r="BV71" s="944"/>
      <c r="BW71" s="944"/>
      <c r="BX71" s="944"/>
      <c r="BY71" s="944"/>
      <c r="BZ71" s="944"/>
      <c r="CA71" s="944"/>
      <c r="CB71" s="944"/>
      <c r="CC71" s="944"/>
      <c r="CD71" s="944"/>
      <c r="CE71" s="944"/>
      <c r="CF71" s="944"/>
      <c r="CG71" s="945"/>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31"/>
      <c r="DW71" s="932"/>
      <c r="DX71" s="932"/>
      <c r="DY71" s="932"/>
      <c r="DZ71" s="933"/>
      <c r="EA71" s="104"/>
    </row>
    <row r="72" spans="1:131" s="105" customFormat="1" ht="26.25" customHeight="1">
      <c r="A72" s="119">
        <v>5</v>
      </c>
      <c r="B72" s="964" t="s">
        <v>365</v>
      </c>
      <c r="C72" s="965"/>
      <c r="D72" s="965"/>
      <c r="E72" s="965"/>
      <c r="F72" s="965"/>
      <c r="G72" s="965"/>
      <c r="H72" s="965"/>
      <c r="I72" s="965"/>
      <c r="J72" s="965"/>
      <c r="K72" s="965"/>
      <c r="L72" s="965"/>
      <c r="M72" s="965"/>
      <c r="N72" s="965"/>
      <c r="O72" s="965"/>
      <c r="P72" s="966"/>
      <c r="Q72" s="967">
        <v>1499</v>
      </c>
      <c r="R72" s="961"/>
      <c r="S72" s="961"/>
      <c r="T72" s="961"/>
      <c r="U72" s="961"/>
      <c r="V72" s="961">
        <v>1219</v>
      </c>
      <c r="W72" s="961"/>
      <c r="X72" s="961"/>
      <c r="Y72" s="961"/>
      <c r="Z72" s="961"/>
      <c r="AA72" s="961">
        <v>280</v>
      </c>
      <c r="AB72" s="961"/>
      <c r="AC72" s="961"/>
      <c r="AD72" s="961"/>
      <c r="AE72" s="961"/>
      <c r="AF72" s="961">
        <v>98</v>
      </c>
      <c r="AG72" s="961"/>
      <c r="AH72" s="961"/>
      <c r="AI72" s="961"/>
      <c r="AJ72" s="961"/>
      <c r="AK72" s="961" t="s">
        <v>366</v>
      </c>
      <c r="AL72" s="961"/>
      <c r="AM72" s="961"/>
      <c r="AN72" s="961"/>
      <c r="AO72" s="961"/>
      <c r="AP72" s="961">
        <v>1862</v>
      </c>
      <c r="AQ72" s="961"/>
      <c r="AR72" s="961"/>
      <c r="AS72" s="961"/>
      <c r="AT72" s="961"/>
      <c r="AU72" s="961">
        <v>105</v>
      </c>
      <c r="AV72" s="961"/>
      <c r="AW72" s="961"/>
      <c r="AX72" s="961"/>
      <c r="AY72" s="961"/>
      <c r="AZ72" s="962"/>
      <c r="BA72" s="962"/>
      <c r="BB72" s="962"/>
      <c r="BC72" s="962"/>
      <c r="BD72" s="963"/>
      <c r="BE72" s="123"/>
      <c r="BF72" s="123"/>
      <c r="BG72" s="123"/>
      <c r="BH72" s="123"/>
      <c r="BI72" s="123"/>
      <c r="BJ72" s="123"/>
      <c r="BK72" s="123"/>
      <c r="BL72" s="123"/>
      <c r="BM72" s="123"/>
      <c r="BN72" s="123"/>
      <c r="BO72" s="123"/>
      <c r="BP72" s="123"/>
      <c r="BQ72" s="120">
        <v>66</v>
      </c>
      <c r="BR72" s="125"/>
      <c r="BS72" s="943"/>
      <c r="BT72" s="944"/>
      <c r="BU72" s="944"/>
      <c r="BV72" s="944"/>
      <c r="BW72" s="944"/>
      <c r="BX72" s="944"/>
      <c r="BY72" s="944"/>
      <c r="BZ72" s="944"/>
      <c r="CA72" s="944"/>
      <c r="CB72" s="944"/>
      <c r="CC72" s="944"/>
      <c r="CD72" s="944"/>
      <c r="CE72" s="944"/>
      <c r="CF72" s="944"/>
      <c r="CG72" s="945"/>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31"/>
      <c r="DW72" s="932"/>
      <c r="DX72" s="932"/>
      <c r="DY72" s="932"/>
      <c r="DZ72" s="933"/>
      <c r="EA72" s="104"/>
    </row>
    <row r="73" spans="1:131" s="105" customFormat="1" ht="26.25" customHeight="1">
      <c r="A73" s="119">
        <v>6</v>
      </c>
      <c r="B73" s="964" t="s">
        <v>367</v>
      </c>
      <c r="C73" s="965"/>
      <c r="D73" s="965"/>
      <c r="E73" s="965"/>
      <c r="F73" s="965"/>
      <c r="G73" s="965"/>
      <c r="H73" s="965"/>
      <c r="I73" s="965"/>
      <c r="J73" s="965"/>
      <c r="K73" s="965"/>
      <c r="L73" s="965"/>
      <c r="M73" s="965"/>
      <c r="N73" s="965"/>
      <c r="O73" s="965"/>
      <c r="P73" s="966"/>
      <c r="Q73" s="967">
        <v>8</v>
      </c>
      <c r="R73" s="961"/>
      <c r="S73" s="961"/>
      <c r="T73" s="961"/>
      <c r="U73" s="961"/>
      <c r="V73" s="961">
        <v>7</v>
      </c>
      <c r="W73" s="961"/>
      <c r="X73" s="961"/>
      <c r="Y73" s="961"/>
      <c r="Z73" s="961"/>
      <c r="AA73" s="961">
        <v>1</v>
      </c>
      <c r="AB73" s="961"/>
      <c r="AC73" s="961"/>
      <c r="AD73" s="961"/>
      <c r="AE73" s="961"/>
      <c r="AF73" s="961">
        <v>1</v>
      </c>
      <c r="AG73" s="961"/>
      <c r="AH73" s="961"/>
      <c r="AI73" s="961"/>
      <c r="AJ73" s="961"/>
      <c r="AK73" s="961" t="s">
        <v>324</v>
      </c>
      <c r="AL73" s="961"/>
      <c r="AM73" s="961"/>
      <c r="AN73" s="961"/>
      <c r="AO73" s="961"/>
      <c r="AP73" s="961" t="s">
        <v>361</v>
      </c>
      <c r="AQ73" s="961"/>
      <c r="AR73" s="961"/>
      <c r="AS73" s="961"/>
      <c r="AT73" s="961"/>
      <c r="AU73" s="961" t="s">
        <v>366</v>
      </c>
      <c r="AV73" s="961"/>
      <c r="AW73" s="961"/>
      <c r="AX73" s="961"/>
      <c r="AY73" s="961"/>
      <c r="AZ73" s="962"/>
      <c r="BA73" s="962"/>
      <c r="BB73" s="962"/>
      <c r="BC73" s="962"/>
      <c r="BD73" s="963"/>
      <c r="BE73" s="123"/>
      <c r="BF73" s="123"/>
      <c r="BG73" s="123"/>
      <c r="BH73" s="123"/>
      <c r="BI73" s="123"/>
      <c r="BJ73" s="123"/>
      <c r="BK73" s="123"/>
      <c r="BL73" s="123"/>
      <c r="BM73" s="123"/>
      <c r="BN73" s="123"/>
      <c r="BO73" s="123"/>
      <c r="BP73" s="123"/>
      <c r="BQ73" s="120">
        <v>67</v>
      </c>
      <c r="BR73" s="125"/>
      <c r="BS73" s="943"/>
      <c r="BT73" s="944"/>
      <c r="BU73" s="944"/>
      <c r="BV73" s="944"/>
      <c r="BW73" s="944"/>
      <c r="BX73" s="944"/>
      <c r="BY73" s="944"/>
      <c r="BZ73" s="944"/>
      <c r="CA73" s="944"/>
      <c r="CB73" s="944"/>
      <c r="CC73" s="944"/>
      <c r="CD73" s="944"/>
      <c r="CE73" s="944"/>
      <c r="CF73" s="944"/>
      <c r="CG73" s="945"/>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31"/>
      <c r="DW73" s="932"/>
      <c r="DX73" s="932"/>
      <c r="DY73" s="932"/>
      <c r="DZ73" s="933"/>
      <c r="EA73" s="104"/>
    </row>
    <row r="74" spans="1:131" s="105" customFormat="1" ht="26.25" customHeight="1">
      <c r="A74" s="119">
        <v>7</v>
      </c>
      <c r="B74" s="964" t="s">
        <v>368</v>
      </c>
      <c r="C74" s="965"/>
      <c r="D74" s="965"/>
      <c r="E74" s="965"/>
      <c r="F74" s="965"/>
      <c r="G74" s="965"/>
      <c r="H74" s="965"/>
      <c r="I74" s="965"/>
      <c r="J74" s="965"/>
      <c r="K74" s="965"/>
      <c r="L74" s="965"/>
      <c r="M74" s="965"/>
      <c r="N74" s="965"/>
      <c r="O74" s="965"/>
      <c r="P74" s="966"/>
      <c r="Q74" s="967">
        <v>70</v>
      </c>
      <c r="R74" s="961"/>
      <c r="S74" s="961"/>
      <c r="T74" s="961"/>
      <c r="U74" s="961"/>
      <c r="V74" s="961">
        <v>70</v>
      </c>
      <c r="W74" s="961"/>
      <c r="X74" s="961"/>
      <c r="Y74" s="961"/>
      <c r="Z74" s="961"/>
      <c r="AA74" s="961">
        <v>0</v>
      </c>
      <c r="AB74" s="961"/>
      <c r="AC74" s="961"/>
      <c r="AD74" s="961"/>
      <c r="AE74" s="961"/>
      <c r="AF74" s="961">
        <v>0</v>
      </c>
      <c r="AG74" s="961"/>
      <c r="AH74" s="961"/>
      <c r="AI74" s="961"/>
      <c r="AJ74" s="961"/>
      <c r="AK74" s="961" t="s">
        <v>366</v>
      </c>
      <c r="AL74" s="961"/>
      <c r="AM74" s="961"/>
      <c r="AN74" s="961"/>
      <c r="AO74" s="961"/>
      <c r="AP74" s="961" t="s">
        <v>366</v>
      </c>
      <c r="AQ74" s="961"/>
      <c r="AR74" s="961"/>
      <c r="AS74" s="961"/>
      <c r="AT74" s="961"/>
      <c r="AU74" s="961" t="s">
        <v>324</v>
      </c>
      <c r="AV74" s="961"/>
      <c r="AW74" s="961"/>
      <c r="AX74" s="961"/>
      <c r="AY74" s="961"/>
      <c r="AZ74" s="962"/>
      <c r="BA74" s="962"/>
      <c r="BB74" s="962"/>
      <c r="BC74" s="962"/>
      <c r="BD74" s="963"/>
      <c r="BE74" s="123"/>
      <c r="BF74" s="123"/>
      <c r="BG74" s="123"/>
      <c r="BH74" s="123"/>
      <c r="BI74" s="123"/>
      <c r="BJ74" s="123"/>
      <c r="BK74" s="123"/>
      <c r="BL74" s="123"/>
      <c r="BM74" s="123"/>
      <c r="BN74" s="123"/>
      <c r="BO74" s="123"/>
      <c r="BP74" s="123"/>
      <c r="BQ74" s="120">
        <v>68</v>
      </c>
      <c r="BR74" s="125"/>
      <c r="BS74" s="943"/>
      <c r="BT74" s="944"/>
      <c r="BU74" s="944"/>
      <c r="BV74" s="944"/>
      <c r="BW74" s="944"/>
      <c r="BX74" s="944"/>
      <c r="BY74" s="944"/>
      <c r="BZ74" s="944"/>
      <c r="CA74" s="944"/>
      <c r="CB74" s="944"/>
      <c r="CC74" s="944"/>
      <c r="CD74" s="944"/>
      <c r="CE74" s="944"/>
      <c r="CF74" s="944"/>
      <c r="CG74" s="945"/>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31"/>
      <c r="DW74" s="932"/>
      <c r="DX74" s="932"/>
      <c r="DY74" s="932"/>
      <c r="DZ74" s="933"/>
      <c r="EA74" s="104"/>
    </row>
    <row r="75" spans="1:131" s="105" customFormat="1" ht="26.25" customHeight="1">
      <c r="A75" s="119">
        <v>8</v>
      </c>
      <c r="B75" s="964" t="s">
        <v>369</v>
      </c>
      <c r="C75" s="965"/>
      <c r="D75" s="965"/>
      <c r="E75" s="965"/>
      <c r="F75" s="965"/>
      <c r="G75" s="965"/>
      <c r="H75" s="965"/>
      <c r="I75" s="965"/>
      <c r="J75" s="965"/>
      <c r="K75" s="965"/>
      <c r="L75" s="965"/>
      <c r="M75" s="965"/>
      <c r="N75" s="965"/>
      <c r="O75" s="965"/>
      <c r="P75" s="966"/>
      <c r="Q75" s="968">
        <v>493</v>
      </c>
      <c r="R75" s="969"/>
      <c r="S75" s="969"/>
      <c r="T75" s="969"/>
      <c r="U75" s="970"/>
      <c r="V75" s="971">
        <v>467</v>
      </c>
      <c r="W75" s="969"/>
      <c r="X75" s="969"/>
      <c r="Y75" s="969"/>
      <c r="Z75" s="970"/>
      <c r="AA75" s="971">
        <v>26</v>
      </c>
      <c r="AB75" s="969"/>
      <c r="AC75" s="969"/>
      <c r="AD75" s="969"/>
      <c r="AE75" s="970"/>
      <c r="AF75" s="971">
        <v>26</v>
      </c>
      <c r="AG75" s="969"/>
      <c r="AH75" s="969"/>
      <c r="AI75" s="969"/>
      <c r="AJ75" s="970"/>
      <c r="AK75" s="961" t="s">
        <v>366</v>
      </c>
      <c r="AL75" s="961"/>
      <c r="AM75" s="961"/>
      <c r="AN75" s="961"/>
      <c r="AO75" s="961"/>
      <c r="AP75" s="961" t="s">
        <v>361</v>
      </c>
      <c r="AQ75" s="961"/>
      <c r="AR75" s="961"/>
      <c r="AS75" s="961"/>
      <c r="AT75" s="961"/>
      <c r="AU75" s="961" t="s">
        <v>361</v>
      </c>
      <c r="AV75" s="961"/>
      <c r="AW75" s="961"/>
      <c r="AX75" s="961"/>
      <c r="AY75" s="961"/>
      <c r="AZ75" s="962"/>
      <c r="BA75" s="962"/>
      <c r="BB75" s="962"/>
      <c r="BC75" s="962"/>
      <c r="BD75" s="963"/>
      <c r="BE75" s="123"/>
      <c r="BF75" s="123"/>
      <c r="BG75" s="123"/>
      <c r="BH75" s="123"/>
      <c r="BI75" s="123"/>
      <c r="BJ75" s="123"/>
      <c r="BK75" s="123"/>
      <c r="BL75" s="123"/>
      <c r="BM75" s="123"/>
      <c r="BN75" s="123"/>
      <c r="BO75" s="123"/>
      <c r="BP75" s="123"/>
      <c r="BQ75" s="120">
        <v>69</v>
      </c>
      <c r="BR75" s="125"/>
      <c r="BS75" s="943"/>
      <c r="BT75" s="944"/>
      <c r="BU75" s="944"/>
      <c r="BV75" s="944"/>
      <c r="BW75" s="944"/>
      <c r="BX75" s="944"/>
      <c r="BY75" s="944"/>
      <c r="BZ75" s="944"/>
      <c r="CA75" s="944"/>
      <c r="CB75" s="944"/>
      <c r="CC75" s="944"/>
      <c r="CD75" s="944"/>
      <c r="CE75" s="944"/>
      <c r="CF75" s="944"/>
      <c r="CG75" s="945"/>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31"/>
      <c r="DW75" s="932"/>
      <c r="DX75" s="932"/>
      <c r="DY75" s="932"/>
      <c r="DZ75" s="933"/>
      <c r="EA75" s="104"/>
    </row>
    <row r="76" spans="1:131" s="105" customFormat="1" ht="26.25" customHeight="1">
      <c r="A76" s="119">
        <v>9</v>
      </c>
      <c r="B76" s="964" t="s">
        <v>370</v>
      </c>
      <c r="C76" s="965"/>
      <c r="D76" s="965"/>
      <c r="E76" s="965"/>
      <c r="F76" s="965"/>
      <c r="G76" s="965"/>
      <c r="H76" s="965"/>
      <c r="I76" s="965"/>
      <c r="J76" s="965"/>
      <c r="K76" s="965"/>
      <c r="L76" s="965"/>
      <c r="M76" s="965"/>
      <c r="N76" s="965"/>
      <c r="O76" s="965"/>
      <c r="P76" s="966"/>
      <c r="Q76" s="968">
        <v>99391</v>
      </c>
      <c r="R76" s="969"/>
      <c r="S76" s="969"/>
      <c r="T76" s="969"/>
      <c r="U76" s="970"/>
      <c r="V76" s="971">
        <v>96884</v>
      </c>
      <c r="W76" s="969"/>
      <c r="X76" s="969"/>
      <c r="Y76" s="969"/>
      <c r="Z76" s="970"/>
      <c r="AA76" s="971">
        <v>2507</v>
      </c>
      <c r="AB76" s="969"/>
      <c r="AC76" s="969"/>
      <c r="AD76" s="969"/>
      <c r="AE76" s="970"/>
      <c r="AF76" s="971">
        <v>2507</v>
      </c>
      <c r="AG76" s="969"/>
      <c r="AH76" s="969"/>
      <c r="AI76" s="969"/>
      <c r="AJ76" s="970"/>
      <c r="AK76" s="961" t="s">
        <v>361</v>
      </c>
      <c r="AL76" s="961"/>
      <c r="AM76" s="961"/>
      <c r="AN76" s="961"/>
      <c r="AO76" s="961"/>
      <c r="AP76" s="961" t="s">
        <v>361</v>
      </c>
      <c r="AQ76" s="961"/>
      <c r="AR76" s="961"/>
      <c r="AS76" s="961"/>
      <c r="AT76" s="961"/>
      <c r="AU76" s="961" t="s">
        <v>366</v>
      </c>
      <c r="AV76" s="961"/>
      <c r="AW76" s="961"/>
      <c r="AX76" s="961"/>
      <c r="AY76" s="961"/>
      <c r="AZ76" s="962"/>
      <c r="BA76" s="962"/>
      <c r="BB76" s="962"/>
      <c r="BC76" s="962"/>
      <c r="BD76" s="963"/>
      <c r="BE76" s="123"/>
      <c r="BF76" s="123"/>
      <c r="BG76" s="123"/>
      <c r="BH76" s="123"/>
      <c r="BI76" s="123"/>
      <c r="BJ76" s="123"/>
      <c r="BK76" s="123"/>
      <c r="BL76" s="123"/>
      <c r="BM76" s="123"/>
      <c r="BN76" s="123"/>
      <c r="BO76" s="123"/>
      <c r="BP76" s="123"/>
      <c r="BQ76" s="120">
        <v>70</v>
      </c>
      <c r="BR76" s="125"/>
      <c r="BS76" s="943"/>
      <c r="BT76" s="944"/>
      <c r="BU76" s="944"/>
      <c r="BV76" s="944"/>
      <c r="BW76" s="944"/>
      <c r="BX76" s="944"/>
      <c r="BY76" s="944"/>
      <c r="BZ76" s="944"/>
      <c r="CA76" s="944"/>
      <c r="CB76" s="944"/>
      <c r="CC76" s="944"/>
      <c r="CD76" s="944"/>
      <c r="CE76" s="944"/>
      <c r="CF76" s="944"/>
      <c r="CG76" s="945"/>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31"/>
      <c r="DW76" s="932"/>
      <c r="DX76" s="932"/>
      <c r="DY76" s="932"/>
      <c r="DZ76" s="933"/>
      <c r="EA76" s="104"/>
    </row>
    <row r="77" spans="1:131" s="105" customFormat="1" ht="26.25" customHeight="1">
      <c r="A77" s="119">
        <v>10</v>
      </c>
      <c r="B77" s="964"/>
      <c r="C77" s="965"/>
      <c r="D77" s="965"/>
      <c r="E77" s="965"/>
      <c r="F77" s="965"/>
      <c r="G77" s="965"/>
      <c r="H77" s="965"/>
      <c r="I77" s="965"/>
      <c r="J77" s="965"/>
      <c r="K77" s="965"/>
      <c r="L77" s="965"/>
      <c r="M77" s="965"/>
      <c r="N77" s="965"/>
      <c r="O77" s="965"/>
      <c r="P77" s="966"/>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62"/>
      <c r="BA77" s="962"/>
      <c r="BB77" s="962"/>
      <c r="BC77" s="962"/>
      <c r="BD77" s="963"/>
      <c r="BE77" s="123"/>
      <c r="BF77" s="123"/>
      <c r="BG77" s="123"/>
      <c r="BH77" s="123"/>
      <c r="BI77" s="123"/>
      <c r="BJ77" s="123"/>
      <c r="BK77" s="123"/>
      <c r="BL77" s="123"/>
      <c r="BM77" s="123"/>
      <c r="BN77" s="123"/>
      <c r="BO77" s="123"/>
      <c r="BP77" s="123"/>
      <c r="BQ77" s="120">
        <v>71</v>
      </c>
      <c r="BR77" s="125"/>
      <c r="BS77" s="943"/>
      <c r="BT77" s="944"/>
      <c r="BU77" s="944"/>
      <c r="BV77" s="944"/>
      <c r="BW77" s="944"/>
      <c r="BX77" s="944"/>
      <c r="BY77" s="944"/>
      <c r="BZ77" s="944"/>
      <c r="CA77" s="944"/>
      <c r="CB77" s="944"/>
      <c r="CC77" s="944"/>
      <c r="CD77" s="944"/>
      <c r="CE77" s="944"/>
      <c r="CF77" s="944"/>
      <c r="CG77" s="945"/>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31"/>
      <c r="DW77" s="932"/>
      <c r="DX77" s="932"/>
      <c r="DY77" s="932"/>
      <c r="DZ77" s="933"/>
      <c r="EA77" s="104"/>
    </row>
    <row r="78" spans="1:131" s="105" customFormat="1" ht="26.25" customHeight="1">
      <c r="A78" s="119">
        <v>11</v>
      </c>
      <c r="B78" s="964"/>
      <c r="C78" s="965"/>
      <c r="D78" s="965"/>
      <c r="E78" s="965"/>
      <c r="F78" s="965"/>
      <c r="G78" s="965"/>
      <c r="H78" s="965"/>
      <c r="I78" s="965"/>
      <c r="J78" s="965"/>
      <c r="K78" s="965"/>
      <c r="L78" s="965"/>
      <c r="M78" s="965"/>
      <c r="N78" s="965"/>
      <c r="O78" s="965"/>
      <c r="P78" s="966"/>
      <c r="Q78" s="967"/>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123"/>
      <c r="BF78" s="123"/>
      <c r="BG78" s="123"/>
      <c r="BH78" s="123"/>
      <c r="BI78" s="123"/>
      <c r="BJ78" s="126"/>
      <c r="BK78" s="126"/>
      <c r="BL78" s="126"/>
      <c r="BM78" s="126"/>
      <c r="BN78" s="126"/>
      <c r="BO78" s="123"/>
      <c r="BP78" s="123"/>
      <c r="BQ78" s="120">
        <v>72</v>
      </c>
      <c r="BR78" s="125"/>
      <c r="BS78" s="943"/>
      <c r="BT78" s="944"/>
      <c r="BU78" s="944"/>
      <c r="BV78" s="944"/>
      <c r="BW78" s="944"/>
      <c r="BX78" s="944"/>
      <c r="BY78" s="944"/>
      <c r="BZ78" s="944"/>
      <c r="CA78" s="944"/>
      <c r="CB78" s="944"/>
      <c r="CC78" s="944"/>
      <c r="CD78" s="944"/>
      <c r="CE78" s="944"/>
      <c r="CF78" s="944"/>
      <c r="CG78" s="945"/>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31"/>
      <c r="DW78" s="932"/>
      <c r="DX78" s="932"/>
      <c r="DY78" s="932"/>
      <c r="DZ78" s="933"/>
      <c r="EA78" s="104"/>
    </row>
    <row r="79" spans="1:131" s="105" customFormat="1" ht="26.25" customHeight="1">
      <c r="A79" s="119">
        <v>12</v>
      </c>
      <c r="B79" s="964"/>
      <c r="C79" s="965"/>
      <c r="D79" s="965"/>
      <c r="E79" s="965"/>
      <c r="F79" s="965"/>
      <c r="G79" s="965"/>
      <c r="H79" s="965"/>
      <c r="I79" s="965"/>
      <c r="J79" s="965"/>
      <c r="K79" s="965"/>
      <c r="L79" s="965"/>
      <c r="M79" s="965"/>
      <c r="N79" s="965"/>
      <c r="O79" s="965"/>
      <c r="P79" s="966"/>
      <c r="Q79" s="967"/>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123"/>
      <c r="BF79" s="123"/>
      <c r="BG79" s="123"/>
      <c r="BH79" s="123"/>
      <c r="BI79" s="123"/>
      <c r="BJ79" s="126"/>
      <c r="BK79" s="126"/>
      <c r="BL79" s="126"/>
      <c r="BM79" s="126"/>
      <c r="BN79" s="126"/>
      <c r="BO79" s="123"/>
      <c r="BP79" s="123"/>
      <c r="BQ79" s="120">
        <v>73</v>
      </c>
      <c r="BR79" s="125"/>
      <c r="BS79" s="943"/>
      <c r="BT79" s="944"/>
      <c r="BU79" s="944"/>
      <c r="BV79" s="944"/>
      <c r="BW79" s="944"/>
      <c r="BX79" s="944"/>
      <c r="BY79" s="944"/>
      <c r="BZ79" s="944"/>
      <c r="CA79" s="944"/>
      <c r="CB79" s="944"/>
      <c r="CC79" s="944"/>
      <c r="CD79" s="944"/>
      <c r="CE79" s="944"/>
      <c r="CF79" s="944"/>
      <c r="CG79" s="945"/>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31"/>
      <c r="DW79" s="932"/>
      <c r="DX79" s="932"/>
      <c r="DY79" s="932"/>
      <c r="DZ79" s="933"/>
      <c r="EA79" s="104"/>
    </row>
    <row r="80" spans="1:131" s="105" customFormat="1" ht="26.25" customHeight="1">
      <c r="A80" s="119">
        <v>13</v>
      </c>
      <c r="B80" s="964"/>
      <c r="C80" s="965"/>
      <c r="D80" s="965"/>
      <c r="E80" s="965"/>
      <c r="F80" s="965"/>
      <c r="G80" s="965"/>
      <c r="H80" s="965"/>
      <c r="I80" s="965"/>
      <c r="J80" s="965"/>
      <c r="K80" s="965"/>
      <c r="L80" s="965"/>
      <c r="M80" s="965"/>
      <c r="N80" s="965"/>
      <c r="O80" s="965"/>
      <c r="P80" s="966"/>
      <c r="Q80" s="967"/>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123"/>
      <c r="BF80" s="123"/>
      <c r="BG80" s="123"/>
      <c r="BH80" s="123"/>
      <c r="BI80" s="123"/>
      <c r="BJ80" s="123"/>
      <c r="BK80" s="123"/>
      <c r="BL80" s="123"/>
      <c r="BM80" s="123"/>
      <c r="BN80" s="123"/>
      <c r="BO80" s="123"/>
      <c r="BP80" s="123"/>
      <c r="BQ80" s="120">
        <v>74</v>
      </c>
      <c r="BR80" s="125"/>
      <c r="BS80" s="943"/>
      <c r="BT80" s="944"/>
      <c r="BU80" s="944"/>
      <c r="BV80" s="944"/>
      <c r="BW80" s="944"/>
      <c r="BX80" s="944"/>
      <c r="BY80" s="944"/>
      <c r="BZ80" s="944"/>
      <c r="CA80" s="944"/>
      <c r="CB80" s="944"/>
      <c r="CC80" s="944"/>
      <c r="CD80" s="944"/>
      <c r="CE80" s="944"/>
      <c r="CF80" s="944"/>
      <c r="CG80" s="945"/>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31"/>
      <c r="DW80" s="932"/>
      <c r="DX80" s="932"/>
      <c r="DY80" s="932"/>
      <c r="DZ80" s="933"/>
      <c r="EA80" s="104"/>
    </row>
    <row r="81" spans="1:131" s="105" customFormat="1" ht="26.25" customHeight="1">
      <c r="A81" s="119">
        <v>14</v>
      </c>
      <c r="B81" s="964"/>
      <c r="C81" s="965"/>
      <c r="D81" s="965"/>
      <c r="E81" s="965"/>
      <c r="F81" s="965"/>
      <c r="G81" s="965"/>
      <c r="H81" s="965"/>
      <c r="I81" s="965"/>
      <c r="J81" s="965"/>
      <c r="K81" s="965"/>
      <c r="L81" s="965"/>
      <c r="M81" s="965"/>
      <c r="N81" s="965"/>
      <c r="O81" s="965"/>
      <c r="P81" s="966"/>
      <c r="Q81" s="967"/>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123"/>
      <c r="BF81" s="123"/>
      <c r="BG81" s="123"/>
      <c r="BH81" s="123"/>
      <c r="BI81" s="123"/>
      <c r="BJ81" s="123"/>
      <c r="BK81" s="123"/>
      <c r="BL81" s="123"/>
      <c r="BM81" s="123"/>
      <c r="BN81" s="123"/>
      <c r="BO81" s="123"/>
      <c r="BP81" s="123"/>
      <c r="BQ81" s="120">
        <v>75</v>
      </c>
      <c r="BR81" s="125"/>
      <c r="BS81" s="943"/>
      <c r="BT81" s="944"/>
      <c r="BU81" s="944"/>
      <c r="BV81" s="944"/>
      <c r="BW81" s="944"/>
      <c r="BX81" s="944"/>
      <c r="BY81" s="944"/>
      <c r="BZ81" s="944"/>
      <c r="CA81" s="944"/>
      <c r="CB81" s="944"/>
      <c r="CC81" s="944"/>
      <c r="CD81" s="944"/>
      <c r="CE81" s="944"/>
      <c r="CF81" s="944"/>
      <c r="CG81" s="945"/>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31"/>
      <c r="DW81" s="932"/>
      <c r="DX81" s="932"/>
      <c r="DY81" s="932"/>
      <c r="DZ81" s="933"/>
      <c r="EA81" s="104"/>
    </row>
    <row r="82" spans="1:131" s="105" customFormat="1" ht="26.25" customHeight="1">
      <c r="A82" s="119">
        <v>15</v>
      </c>
      <c r="B82" s="964"/>
      <c r="C82" s="965"/>
      <c r="D82" s="965"/>
      <c r="E82" s="965"/>
      <c r="F82" s="965"/>
      <c r="G82" s="965"/>
      <c r="H82" s="965"/>
      <c r="I82" s="965"/>
      <c r="J82" s="965"/>
      <c r="K82" s="965"/>
      <c r="L82" s="965"/>
      <c r="M82" s="965"/>
      <c r="N82" s="965"/>
      <c r="O82" s="965"/>
      <c r="P82" s="966"/>
      <c r="Q82" s="967"/>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123"/>
      <c r="BF82" s="123"/>
      <c r="BG82" s="123"/>
      <c r="BH82" s="123"/>
      <c r="BI82" s="123"/>
      <c r="BJ82" s="123"/>
      <c r="BK82" s="123"/>
      <c r="BL82" s="123"/>
      <c r="BM82" s="123"/>
      <c r="BN82" s="123"/>
      <c r="BO82" s="123"/>
      <c r="BP82" s="123"/>
      <c r="BQ82" s="120">
        <v>76</v>
      </c>
      <c r="BR82" s="125"/>
      <c r="BS82" s="943"/>
      <c r="BT82" s="944"/>
      <c r="BU82" s="944"/>
      <c r="BV82" s="944"/>
      <c r="BW82" s="944"/>
      <c r="BX82" s="944"/>
      <c r="BY82" s="944"/>
      <c r="BZ82" s="944"/>
      <c r="CA82" s="944"/>
      <c r="CB82" s="944"/>
      <c r="CC82" s="944"/>
      <c r="CD82" s="944"/>
      <c r="CE82" s="944"/>
      <c r="CF82" s="944"/>
      <c r="CG82" s="945"/>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31"/>
      <c r="DW82" s="932"/>
      <c r="DX82" s="932"/>
      <c r="DY82" s="932"/>
      <c r="DZ82" s="933"/>
      <c r="EA82" s="104"/>
    </row>
    <row r="83" spans="1:131" s="105" customFormat="1" ht="26.25" customHeight="1">
      <c r="A83" s="119">
        <v>16</v>
      </c>
      <c r="B83" s="964"/>
      <c r="C83" s="965"/>
      <c r="D83" s="965"/>
      <c r="E83" s="965"/>
      <c r="F83" s="965"/>
      <c r="G83" s="965"/>
      <c r="H83" s="965"/>
      <c r="I83" s="965"/>
      <c r="J83" s="965"/>
      <c r="K83" s="965"/>
      <c r="L83" s="965"/>
      <c r="M83" s="965"/>
      <c r="N83" s="965"/>
      <c r="O83" s="965"/>
      <c r="P83" s="966"/>
      <c r="Q83" s="967"/>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123"/>
      <c r="BF83" s="123"/>
      <c r="BG83" s="123"/>
      <c r="BH83" s="123"/>
      <c r="BI83" s="123"/>
      <c r="BJ83" s="123"/>
      <c r="BK83" s="123"/>
      <c r="BL83" s="123"/>
      <c r="BM83" s="123"/>
      <c r="BN83" s="123"/>
      <c r="BO83" s="123"/>
      <c r="BP83" s="123"/>
      <c r="BQ83" s="120">
        <v>77</v>
      </c>
      <c r="BR83" s="125"/>
      <c r="BS83" s="943"/>
      <c r="BT83" s="944"/>
      <c r="BU83" s="944"/>
      <c r="BV83" s="944"/>
      <c r="BW83" s="944"/>
      <c r="BX83" s="944"/>
      <c r="BY83" s="944"/>
      <c r="BZ83" s="944"/>
      <c r="CA83" s="944"/>
      <c r="CB83" s="944"/>
      <c r="CC83" s="944"/>
      <c r="CD83" s="944"/>
      <c r="CE83" s="944"/>
      <c r="CF83" s="944"/>
      <c r="CG83" s="945"/>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31"/>
      <c r="DW83" s="932"/>
      <c r="DX83" s="932"/>
      <c r="DY83" s="932"/>
      <c r="DZ83" s="933"/>
      <c r="EA83" s="104"/>
    </row>
    <row r="84" spans="1:131" s="105" customFormat="1" ht="26.25" customHeight="1">
      <c r="A84" s="119">
        <v>17</v>
      </c>
      <c r="B84" s="964"/>
      <c r="C84" s="965"/>
      <c r="D84" s="965"/>
      <c r="E84" s="965"/>
      <c r="F84" s="965"/>
      <c r="G84" s="965"/>
      <c r="H84" s="965"/>
      <c r="I84" s="965"/>
      <c r="J84" s="965"/>
      <c r="K84" s="965"/>
      <c r="L84" s="965"/>
      <c r="M84" s="965"/>
      <c r="N84" s="965"/>
      <c r="O84" s="965"/>
      <c r="P84" s="966"/>
      <c r="Q84" s="967"/>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123"/>
      <c r="BF84" s="123"/>
      <c r="BG84" s="123"/>
      <c r="BH84" s="123"/>
      <c r="BI84" s="123"/>
      <c r="BJ84" s="123"/>
      <c r="BK84" s="123"/>
      <c r="BL84" s="123"/>
      <c r="BM84" s="123"/>
      <c r="BN84" s="123"/>
      <c r="BO84" s="123"/>
      <c r="BP84" s="123"/>
      <c r="BQ84" s="120">
        <v>78</v>
      </c>
      <c r="BR84" s="125"/>
      <c r="BS84" s="943"/>
      <c r="BT84" s="944"/>
      <c r="BU84" s="944"/>
      <c r="BV84" s="944"/>
      <c r="BW84" s="944"/>
      <c r="BX84" s="944"/>
      <c r="BY84" s="944"/>
      <c r="BZ84" s="944"/>
      <c r="CA84" s="944"/>
      <c r="CB84" s="944"/>
      <c r="CC84" s="944"/>
      <c r="CD84" s="944"/>
      <c r="CE84" s="944"/>
      <c r="CF84" s="944"/>
      <c r="CG84" s="945"/>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31"/>
      <c r="DW84" s="932"/>
      <c r="DX84" s="932"/>
      <c r="DY84" s="932"/>
      <c r="DZ84" s="933"/>
      <c r="EA84" s="104"/>
    </row>
    <row r="85" spans="1:131" s="105" customFormat="1" ht="26.25" customHeight="1">
      <c r="A85" s="119">
        <v>18</v>
      </c>
      <c r="B85" s="964"/>
      <c r="C85" s="965"/>
      <c r="D85" s="965"/>
      <c r="E85" s="965"/>
      <c r="F85" s="965"/>
      <c r="G85" s="965"/>
      <c r="H85" s="965"/>
      <c r="I85" s="965"/>
      <c r="J85" s="965"/>
      <c r="K85" s="965"/>
      <c r="L85" s="965"/>
      <c r="M85" s="965"/>
      <c r="N85" s="965"/>
      <c r="O85" s="965"/>
      <c r="P85" s="966"/>
      <c r="Q85" s="967"/>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123"/>
      <c r="BF85" s="123"/>
      <c r="BG85" s="123"/>
      <c r="BH85" s="123"/>
      <c r="BI85" s="123"/>
      <c r="BJ85" s="123"/>
      <c r="BK85" s="123"/>
      <c r="BL85" s="123"/>
      <c r="BM85" s="123"/>
      <c r="BN85" s="123"/>
      <c r="BO85" s="123"/>
      <c r="BP85" s="123"/>
      <c r="BQ85" s="120">
        <v>79</v>
      </c>
      <c r="BR85" s="125"/>
      <c r="BS85" s="943"/>
      <c r="BT85" s="944"/>
      <c r="BU85" s="944"/>
      <c r="BV85" s="944"/>
      <c r="BW85" s="944"/>
      <c r="BX85" s="944"/>
      <c r="BY85" s="944"/>
      <c r="BZ85" s="944"/>
      <c r="CA85" s="944"/>
      <c r="CB85" s="944"/>
      <c r="CC85" s="944"/>
      <c r="CD85" s="944"/>
      <c r="CE85" s="944"/>
      <c r="CF85" s="944"/>
      <c r="CG85" s="945"/>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31"/>
      <c r="DW85" s="932"/>
      <c r="DX85" s="932"/>
      <c r="DY85" s="932"/>
      <c r="DZ85" s="933"/>
      <c r="EA85" s="104"/>
    </row>
    <row r="86" spans="1:131" s="105" customFormat="1" ht="26.25" customHeight="1">
      <c r="A86" s="119">
        <v>19</v>
      </c>
      <c r="B86" s="964"/>
      <c r="C86" s="965"/>
      <c r="D86" s="965"/>
      <c r="E86" s="965"/>
      <c r="F86" s="965"/>
      <c r="G86" s="965"/>
      <c r="H86" s="965"/>
      <c r="I86" s="965"/>
      <c r="J86" s="965"/>
      <c r="K86" s="965"/>
      <c r="L86" s="965"/>
      <c r="M86" s="965"/>
      <c r="N86" s="965"/>
      <c r="O86" s="965"/>
      <c r="P86" s="966"/>
      <c r="Q86" s="967"/>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123"/>
      <c r="BF86" s="123"/>
      <c r="BG86" s="123"/>
      <c r="BH86" s="123"/>
      <c r="BI86" s="123"/>
      <c r="BJ86" s="123"/>
      <c r="BK86" s="123"/>
      <c r="BL86" s="123"/>
      <c r="BM86" s="123"/>
      <c r="BN86" s="123"/>
      <c r="BO86" s="123"/>
      <c r="BP86" s="123"/>
      <c r="BQ86" s="120">
        <v>80</v>
      </c>
      <c r="BR86" s="125"/>
      <c r="BS86" s="943"/>
      <c r="BT86" s="944"/>
      <c r="BU86" s="944"/>
      <c r="BV86" s="944"/>
      <c r="BW86" s="944"/>
      <c r="BX86" s="944"/>
      <c r="BY86" s="944"/>
      <c r="BZ86" s="944"/>
      <c r="CA86" s="944"/>
      <c r="CB86" s="944"/>
      <c r="CC86" s="944"/>
      <c r="CD86" s="944"/>
      <c r="CE86" s="944"/>
      <c r="CF86" s="944"/>
      <c r="CG86" s="945"/>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31"/>
      <c r="DW86" s="932"/>
      <c r="DX86" s="932"/>
      <c r="DY86" s="932"/>
      <c r="DZ86" s="933"/>
      <c r="EA86" s="104"/>
    </row>
    <row r="87" spans="1:131" s="105" customFormat="1" ht="26.25" customHeight="1">
      <c r="A87" s="127">
        <v>20</v>
      </c>
      <c r="B87" s="954"/>
      <c r="C87" s="955"/>
      <c r="D87" s="955"/>
      <c r="E87" s="955"/>
      <c r="F87" s="955"/>
      <c r="G87" s="955"/>
      <c r="H87" s="955"/>
      <c r="I87" s="955"/>
      <c r="J87" s="955"/>
      <c r="K87" s="955"/>
      <c r="L87" s="955"/>
      <c r="M87" s="955"/>
      <c r="N87" s="955"/>
      <c r="O87" s="955"/>
      <c r="P87" s="956"/>
      <c r="Q87" s="957"/>
      <c r="R87" s="958"/>
      <c r="S87" s="958"/>
      <c r="T87" s="958"/>
      <c r="U87" s="958"/>
      <c r="V87" s="958"/>
      <c r="W87" s="958"/>
      <c r="X87" s="958"/>
      <c r="Y87" s="958"/>
      <c r="Z87" s="958"/>
      <c r="AA87" s="958"/>
      <c r="AB87" s="958"/>
      <c r="AC87" s="958"/>
      <c r="AD87" s="958"/>
      <c r="AE87" s="958"/>
      <c r="AF87" s="958"/>
      <c r="AG87" s="958"/>
      <c r="AH87" s="958"/>
      <c r="AI87" s="958"/>
      <c r="AJ87" s="958"/>
      <c r="AK87" s="958"/>
      <c r="AL87" s="958"/>
      <c r="AM87" s="958"/>
      <c r="AN87" s="958"/>
      <c r="AO87" s="958"/>
      <c r="AP87" s="958"/>
      <c r="AQ87" s="958"/>
      <c r="AR87" s="958"/>
      <c r="AS87" s="958"/>
      <c r="AT87" s="958"/>
      <c r="AU87" s="958"/>
      <c r="AV87" s="958"/>
      <c r="AW87" s="958"/>
      <c r="AX87" s="958"/>
      <c r="AY87" s="958"/>
      <c r="AZ87" s="959"/>
      <c r="BA87" s="959"/>
      <c r="BB87" s="959"/>
      <c r="BC87" s="959"/>
      <c r="BD87" s="960"/>
      <c r="BE87" s="123"/>
      <c r="BF87" s="123"/>
      <c r="BG87" s="123"/>
      <c r="BH87" s="123"/>
      <c r="BI87" s="123"/>
      <c r="BJ87" s="123"/>
      <c r="BK87" s="123"/>
      <c r="BL87" s="123"/>
      <c r="BM87" s="123"/>
      <c r="BN87" s="123"/>
      <c r="BO87" s="123"/>
      <c r="BP87" s="123"/>
      <c r="BQ87" s="120">
        <v>81</v>
      </c>
      <c r="BR87" s="125"/>
      <c r="BS87" s="943"/>
      <c r="BT87" s="944"/>
      <c r="BU87" s="944"/>
      <c r="BV87" s="944"/>
      <c r="BW87" s="944"/>
      <c r="BX87" s="944"/>
      <c r="BY87" s="944"/>
      <c r="BZ87" s="944"/>
      <c r="CA87" s="944"/>
      <c r="CB87" s="944"/>
      <c r="CC87" s="944"/>
      <c r="CD87" s="944"/>
      <c r="CE87" s="944"/>
      <c r="CF87" s="944"/>
      <c r="CG87" s="945"/>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31"/>
      <c r="DW87" s="932"/>
      <c r="DX87" s="932"/>
      <c r="DY87" s="932"/>
      <c r="DZ87" s="933"/>
      <c r="EA87" s="104"/>
    </row>
    <row r="88" spans="1:131" s="105" customFormat="1" ht="26.25" customHeight="1" thickBot="1">
      <c r="A88" s="122" t="s">
        <v>330</v>
      </c>
      <c r="B88" s="934" t="s">
        <v>371</v>
      </c>
      <c r="C88" s="935"/>
      <c r="D88" s="935"/>
      <c r="E88" s="935"/>
      <c r="F88" s="935"/>
      <c r="G88" s="935"/>
      <c r="H88" s="935"/>
      <c r="I88" s="935"/>
      <c r="J88" s="935"/>
      <c r="K88" s="935"/>
      <c r="L88" s="935"/>
      <c r="M88" s="935"/>
      <c r="N88" s="935"/>
      <c r="O88" s="935"/>
      <c r="P88" s="936"/>
      <c r="Q88" s="952"/>
      <c r="R88" s="953"/>
      <c r="S88" s="953"/>
      <c r="T88" s="953"/>
      <c r="U88" s="953"/>
      <c r="V88" s="953"/>
      <c r="W88" s="953"/>
      <c r="X88" s="953"/>
      <c r="Y88" s="953"/>
      <c r="Z88" s="953"/>
      <c r="AA88" s="953"/>
      <c r="AB88" s="953"/>
      <c r="AC88" s="953"/>
      <c r="AD88" s="953"/>
      <c r="AE88" s="953"/>
      <c r="AF88" s="949">
        <v>2841</v>
      </c>
      <c r="AG88" s="949"/>
      <c r="AH88" s="949"/>
      <c r="AI88" s="949"/>
      <c r="AJ88" s="949"/>
      <c r="AK88" s="953"/>
      <c r="AL88" s="953"/>
      <c r="AM88" s="953"/>
      <c r="AN88" s="953"/>
      <c r="AO88" s="953"/>
      <c r="AP88" s="949">
        <v>2527</v>
      </c>
      <c r="AQ88" s="949"/>
      <c r="AR88" s="949"/>
      <c r="AS88" s="949"/>
      <c r="AT88" s="949"/>
      <c r="AU88" s="949">
        <v>382</v>
      </c>
      <c r="AV88" s="949"/>
      <c r="AW88" s="949"/>
      <c r="AX88" s="949"/>
      <c r="AY88" s="949"/>
      <c r="AZ88" s="950"/>
      <c r="BA88" s="950"/>
      <c r="BB88" s="950"/>
      <c r="BC88" s="950"/>
      <c r="BD88" s="951"/>
      <c r="BE88" s="123"/>
      <c r="BF88" s="123"/>
      <c r="BG88" s="123"/>
      <c r="BH88" s="123"/>
      <c r="BI88" s="123"/>
      <c r="BJ88" s="123"/>
      <c r="BK88" s="123"/>
      <c r="BL88" s="123"/>
      <c r="BM88" s="123"/>
      <c r="BN88" s="123"/>
      <c r="BO88" s="123"/>
      <c r="BP88" s="123"/>
      <c r="BQ88" s="120">
        <v>82</v>
      </c>
      <c r="BR88" s="125"/>
      <c r="BS88" s="943"/>
      <c r="BT88" s="944"/>
      <c r="BU88" s="944"/>
      <c r="BV88" s="944"/>
      <c r="BW88" s="944"/>
      <c r="BX88" s="944"/>
      <c r="BY88" s="944"/>
      <c r="BZ88" s="944"/>
      <c r="CA88" s="944"/>
      <c r="CB88" s="944"/>
      <c r="CC88" s="944"/>
      <c r="CD88" s="944"/>
      <c r="CE88" s="944"/>
      <c r="CF88" s="944"/>
      <c r="CG88" s="945"/>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31"/>
      <c r="DW88" s="932"/>
      <c r="DX88" s="932"/>
      <c r="DY88" s="932"/>
      <c r="DZ88" s="933"/>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3"/>
      <c r="BT89" s="944"/>
      <c r="BU89" s="944"/>
      <c r="BV89" s="944"/>
      <c r="BW89" s="944"/>
      <c r="BX89" s="944"/>
      <c r="BY89" s="944"/>
      <c r="BZ89" s="944"/>
      <c r="CA89" s="944"/>
      <c r="CB89" s="944"/>
      <c r="CC89" s="944"/>
      <c r="CD89" s="944"/>
      <c r="CE89" s="944"/>
      <c r="CF89" s="944"/>
      <c r="CG89" s="945"/>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31"/>
      <c r="DW89" s="932"/>
      <c r="DX89" s="932"/>
      <c r="DY89" s="932"/>
      <c r="DZ89" s="933"/>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3"/>
      <c r="BT90" s="944"/>
      <c r="BU90" s="944"/>
      <c r="BV90" s="944"/>
      <c r="BW90" s="944"/>
      <c r="BX90" s="944"/>
      <c r="BY90" s="944"/>
      <c r="BZ90" s="944"/>
      <c r="CA90" s="944"/>
      <c r="CB90" s="944"/>
      <c r="CC90" s="944"/>
      <c r="CD90" s="944"/>
      <c r="CE90" s="944"/>
      <c r="CF90" s="944"/>
      <c r="CG90" s="945"/>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31"/>
      <c r="DW90" s="932"/>
      <c r="DX90" s="932"/>
      <c r="DY90" s="932"/>
      <c r="DZ90" s="933"/>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3"/>
      <c r="BT91" s="944"/>
      <c r="BU91" s="944"/>
      <c r="BV91" s="944"/>
      <c r="BW91" s="944"/>
      <c r="BX91" s="944"/>
      <c r="BY91" s="944"/>
      <c r="BZ91" s="944"/>
      <c r="CA91" s="944"/>
      <c r="CB91" s="944"/>
      <c r="CC91" s="944"/>
      <c r="CD91" s="944"/>
      <c r="CE91" s="944"/>
      <c r="CF91" s="944"/>
      <c r="CG91" s="945"/>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31"/>
      <c r="DW91" s="932"/>
      <c r="DX91" s="932"/>
      <c r="DY91" s="932"/>
      <c r="DZ91" s="933"/>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3"/>
      <c r="BT92" s="944"/>
      <c r="BU92" s="944"/>
      <c r="BV92" s="944"/>
      <c r="BW92" s="944"/>
      <c r="BX92" s="944"/>
      <c r="BY92" s="944"/>
      <c r="BZ92" s="944"/>
      <c r="CA92" s="944"/>
      <c r="CB92" s="944"/>
      <c r="CC92" s="944"/>
      <c r="CD92" s="944"/>
      <c r="CE92" s="944"/>
      <c r="CF92" s="944"/>
      <c r="CG92" s="945"/>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31"/>
      <c r="DW92" s="932"/>
      <c r="DX92" s="932"/>
      <c r="DY92" s="932"/>
      <c r="DZ92" s="933"/>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3"/>
      <c r="BT93" s="944"/>
      <c r="BU93" s="944"/>
      <c r="BV93" s="944"/>
      <c r="BW93" s="944"/>
      <c r="BX93" s="944"/>
      <c r="BY93" s="944"/>
      <c r="BZ93" s="944"/>
      <c r="CA93" s="944"/>
      <c r="CB93" s="944"/>
      <c r="CC93" s="944"/>
      <c r="CD93" s="944"/>
      <c r="CE93" s="944"/>
      <c r="CF93" s="944"/>
      <c r="CG93" s="945"/>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31"/>
      <c r="DW93" s="932"/>
      <c r="DX93" s="932"/>
      <c r="DY93" s="932"/>
      <c r="DZ93" s="933"/>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3"/>
      <c r="BT94" s="944"/>
      <c r="BU94" s="944"/>
      <c r="BV94" s="944"/>
      <c r="BW94" s="944"/>
      <c r="BX94" s="944"/>
      <c r="BY94" s="944"/>
      <c r="BZ94" s="944"/>
      <c r="CA94" s="944"/>
      <c r="CB94" s="944"/>
      <c r="CC94" s="944"/>
      <c r="CD94" s="944"/>
      <c r="CE94" s="944"/>
      <c r="CF94" s="944"/>
      <c r="CG94" s="945"/>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31"/>
      <c r="DW94" s="932"/>
      <c r="DX94" s="932"/>
      <c r="DY94" s="932"/>
      <c r="DZ94" s="933"/>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3"/>
      <c r="BT95" s="944"/>
      <c r="BU95" s="944"/>
      <c r="BV95" s="944"/>
      <c r="BW95" s="944"/>
      <c r="BX95" s="944"/>
      <c r="BY95" s="944"/>
      <c r="BZ95" s="944"/>
      <c r="CA95" s="944"/>
      <c r="CB95" s="944"/>
      <c r="CC95" s="944"/>
      <c r="CD95" s="944"/>
      <c r="CE95" s="944"/>
      <c r="CF95" s="944"/>
      <c r="CG95" s="945"/>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31"/>
      <c r="DW95" s="932"/>
      <c r="DX95" s="932"/>
      <c r="DY95" s="932"/>
      <c r="DZ95" s="933"/>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3"/>
      <c r="BT96" s="944"/>
      <c r="BU96" s="944"/>
      <c r="BV96" s="944"/>
      <c r="BW96" s="944"/>
      <c r="BX96" s="944"/>
      <c r="BY96" s="944"/>
      <c r="BZ96" s="944"/>
      <c r="CA96" s="944"/>
      <c r="CB96" s="944"/>
      <c r="CC96" s="944"/>
      <c r="CD96" s="944"/>
      <c r="CE96" s="944"/>
      <c r="CF96" s="944"/>
      <c r="CG96" s="945"/>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31"/>
      <c r="DW96" s="932"/>
      <c r="DX96" s="932"/>
      <c r="DY96" s="932"/>
      <c r="DZ96" s="933"/>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3"/>
      <c r="BT97" s="944"/>
      <c r="BU97" s="944"/>
      <c r="BV97" s="944"/>
      <c r="BW97" s="944"/>
      <c r="BX97" s="944"/>
      <c r="BY97" s="944"/>
      <c r="BZ97" s="944"/>
      <c r="CA97" s="944"/>
      <c r="CB97" s="944"/>
      <c r="CC97" s="944"/>
      <c r="CD97" s="944"/>
      <c r="CE97" s="944"/>
      <c r="CF97" s="944"/>
      <c r="CG97" s="945"/>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31"/>
      <c r="DW97" s="932"/>
      <c r="DX97" s="932"/>
      <c r="DY97" s="932"/>
      <c r="DZ97" s="933"/>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3"/>
      <c r="BT98" s="944"/>
      <c r="BU98" s="944"/>
      <c r="BV98" s="944"/>
      <c r="BW98" s="944"/>
      <c r="BX98" s="944"/>
      <c r="BY98" s="944"/>
      <c r="BZ98" s="944"/>
      <c r="CA98" s="944"/>
      <c r="CB98" s="944"/>
      <c r="CC98" s="944"/>
      <c r="CD98" s="944"/>
      <c r="CE98" s="944"/>
      <c r="CF98" s="944"/>
      <c r="CG98" s="945"/>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31"/>
      <c r="DW98" s="932"/>
      <c r="DX98" s="932"/>
      <c r="DY98" s="932"/>
      <c r="DZ98" s="933"/>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3"/>
      <c r="BT99" s="944"/>
      <c r="BU99" s="944"/>
      <c r="BV99" s="944"/>
      <c r="BW99" s="944"/>
      <c r="BX99" s="944"/>
      <c r="BY99" s="944"/>
      <c r="BZ99" s="944"/>
      <c r="CA99" s="944"/>
      <c r="CB99" s="944"/>
      <c r="CC99" s="944"/>
      <c r="CD99" s="944"/>
      <c r="CE99" s="944"/>
      <c r="CF99" s="944"/>
      <c r="CG99" s="945"/>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31"/>
      <c r="DW99" s="932"/>
      <c r="DX99" s="932"/>
      <c r="DY99" s="932"/>
      <c r="DZ99" s="933"/>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3"/>
      <c r="BT100" s="944"/>
      <c r="BU100" s="944"/>
      <c r="BV100" s="944"/>
      <c r="BW100" s="944"/>
      <c r="BX100" s="944"/>
      <c r="BY100" s="944"/>
      <c r="BZ100" s="944"/>
      <c r="CA100" s="944"/>
      <c r="CB100" s="944"/>
      <c r="CC100" s="944"/>
      <c r="CD100" s="944"/>
      <c r="CE100" s="944"/>
      <c r="CF100" s="944"/>
      <c r="CG100" s="945"/>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31"/>
      <c r="DW100" s="932"/>
      <c r="DX100" s="932"/>
      <c r="DY100" s="932"/>
      <c r="DZ100" s="933"/>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3"/>
      <c r="BT101" s="944"/>
      <c r="BU101" s="944"/>
      <c r="BV101" s="944"/>
      <c r="BW101" s="944"/>
      <c r="BX101" s="944"/>
      <c r="BY101" s="944"/>
      <c r="BZ101" s="944"/>
      <c r="CA101" s="944"/>
      <c r="CB101" s="944"/>
      <c r="CC101" s="944"/>
      <c r="CD101" s="944"/>
      <c r="CE101" s="944"/>
      <c r="CF101" s="944"/>
      <c r="CG101" s="945"/>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31"/>
      <c r="DW101" s="932"/>
      <c r="DX101" s="932"/>
      <c r="DY101" s="932"/>
      <c r="DZ101" s="933"/>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330</v>
      </c>
      <c r="BR102" s="934" t="s">
        <v>372</v>
      </c>
      <c r="BS102" s="935"/>
      <c r="BT102" s="935"/>
      <c r="BU102" s="935"/>
      <c r="BV102" s="935"/>
      <c r="BW102" s="935"/>
      <c r="BX102" s="935"/>
      <c r="BY102" s="935"/>
      <c r="BZ102" s="935"/>
      <c r="CA102" s="935"/>
      <c r="CB102" s="935"/>
      <c r="CC102" s="935"/>
      <c r="CD102" s="935"/>
      <c r="CE102" s="935"/>
      <c r="CF102" s="935"/>
      <c r="CG102" s="936"/>
      <c r="CH102" s="937"/>
      <c r="CI102" s="938"/>
      <c r="CJ102" s="938"/>
      <c r="CK102" s="938"/>
      <c r="CL102" s="939"/>
      <c r="CM102" s="937"/>
      <c r="CN102" s="938"/>
      <c r="CO102" s="938"/>
      <c r="CP102" s="938"/>
      <c r="CQ102" s="939"/>
      <c r="CR102" s="940">
        <v>5704</v>
      </c>
      <c r="CS102" s="941"/>
      <c r="CT102" s="941"/>
      <c r="CU102" s="941"/>
      <c r="CV102" s="942"/>
      <c r="CW102" s="940">
        <v>451</v>
      </c>
      <c r="CX102" s="941"/>
      <c r="CY102" s="941"/>
      <c r="CZ102" s="941"/>
      <c r="DA102" s="942"/>
      <c r="DB102" s="940">
        <v>0</v>
      </c>
      <c r="DC102" s="941"/>
      <c r="DD102" s="941"/>
      <c r="DE102" s="941"/>
      <c r="DF102" s="942"/>
      <c r="DG102" s="940">
        <v>781</v>
      </c>
      <c r="DH102" s="941"/>
      <c r="DI102" s="941"/>
      <c r="DJ102" s="941"/>
      <c r="DK102" s="942"/>
      <c r="DL102" s="940">
        <v>0</v>
      </c>
      <c r="DM102" s="941"/>
      <c r="DN102" s="941"/>
      <c r="DO102" s="941"/>
      <c r="DP102" s="942"/>
      <c r="DQ102" s="940">
        <v>426</v>
      </c>
      <c r="DR102" s="941"/>
      <c r="DS102" s="941"/>
      <c r="DT102" s="941"/>
      <c r="DU102" s="942"/>
      <c r="DV102" s="923"/>
      <c r="DW102" s="924"/>
      <c r="DX102" s="924"/>
      <c r="DY102" s="924"/>
      <c r="DZ102" s="925"/>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6" t="s">
        <v>373</v>
      </c>
      <c r="BR103" s="926"/>
      <c r="BS103" s="926"/>
      <c r="BT103" s="926"/>
      <c r="BU103" s="926"/>
      <c r="BV103" s="926"/>
      <c r="BW103" s="926"/>
      <c r="BX103" s="926"/>
      <c r="BY103" s="926"/>
      <c r="BZ103" s="926"/>
      <c r="CA103" s="926"/>
      <c r="CB103" s="926"/>
      <c r="CC103" s="926"/>
      <c r="CD103" s="926"/>
      <c r="CE103" s="926"/>
      <c r="CF103" s="926"/>
      <c r="CG103" s="926"/>
      <c r="CH103" s="926"/>
      <c r="CI103" s="926"/>
      <c r="CJ103" s="926"/>
      <c r="CK103" s="926"/>
      <c r="CL103" s="926"/>
      <c r="CM103" s="926"/>
      <c r="CN103" s="926"/>
      <c r="CO103" s="926"/>
      <c r="CP103" s="926"/>
      <c r="CQ103" s="926"/>
      <c r="CR103" s="926"/>
      <c r="CS103" s="926"/>
      <c r="CT103" s="926"/>
      <c r="CU103" s="926"/>
      <c r="CV103" s="926"/>
      <c r="CW103" s="926"/>
      <c r="CX103" s="926"/>
      <c r="CY103" s="926"/>
      <c r="CZ103" s="926"/>
      <c r="DA103" s="926"/>
      <c r="DB103" s="926"/>
      <c r="DC103" s="926"/>
      <c r="DD103" s="926"/>
      <c r="DE103" s="926"/>
      <c r="DF103" s="926"/>
      <c r="DG103" s="926"/>
      <c r="DH103" s="926"/>
      <c r="DI103" s="926"/>
      <c r="DJ103" s="926"/>
      <c r="DK103" s="926"/>
      <c r="DL103" s="926"/>
      <c r="DM103" s="926"/>
      <c r="DN103" s="926"/>
      <c r="DO103" s="926"/>
      <c r="DP103" s="926"/>
      <c r="DQ103" s="926"/>
      <c r="DR103" s="926"/>
      <c r="DS103" s="926"/>
      <c r="DT103" s="926"/>
      <c r="DU103" s="926"/>
      <c r="DV103" s="926"/>
      <c r="DW103" s="926"/>
      <c r="DX103" s="926"/>
      <c r="DY103" s="926"/>
      <c r="DZ103" s="926"/>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7" t="s">
        <v>374</v>
      </c>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375</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376</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8" t="s">
        <v>377</v>
      </c>
      <c r="B108" s="929"/>
      <c r="C108" s="929"/>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30"/>
      <c r="AU108" s="928" t="s">
        <v>378</v>
      </c>
      <c r="AV108" s="929"/>
      <c r="AW108" s="929"/>
      <c r="AX108" s="929"/>
      <c r="AY108" s="929"/>
      <c r="AZ108" s="929"/>
      <c r="BA108" s="929"/>
      <c r="BB108" s="929"/>
      <c r="BC108" s="929"/>
      <c r="BD108" s="929"/>
      <c r="BE108" s="929"/>
      <c r="BF108" s="929"/>
      <c r="BG108" s="929"/>
      <c r="BH108" s="929"/>
      <c r="BI108" s="929"/>
      <c r="BJ108" s="929"/>
      <c r="BK108" s="929"/>
      <c r="BL108" s="929"/>
      <c r="BM108" s="929"/>
      <c r="BN108" s="929"/>
      <c r="BO108" s="929"/>
      <c r="BP108" s="929"/>
      <c r="BQ108" s="929"/>
      <c r="BR108" s="929"/>
      <c r="BS108" s="929"/>
      <c r="BT108" s="929"/>
      <c r="BU108" s="929"/>
      <c r="BV108" s="929"/>
      <c r="BW108" s="929"/>
      <c r="BX108" s="929"/>
      <c r="BY108" s="929"/>
      <c r="BZ108" s="929"/>
      <c r="CA108" s="929"/>
      <c r="CB108" s="929"/>
      <c r="CC108" s="929"/>
      <c r="CD108" s="929"/>
      <c r="CE108" s="929"/>
      <c r="CF108" s="929"/>
      <c r="CG108" s="929"/>
      <c r="CH108" s="929"/>
      <c r="CI108" s="929"/>
      <c r="CJ108" s="929"/>
      <c r="CK108" s="929"/>
      <c r="CL108" s="929"/>
      <c r="CM108" s="929"/>
      <c r="CN108" s="929"/>
      <c r="CO108" s="929"/>
      <c r="CP108" s="929"/>
      <c r="CQ108" s="929"/>
      <c r="CR108" s="929"/>
      <c r="CS108" s="929"/>
      <c r="CT108" s="929"/>
      <c r="CU108" s="929"/>
      <c r="CV108" s="929"/>
      <c r="CW108" s="929"/>
      <c r="CX108" s="929"/>
      <c r="CY108" s="929"/>
      <c r="CZ108" s="929"/>
      <c r="DA108" s="929"/>
      <c r="DB108" s="929"/>
      <c r="DC108" s="929"/>
      <c r="DD108" s="929"/>
      <c r="DE108" s="929"/>
      <c r="DF108" s="929"/>
      <c r="DG108" s="929"/>
      <c r="DH108" s="929"/>
      <c r="DI108" s="929"/>
      <c r="DJ108" s="929"/>
      <c r="DK108" s="929"/>
      <c r="DL108" s="929"/>
      <c r="DM108" s="929"/>
      <c r="DN108" s="929"/>
      <c r="DO108" s="929"/>
      <c r="DP108" s="929"/>
      <c r="DQ108" s="929"/>
      <c r="DR108" s="929"/>
      <c r="DS108" s="929"/>
      <c r="DT108" s="929"/>
      <c r="DU108" s="929"/>
      <c r="DV108" s="929"/>
      <c r="DW108" s="929"/>
      <c r="DX108" s="929"/>
      <c r="DY108" s="929"/>
      <c r="DZ108" s="930"/>
    </row>
    <row r="109" spans="1:131" s="104" customFormat="1" ht="26.25" customHeight="1">
      <c r="A109" s="883" t="s">
        <v>379</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6" t="s">
        <v>380</v>
      </c>
      <c r="AB109" s="884"/>
      <c r="AC109" s="884"/>
      <c r="AD109" s="884"/>
      <c r="AE109" s="885"/>
      <c r="AF109" s="886" t="s">
        <v>243</v>
      </c>
      <c r="AG109" s="884"/>
      <c r="AH109" s="884"/>
      <c r="AI109" s="884"/>
      <c r="AJ109" s="885"/>
      <c r="AK109" s="886" t="s">
        <v>242</v>
      </c>
      <c r="AL109" s="884"/>
      <c r="AM109" s="884"/>
      <c r="AN109" s="884"/>
      <c r="AO109" s="885"/>
      <c r="AP109" s="886" t="s">
        <v>381</v>
      </c>
      <c r="AQ109" s="884"/>
      <c r="AR109" s="884"/>
      <c r="AS109" s="884"/>
      <c r="AT109" s="915"/>
      <c r="AU109" s="883" t="s">
        <v>379</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6" t="s">
        <v>380</v>
      </c>
      <c r="BR109" s="884"/>
      <c r="BS109" s="884"/>
      <c r="BT109" s="884"/>
      <c r="BU109" s="885"/>
      <c r="BV109" s="886" t="s">
        <v>243</v>
      </c>
      <c r="BW109" s="884"/>
      <c r="BX109" s="884"/>
      <c r="BY109" s="884"/>
      <c r="BZ109" s="885"/>
      <c r="CA109" s="886" t="s">
        <v>242</v>
      </c>
      <c r="CB109" s="884"/>
      <c r="CC109" s="884"/>
      <c r="CD109" s="884"/>
      <c r="CE109" s="885"/>
      <c r="CF109" s="922" t="s">
        <v>381</v>
      </c>
      <c r="CG109" s="922"/>
      <c r="CH109" s="922"/>
      <c r="CI109" s="922"/>
      <c r="CJ109" s="922"/>
      <c r="CK109" s="886" t="s">
        <v>382</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6" t="s">
        <v>380</v>
      </c>
      <c r="DH109" s="884"/>
      <c r="DI109" s="884"/>
      <c r="DJ109" s="884"/>
      <c r="DK109" s="885"/>
      <c r="DL109" s="886" t="s">
        <v>243</v>
      </c>
      <c r="DM109" s="884"/>
      <c r="DN109" s="884"/>
      <c r="DO109" s="884"/>
      <c r="DP109" s="885"/>
      <c r="DQ109" s="886" t="s">
        <v>242</v>
      </c>
      <c r="DR109" s="884"/>
      <c r="DS109" s="884"/>
      <c r="DT109" s="884"/>
      <c r="DU109" s="885"/>
      <c r="DV109" s="886" t="s">
        <v>381</v>
      </c>
      <c r="DW109" s="884"/>
      <c r="DX109" s="884"/>
      <c r="DY109" s="884"/>
      <c r="DZ109" s="915"/>
    </row>
    <row r="110" spans="1:131" s="104" customFormat="1" ht="26.25" customHeight="1">
      <c r="A110" s="786" t="s">
        <v>383</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876">
        <v>1322401</v>
      </c>
      <c r="AB110" s="877"/>
      <c r="AC110" s="877"/>
      <c r="AD110" s="877"/>
      <c r="AE110" s="878"/>
      <c r="AF110" s="879">
        <v>1255168</v>
      </c>
      <c r="AG110" s="877"/>
      <c r="AH110" s="877"/>
      <c r="AI110" s="877"/>
      <c r="AJ110" s="878"/>
      <c r="AK110" s="879">
        <v>1220651</v>
      </c>
      <c r="AL110" s="877"/>
      <c r="AM110" s="877"/>
      <c r="AN110" s="877"/>
      <c r="AO110" s="878"/>
      <c r="AP110" s="880">
        <v>15.6</v>
      </c>
      <c r="AQ110" s="881"/>
      <c r="AR110" s="881"/>
      <c r="AS110" s="881"/>
      <c r="AT110" s="882"/>
      <c r="AU110" s="916" t="s">
        <v>384</v>
      </c>
      <c r="AV110" s="917"/>
      <c r="AW110" s="917"/>
      <c r="AX110" s="917"/>
      <c r="AY110" s="917"/>
      <c r="AZ110" s="842" t="s">
        <v>385</v>
      </c>
      <c r="BA110" s="787"/>
      <c r="BB110" s="787"/>
      <c r="BC110" s="787"/>
      <c r="BD110" s="787"/>
      <c r="BE110" s="787"/>
      <c r="BF110" s="787"/>
      <c r="BG110" s="787"/>
      <c r="BH110" s="787"/>
      <c r="BI110" s="787"/>
      <c r="BJ110" s="787"/>
      <c r="BK110" s="787"/>
      <c r="BL110" s="787"/>
      <c r="BM110" s="787"/>
      <c r="BN110" s="787"/>
      <c r="BO110" s="787"/>
      <c r="BP110" s="788"/>
      <c r="BQ110" s="843">
        <v>12150038</v>
      </c>
      <c r="BR110" s="824"/>
      <c r="BS110" s="824"/>
      <c r="BT110" s="824"/>
      <c r="BU110" s="824"/>
      <c r="BV110" s="824">
        <v>12192675</v>
      </c>
      <c r="BW110" s="824"/>
      <c r="BX110" s="824"/>
      <c r="BY110" s="824"/>
      <c r="BZ110" s="824"/>
      <c r="CA110" s="824">
        <v>12292410</v>
      </c>
      <c r="CB110" s="824"/>
      <c r="CC110" s="824"/>
      <c r="CD110" s="824"/>
      <c r="CE110" s="824"/>
      <c r="CF110" s="848">
        <v>157.30000000000001</v>
      </c>
      <c r="CG110" s="849"/>
      <c r="CH110" s="849"/>
      <c r="CI110" s="849"/>
      <c r="CJ110" s="849"/>
      <c r="CK110" s="912" t="s">
        <v>386</v>
      </c>
      <c r="CL110" s="798"/>
      <c r="CM110" s="873" t="s">
        <v>387</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843" t="s">
        <v>64</v>
      </c>
      <c r="DH110" s="824"/>
      <c r="DI110" s="824"/>
      <c r="DJ110" s="824"/>
      <c r="DK110" s="824"/>
      <c r="DL110" s="824" t="s">
        <v>64</v>
      </c>
      <c r="DM110" s="824"/>
      <c r="DN110" s="824"/>
      <c r="DO110" s="824"/>
      <c r="DP110" s="824"/>
      <c r="DQ110" s="824" t="s">
        <v>64</v>
      </c>
      <c r="DR110" s="824"/>
      <c r="DS110" s="824"/>
      <c r="DT110" s="824"/>
      <c r="DU110" s="824"/>
      <c r="DV110" s="825" t="s">
        <v>64</v>
      </c>
      <c r="DW110" s="825"/>
      <c r="DX110" s="825"/>
      <c r="DY110" s="825"/>
      <c r="DZ110" s="826"/>
    </row>
    <row r="111" spans="1:131" s="104" customFormat="1" ht="26.25" customHeight="1">
      <c r="A111" s="753" t="s">
        <v>388</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1"/>
      <c r="AA111" s="904" t="s">
        <v>389</v>
      </c>
      <c r="AB111" s="905"/>
      <c r="AC111" s="905"/>
      <c r="AD111" s="905"/>
      <c r="AE111" s="906"/>
      <c r="AF111" s="907" t="s">
        <v>389</v>
      </c>
      <c r="AG111" s="905"/>
      <c r="AH111" s="905"/>
      <c r="AI111" s="905"/>
      <c r="AJ111" s="906"/>
      <c r="AK111" s="907" t="s">
        <v>389</v>
      </c>
      <c r="AL111" s="905"/>
      <c r="AM111" s="905"/>
      <c r="AN111" s="905"/>
      <c r="AO111" s="906"/>
      <c r="AP111" s="908" t="s">
        <v>389</v>
      </c>
      <c r="AQ111" s="909"/>
      <c r="AR111" s="909"/>
      <c r="AS111" s="909"/>
      <c r="AT111" s="910"/>
      <c r="AU111" s="918"/>
      <c r="AV111" s="919"/>
      <c r="AW111" s="919"/>
      <c r="AX111" s="919"/>
      <c r="AY111" s="919"/>
      <c r="AZ111" s="794" t="s">
        <v>390</v>
      </c>
      <c r="BA111" s="729"/>
      <c r="BB111" s="729"/>
      <c r="BC111" s="729"/>
      <c r="BD111" s="729"/>
      <c r="BE111" s="729"/>
      <c r="BF111" s="729"/>
      <c r="BG111" s="729"/>
      <c r="BH111" s="729"/>
      <c r="BI111" s="729"/>
      <c r="BJ111" s="729"/>
      <c r="BK111" s="729"/>
      <c r="BL111" s="729"/>
      <c r="BM111" s="729"/>
      <c r="BN111" s="729"/>
      <c r="BO111" s="729"/>
      <c r="BP111" s="730"/>
      <c r="BQ111" s="795" t="s">
        <v>389</v>
      </c>
      <c r="BR111" s="796"/>
      <c r="BS111" s="796"/>
      <c r="BT111" s="796"/>
      <c r="BU111" s="796"/>
      <c r="BV111" s="796" t="s">
        <v>389</v>
      </c>
      <c r="BW111" s="796"/>
      <c r="BX111" s="796"/>
      <c r="BY111" s="796"/>
      <c r="BZ111" s="796"/>
      <c r="CA111" s="796" t="s">
        <v>389</v>
      </c>
      <c r="CB111" s="796"/>
      <c r="CC111" s="796"/>
      <c r="CD111" s="796"/>
      <c r="CE111" s="796"/>
      <c r="CF111" s="857" t="s">
        <v>389</v>
      </c>
      <c r="CG111" s="858"/>
      <c r="CH111" s="858"/>
      <c r="CI111" s="858"/>
      <c r="CJ111" s="858"/>
      <c r="CK111" s="913"/>
      <c r="CL111" s="800"/>
      <c r="CM111" s="803" t="s">
        <v>391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95" t="s">
        <v>389</v>
      </c>
      <c r="DH111" s="796"/>
      <c r="DI111" s="796"/>
      <c r="DJ111" s="796"/>
      <c r="DK111" s="796"/>
      <c r="DL111" s="796" t="s">
        <v>389</v>
      </c>
      <c r="DM111" s="796"/>
      <c r="DN111" s="796"/>
      <c r="DO111" s="796"/>
      <c r="DP111" s="796"/>
      <c r="DQ111" s="796" t="s">
        <v>389</v>
      </c>
      <c r="DR111" s="796"/>
      <c r="DS111" s="796"/>
      <c r="DT111" s="796"/>
      <c r="DU111" s="796"/>
      <c r="DV111" s="773" t="s">
        <v>389</v>
      </c>
      <c r="DW111" s="773"/>
      <c r="DX111" s="773"/>
      <c r="DY111" s="773"/>
      <c r="DZ111" s="774"/>
    </row>
    <row r="112" spans="1:131" s="104" customFormat="1" ht="26.25" customHeight="1">
      <c r="A112" s="898" t="s">
        <v>392</v>
      </c>
      <c r="B112" s="899"/>
      <c r="C112" s="729" t="s">
        <v>393</v>
      </c>
      <c r="D112" s="729"/>
      <c r="E112" s="729"/>
      <c r="F112" s="729"/>
      <c r="G112" s="729"/>
      <c r="H112" s="729"/>
      <c r="I112" s="729"/>
      <c r="J112" s="729"/>
      <c r="K112" s="729"/>
      <c r="L112" s="729"/>
      <c r="M112" s="729"/>
      <c r="N112" s="729"/>
      <c r="O112" s="729"/>
      <c r="P112" s="729"/>
      <c r="Q112" s="729"/>
      <c r="R112" s="729"/>
      <c r="S112" s="729"/>
      <c r="T112" s="729"/>
      <c r="U112" s="729"/>
      <c r="V112" s="729"/>
      <c r="W112" s="729"/>
      <c r="X112" s="729"/>
      <c r="Y112" s="729"/>
      <c r="Z112" s="730"/>
      <c r="AA112" s="758">
        <v>1353</v>
      </c>
      <c r="AB112" s="759"/>
      <c r="AC112" s="759"/>
      <c r="AD112" s="759"/>
      <c r="AE112" s="760"/>
      <c r="AF112" s="761">
        <v>1353</v>
      </c>
      <c r="AG112" s="759"/>
      <c r="AH112" s="759"/>
      <c r="AI112" s="759"/>
      <c r="AJ112" s="760"/>
      <c r="AK112" s="761">
        <v>1353</v>
      </c>
      <c r="AL112" s="759"/>
      <c r="AM112" s="759"/>
      <c r="AN112" s="759"/>
      <c r="AO112" s="760"/>
      <c r="AP112" s="806">
        <v>0</v>
      </c>
      <c r="AQ112" s="807"/>
      <c r="AR112" s="807"/>
      <c r="AS112" s="807"/>
      <c r="AT112" s="808"/>
      <c r="AU112" s="918"/>
      <c r="AV112" s="919"/>
      <c r="AW112" s="919"/>
      <c r="AX112" s="919"/>
      <c r="AY112" s="919"/>
      <c r="AZ112" s="794" t="s">
        <v>394</v>
      </c>
      <c r="BA112" s="729"/>
      <c r="BB112" s="729"/>
      <c r="BC112" s="729"/>
      <c r="BD112" s="729"/>
      <c r="BE112" s="729"/>
      <c r="BF112" s="729"/>
      <c r="BG112" s="729"/>
      <c r="BH112" s="729"/>
      <c r="BI112" s="729"/>
      <c r="BJ112" s="729"/>
      <c r="BK112" s="729"/>
      <c r="BL112" s="729"/>
      <c r="BM112" s="729"/>
      <c r="BN112" s="729"/>
      <c r="BO112" s="729"/>
      <c r="BP112" s="730"/>
      <c r="BQ112" s="795">
        <v>8886085</v>
      </c>
      <c r="BR112" s="796"/>
      <c r="BS112" s="796"/>
      <c r="BT112" s="796"/>
      <c r="BU112" s="796"/>
      <c r="BV112" s="796">
        <v>8324964</v>
      </c>
      <c r="BW112" s="796"/>
      <c r="BX112" s="796"/>
      <c r="BY112" s="796"/>
      <c r="BZ112" s="796"/>
      <c r="CA112" s="796">
        <v>8116854</v>
      </c>
      <c r="CB112" s="796"/>
      <c r="CC112" s="796"/>
      <c r="CD112" s="796"/>
      <c r="CE112" s="796"/>
      <c r="CF112" s="857">
        <v>103.9</v>
      </c>
      <c r="CG112" s="858"/>
      <c r="CH112" s="858"/>
      <c r="CI112" s="858"/>
      <c r="CJ112" s="858"/>
      <c r="CK112" s="913"/>
      <c r="CL112" s="800"/>
      <c r="CM112" s="803" t="s">
        <v>395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95" t="s">
        <v>64</v>
      </c>
      <c r="DH112" s="796"/>
      <c r="DI112" s="796"/>
      <c r="DJ112" s="796"/>
      <c r="DK112" s="796"/>
      <c r="DL112" s="796" t="s">
        <v>64</v>
      </c>
      <c r="DM112" s="796"/>
      <c r="DN112" s="796"/>
      <c r="DO112" s="796"/>
      <c r="DP112" s="796"/>
      <c r="DQ112" s="796" t="s">
        <v>396</v>
      </c>
      <c r="DR112" s="796"/>
      <c r="DS112" s="796"/>
      <c r="DT112" s="796"/>
      <c r="DU112" s="796"/>
      <c r="DV112" s="773" t="s">
        <v>64</v>
      </c>
      <c r="DW112" s="773"/>
      <c r="DX112" s="773"/>
      <c r="DY112" s="773"/>
      <c r="DZ112" s="774"/>
    </row>
    <row r="113" spans="1:130" s="104" customFormat="1" ht="26.25" customHeight="1">
      <c r="A113" s="900"/>
      <c r="B113" s="901"/>
      <c r="C113" s="729" t="s">
        <v>397</v>
      </c>
      <c r="D113" s="729"/>
      <c r="E113" s="729"/>
      <c r="F113" s="729"/>
      <c r="G113" s="729"/>
      <c r="H113" s="729"/>
      <c r="I113" s="729"/>
      <c r="J113" s="729"/>
      <c r="K113" s="729"/>
      <c r="L113" s="729"/>
      <c r="M113" s="729"/>
      <c r="N113" s="729"/>
      <c r="O113" s="729"/>
      <c r="P113" s="729"/>
      <c r="Q113" s="729"/>
      <c r="R113" s="729"/>
      <c r="S113" s="729"/>
      <c r="T113" s="729"/>
      <c r="U113" s="729"/>
      <c r="V113" s="729"/>
      <c r="W113" s="729"/>
      <c r="X113" s="729"/>
      <c r="Y113" s="729"/>
      <c r="Z113" s="730"/>
      <c r="AA113" s="904">
        <v>553927</v>
      </c>
      <c r="AB113" s="905"/>
      <c r="AC113" s="905"/>
      <c r="AD113" s="905"/>
      <c r="AE113" s="906"/>
      <c r="AF113" s="907">
        <v>565936</v>
      </c>
      <c r="AG113" s="905"/>
      <c r="AH113" s="905"/>
      <c r="AI113" s="905"/>
      <c r="AJ113" s="906"/>
      <c r="AK113" s="907">
        <v>563909</v>
      </c>
      <c r="AL113" s="905"/>
      <c r="AM113" s="905"/>
      <c r="AN113" s="905"/>
      <c r="AO113" s="906"/>
      <c r="AP113" s="908">
        <v>7.2</v>
      </c>
      <c r="AQ113" s="909"/>
      <c r="AR113" s="909"/>
      <c r="AS113" s="909"/>
      <c r="AT113" s="910"/>
      <c r="AU113" s="918"/>
      <c r="AV113" s="919"/>
      <c r="AW113" s="919"/>
      <c r="AX113" s="919"/>
      <c r="AY113" s="919"/>
      <c r="AZ113" s="794" t="s">
        <v>398</v>
      </c>
      <c r="BA113" s="729"/>
      <c r="BB113" s="729"/>
      <c r="BC113" s="729"/>
      <c r="BD113" s="729"/>
      <c r="BE113" s="729"/>
      <c r="BF113" s="729"/>
      <c r="BG113" s="729"/>
      <c r="BH113" s="729"/>
      <c r="BI113" s="729"/>
      <c r="BJ113" s="729"/>
      <c r="BK113" s="729"/>
      <c r="BL113" s="729"/>
      <c r="BM113" s="729"/>
      <c r="BN113" s="729"/>
      <c r="BO113" s="729"/>
      <c r="BP113" s="730"/>
      <c r="BQ113" s="795">
        <v>577311</v>
      </c>
      <c r="BR113" s="796"/>
      <c r="BS113" s="796"/>
      <c r="BT113" s="796"/>
      <c r="BU113" s="796"/>
      <c r="BV113" s="796">
        <v>461120</v>
      </c>
      <c r="BW113" s="796"/>
      <c r="BX113" s="796"/>
      <c r="BY113" s="796"/>
      <c r="BZ113" s="796"/>
      <c r="CA113" s="796">
        <v>381756</v>
      </c>
      <c r="CB113" s="796"/>
      <c r="CC113" s="796"/>
      <c r="CD113" s="796"/>
      <c r="CE113" s="796"/>
      <c r="CF113" s="857">
        <v>4.9000000000000004</v>
      </c>
      <c r="CG113" s="858"/>
      <c r="CH113" s="858"/>
      <c r="CI113" s="858"/>
      <c r="CJ113" s="858"/>
      <c r="CK113" s="913"/>
      <c r="CL113" s="800"/>
      <c r="CM113" s="803" t="s">
        <v>399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58" t="s">
        <v>64</v>
      </c>
      <c r="DH113" s="759"/>
      <c r="DI113" s="759"/>
      <c r="DJ113" s="759"/>
      <c r="DK113" s="760"/>
      <c r="DL113" s="761" t="s">
        <v>64</v>
      </c>
      <c r="DM113" s="759"/>
      <c r="DN113" s="759"/>
      <c r="DO113" s="759"/>
      <c r="DP113" s="760"/>
      <c r="DQ113" s="761" t="s">
        <v>400</v>
      </c>
      <c r="DR113" s="759"/>
      <c r="DS113" s="759"/>
      <c r="DT113" s="759"/>
      <c r="DU113" s="760"/>
      <c r="DV113" s="806" t="s">
        <v>64</v>
      </c>
      <c r="DW113" s="807"/>
      <c r="DX113" s="807"/>
      <c r="DY113" s="807"/>
      <c r="DZ113" s="808"/>
    </row>
    <row r="114" spans="1:130" s="104" customFormat="1" ht="26.25" customHeight="1">
      <c r="A114" s="900"/>
      <c r="B114" s="901"/>
      <c r="C114" s="729" t="s">
        <v>401</v>
      </c>
      <c r="D114" s="729"/>
      <c r="E114" s="729"/>
      <c r="F114" s="729"/>
      <c r="G114" s="729"/>
      <c r="H114" s="729"/>
      <c r="I114" s="729"/>
      <c r="J114" s="729"/>
      <c r="K114" s="729"/>
      <c r="L114" s="729"/>
      <c r="M114" s="729"/>
      <c r="N114" s="729"/>
      <c r="O114" s="729"/>
      <c r="P114" s="729"/>
      <c r="Q114" s="729"/>
      <c r="R114" s="729"/>
      <c r="S114" s="729"/>
      <c r="T114" s="729"/>
      <c r="U114" s="729"/>
      <c r="V114" s="729"/>
      <c r="W114" s="729"/>
      <c r="X114" s="729"/>
      <c r="Y114" s="729"/>
      <c r="Z114" s="730"/>
      <c r="AA114" s="758">
        <v>185369</v>
      </c>
      <c r="AB114" s="759"/>
      <c r="AC114" s="759"/>
      <c r="AD114" s="759"/>
      <c r="AE114" s="760"/>
      <c r="AF114" s="761">
        <v>185916</v>
      </c>
      <c r="AG114" s="759"/>
      <c r="AH114" s="759"/>
      <c r="AI114" s="759"/>
      <c r="AJ114" s="760"/>
      <c r="AK114" s="761">
        <v>180755</v>
      </c>
      <c r="AL114" s="759"/>
      <c r="AM114" s="759"/>
      <c r="AN114" s="759"/>
      <c r="AO114" s="760"/>
      <c r="AP114" s="806">
        <v>2.2999999999999998</v>
      </c>
      <c r="AQ114" s="807"/>
      <c r="AR114" s="807"/>
      <c r="AS114" s="807"/>
      <c r="AT114" s="808"/>
      <c r="AU114" s="918"/>
      <c r="AV114" s="919"/>
      <c r="AW114" s="919"/>
      <c r="AX114" s="919"/>
      <c r="AY114" s="919"/>
      <c r="AZ114" s="794" t="s">
        <v>402</v>
      </c>
      <c r="BA114" s="729"/>
      <c r="BB114" s="729"/>
      <c r="BC114" s="729"/>
      <c r="BD114" s="729"/>
      <c r="BE114" s="729"/>
      <c r="BF114" s="729"/>
      <c r="BG114" s="729"/>
      <c r="BH114" s="729"/>
      <c r="BI114" s="729"/>
      <c r="BJ114" s="729"/>
      <c r="BK114" s="729"/>
      <c r="BL114" s="729"/>
      <c r="BM114" s="729"/>
      <c r="BN114" s="729"/>
      <c r="BO114" s="729"/>
      <c r="BP114" s="730"/>
      <c r="BQ114" s="795">
        <v>2424245</v>
      </c>
      <c r="BR114" s="796"/>
      <c r="BS114" s="796"/>
      <c r="BT114" s="796"/>
      <c r="BU114" s="796"/>
      <c r="BV114" s="796">
        <v>2177092</v>
      </c>
      <c r="BW114" s="796"/>
      <c r="BX114" s="796"/>
      <c r="BY114" s="796"/>
      <c r="BZ114" s="796"/>
      <c r="CA114" s="796">
        <v>1958982</v>
      </c>
      <c r="CB114" s="796"/>
      <c r="CC114" s="796"/>
      <c r="CD114" s="796"/>
      <c r="CE114" s="796"/>
      <c r="CF114" s="857">
        <v>25.1</v>
      </c>
      <c r="CG114" s="858"/>
      <c r="CH114" s="858"/>
      <c r="CI114" s="858"/>
      <c r="CJ114" s="858"/>
      <c r="CK114" s="913"/>
      <c r="CL114" s="800"/>
      <c r="CM114" s="803" t="s">
        <v>403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58" t="s">
        <v>64</v>
      </c>
      <c r="DH114" s="759"/>
      <c r="DI114" s="759"/>
      <c r="DJ114" s="759"/>
      <c r="DK114" s="760"/>
      <c r="DL114" s="761" t="s">
        <v>64</v>
      </c>
      <c r="DM114" s="759"/>
      <c r="DN114" s="759"/>
      <c r="DO114" s="759"/>
      <c r="DP114" s="760"/>
      <c r="DQ114" s="761" t="s">
        <v>64</v>
      </c>
      <c r="DR114" s="759"/>
      <c r="DS114" s="759"/>
      <c r="DT114" s="759"/>
      <c r="DU114" s="760"/>
      <c r="DV114" s="806" t="s">
        <v>64</v>
      </c>
      <c r="DW114" s="807"/>
      <c r="DX114" s="807"/>
      <c r="DY114" s="807"/>
      <c r="DZ114" s="808"/>
    </row>
    <row r="115" spans="1:130" s="104" customFormat="1" ht="26.25" customHeight="1">
      <c r="A115" s="900"/>
      <c r="B115" s="901"/>
      <c r="C115" s="729" t="s">
        <v>404</v>
      </c>
      <c r="D115" s="729"/>
      <c r="E115" s="729"/>
      <c r="F115" s="729"/>
      <c r="G115" s="729"/>
      <c r="H115" s="729"/>
      <c r="I115" s="729"/>
      <c r="J115" s="729"/>
      <c r="K115" s="729"/>
      <c r="L115" s="729"/>
      <c r="M115" s="729"/>
      <c r="N115" s="729"/>
      <c r="O115" s="729"/>
      <c r="P115" s="729"/>
      <c r="Q115" s="729"/>
      <c r="R115" s="729"/>
      <c r="S115" s="729"/>
      <c r="T115" s="729"/>
      <c r="U115" s="729"/>
      <c r="V115" s="729"/>
      <c r="W115" s="729"/>
      <c r="X115" s="729"/>
      <c r="Y115" s="729"/>
      <c r="Z115" s="730"/>
      <c r="AA115" s="904" t="s">
        <v>396</v>
      </c>
      <c r="AB115" s="905"/>
      <c r="AC115" s="905"/>
      <c r="AD115" s="905"/>
      <c r="AE115" s="906"/>
      <c r="AF115" s="907" t="s">
        <v>64</v>
      </c>
      <c r="AG115" s="905"/>
      <c r="AH115" s="905"/>
      <c r="AI115" s="905"/>
      <c r="AJ115" s="906"/>
      <c r="AK115" s="907" t="s">
        <v>64</v>
      </c>
      <c r="AL115" s="905"/>
      <c r="AM115" s="905"/>
      <c r="AN115" s="905"/>
      <c r="AO115" s="906"/>
      <c r="AP115" s="908" t="s">
        <v>405</v>
      </c>
      <c r="AQ115" s="909"/>
      <c r="AR115" s="909"/>
      <c r="AS115" s="909"/>
      <c r="AT115" s="910"/>
      <c r="AU115" s="918"/>
      <c r="AV115" s="919"/>
      <c r="AW115" s="919"/>
      <c r="AX115" s="919"/>
      <c r="AY115" s="919"/>
      <c r="AZ115" s="794" t="s">
        <v>406</v>
      </c>
      <c r="BA115" s="729"/>
      <c r="BB115" s="729"/>
      <c r="BC115" s="729"/>
      <c r="BD115" s="729"/>
      <c r="BE115" s="729"/>
      <c r="BF115" s="729"/>
      <c r="BG115" s="729"/>
      <c r="BH115" s="729"/>
      <c r="BI115" s="729"/>
      <c r="BJ115" s="729"/>
      <c r="BK115" s="729"/>
      <c r="BL115" s="729"/>
      <c r="BM115" s="729"/>
      <c r="BN115" s="729"/>
      <c r="BO115" s="729"/>
      <c r="BP115" s="730"/>
      <c r="BQ115" s="795">
        <v>648541</v>
      </c>
      <c r="BR115" s="796"/>
      <c r="BS115" s="796"/>
      <c r="BT115" s="796"/>
      <c r="BU115" s="796"/>
      <c r="BV115" s="796">
        <v>532369</v>
      </c>
      <c r="BW115" s="796"/>
      <c r="BX115" s="796"/>
      <c r="BY115" s="796"/>
      <c r="BZ115" s="796"/>
      <c r="CA115" s="796">
        <v>426107</v>
      </c>
      <c r="CB115" s="796"/>
      <c r="CC115" s="796"/>
      <c r="CD115" s="796"/>
      <c r="CE115" s="796"/>
      <c r="CF115" s="857">
        <v>5.5</v>
      </c>
      <c r="CG115" s="858"/>
      <c r="CH115" s="858"/>
      <c r="CI115" s="858"/>
      <c r="CJ115" s="858"/>
      <c r="CK115" s="913"/>
      <c r="CL115" s="800"/>
      <c r="CM115" s="794" t="s">
        <v>407</v>
      </c>
      <c r="CN115" s="897"/>
      <c r="CO115" s="897"/>
      <c r="CP115" s="897"/>
      <c r="CQ115" s="897"/>
      <c r="CR115" s="897"/>
      <c r="CS115" s="897"/>
      <c r="CT115" s="897"/>
      <c r="CU115" s="897"/>
      <c r="CV115" s="897"/>
      <c r="CW115" s="897"/>
      <c r="CX115" s="897"/>
      <c r="CY115" s="897"/>
      <c r="CZ115" s="897"/>
      <c r="DA115" s="897"/>
      <c r="DB115" s="897"/>
      <c r="DC115" s="897"/>
      <c r="DD115" s="897"/>
      <c r="DE115" s="897"/>
      <c r="DF115" s="730"/>
      <c r="DG115" s="758" t="s">
        <v>400</v>
      </c>
      <c r="DH115" s="759"/>
      <c r="DI115" s="759"/>
      <c r="DJ115" s="759"/>
      <c r="DK115" s="760"/>
      <c r="DL115" s="761" t="s">
        <v>64</v>
      </c>
      <c r="DM115" s="759"/>
      <c r="DN115" s="759"/>
      <c r="DO115" s="759"/>
      <c r="DP115" s="760"/>
      <c r="DQ115" s="761" t="s">
        <v>400</v>
      </c>
      <c r="DR115" s="759"/>
      <c r="DS115" s="759"/>
      <c r="DT115" s="759"/>
      <c r="DU115" s="760"/>
      <c r="DV115" s="806" t="s">
        <v>64</v>
      </c>
      <c r="DW115" s="807"/>
      <c r="DX115" s="807"/>
      <c r="DY115" s="807"/>
      <c r="DZ115" s="808"/>
    </row>
    <row r="116" spans="1:130" s="104" customFormat="1" ht="26.25" customHeight="1">
      <c r="A116" s="902"/>
      <c r="B116" s="903"/>
      <c r="C116" s="862" t="s">
        <v>408</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758" t="s">
        <v>64</v>
      </c>
      <c r="AB116" s="759"/>
      <c r="AC116" s="759"/>
      <c r="AD116" s="759"/>
      <c r="AE116" s="760"/>
      <c r="AF116" s="761" t="s">
        <v>64</v>
      </c>
      <c r="AG116" s="759"/>
      <c r="AH116" s="759"/>
      <c r="AI116" s="759"/>
      <c r="AJ116" s="760"/>
      <c r="AK116" s="761" t="s">
        <v>64</v>
      </c>
      <c r="AL116" s="759"/>
      <c r="AM116" s="759"/>
      <c r="AN116" s="759"/>
      <c r="AO116" s="760"/>
      <c r="AP116" s="806" t="s">
        <v>64</v>
      </c>
      <c r="AQ116" s="807"/>
      <c r="AR116" s="807"/>
      <c r="AS116" s="807"/>
      <c r="AT116" s="808"/>
      <c r="AU116" s="918"/>
      <c r="AV116" s="919"/>
      <c r="AW116" s="919"/>
      <c r="AX116" s="919"/>
      <c r="AY116" s="919"/>
      <c r="AZ116" s="845" t="s">
        <v>409</v>
      </c>
      <c r="BA116" s="846"/>
      <c r="BB116" s="846"/>
      <c r="BC116" s="846"/>
      <c r="BD116" s="846"/>
      <c r="BE116" s="846"/>
      <c r="BF116" s="846"/>
      <c r="BG116" s="846"/>
      <c r="BH116" s="846"/>
      <c r="BI116" s="846"/>
      <c r="BJ116" s="846"/>
      <c r="BK116" s="846"/>
      <c r="BL116" s="846"/>
      <c r="BM116" s="846"/>
      <c r="BN116" s="846"/>
      <c r="BO116" s="846"/>
      <c r="BP116" s="847"/>
      <c r="BQ116" s="795" t="s">
        <v>405</v>
      </c>
      <c r="BR116" s="796"/>
      <c r="BS116" s="796"/>
      <c r="BT116" s="796"/>
      <c r="BU116" s="796"/>
      <c r="BV116" s="796" t="s">
        <v>405</v>
      </c>
      <c r="BW116" s="796"/>
      <c r="BX116" s="796"/>
      <c r="BY116" s="796"/>
      <c r="BZ116" s="796"/>
      <c r="CA116" s="796" t="s">
        <v>64</v>
      </c>
      <c r="CB116" s="796"/>
      <c r="CC116" s="796"/>
      <c r="CD116" s="796"/>
      <c r="CE116" s="796"/>
      <c r="CF116" s="857" t="s">
        <v>400</v>
      </c>
      <c r="CG116" s="858"/>
      <c r="CH116" s="858"/>
      <c r="CI116" s="858"/>
      <c r="CJ116" s="858"/>
      <c r="CK116" s="913"/>
      <c r="CL116" s="800"/>
      <c r="CM116" s="803" t="s">
        <v>410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58" t="s">
        <v>411</v>
      </c>
      <c r="DH116" s="759"/>
      <c r="DI116" s="759"/>
      <c r="DJ116" s="759"/>
      <c r="DK116" s="760"/>
      <c r="DL116" s="761" t="s">
        <v>64</v>
      </c>
      <c r="DM116" s="759"/>
      <c r="DN116" s="759"/>
      <c r="DO116" s="759"/>
      <c r="DP116" s="760"/>
      <c r="DQ116" s="761" t="s">
        <v>64</v>
      </c>
      <c r="DR116" s="759"/>
      <c r="DS116" s="759"/>
      <c r="DT116" s="759"/>
      <c r="DU116" s="760"/>
      <c r="DV116" s="806" t="s">
        <v>396</v>
      </c>
      <c r="DW116" s="807"/>
      <c r="DX116" s="807"/>
      <c r="DY116" s="807"/>
      <c r="DZ116" s="808"/>
    </row>
    <row r="117" spans="1:130" s="104" customFormat="1" ht="26.25" customHeight="1">
      <c r="A117" s="883" t="s">
        <v>126</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859" t="s">
        <v>412</v>
      </c>
      <c r="Z117" s="885"/>
      <c r="AA117" s="890">
        <v>2063050</v>
      </c>
      <c r="AB117" s="891"/>
      <c r="AC117" s="891"/>
      <c r="AD117" s="891"/>
      <c r="AE117" s="892"/>
      <c r="AF117" s="893">
        <v>2008373</v>
      </c>
      <c r="AG117" s="891"/>
      <c r="AH117" s="891"/>
      <c r="AI117" s="891"/>
      <c r="AJ117" s="892"/>
      <c r="AK117" s="893">
        <v>1966668</v>
      </c>
      <c r="AL117" s="891"/>
      <c r="AM117" s="891"/>
      <c r="AN117" s="891"/>
      <c r="AO117" s="892"/>
      <c r="AP117" s="894"/>
      <c r="AQ117" s="895"/>
      <c r="AR117" s="895"/>
      <c r="AS117" s="895"/>
      <c r="AT117" s="896"/>
      <c r="AU117" s="918"/>
      <c r="AV117" s="919"/>
      <c r="AW117" s="919"/>
      <c r="AX117" s="919"/>
      <c r="AY117" s="919"/>
      <c r="AZ117" s="845" t="s">
        <v>413</v>
      </c>
      <c r="BA117" s="846"/>
      <c r="BB117" s="846"/>
      <c r="BC117" s="846"/>
      <c r="BD117" s="846"/>
      <c r="BE117" s="846"/>
      <c r="BF117" s="846"/>
      <c r="BG117" s="846"/>
      <c r="BH117" s="846"/>
      <c r="BI117" s="846"/>
      <c r="BJ117" s="846"/>
      <c r="BK117" s="846"/>
      <c r="BL117" s="846"/>
      <c r="BM117" s="846"/>
      <c r="BN117" s="846"/>
      <c r="BO117" s="846"/>
      <c r="BP117" s="847"/>
      <c r="BQ117" s="795" t="s">
        <v>64</v>
      </c>
      <c r="BR117" s="796"/>
      <c r="BS117" s="796"/>
      <c r="BT117" s="796"/>
      <c r="BU117" s="796"/>
      <c r="BV117" s="796" t="s">
        <v>400</v>
      </c>
      <c r="BW117" s="796"/>
      <c r="BX117" s="796"/>
      <c r="BY117" s="796"/>
      <c r="BZ117" s="796"/>
      <c r="CA117" s="796" t="s">
        <v>64</v>
      </c>
      <c r="CB117" s="796"/>
      <c r="CC117" s="796"/>
      <c r="CD117" s="796"/>
      <c r="CE117" s="796"/>
      <c r="CF117" s="857" t="s">
        <v>64</v>
      </c>
      <c r="CG117" s="858"/>
      <c r="CH117" s="858"/>
      <c r="CI117" s="858"/>
      <c r="CJ117" s="858"/>
      <c r="CK117" s="913"/>
      <c r="CL117" s="800"/>
      <c r="CM117" s="803" t="s">
        <v>414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58" t="s">
        <v>396</v>
      </c>
      <c r="DH117" s="759"/>
      <c r="DI117" s="759"/>
      <c r="DJ117" s="759"/>
      <c r="DK117" s="760"/>
      <c r="DL117" s="761" t="s">
        <v>64</v>
      </c>
      <c r="DM117" s="759"/>
      <c r="DN117" s="759"/>
      <c r="DO117" s="759"/>
      <c r="DP117" s="760"/>
      <c r="DQ117" s="761" t="s">
        <v>64</v>
      </c>
      <c r="DR117" s="759"/>
      <c r="DS117" s="759"/>
      <c r="DT117" s="759"/>
      <c r="DU117" s="760"/>
      <c r="DV117" s="806" t="s">
        <v>396</v>
      </c>
      <c r="DW117" s="807"/>
      <c r="DX117" s="807"/>
      <c r="DY117" s="807"/>
      <c r="DZ117" s="808"/>
    </row>
    <row r="118" spans="1:130" s="104" customFormat="1" ht="26.25" customHeight="1">
      <c r="A118" s="883" t="s">
        <v>382</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6" t="s">
        <v>380</v>
      </c>
      <c r="AB118" s="884"/>
      <c r="AC118" s="884"/>
      <c r="AD118" s="884"/>
      <c r="AE118" s="885"/>
      <c r="AF118" s="886" t="s">
        <v>243</v>
      </c>
      <c r="AG118" s="884"/>
      <c r="AH118" s="884"/>
      <c r="AI118" s="884"/>
      <c r="AJ118" s="885"/>
      <c r="AK118" s="886" t="s">
        <v>242</v>
      </c>
      <c r="AL118" s="884"/>
      <c r="AM118" s="884"/>
      <c r="AN118" s="884"/>
      <c r="AO118" s="885"/>
      <c r="AP118" s="887" t="s">
        <v>381</v>
      </c>
      <c r="AQ118" s="888"/>
      <c r="AR118" s="888"/>
      <c r="AS118" s="888"/>
      <c r="AT118" s="889"/>
      <c r="AU118" s="918"/>
      <c r="AV118" s="919"/>
      <c r="AW118" s="919"/>
      <c r="AX118" s="919"/>
      <c r="AY118" s="919"/>
      <c r="AZ118" s="861" t="s">
        <v>415</v>
      </c>
      <c r="BA118" s="862"/>
      <c r="BB118" s="862"/>
      <c r="BC118" s="862"/>
      <c r="BD118" s="862"/>
      <c r="BE118" s="862"/>
      <c r="BF118" s="862"/>
      <c r="BG118" s="862"/>
      <c r="BH118" s="862"/>
      <c r="BI118" s="862"/>
      <c r="BJ118" s="862"/>
      <c r="BK118" s="862"/>
      <c r="BL118" s="862"/>
      <c r="BM118" s="862"/>
      <c r="BN118" s="862"/>
      <c r="BO118" s="862"/>
      <c r="BP118" s="863"/>
      <c r="BQ118" s="864" t="s">
        <v>64</v>
      </c>
      <c r="BR118" s="827"/>
      <c r="BS118" s="827"/>
      <c r="BT118" s="827"/>
      <c r="BU118" s="827"/>
      <c r="BV118" s="827" t="s">
        <v>400</v>
      </c>
      <c r="BW118" s="827"/>
      <c r="BX118" s="827"/>
      <c r="BY118" s="827"/>
      <c r="BZ118" s="827"/>
      <c r="CA118" s="827" t="s">
        <v>64</v>
      </c>
      <c r="CB118" s="827"/>
      <c r="CC118" s="827"/>
      <c r="CD118" s="827"/>
      <c r="CE118" s="827"/>
      <c r="CF118" s="857" t="s">
        <v>64</v>
      </c>
      <c r="CG118" s="858"/>
      <c r="CH118" s="858"/>
      <c r="CI118" s="858"/>
      <c r="CJ118" s="858"/>
      <c r="CK118" s="913"/>
      <c r="CL118" s="800"/>
      <c r="CM118" s="803" t="s">
        <v>416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58" t="s">
        <v>64</v>
      </c>
      <c r="DH118" s="759"/>
      <c r="DI118" s="759"/>
      <c r="DJ118" s="759"/>
      <c r="DK118" s="760"/>
      <c r="DL118" s="761" t="s">
        <v>64</v>
      </c>
      <c r="DM118" s="759"/>
      <c r="DN118" s="759"/>
      <c r="DO118" s="759"/>
      <c r="DP118" s="760"/>
      <c r="DQ118" s="761" t="s">
        <v>64</v>
      </c>
      <c r="DR118" s="759"/>
      <c r="DS118" s="759"/>
      <c r="DT118" s="759"/>
      <c r="DU118" s="760"/>
      <c r="DV118" s="806" t="s">
        <v>64</v>
      </c>
      <c r="DW118" s="807"/>
      <c r="DX118" s="807"/>
      <c r="DY118" s="807"/>
      <c r="DZ118" s="808"/>
    </row>
    <row r="119" spans="1:130" s="104" customFormat="1" ht="26.25" customHeight="1">
      <c r="A119" s="797" t="s">
        <v>386</v>
      </c>
      <c r="B119" s="798"/>
      <c r="C119" s="873" t="s">
        <v>387</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876" t="s">
        <v>396</v>
      </c>
      <c r="AB119" s="877"/>
      <c r="AC119" s="877"/>
      <c r="AD119" s="877"/>
      <c r="AE119" s="878"/>
      <c r="AF119" s="879" t="s">
        <v>400</v>
      </c>
      <c r="AG119" s="877"/>
      <c r="AH119" s="877"/>
      <c r="AI119" s="877"/>
      <c r="AJ119" s="878"/>
      <c r="AK119" s="879" t="s">
        <v>64</v>
      </c>
      <c r="AL119" s="877"/>
      <c r="AM119" s="877"/>
      <c r="AN119" s="877"/>
      <c r="AO119" s="878"/>
      <c r="AP119" s="880" t="s">
        <v>64</v>
      </c>
      <c r="AQ119" s="881"/>
      <c r="AR119" s="881"/>
      <c r="AS119" s="881"/>
      <c r="AT119" s="882"/>
      <c r="AU119" s="920"/>
      <c r="AV119" s="921"/>
      <c r="AW119" s="921"/>
      <c r="AX119" s="921"/>
      <c r="AY119" s="921"/>
      <c r="AZ119" s="135" t="s">
        <v>126</v>
      </c>
      <c r="BA119" s="135"/>
      <c r="BB119" s="135"/>
      <c r="BC119" s="135"/>
      <c r="BD119" s="135"/>
      <c r="BE119" s="135"/>
      <c r="BF119" s="135"/>
      <c r="BG119" s="135"/>
      <c r="BH119" s="135"/>
      <c r="BI119" s="135"/>
      <c r="BJ119" s="135"/>
      <c r="BK119" s="135"/>
      <c r="BL119" s="135"/>
      <c r="BM119" s="135"/>
      <c r="BN119" s="135"/>
      <c r="BO119" s="859" t="s">
        <v>417</v>
      </c>
      <c r="BP119" s="860"/>
      <c r="BQ119" s="864">
        <v>24686220</v>
      </c>
      <c r="BR119" s="827"/>
      <c r="BS119" s="827"/>
      <c r="BT119" s="827"/>
      <c r="BU119" s="827"/>
      <c r="BV119" s="827">
        <v>23688220</v>
      </c>
      <c r="BW119" s="827"/>
      <c r="BX119" s="827"/>
      <c r="BY119" s="827"/>
      <c r="BZ119" s="827"/>
      <c r="CA119" s="827">
        <v>23176109</v>
      </c>
      <c r="CB119" s="827"/>
      <c r="CC119" s="827"/>
      <c r="CD119" s="827"/>
      <c r="CE119" s="827"/>
      <c r="CF119" s="725"/>
      <c r="CG119" s="726"/>
      <c r="CH119" s="726"/>
      <c r="CI119" s="726"/>
      <c r="CJ119" s="816"/>
      <c r="CK119" s="914"/>
      <c r="CL119" s="802"/>
      <c r="CM119" s="820" t="s">
        <v>418</v>
      </c>
      <c r="CN119" s="821"/>
      <c r="CO119" s="821"/>
      <c r="CP119" s="821"/>
      <c r="CQ119" s="821"/>
      <c r="CR119" s="821"/>
      <c r="CS119" s="821"/>
      <c r="CT119" s="821"/>
      <c r="CU119" s="821"/>
      <c r="CV119" s="821"/>
      <c r="CW119" s="821"/>
      <c r="CX119" s="821"/>
      <c r="CY119" s="821"/>
      <c r="CZ119" s="821"/>
      <c r="DA119" s="821"/>
      <c r="DB119" s="821"/>
      <c r="DC119" s="821"/>
      <c r="DD119" s="821"/>
      <c r="DE119" s="821"/>
      <c r="DF119" s="822"/>
      <c r="DG119" s="741" t="s">
        <v>400</v>
      </c>
      <c r="DH119" s="742"/>
      <c r="DI119" s="742"/>
      <c r="DJ119" s="742"/>
      <c r="DK119" s="743"/>
      <c r="DL119" s="744" t="s">
        <v>64</v>
      </c>
      <c r="DM119" s="742"/>
      <c r="DN119" s="742"/>
      <c r="DO119" s="742"/>
      <c r="DP119" s="743"/>
      <c r="DQ119" s="744" t="s">
        <v>400</v>
      </c>
      <c r="DR119" s="742"/>
      <c r="DS119" s="742"/>
      <c r="DT119" s="742"/>
      <c r="DU119" s="743"/>
      <c r="DV119" s="830" t="s">
        <v>64</v>
      </c>
      <c r="DW119" s="831"/>
      <c r="DX119" s="831"/>
      <c r="DY119" s="831"/>
      <c r="DZ119" s="832"/>
    </row>
    <row r="120" spans="1:130" s="104" customFormat="1" ht="26.25" customHeight="1">
      <c r="A120" s="799"/>
      <c r="B120" s="800"/>
      <c r="C120" s="803" t="s">
        <v>391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58" t="s">
        <v>64</v>
      </c>
      <c r="AB120" s="759"/>
      <c r="AC120" s="759"/>
      <c r="AD120" s="759"/>
      <c r="AE120" s="760"/>
      <c r="AF120" s="761" t="s">
        <v>396</v>
      </c>
      <c r="AG120" s="759"/>
      <c r="AH120" s="759"/>
      <c r="AI120" s="759"/>
      <c r="AJ120" s="760"/>
      <c r="AK120" s="761" t="s">
        <v>400</v>
      </c>
      <c r="AL120" s="759"/>
      <c r="AM120" s="759"/>
      <c r="AN120" s="759"/>
      <c r="AO120" s="760"/>
      <c r="AP120" s="806" t="s">
        <v>64</v>
      </c>
      <c r="AQ120" s="807"/>
      <c r="AR120" s="807"/>
      <c r="AS120" s="807"/>
      <c r="AT120" s="808"/>
      <c r="AU120" s="865" t="s">
        <v>419</v>
      </c>
      <c r="AV120" s="866"/>
      <c r="AW120" s="866"/>
      <c r="AX120" s="866"/>
      <c r="AY120" s="867"/>
      <c r="AZ120" s="842" t="s">
        <v>420</v>
      </c>
      <c r="BA120" s="787"/>
      <c r="BB120" s="787"/>
      <c r="BC120" s="787"/>
      <c r="BD120" s="787"/>
      <c r="BE120" s="787"/>
      <c r="BF120" s="787"/>
      <c r="BG120" s="787"/>
      <c r="BH120" s="787"/>
      <c r="BI120" s="787"/>
      <c r="BJ120" s="787"/>
      <c r="BK120" s="787"/>
      <c r="BL120" s="787"/>
      <c r="BM120" s="787"/>
      <c r="BN120" s="787"/>
      <c r="BO120" s="787"/>
      <c r="BP120" s="788"/>
      <c r="BQ120" s="843">
        <v>8226090</v>
      </c>
      <c r="BR120" s="824"/>
      <c r="BS120" s="824"/>
      <c r="BT120" s="824"/>
      <c r="BU120" s="824"/>
      <c r="BV120" s="824">
        <v>7518990</v>
      </c>
      <c r="BW120" s="824"/>
      <c r="BX120" s="824"/>
      <c r="BY120" s="824"/>
      <c r="BZ120" s="824"/>
      <c r="CA120" s="824">
        <v>8115360</v>
      </c>
      <c r="CB120" s="824"/>
      <c r="CC120" s="824"/>
      <c r="CD120" s="824"/>
      <c r="CE120" s="824"/>
      <c r="CF120" s="848">
        <v>103.9</v>
      </c>
      <c r="CG120" s="849"/>
      <c r="CH120" s="849"/>
      <c r="CI120" s="849"/>
      <c r="CJ120" s="849"/>
      <c r="CK120" s="850" t="s">
        <v>421</v>
      </c>
      <c r="CL120" s="834"/>
      <c r="CM120" s="834"/>
      <c r="CN120" s="834"/>
      <c r="CO120" s="835"/>
      <c r="CP120" s="854" t="s">
        <v>351</v>
      </c>
      <c r="CQ120" s="855"/>
      <c r="CR120" s="855"/>
      <c r="CS120" s="855"/>
      <c r="CT120" s="855"/>
      <c r="CU120" s="855"/>
      <c r="CV120" s="855"/>
      <c r="CW120" s="855"/>
      <c r="CX120" s="855"/>
      <c r="CY120" s="855"/>
      <c r="CZ120" s="855"/>
      <c r="DA120" s="855"/>
      <c r="DB120" s="855"/>
      <c r="DC120" s="855"/>
      <c r="DD120" s="855"/>
      <c r="DE120" s="855"/>
      <c r="DF120" s="856"/>
      <c r="DG120" s="843">
        <v>7205463</v>
      </c>
      <c r="DH120" s="824"/>
      <c r="DI120" s="824"/>
      <c r="DJ120" s="824"/>
      <c r="DK120" s="824"/>
      <c r="DL120" s="824">
        <v>6671770</v>
      </c>
      <c r="DM120" s="824"/>
      <c r="DN120" s="824"/>
      <c r="DO120" s="824"/>
      <c r="DP120" s="824"/>
      <c r="DQ120" s="824">
        <v>6343121</v>
      </c>
      <c r="DR120" s="824"/>
      <c r="DS120" s="824"/>
      <c r="DT120" s="824"/>
      <c r="DU120" s="824"/>
      <c r="DV120" s="825">
        <v>81.2</v>
      </c>
      <c r="DW120" s="825"/>
      <c r="DX120" s="825"/>
      <c r="DY120" s="825"/>
      <c r="DZ120" s="826"/>
    </row>
    <row r="121" spans="1:130" s="104" customFormat="1" ht="26.25" customHeight="1">
      <c r="A121" s="799"/>
      <c r="B121" s="800"/>
      <c r="C121" s="845" t="s">
        <v>422</v>
      </c>
      <c r="D121" s="846"/>
      <c r="E121" s="846"/>
      <c r="F121" s="846"/>
      <c r="G121" s="846"/>
      <c r="H121" s="846"/>
      <c r="I121" s="846"/>
      <c r="J121" s="846"/>
      <c r="K121" s="846"/>
      <c r="L121" s="846"/>
      <c r="M121" s="846"/>
      <c r="N121" s="846"/>
      <c r="O121" s="846"/>
      <c r="P121" s="846"/>
      <c r="Q121" s="846"/>
      <c r="R121" s="846"/>
      <c r="S121" s="846"/>
      <c r="T121" s="846"/>
      <c r="U121" s="846"/>
      <c r="V121" s="846"/>
      <c r="W121" s="846"/>
      <c r="X121" s="846"/>
      <c r="Y121" s="846"/>
      <c r="Z121" s="847"/>
      <c r="AA121" s="758" t="s">
        <v>64</v>
      </c>
      <c r="AB121" s="759"/>
      <c r="AC121" s="759"/>
      <c r="AD121" s="759"/>
      <c r="AE121" s="760"/>
      <c r="AF121" s="761" t="s">
        <v>64</v>
      </c>
      <c r="AG121" s="759"/>
      <c r="AH121" s="759"/>
      <c r="AI121" s="759"/>
      <c r="AJ121" s="760"/>
      <c r="AK121" s="761" t="s">
        <v>64</v>
      </c>
      <c r="AL121" s="759"/>
      <c r="AM121" s="759"/>
      <c r="AN121" s="759"/>
      <c r="AO121" s="760"/>
      <c r="AP121" s="806" t="s">
        <v>396</v>
      </c>
      <c r="AQ121" s="807"/>
      <c r="AR121" s="807"/>
      <c r="AS121" s="807"/>
      <c r="AT121" s="808"/>
      <c r="AU121" s="868"/>
      <c r="AV121" s="869"/>
      <c r="AW121" s="869"/>
      <c r="AX121" s="869"/>
      <c r="AY121" s="870"/>
      <c r="AZ121" s="794" t="s">
        <v>423</v>
      </c>
      <c r="BA121" s="729"/>
      <c r="BB121" s="729"/>
      <c r="BC121" s="729"/>
      <c r="BD121" s="729"/>
      <c r="BE121" s="729"/>
      <c r="BF121" s="729"/>
      <c r="BG121" s="729"/>
      <c r="BH121" s="729"/>
      <c r="BI121" s="729"/>
      <c r="BJ121" s="729"/>
      <c r="BK121" s="729"/>
      <c r="BL121" s="729"/>
      <c r="BM121" s="729"/>
      <c r="BN121" s="729"/>
      <c r="BO121" s="729"/>
      <c r="BP121" s="730"/>
      <c r="BQ121" s="795">
        <v>795586</v>
      </c>
      <c r="BR121" s="796"/>
      <c r="BS121" s="796"/>
      <c r="BT121" s="796"/>
      <c r="BU121" s="796"/>
      <c r="BV121" s="796">
        <v>737586</v>
      </c>
      <c r="BW121" s="796"/>
      <c r="BX121" s="796"/>
      <c r="BY121" s="796"/>
      <c r="BZ121" s="796"/>
      <c r="CA121" s="796">
        <v>564563</v>
      </c>
      <c r="CB121" s="796"/>
      <c r="CC121" s="796"/>
      <c r="CD121" s="796"/>
      <c r="CE121" s="796"/>
      <c r="CF121" s="857">
        <v>7.2</v>
      </c>
      <c r="CG121" s="858"/>
      <c r="CH121" s="858"/>
      <c r="CI121" s="858"/>
      <c r="CJ121" s="858"/>
      <c r="CK121" s="851"/>
      <c r="CL121" s="837"/>
      <c r="CM121" s="837"/>
      <c r="CN121" s="837"/>
      <c r="CO121" s="838"/>
      <c r="CP121" s="817" t="s">
        <v>424</v>
      </c>
      <c r="CQ121" s="818"/>
      <c r="CR121" s="818"/>
      <c r="CS121" s="818"/>
      <c r="CT121" s="818"/>
      <c r="CU121" s="818"/>
      <c r="CV121" s="818"/>
      <c r="CW121" s="818"/>
      <c r="CX121" s="818"/>
      <c r="CY121" s="818"/>
      <c r="CZ121" s="818"/>
      <c r="DA121" s="818"/>
      <c r="DB121" s="818"/>
      <c r="DC121" s="818"/>
      <c r="DD121" s="818"/>
      <c r="DE121" s="818"/>
      <c r="DF121" s="819"/>
      <c r="DG121" s="795">
        <v>735608</v>
      </c>
      <c r="DH121" s="796"/>
      <c r="DI121" s="796"/>
      <c r="DJ121" s="796"/>
      <c r="DK121" s="796"/>
      <c r="DL121" s="796">
        <v>712710</v>
      </c>
      <c r="DM121" s="796"/>
      <c r="DN121" s="796"/>
      <c r="DO121" s="796"/>
      <c r="DP121" s="796"/>
      <c r="DQ121" s="796">
        <v>858142</v>
      </c>
      <c r="DR121" s="796"/>
      <c r="DS121" s="796"/>
      <c r="DT121" s="796"/>
      <c r="DU121" s="796"/>
      <c r="DV121" s="773">
        <v>11</v>
      </c>
      <c r="DW121" s="773"/>
      <c r="DX121" s="773"/>
      <c r="DY121" s="773"/>
      <c r="DZ121" s="774"/>
    </row>
    <row r="122" spans="1:130" s="104" customFormat="1" ht="26.25" customHeight="1">
      <c r="A122" s="799"/>
      <c r="B122" s="800"/>
      <c r="C122" s="803" t="s">
        <v>403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58" t="s">
        <v>64</v>
      </c>
      <c r="AB122" s="759"/>
      <c r="AC122" s="759"/>
      <c r="AD122" s="759"/>
      <c r="AE122" s="760"/>
      <c r="AF122" s="761" t="s">
        <v>64</v>
      </c>
      <c r="AG122" s="759"/>
      <c r="AH122" s="759"/>
      <c r="AI122" s="759"/>
      <c r="AJ122" s="760"/>
      <c r="AK122" s="761" t="s">
        <v>64</v>
      </c>
      <c r="AL122" s="759"/>
      <c r="AM122" s="759"/>
      <c r="AN122" s="759"/>
      <c r="AO122" s="760"/>
      <c r="AP122" s="806" t="s">
        <v>64</v>
      </c>
      <c r="AQ122" s="807"/>
      <c r="AR122" s="807"/>
      <c r="AS122" s="807"/>
      <c r="AT122" s="808"/>
      <c r="AU122" s="868"/>
      <c r="AV122" s="869"/>
      <c r="AW122" s="869"/>
      <c r="AX122" s="869"/>
      <c r="AY122" s="870"/>
      <c r="AZ122" s="861" t="s">
        <v>425</v>
      </c>
      <c r="BA122" s="862"/>
      <c r="BB122" s="862"/>
      <c r="BC122" s="862"/>
      <c r="BD122" s="862"/>
      <c r="BE122" s="862"/>
      <c r="BF122" s="862"/>
      <c r="BG122" s="862"/>
      <c r="BH122" s="862"/>
      <c r="BI122" s="862"/>
      <c r="BJ122" s="862"/>
      <c r="BK122" s="862"/>
      <c r="BL122" s="862"/>
      <c r="BM122" s="862"/>
      <c r="BN122" s="862"/>
      <c r="BO122" s="862"/>
      <c r="BP122" s="863"/>
      <c r="BQ122" s="864">
        <v>12044584</v>
      </c>
      <c r="BR122" s="827"/>
      <c r="BS122" s="827"/>
      <c r="BT122" s="827"/>
      <c r="BU122" s="827"/>
      <c r="BV122" s="827">
        <v>12263656</v>
      </c>
      <c r="BW122" s="827"/>
      <c r="BX122" s="827"/>
      <c r="BY122" s="827"/>
      <c r="BZ122" s="827"/>
      <c r="CA122" s="827">
        <v>12242069</v>
      </c>
      <c r="CB122" s="827"/>
      <c r="CC122" s="827"/>
      <c r="CD122" s="827"/>
      <c r="CE122" s="827"/>
      <c r="CF122" s="828">
        <v>156.69999999999999</v>
      </c>
      <c r="CG122" s="829"/>
      <c r="CH122" s="829"/>
      <c r="CI122" s="829"/>
      <c r="CJ122" s="829"/>
      <c r="CK122" s="851"/>
      <c r="CL122" s="837"/>
      <c r="CM122" s="837"/>
      <c r="CN122" s="837"/>
      <c r="CO122" s="838"/>
      <c r="CP122" s="817" t="s">
        <v>348</v>
      </c>
      <c r="CQ122" s="818"/>
      <c r="CR122" s="818"/>
      <c r="CS122" s="818"/>
      <c r="CT122" s="818"/>
      <c r="CU122" s="818"/>
      <c r="CV122" s="818"/>
      <c r="CW122" s="818"/>
      <c r="CX122" s="818"/>
      <c r="CY122" s="818"/>
      <c r="CZ122" s="818"/>
      <c r="DA122" s="818"/>
      <c r="DB122" s="818"/>
      <c r="DC122" s="818"/>
      <c r="DD122" s="818"/>
      <c r="DE122" s="818"/>
      <c r="DF122" s="819"/>
      <c r="DG122" s="795">
        <v>942873</v>
      </c>
      <c r="DH122" s="796"/>
      <c r="DI122" s="796"/>
      <c r="DJ122" s="796"/>
      <c r="DK122" s="796"/>
      <c r="DL122" s="796">
        <v>792333</v>
      </c>
      <c r="DM122" s="796"/>
      <c r="DN122" s="796"/>
      <c r="DO122" s="796"/>
      <c r="DP122" s="796"/>
      <c r="DQ122" s="796">
        <v>639493</v>
      </c>
      <c r="DR122" s="796"/>
      <c r="DS122" s="796"/>
      <c r="DT122" s="796"/>
      <c r="DU122" s="796"/>
      <c r="DV122" s="773">
        <v>8.1999999999999993</v>
      </c>
      <c r="DW122" s="773"/>
      <c r="DX122" s="773"/>
      <c r="DY122" s="773"/>
      <c r="DZ122" s="774"/>
    </row>
    <row r="123" spans="1:130" s="104" customFormat="1" ht="26.25" customHeight="1">
      <c r="A123" s="799"/>
      <c r="B123" s="800"/>
      <c r="C123" s="803" t="s">
        <v>410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58" t="s">
        <v>64</v>
      </c>
      <c r="AB123" s="759"/>
      <c r="AC123" s="759"/>
      <c r="AD123" s="759"/>
      <c r="AE123" s="760"/>
      <c r="AF123" s="761" t="s">
        <v>64</v>
      </c>
      <c r="AG123" s="759"/>
      <c r="AH123" s="759"/>
      <c r="AI123" s="759"/>
      <c r="AJ123" s="760"/>
      <c r="AK123" s="761" t="s">
        <v>64</v>
      </c>
      <c r="AL123" s="759"/>
      <c r="AM123" s="759"/>
      <c r="AN123" s="759"/>
      <c r="AO123" s="760"/>
      <c r="AP123" s="806" t="s">
        <v>64</v>
      </c>
      <c r="AQ123" s="807"/>
      <c r="AR123" s="807"/>
      <c r="AS123" s="807"/>
      <c r="AT123" s="808"/>
      <c r="AU123" s="871"/>
      <c r="AV123" s="872"/>
      <c r="AW123" s="872"/>
      <c r="AX123" s="872"/>
      <c r="AY123" s="872"/>
      <c r="AZ123" s="135" t="s">
        <v>126</v>
      </c>
      <c r="BA123" s="135"/>
      <c r="BB123" s="135"/>
      <c r="BC123" s="135"/>
      <c r="BD123" s="135"/>
      <c r="BE123" s="135"/>
      <c r="BF123" s="135"/>
      <c r="BG123" s="135"/>
      <c r="BH123" s="135"/>
      <c r="BI123" s="135"/>
      <c r="BJ123" s="135"/>
      <c r="BK123" s="135"/>
      <c r="BL123" s="135"/>
      <c r="BM123" s="135"/>
      <c r="BN123" s="135"/>
      <c r="BO123" s="859" t="s">
        <v>426</v>
      </c>
      <c r="BP123" s="860"/>
      <c r="BQ123" s="814">
        <v>21066260</v>
      </c>
      <c r="BR123" s="815"/>
      <c r="BS123" s="815"/>
      <c r="BT123" s="815"/>
      <c r="BU123" s="815"/>
      <c r="BV123" s="815">
        <v>20520232</v>
      </c>
      <c r="BW123" s="815"/>
      <c r="BX123" s="815"/>
      <c r="BY123" s="815"/>
      <c r="BZ123" s="815"/>
      <c r="CA123" s="815">
        <v>20921992</v>
      </c>
      <c r="CB123" s="815"/>
      <c r="CC123" s="815"/>
      <c r="CD123" s="815"/>
      <c r="CE123" s="815"/>
      <c r="CF123" s="725"/>
      <c r="CG123" s="726"/>
      <c r="CH123" s="726"/>
      <c r="CI123" s="726"/>
      <c r="CJ123" s="816"/>
      <c r="CK123" s="851"/>
      <c r="CL123" s="837"/>
      <c r="CM123" s="837"/>
      <c r="CN123" s="837"/>
      <c r="CO123" s="838"/>
      <c r="CP123" s="817" t="s">
        <v>346</v>
      </c>
      <c r="CQ123" s="818"/>
      <c r="CR123" s="818"/>
      <c r="CS123" s="818"/>
      <c r="CT123" s="818"/>
      <c r="CU123" s="818"/>
      <c r="CV123" s="818"/>
      <c r="CW123" s="818"/>
      <c r="CX123" s="818"/>
      <c r="CY123" s="818"/>
      <c r="CZ123" s="818"/>
      <c r="DA123" s="818"/>
      <c r="DB123" s="818"/>
      <c r="DC123" s="818"/>
      <c r="DD123" s="818"/>
      <c r="DE123" s="818"/>
      <c r="DF123" s="819"/>
      <c r="DG123" s="758">
        <v>2141</v>
      </c>
      <c r="DH123" s="759"/>
      <c r="DI123" s="759"/>
      <c r="DJ123" s="759"/>
      <c r="DK123" s="760"/>
      <c r="DL123" s="761">
        <v>148151</v>
      </c>
      <c r="DM123" s="759"/>
      <c r="DN123" s="759"/>
      <c r="DO123" s="759"/>
      <c r="DP123" s="760"/>
      <c r="DQ123" s="761">
        <v>276098</v>
      </c>
      <c r="DR123" s="759"/>
      <c r="DS123" s="759"/>
      <c r="DT123" s="759"/>
      <c r="DU123" s="760"/>
      <c r="DV123" s="806">
        <v>3.5</v>
      </c>
      <c r="DW123" s="807"/>
      <c r="DX123" s="807"/>
      <c r="DY123" s="807"/>
      <c r="DZ123" s="808"/>
    </row>
    <row r="124" spans="1:130" s="104" customFormat="1" ht="26.25" customHeight="1" thickBot="1">
      <c r="A124" s="799"/>
      <c r="B124" s="800"/>
      <c r="C124" s="803" t="s">
        <v>414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58" t="s">
        <v>396</v>
      </c>
      <c r="AB124" s="759"/>
      <c r="AC124" s="759"/>
      <c r="AD124" s="759"/>
      <c r="AE124" s="760"/>
      <c r="AF124" s="761" t="s">
        <v>396</v>
      </c>
      <c r="AG124" s="759"/>
      <c r="AH124" s="759"/>
      <c r="AI124" s="759"/>
      <c r="AJ124" s="760"/>
      <c r="AK124" s="761" t="s">
        <v>64</v>
      </c>
      <c r="AL124" s="759"/>
      <c r="AM124" s="759"/>
      <c r="AN124" s="759"/>
      <c r="AO124" s="760"/>
      <c r="AP124" s="806" t="s">
        <v>64</v>
      </c>
      <c r="AQ124" s="807"/>
      <c r="AR124" s="807"/>
      <c r="AS124" s="807"/>
      <c r="AT124" s="808"/>
      <c r="AU124" s="809" t="s">
        <v>427</v>
      </c>
      <c r="AV124" s="810"/>
      <c r="AW124" s="810"/>
      <c r="AX124" s="810"/>
      <c r="AY124" s="810"/>
      <c r="AZ124" s="810"/>
      <c r="BA124" s="810"/>
      <c r="BB124" s="810"/>
      <c r="BC124" s="810"/>
      <c r="BD124" s="810"/>
      <c r="BE124" s="810"/>
      <c r="BF124" s="810"/>
      <c r="BG124" s="810"/>
      <c r="BH124" s="810"/>
      <c r="BI124" s="810"/>
      <c r="BJ124" s="810"/>
      <c r="BK124" s="810"/>
      <c r="BL124" s="810"/>
      <c r="BM124" s="810"/>
      <c r="BN124" s="810"/>
      <c r="BO124" s="810"/>
      <c r="BP124" s="811"/>
      <c r="BQ124" s="812">
        <v>46.9</v>
      </c>
      <c r="BR124" s="813"/>
      <c r="BS124" s="813"/>
      <c r="BT124" s="813"/>
      <c r="BU124" s="813"/>
      <c r="BV124" s="813">
        <v>40.299999999999997</v>
      </c>
      <c r="BW124" s="813"/>
      <c r="BX124" s="813"/>
      <c r="BY124" s="813"/>
      <c r="BZ124" s="813"/>
      <c r="CA124" s="813">
        <v>28.8</v>
      </c>
      <c r="CB124" s="813"/>
      <c r="CC124" s="813"/>
      <c r="CD124" s="813"/>
      <c r="CE124" s="813"/>
      <c r="CF124" s="703"/>
      <c r="CG124" s="704"/>
      <c r="CH124" s="704"/>
      <c r="CI124" s="704"/>
      <c r="CJ124" s="844"/>
      <c r="CK124" s="852"/>
      <c r="CL124" s="852"/>
      <c r="CM124" s="852"/>
      <c r="CN124" s="852"/>
      <c r="CO124" s="853"/>
      <c r="CP124" s="817" t="s">
        <v>428</v>
      </c>
      <c r="CQ124" s="818"/>
      <c r="CR124" s="818"/>
      <c r="CS124" s="818"/>
      <c r="CT124" s="818"/>
      <c r="CU124" s="818"/>
      <c r="CV124" s="818"/>
      <c r="CW124" s="818"/>
      <c r="CX124" s="818"/>
      <c r="CY124" s="818"/>
      <c r="CZ124" s="818"/>
      <c r="DA124" s="818"/>
      <c r="DB124" s="818"/>
      <c r="DC124" s="818"/>
      <c r="DD124" s="818"/>
      <c r="DE124" s="818"/>
      <c r="DF124" s="819"/>
      <c r="DG124" s="741" t="s">
        <v>64</v>
      </c>
      <c r="DH124" s="742"/>
      <c r="DI124" s="742"/>
      <c r="DJ124" s="742"/>
      <c r="DK124" s="743"/>
      <c r="DL124" s="744" t="s">
        <v>64</v>
      </c>
      <c r="DM124" s="742"/>
      <c r="DN124" s="742"/>
      <c r="DO124" s="742"/>
      <c r="DP124" s="743"/>
      <c r="DQ124" s="744" t="s">
        <v>64</v>
      </c>
      <c r="DR124" s="742"/>
      <c r="DS124" s="742"/>
      <c r="DT124" s="742"/>
      <c r="DU124" s="743"/>
      <c r="DV124" s="830" t="s">
        <v>405</v>
      </c>
      <c r="DW124" s="831"/>
      <c r="DX124" s="831"/>
      <c r="DY124" s="831"/>
      <c r="DZ124" s="832"/>
    </row>
    <row r="125" spans="1:130" s="104" customFormat="1" ht="26.25" customHeight="1">
      <c r="A125" s="799"/>
      <c r="B125" s="800"/>
      <c r="C125" s="803" t="s">
        <v>416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58" t="s">
        <v>405</v>
      </c>
      <c r="AB125" s="759"/>
      <c r="AC125" s="759"/>
      <c r="AD125" s="759"/>
      <c r="AE125" s="760"/>
      <c r="AF125" s="761" t="s">
        <v>396</v>
      </c>
      <c r="AG125" s="759"/>
      <c r="AH125" s="759"/>
      <c r="AI125" s="759"/>
      <c r="AJ125" s="760"/>
      <c r="AK125" s="761" t="s">
        <v>64</v>
      </c>
      <c r="AL125" s="759"/>
      <c r="AM125" s="759"/>
      <c r="AN125" s="759"/>
      <c r="AO125" s="760"/>
      <c r="AP125" s="806" t="s">
        <v>64</v>
      </c>
      <c r="AQ125" s="807"/>
      <c r="AR125" s="807"/>
      <c r="AS125" s="807"/>
      <c r="AT125" s="808"/>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833" t="s">
        <v>429</v>
      </c>
      <c r="CL125" s="834"/>
      <c r="CM125" s="834"/>
      <c r="CN125" s="834"/>
      <c r="CO125" s="835"/>
      <c r="CP125" s="842" t="s">
        <v>430</v>
      </c>
      <c r="CQ125" s="787"/>
      <c r="CR125" s="787"/>
      <c r="CS125" s="787"/>
      <c r="CT125" s="787"/>
      <c r="CU125" s="787"/>
      <c r="CV125" s="787"/>
      <c r="CW125" s="787"/>
      <c r="CX125" s="787"/>
      <c r="CY125" s="787"/>
      <c r="CZ125" s="787"/>
      <c r="DA125" s="787"/>
      <c r="DB125" s="787"/>
      <c r="DC125" s="787"/>
      <c r="DD125" s="787"/>
      <c r="DE125" s="787"/>
      <c r="DF125" s="788"/>
      <c r="DG125" s="843" t="s">
        <v>64</v>
      </c>
      <c r="DH125" s="824"/>
      <c r="DI125" s="824"/>
      <c r="DJ125" s="824"/>
      <c r="DK125" s="824"/>
      <c r="DL125" s="824" t="s">
        <v>64</v>
      </c>
      <c r="DM125" s="824"/>
      <c r="DN125" s="824"/>
      <c r="DO125" s="824"/>
      <c r="DP125" s="824"/>
      <c r="DQ125" s="824" t="s">
        <v>64</v>
      </c>
      <c r="DR125" s="824"/>
      <c r="DS125" s="824"/>
      <c r="DT125" s="824"/>
      <c r="DU125" s="824"/>
      <c r="DV125" s="825" t="s">
        <v>64</v>
      </c>
      <c r="DW125" s="825"/>
      <c r="DX125" s="825"/>
      <c r="DY125" s="825"/>
      <c r="DZ125" s="826"/>
    </row>
    <row r="126" spans="1:130" s="104" customFormat="1" ht="26.25" customHeight="1" thickBot="1">
      <c r="A126" s="799"/>
      <c r="B126" s="800"/>
      <c r="C126" s="803" t="s">
        <v>418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58" t="s">
        <v>64</v>
      </c>
      <c r="AB126" s="759"/>
      <c r="AC126" s="759"/>
      <c r="AD126" s="759"/>
      <c r="AE126" s="760"/>
      <c r="AF126" s="761" t="s">
        <v>64</v>
      </c>
      <c r="AG126" s="759"/>
      <c r="AH126" s="759"/>
      <c r="AI126" s="759"/>
      <c r="AJ126" s="760"/>
      <c r="AK126" s="761" t="s">
        <v>64</v>
      </c>
      <c r="AL126" s="759"/>
      <c r="AM126" s="759"/>
      <c r="AN126" s="759"/>
      <c r="AO126" s="760"/>
      <c r="AP126" s="806" t="s">
        <v>64</v>
      </c>
      <c r="AQ126" s="807"/>
      <c r="AR126" s="807"/>
      <c r="AS126" s="807"/>
      <c r="AT126" s="808"/>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836"/>
      <c r="CL126" s="837"/>
      <c r="CM126" s="837"/>
      <c r="CN126" s="837"/>
      <c r="CO126" s="838"/>
      <c r="CP126" s="794" t="s">
        <v>431</v>
      </c>
      <c r="CQ126" s="729"/>
      <c r="CR126" s="729"/>
      <c r="CS126" s="729"/>
      <c r="CT126" s="729"/>
      <c r="CU126" s="729"/>
      <c r="CV126" s="729"/>
      <c r="CW126" s="729"/>
      <c r="CX126" s="729"/>
      <c r="CY126" s="729"/>
      <c r="CZ126" s="729"/>
      <c r="DA126" s="729"/>
      <c r="DB126" s="729"/>
      <c r="DC126" s="729"/>
      <c r="DD126" s="729"/>
      <c r="DE126" s="729"/>
      <c r="DF126" s="730"/>
      <c r="DG126" s="795">
        <v>648541</v>
      </c>
      <c r="DH126" s="796"/>
      <c r="DI126" s="796"/>
      <c r="DJ126" s="796"/>
      <c r="DK126" s="796"/>
      <c r="DL126" s="796">
        <v>532369</v>
      </c>
      <c r="DM126" s="796"/>
      <c r="DN126" s="796"/>
      <c r="DO126" s="796"/>
      <c r="DP126" s="796"/>
      <c r="DQ126" s="796">
        <v>426107</v>
      </c>
      <c r="DR126" s="796"/>
      <c r="DS126" s="796"/>
      <c r="DT126" s="796"/>
      <c r="DU126" s="796"/>
      <c r="DV126" s="773">
        <v>5.5</v>
      </c>
      <c r="DW126" s="773"/>
      <c r="DX126" s="773"/>
      <c r="DY126" s="773"/>
      <c r="DZ126" s="774"/>
    </row>
    <row r="127" spans="1:130" s="104" customFormat="1" ht="26.25" customHeight="1">
      <c r="A127" s="801"/>
      <c r="B127" s="802"/>
      <c r="C127" s="820" t="s">
        <v>432</v>
      </c>
      <c r="D127" s="821"/>
      <c r="E127" s="821"/>
      <c r="F127" s="821"/>
      <c r="G127" s="821"/>
      <c r="H127" s="821"/>
      <c r="I127" s="821"/>
      <c r="J127" s="821"/>
      <c r="K127" s="821"/>
      <c r="L127" s="821"/>
      <c r="M127" s="821"/>
      <c r="N127" s="821"/>
      <c r="O127" s="821"/>
      <c r="P127" s="821"/>
      <c r="Q127" s="821"/>
      <c r="R127" s="821"/>
      <c r="S127" s="821"/>
      <c r="T127" s="821"/>
      <c r="U127" s="821"/>
      <c r="V127" s="821"/>
      <c r="W127" s="821"/>
      <c r="X127" s="821"/>
      <c r="Y127" s="821"/>
      <c r="Z127" s="822"/>
      <c r="AA127" s="758" t="s">
        <v>396</v>
      </c>
      <c r="AB127" s="759"/>
      <c r="AC127" s="759"/>
      <c r="AD127" s="759"/>
      <c r="AE127" s="760"/>
      <c r="AF127" s="761" t="s">
        <v>64</v>
      </c>
      <c r="AG127" s="759"/>
      <c r="AH127" s="759"/>
      <c r="AI127" s="759"/>
      <c r="AJ127" s="760"/>
      <c r="AK127" s="761" t="s">
        <v>411</v>
      </c>
      <c r="AL127" s="759"/>
      <c r="AM127" s="759"/>
      <c r="AN127" s="759"/>
      <c r="AO127" s="760"/>
      <c r="AP127" s="806" t="s">
        <v>64</v>
      </c>
      <c r="AQ127" s="807"/>
      <c r="AR127" s="807"/>
      <c r="AS127" s="807"/>
      <c r="AT127" s="808"/>
      <c r="AU127" s="140"/>
      <c r="AV127" s="140"/>
      <c r="AW127" s="140"/>
      <c r="AX127" s="823" t="s">
        <v>433</v>
      </c>
      <c r="AY127" s="791"/>
      <c r="AZ127" s="791"/>
      <c r="BA127" s="791"/>
      <c r="BB127" s="791"/>
      <c r="BC127" s="791"/>
      <c r="BD127" s="791"/>
      <c r="BE127" s="792"/>
      <c r="BF127" s="790" t="s">
        <v>434</v>
      </c>
      <c r="BG127" s="791"/>
      <c r="BH127" s="791"/>
      <c r="BI127" s="791"/>
      <c r="BJ127" s="791"/>
      <c r="BK127" s="791"/>
      <c r="BL127" s="792"/>
      <c r="BM127" s="790" t="s">
        <v>435</v>
      </c>
      <c r="BN127" s="791"/>
      <c r="BO127" s="791"/>
      <c r="BP127" s="791"/>
      <c r="BQ127" s="791"/>
      <c r="BR127" s="791"/>
      <c r="BS127" s="792"/>
      <c r="BT127" s="790" t="s">
        <v>436</v>
      </c>
      <c r="BU127" s="791"/>
      <c r="BV127" s="791"/>
      <c r="BW127" s="791"/>
      <c r="BX127" s="791"/>
      <c r="BY127" s="791"/>
      <c r="BZ127" s="793"/>
      <c r="CA127" s="140"/>
      <c r="CB127" s="140"/>
      <c r="CC127" s="140"/>
      <c r="CD127" s="141"/>
      <c r="CE127" s="141"/>
      <c r="CF127" s="141"/>
      <c r="CG127" s="138"/>
      <c r="CH127" s="138"/>
      <c r="CI127" s="138"/>
      <c r="CJ127" s="139"/>
      <c r="CK127" s="836"/>
      <c r="CL127" s="837"/>
      <c r="CM127" s="837"/>
      <c r="CN127" s="837"/>
      <c r="CO127" s="838"/>
      <c r="CP127" s="794" t="s">
        <v>437</v>
      </c>
      <c r="CQ127" s="729"/>
      <c r="CR127" s="729"/>
      <c r="CS127" s="729"/>
      <c r="CT127" s="729"/>
      <c r="CU127" s="729"/>
      <c r="CV127" s="729"/>
      <c r="CW127" s="729"/>
      <c r="CX127" s="729"/>
      <c r="CY127" s="729"/>
      <c r="CZ127" s="729"/>
      <c r="DA127" s="729"/>
      <c r="DB127" s="729"/>
      <c r="DC127" s="729"/>
      <c r="DD127" s="729"/>
      <c r="DE127" s="729"/>
      <c r="DF127" s="730"/>
      <c r="DG127" s="795" t="s">
        <v>64</v>
      </c>
      <c r="DH127" s="796"/>
      <c r="DI127" s="796"/>
      <c r="DJ127" s="796"/>
      <c r="DK127" s="796"/>
      <c r="DL127" s="796" t="s">
        <v>64</v>
      </c>
      <c r="DM127" s="796"/>
      <c r="DN127" s="796"/>
      <c r="DO127" s="796"/>
      <c r="DP127" s="796"/>
      <c r="DQ127" s="796" t="s">
        <v>405</v>
      </c>
      <c r="DR127" s="796"/>
      <c r="DS127" s="796"/>
      <c r="DT127" s="796"/>
      <c r="DU127" s="796"/>
      <c r="DV127" s="773" t="s">
        <v>64</v>
      </c>
      <c r="DW127" s="773"/>
      <c r="DX127" s="773"/>
      <c r="DY127" s="773"/>
      <c r="DZ127" s="774"/>
    </row>
    <row r="128" spans="1:130" s="104" customFormat="1" ht="26.25" customHeight="1" thickBot="1">
      <c r="A128" s="775" t="s">
        <v>438</v>
      </c>
      <c r="B128" s="776"/>
      <c r="C128" s="776"/>
      <c r="D128" s="776"/>
      <c r="E128" s="776"/>
      <c r="F128" s="776"/>
      <c r="G128" s="776"/>
      <c r="H128" s="776"/>
      <c r="I128" s="776"/>
      <c r="J128" s="776"/>
      <c r="K128" s="776"/>
      <c r="L128" s="776"/>
      <c r="M128" s="776"/>
      <c r="N128" s="776"/>
      <c r="O128" s="776"/>
      <c r="P128" s="776"/>
      <c r="Q128" s="776"/>
      <c r="R128" s="776"/>
      <c r="S128" s="776"/>
      <c r="T128" s="776"/>
      <c r="U128" s="776"/>
      <c r="V128" s="776"/>
      <c r="W128" s="777" t="s">
        <v>439</v>
      </c>
      <c r="X128" s="777"/>
      <c r="Y128" s="777"/>
      <c r="Z128" s="778"/>
      <c r="AA128" s="779">
        <v>165039</v>
      </c>
      <c r="AB128" s="780"/>
      <c r="AC128" s="780"/>
      <c r="AD128" s="780"/>
      <c r="AE128" s="781"/>
      <c r="AF128" s="782">
        <v>141489</v>
      </c>
      <c r="AG128" s="780"/>
      <c r="AH128" s="780"/>
      <c r="AI128" s="780"/>
      <c r="AJ128" s="781"/>
      <c r="AK128" s="782">
        <v>133490</v>
      </c>
      <c r="AL128" s="780"/>
      <c r="AM128" s="780"/>
      <c r="AN128" s="780"/>
      <c r="AO128" s="781"/>
      <c r="AP128" s="783"/>
      <c r="AQ128" s="784"/>
      <c r="AR128" s="784"/>
      <c r="AS128" s="784"/>
      <c r="AT128" s="785"/>
      <c r="AU128" s="140"/>
      <c r="AV128" s="140"/>
      <c r="AW128" s="140"/>
      <c r="AX128" s="786" t="s">
        <v>440</v>
      </c>
      <c r="AY128" s="787"/>
      <c r="AZ128" s="787"/>
      <c r="BA128" s="787"/>
      <c r="BB128" s="787"/>
      <c r="BC128" s="787"/>
      <c r="BD128" s="787"/>
      <c r="BE128" s="788"/>
      <c r="BF128" s="765" t="s">
        <v>64</v>
      </c>
      <c r="BG128" s="766"/>
      <c r="BH128" s="766"/>
      <c r="BI128" s="766"/>
      <c r="BJ128" s="766"/>
      <c r="BK128" s="766"/>
      <c r="BL128" s="789"/>
      <c r="BM128" s="765">
        <v>13.6</v>
      </c>
      <c r="BN128" s="766"/>
      <c r="BO128" s="766"/>
      <c r="BP128" s="766"/>
      <c r="BQ128" s="766"/>
      <c r="BR128" s="766"/>
      <c r="BS128" s="789"/>
      <c r="BT128" s="765">
        <v>20</v>
      </c>
      <c r="BU128" s="766"/>
      <c r="BV128" s="766"/>
      <c r="BW128" s="766"/>
      <c r="BX128" s="766"/>
      <c r="BY128" s="766"/>
      <c r="BZ128" s="767"/>
      <c r="CA128" s="141"/>
      <c r="CB128" s="141"/>
      <c r="CC128" s="141"/>
      <c r="CD128" s="141"/>
      <c r="CE128" s="141"/>
      <c r="CF128" s="141"/>
      <c r="CG128" s="138"/>
      <c r="CH128" s="138"/>
      <c r="CI128" s="138"/>
      <c r="CJ128" s="139"/>
      <c r="CK128" s="839"/>
      <c r="CL128" s="840"/>
      <c r="CM128" s="840"/>
      <c r="CN128" s="840"/>
      <c r="CO128" s="841"/>
      <c r="CP128" s="768" t="s">
        <v>441</v>
      </c>
      <c r="CQ128" s="707"/>
      <c r="CR128" s="707"/>
      <c r="CS128" s="707"/>
      <c r="CT128" s="707"/>
      <c r="CU128" s="707"/>
      <c r="CV128" s="707"/>
      <c r="CW128" s="707"/>
      <c r="CX128" s="707"/>
      <c r="CY128" s="707"/>
      <c r="CZ128" s="707"/>
      <c r="DA128" s="707"/>
      <c r="DB128" s="707"/>
      <c r="DC128" s="707"/>
      <c r="DD128" s="707"/>
      <c r="DE128" s="707"/>
      <c r="DF128" s="708"/>
      <c r="DG128" s="769" t="s">
        <v>64</v>
      </c>
      <c r="DH128" s="770"/>
      <c r="DI128" s="770"/>
      <c r="DJ128" s="770"/>
      <c r="DK128" s="770"/>
      <c r="DL128" s="770" t="s">
        <v>64</v>
      </c>
      <c r="DM128" s="770"/>
      <c r="DN128" s="770"/>
      <c r="DO128" s="770"/>
      <c r="DP128" s="770"/>
      <c r="DQ128" s="770" t="s">
        <v>396</v>
      </c>
      <c r="DR128" s="770"/>
      <c r="DS128" s="770"/>
      <c r="DT128" s="770"/>
      <c r="DU128" s="770"/>
      <c r="DV128" s="771" t="s">
        <v>64</v>
      </c>
      <c r="DW128" s="771"/>
      <c r="DX128" s="771"/>
      <c r="DY128" s="771"/>
      <c r="DZ128" s="772"/>
    </row>
    <row r="129" spans="1:131" s="104" customFormat="1" ht="26.25" customHeight="1">
      <c r="A129" s="753" t="s">
        <v>44</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442</v>
      </c>
      <c r="X129" s="756"/>
      <c r="Y129" s="756"/>
      <c r="Z129" s="757"/>
      <c r="AA129" s="758">
        <v>8526493</v>
      </c>
      <c r="AB129" s="759"/>
      <c r="AC129" s="759"/>
      <c r="AD129" s="759"/>
      <c r="AE129" s="760"/>
      <c r="AF129" s="761">
        <v>8649871</v>
      </c>
      <c r="AG129" s="759"/>
      <c r="AH129" s="759"/>
      <c r="AI129" s="759"/>
      <c r="AJ129" s="760"/>
      <c r="AK129" s="761">
        <v>8641072</v>
      </c>
      <c r="AL129" s="759"/>
      <c r="AM129" s="759"/>
      <c r="AN129" s="759"/>
      <c r="AO129" s="760"/>
      <c r="AP129" s="762"/>
      <c r="AQ129" s="763"/>
      <c r="AR129" s="763"/>
      <c r="AS129" s="763"/>
      <c r="AT129" s="764"/>
      <c r="AU129" s="142"/>
      <c r="AV129" s="142"/>
      <c r="AW129" s="142"/>
      <c r="AX129" s="728" t="s">
        <v>443</v>
      </c>
      <c r="AY129" s="729"/>
      <c r="AZ129" s="729"/>
      <c r="BA129" s="729"/>
      <c r="BB129" s="729"/>
      <c r="BC129" s="729"/>
      <c r="BD129" s="729"/>
      <c r="BE129" s="730"/>
      <c r="BF129" s="748" t="s">
        <v>396</v>
      </c>
      <c r="BG129" s="749"/>
      <c r="BH129" s="749"/>
      <c r="BI129" s="749"/>
      <c r="BJ129" s="749"/>
      <c r="BK129" s="749"/>
      <c r="BL129" s="750"/>
      <c r="BM129" s="748">
        <v>18.600000000000001</v>
      </c>
      <c r="BN129" s="749"/>
      <c r="BO129" s="749"/>
      <c r="BP129" s="749"/>
      <c r="BQ129" s="749"/>
      <c r="BR129" s="749"/>
      <c r="BS129" s="750"/>
      <c r="BT129" s="748">
        <v>30</v>
      </c>
      <c r="BU129" s="751"/>
      <c r="BV129" s="751"/>
      <c r="BW129" s="751"/>
      <c r="BX129" s="751"/>
      <c r="BY129" s="751"/>
      <c r="BZ129" s="752"/>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c r="A130" s="753" t="s">
        <v>444</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445</v>
      </c>
      <c r="X130" s="756"/>
      <c r="Y130" s="756"/>
      <c r="Z130" s="757"/>
      <c r="AA130" s="758">
        <v>813229</v>
      </c>
      <c r="AB130" s="759"/>
      <c r="AC130" s="759"/>
      <c r="AD130" s="759"/>
      <c r="AE130" s="760"/>
      <c r="AF130" s="761">
        <v>796928</v>
      </c>
      <c r="AG130" s="759"/>
      <c r="AH130" s="759"/>
      <c r="AI130" s="759"/>
      <c r="AJ130" s="760"/>
      <c r="AK130" s="761">
        <v>827008</v>
      </c>
      <c r="AL130" s="759"/>
      <c r="AM130" s="759"/>
      <c r="AN130" s="759"/>
      <c r="AO130" s="760"/>
      <c r="AP130" s="762"/>
      <c r="AQ130" s="763"/>
      <c r="AR130" s="763"/>
      <c r="AS130" s="763"/>
      <c r="AT130" s="764"/>
      <c r="AU130" s="142"/>
      <c r="AV130" s="142"/>
      <c r="AW130" s="142"/>
      <c r="AX130" s="728" t="s">
        <v>446</v>
      </c>
      <c r="AY130" s="729"/>
      <c r="AZ130" s="729"/>
      <c r="BA130" s="729"/>
      <c r="BB130" s="729"/>
      <c r="BC130" s="729"/>
      <c r="BD130" s="729"/>
      <c r="BE130" s="730"/>
      <c r="BF130" s="731">
        <v>13.5</v>
      </c>
      <c r="BG130" s="732"/>
      <c r="BH130" s="732"/>
      <c r="BI130" s="732"/>
      <c r="BJ130" s="732"/>
      <c r="BK130" s="732"/>
      <c r="BL130" s="733"/>
      <c r="BM130" s="731">
        <v>25</v>
      </c>
      <c r="BN130" s="732"/>
      <c r="BO130" s="732"/>
      <c r="BP130" s="732"/>
      <c r="BQ130" s="732"/>
      <c r="BR130" s="732"/>
      <c r="BS130" s="733"/>
      <c r="BT130" s="731">
        <v>35</v>
      </c>
      <c r="BU130" s="734"/>
      <c r="BV130" s="734"/>
      <c r="BW130" s="734"/>
      <c r="BX130" s="734"/>
      <c r="BY130" s="734"/>
      <c r="BZ130" s="73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c r="A131" s="736"/>
      <c r="B131" s="737"/>
      <c r="C131" s="737"/>
      <c r="D131" s="737"/>
      <c r="E131" s="737"/>
      <c r="F131" s="737"/>
      <c r="G131" s="737"/>
      <c r="H131" s="737"/>
      <c r="I131" s="737"/>
      <c r="J131" s="737"/>
      <c r="K131" s="737"/>
      <c r="L131" s="737"/>
      <c r="M131" s="737"/>
      <c r="N131" s="737"/>
      <c r="O131" s="737"/>
      <c r="P131" s="737"/>
      <c r="Q131" s="737"/>
      <c r="R131" s="737"/>
      <c r="S131" s="737"/>
      <c r="T131" s="737"/>
      <c r="U131" s="737"/>
      <c r="V131" s="737"/>
      <c r="W131" s="738" t="s">
        <v>447</v>
      </c>
      <c r="X131" s="739"/>
      <c r="Y131" s="739"/>
      <c r="Z131" s="740"/>
      <c r="AA131" s="741">
        <v>7713264</v>
      </c>
      <c r="AB131" s="742"/>
      <c r="AC131" s="742"/>
      <c r="AD131" s="742"/>
      <c r="AE131" s="743"/>
      <c r="AF131" s="744">
        <v>7852943</v>
      </c>
      <c r="AG131" s="742"/>
      <c r="AH131" s="742"/>
      <c r="AI131" s="742"/>
      <c r="AJ131" s="743"/>
      <c r="AK131" s="744">
        <v>7814064</v>
      </c>
      <c r="AL131" s="742"/>
      <c r="AM131" s="742"/>
      <c r="AN131" s="742"/>
      <c r="AO131" s="743"/>
      <c r="AP131" s="745"/>
      <c r="AQ131" s="746"/>
      <c r="AR131" s="746"/>
      <c r="AS131" s="746"/>
      <c r="AT131" s="747"/>
      <c r="AU131" s="142"/>
      <c r="AV131" s="142"/>
      <c r="AW131" s="142"/>
      <c r="AX131" s="706" t="s">
        <v>448</v>
      </c>
      <c r="AY131" s="707"/>
      <c r="AZ131" s="707"/>
      <c r="BA131" s="707"/>
      <c r="BB131" s="707"/>
      <c r="BC131" s="707"/>
      <c r="BD131" s="707"/>
      <c r="BE131" s="708"/>
      <c r="BF131" s="709">
        <v>28.8</v>
      </c>
      <c r="BG131" s="710"/>
      <c r="BH131" s="710"/>
      <c r="BI131" s="710"/>
      <c r="BJ131" s="710"/>
      <c r="BK131" s="710"/>
      <c r="BL131" s="711"/>
      <c r="BM131" s="709">
        <v>350</v>
      </c>
      <c r="BN131" s="710"/>
      <c r="BO131" s="710"/>
      <c r="BP131" s="710"/>
      <c r="BQ131" s="710"/>
      <c r="BR131" s="710"/>
      <c r="BS131" s="711"/>
      <c r="BT131" s="712"/>
      <c r="BU131" s="713"/>
      <c r="BV131" s="713"/>
      <c r="BW131" s="713"/>
      <c r="BX131" s="713"/>
      <c r="BY131" s="713"/>
      <c r="BZ131" s="714"/>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c r="A132" s="715" t="s">
        <v>449</v>
      </c>
      <c r="B132" s="716"/>
      <c r="C132" s="716"/>
      <c r="D132" s="716"/>
      <c r="E132" s="716"/>
      <c r="F132" s="716"/>
      <c r="G132" s="716"/>
      <c r="H132" s="716"/>
      <c r="I132" s="716"/>
      <c r="J132" s="716"/>
      <c r="K132" s="716"/>
      <c r="L132" s="716"/>
      <c r="M132" s="716"/>
      <c r="N132" s="716"/>
      <c r="O132" s="716"/>
      <c r="P132" s="716"/>
      <c r="Q132" s="716"/>
      <c r="R132" s="716"/>
      <c r="S132" s="716"/>
      <c r="T132" s="716"/>
      <c r="U132" s="716"/>
      <c r="V132" s="719" t="s">
        <v>450</v>
      </c>
      <c r="W132" s="719"/>
      <c r="X132" s="719"/>
      <c r="Y132" s="719"/>
      <c r="Z132" s="720"/>
      <c r="AA132" s="721">
        <v>14.063851570000001</v>
      </c>
      <c r="AB132" s="722"/>
      <c r="AC132" s="722"/>
      <c r="AD132" s="722"/>
      <c r="AE132" s="723"/>
      <c r="AF132" s="724">
        <v>13.6249047</v>
      </c>
      <c r="AG132" s="722"/>
      <c r="AH132" s="722"/>
      <c r="AI132" s="722"/>
      <c r="AJ132" s="723"/>
      <c r="AK132" s="724">
        <v>12.876398249999999</v>
      </c>
      <c r="AL132" s="722"/>
      <c r="AM132" s="722"/>
      <c r="AN132" s="722"/>
      <c r="AO132" s="723"/>
      <c r="AP132" s="725"/>
      <c r="AQ132" s="726"/>
      <c r="AR132" s="726"/>
      <c r="AS132" s="726"/>
      <c r="AT132" s="727"/>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17"/>
      <c r="B133" s="718"/>
      <c r="C133" s="718"/>
      <c r="D133" s="718"/>
      <c r="E133" s="718"/>
      <c r="F133" s="718"/>
      <c r="G133" s="718"/>
      <c r="H133" s="718"/>
      <c r="I133" s="718"/>
      <c r="J133" s="718"/>
      <c r="K133" s="718"/>
      <c r="L133" s="718"/>
      <c r="M133" s="718"/>
      <c r="N133" s="718"/>
      <c r="O133" s="718"/>
      <c r="P133" s="718"/>
      <c r="Q133" s="718"/>
      <c r="R133" s="718"/>
      <c r="S133" s="718"/>
      <c r="T133" s="718"/>
      <c r="U133" s="718"/>
      <c r="V133" s="698" t="s">
        <v>451</v>
      </c>
      <c r="W133" s="698"/>
      <c r="X133" s="698"/>
      <c r="Y133" s="698"/>
      <c r="Z133" s="699"/>
      <c r="AA133" s="700">
        <v>15.1</v>
      </c>
      <c r="AB133" s="701"/>
      <c r="AC133" s="701"/>
      <c r="AD133" s="701"/>
      <c r="AE133" s="702"/>
      <c r="AF133" s="700">
        <v>13.9</v>
      </c>
      <c r="AG133" s="701"/>
      <c r="AH133" s="701"/>
      <c r="AI133" s="701"/>
      <c r="AJ133" s="702"/>
      <c r="AK133" s="700">
        <v>13.5</v>
      </c>
      <c r="AL133" s="701"/>
      <c r="AM133" s="701"/>
      <c r="AN133" s="701"/>
      <c r="AO133" s="702"/>
      <c r="AP133" s="703"/>
      <c r="AQ133" s="704"/>
      <c r="AR133" s="704"/>
      <c r="AS133" s="704"/>
      <c r="AT133" s="70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2:34">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row r="3" spans="2:34"/>
    <row r="4" spans="2:34">
      <c r="R4" s="42"/>
      <c r="S4" s="42"/>
      <c r="T4" s="42"/>
      <c r="U4" s="42"/>
      <c r="V4" s="42"/>
      <c r="W4" s="42"/>
      <c r="X4" s="42"/>
      <c r="Y4" s="42"/>
      <c r="Z4" s="42"/>
      <c r="AA4" s="42"/>
      <c r="AB4" s="42"/>
      <c r="AC4" s="42"/>
      <c r="AD4" s="42"/>
      <c r="AE4" s="42"/>
      <c r="AF4" s="42"/>
      <c r="AG4" s="42"/>
      <c r="AH4" s="42"/>
    </row>
    <row r="5" spans="2:34">
      <c r="R5" s="42"/>
      <c r="S5" s="42"/>
      <c r="T5" s="42"/>
      <c r="U5" s="42"/>
      <c r="V5" s="42"/>
      <c r="W5" s="42"/>
      <c r="X5" s="42"/>
      <c r="Y5" s="42"/>
      <c r="Z5" s="42"/>
      <c r="AA5" s="42"/>
      <c r="AB5" s="42"/>
      <c r="AC5" s="42"/>
      <c r="AD5" s="42"/>
      <c r="AE5" s="42"/>
      <c r="AF5" s="42"/>
      <c r="AG5" s="42"/>
      <c r="AH5" s="42"/>
    </row>
    <row r="6" spans="2:34"/>
    <row r="7" spans="2:34"/>
    <row r="8" spans="2:34"/>
    <row r="9" spans="2:34"/>
    <row r="10" spans="2:34"/>
    <row r="11" spans="2:34"/>
    <row r="12" spans="2:34"/>
    <row r="13" spans="2:34"/>
    <row r="14" spans="2:34"/>
    <row r="15" spans="2:34"/>
    <row r="16" spans="2: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452</v>
      </c>
      <c r="B5" s="8"/>
      <c r="C5" s="8"/>
      <c r="D5" s="8"/>
      <c r="E5" s="8"/>
      <c r="F5" s="8"/>
      <c r="G5" s="8"/>
      <c r="H5" s="8"/>
      <c r="I5" s="8"/>
      <c r="J5" s="8"/>
      <c r="K5" s="8"/>
      <c r="L5" s="8"/>
      <c r="M5" s="8"/>
      <c r="N5" s="8"/>
      <c r="O5" s="10"/>
    </row>
    <row r="6" spans="1:16">
      <c r="A6" s="12"/>
      <c r="B6" s="4"/>
      <c r="C6" s="4"/>
      <c r="D6" s="4"/>
      <c r="E6" s="4"/>
      <c r="F6" s="4"/>
      <c r="G6" s="148" t="s">
        <v>453</v>
      </c>
      <c r="H6" s="148"/>
      <c r="I6" s="148"/>
      <c r="J6" s="148"/>
      <c r="K6" s="4"/>
      <c r="L6" s="4"/>
      <c r="M6" s="4"/>
      <c r="N6" s="4"/>
    </row>
    <row r="7" spans="1:16">
      <c r="A7" s="12"/>
      <c r="B7" s="4"/>
      <c r="C7" s="4"/>
      <c r="D7" s="4"/>
      <c r="E7" s="4"/>
      <c r="F7" s="4"/>
      <c r="G7" s="149"/>
      <c r="H7" s="150"/>
      <c r="I7" s="150"/>
      <c r="J7" s="151"/>
      <c r="K7" s="1113" t="s">
        <v>454</v>
      </c>
      <c r="L7" s="152"/>
      <c r="M7" s="153" t="s">
        <v>455</v>
      </c>
      <c r="N7" s="154"/>
    </row>
    <row r="8" spans="1:16">
      <c r="A8" s="12"/>
      <c r="B8" s="4"/>
      <c r="C8" s="4"/>
      <c r="D8" s="4"/>
      <c r="E8" s="4"/>
      <c r="F8" s="4"/>
      <c r="G8" s="155"/>
      <c r="H8" s="156"/>
      <c r="I8" s="156"/>
      <c r="J8" s="157"/>
      <c r="K8" s="1114"/>
      <c r="L8" s="158" t="s">
        <v>456</v>
      </c>
      <c r="M8" s="159" t="s">
        <v>457</v>
      </c>
      <c r="N8" s="160" t="s">
        <v>458</v>
      </c>
    </row>
    <row r="9" spans="1:16">
      <c r="A9" s="12"/>
      <c r="B9" s="4"/>
      <c r="C9" s="4"/>
      <c r="D9" s="4"/>
      <c r="E9" s="4"/>
      <c r="F9" s="4"/>
      <c r="G9" s="1127" t="s">
        <v>459</v>
      </c>
      <c r="H9" s="1128"/>
      <c r="I9" s="1128"/>
      <c r="J9" s="1129"/>
      <c r="K9" s="161">
        <v>1880986</v>
      </c>
      <c r="L9" s="162">
        <v>60519</v>
      </c>
      <c r="M9" s="163">
        <v>68135</v>
      </c>
      <c r="N9" s="164">
        <v>-11.2</v>
      </c>
    </row>
    <row r="10" spans="1:16">
      <c r="A10" s="12"/>
      <c r="B10" s="4"/>
      <c r="C10" s="4"/>
      <c r="D10" s="4"/>
      <c r="E10" s="4"/>
      <c r="F10" s="4"/>
      <c r="G10" s="1127" t="s">
        <v>460</v>
      </c>
      <c r="H10" s="1128"/>
      <c r="I10" s="1128"/>
      <c r="J10" s="1129"/>
      <c r="K10" s="165">
        <v>123490</v>
      </c>
      <c r="L10" s="166">
        <v>3973</v>
      </c>
      <c r="M10" s="167">
        <v>7843</v>
      </c>
      <c r="N10" s="168">
        <v>-49.3</v>
      </c>
    </row>
    <row r="11" spans="1:16" ht="13.5" customHeight="1">
      <c r="A11" s="12"/>
      <c r="B11" s="4"/>
      <c r="C11" s="4"/>
      <c r="D11" s="4"/>
      <c r="E11" s="4"/>
      <c r="F11" s="4"/>
      <c r="G11" s="1127" t="s">
        <v>461</v>
      </c>
      <c r="H11" s="1128"/>
      <c r="I11" s="1128"/>
      <c r="J11" s="1129"/>
      <c r="K11" s="165">
        <v>65804</v>
      </c>
      <c r="L11" s="166">
        <v>2117</v>
      </c>
      <c r="M11" s="167">
        <v>8431</v>
      </c>
      <c r="N11" s="168">
        <v>-74.900000000000006</v>
      </c>
    </row>
    <row r="12" spans="1:16" ht="13.5" customHeight="1">
      <c r="A12" s="12"/>
      <c r="B12" s="4"/>
      <c r="C12" s="4"/>
      <c r="D12" s="4"/>
      <c r="E12" s="4"/>
      <c r="F12" s="4"/>
      <c r="G12" s="1127" t="s">
        <v>462</v>
      </c>
      <c r="H12" s="1128"/>
      <c r="I12" s="1128"/>
      <c r="J12" s="1129"/>
      <c r="K12" s="165" t="s">
        <v>321</v>
      </c>
      <c r="L12" s="166" t="s">
        <v>321</v>
      </c>
      <c r="M12" s="167">
        <v>1146</v>
      </c>
      <c r="N12" s="168" t="s">
        <v>321</v>
      </c>
    </row>
    <row r="13" spans="1:16" ht="13.5" customHeight="1">
      <c r="A13" s="12"/>
      <c r="B13" s="4"/>
      <c r="C13" s="4"/>
      <c r="D13" s="4"/>
      <c r="E13" s="4"/>
      <c r="F13" s="4"/>
      <c r="G13" s="1127" t="s">
        <v>463</v>
      </c>
      <c r="H13" s="1128"/>
      <c r="I13" s="1128"/>
      <c r="J13" s="1129"/>
      <c r="K13" s="165" t="s">
        <v>321</v>
      </c>
      <c r="L13" s="166" t="s">
        <v>321</v>
      </c>
      <c r="M13" s="167">
        <v>13</v>
      </c>
      <c r="N13" s="168" t="s">
        <v>321</v>
      </c>
    </row>
    <row r="14" spans="1:16" ht="13.5" customHeight="1">
      <c r="A14" s="12"/>
      <c r="B14" s="4"/>
      <c r="C14" s="4"/>
      <c r="D14" s="4"/>
      <c r="E14" s="4"/>
      <c r="F14" s="4"/>
      <c r="G14" s="1127" t="s">
        <v>464</v>
      </c>
      <c r="H14" s="1128"/>
      <c r="I14" s="1128"/>
      <c r="J14" s="1129"/>
      <c r="K14" s="165">
        <v>89339</v>
      </c>
      <c r="L14" s="166">
        <v>2874</v>
      </c>
      <c r="M14" s="167">
        <v>2999</v>
      </c>
      <c r="N14" s="168">
        <v>-4.2</v>
      </c>
    </row>
    <row r="15" spans="1:16" ht="13.5" customHeight="1">
      <c r="A15" s="12"/>
      <c r="B15" s="4"/>
      <c r="C15" s="4"/>
      <c r="D15" s="4"/>
      <c r="E15" s="4"/>
      <c r="F15" s="4"/>
      <c r="G15" s="1127" t="s">
        <v>465</v>
      </c>
      <c r="H15" s="1128"/>
      <c r="I15" s="1128"/>
      <c r="J15" s="1129"/>
      <c r="K15" s="165">
        <v>64042</v>
      </c>
      <c r="L15" s="166">
        <v>2060</v>
      </c>
      <c r="M15" s="167">
        <v>1559</v>
      </c>
      <c r="N15" s="168">
        <v>32.1</v>
      </c>
    </row>
    <row r="16" spans="1:16">
      <c r="A16" s="12"/>
      <c r="B16" s="4"/>
      <c r="C16" s="4"/>
      <c r="D16" s="4"/>
      <c r="E16" s="4"/>
      <c r="F16" s="4"/>
      <c r="G16" s="1130" t="s">
        <v>466</v>
      </c>
      <c r="H16" s="1131"/>
      <c r="I16" s="1131"/>
      <c r="J16" s="1132"/>
      <c r="K16" s="166">
        <v>-176216</v>
      </c>
      <c r="L16" s="166">
        <v>-5670</v>
      </c>
      <c r="M16" s="167">
        <v>-6577</v>
      </c>
      <c r="N16" s="168">
        <v>-13.8</v>
      </c>
    </row>
    <row r="17" spans="1:16">
      <c r="A17" s="12"/>
      <c r="B17" s="4"/>
      <c r="C17" s="4"/>
      <c r="D17" s="4"/>
      <c r="E17" s="4"/>
      <c r="F17" s="4"/>
      <c r="G17" s="1130" t="s">
        <v>126</v>
      </c>
      <c r="H17" s="1131"/>
      <c r="I17" s="1131"/>
      <c r="J17" s="1132"/>
      <c r="K17" s="166">
        <v>2047445</v>
      </c>
      <c r="L17" s="166">
        <v>65874</v>
      </c>
      <c r="M17" s="167">
        <v>83548</v>
      </c>
      <c r="N17" s="168">
        <v>-21.2</v>
      </c>
    </row>
    <row r="18" spans="1:16">
      <c r="A18" s="12"/>
      <c r="B18" s="4"/>
      <c r="C18" s="4"/>
      <c r="D18" s="4"/>
      <c r="E18" s="4"/>
      <c r="F18" s="4"/>
      <c r="G18" s="4"/>
      <c r="H18" s="4"/>
      <c r="I18" s="4"/>
      <c r="J18" s="4"/>
      <c r="K18" s="4"/>
      <c r="L18" s="4"/>
      <c r="M18" s="169"/>
      <c r="N18" s="169"/>
    </row>
    <row r="19" spans="1:16">
      <c r="A19" s="12"/>
      <c r="B19" s="4"/>
      <c r="C19" s="4"/>
      <c r="D19" s="4"/>
      <c r="E19" s="4"/>
      <c r="F19" s="4"/>
      <c r="G19" s="4" t="s">
        <v>467</v>
      </c>
      <c r="H19" s="4"/>
      <c r="I19" s="4"/>
      <c r="J19" s="4"/>
      <c r="K19" s="4"/>
      <c r="L19" s="4"/>
      <c r="M19" s="4"/>
      <c r="N19" s="4"/>
    </row>
    <row r="20" spans="1:16">
      <c r="A20" s="12"/>
      <c r="B20" s="4"/>
      <c r="C20" s="4"/>
      <c r="D20" s="4"/>
      <c r="E20" s="4"/>
      <c r="F20" s="4"/>
      <c r="G20" s="170"/>
      <c r="H20" s="171"/>
      <c r="I20" s="171"/>
      <c r="J20" s="172"/>
      <c r="K20" s="173" t="s">
        <v>468</v>
      </c>
      <c r="L20" s="174" t="s">
        <v>469</v>
      </c>
      <c r="M20" s="175" t="s">
        <v>470</v>
      </c>
      <c r="N20" s="176"/>
    </row>
    <row r="21" spans="1:16" s="182" customFormat="1">
      <c r="A21" s="177"/>
      <c r="B21" s="148"/>
      <c r="C21" s="148"/>
      <c r="D21" s="148"/>
      <c r="E21" s="148"/>
      <c r="F21" s="148"/>
      <c r="G21" s="1124" t="s">
        <v>471</v>
      </c>
      <c r="H21" s="1125"/>
      <c r="I21" s="1125"/>
      <c r="J21" s="1126"/>
      <c r="K21" s="178">
        <v>8.4</v>
      </c>
      <c r="L21" s="179">
        <v>8.0299999999999994</v>
      </c>
      <c r="M21" s="180">
        <v>0.37</v>
      </c>
      <c r="N21" s="148"/>
      <c r="O21" s="181"/>
      <c r="P21" s="177"/>
    </row>
    <row r="22" spans="1:16" s="182" customFormat="1">
      <c r="A22" s="177"/>
      <c r="B22" s="148"/>
      <c r="C22" s="148"/>
      <c r="D22" s="148"/>
      <c r="E22" s="148"/>
      <c r="F22" s="148"/>
      <c r="G22" s="1124" t="s">
        <v>472</v>
      </c>
      <c r="H22" s="1125"/>
      <c r="I22" s="1125"/>
      <c r="J22" s="1126"/>
      <c r="K22" s="183">
        <v>97.5</v>
      </c>
      <c r="L22" s="184">
        <v>97.6</v>
      </c>
      <c r="M22" s="185">
        <v>-0.1</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473</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474</v>
      </c>
      <c r="B28" s="8"/>
      <c r="C28" s="8"/>
      <c r="D28" s="8"/>
      <c r="E28" s="8"/>
      <c r="F28" s="8"/>
      <c r="G28" s="8"/>
      <c r="H28" s="8"/>
      <c r="I28" s="8"/>
      <c r="J28" s="8"/>
      <c r="K28" s="8"/>
      <c r="L28" s="8"/>
      <c r="M28" s="8"/>
      <c r="N28" s="8"/>
      <c r="O28" s="190"/>
    </row>
    <row r="29" spans="1:16">
      <c r="A29" s="12"/>
      <c r="B29" s="4"/>
      <c r="C29" s="4"/>
      <c r="D29" s="4"/>
      <c r="E29" s="4"/>
      <c r="F29" s="4"/>
      <c r="G29" s="148" t="s">
        <v>475</v>
      </c>
      <c r="H29" s="148"/>
      <c r="I29" s="148"/>
      <c r="J29" s="148"/>
      <c r="K29" s="4"/>
      <c r="L29" s="4"/>
      <c r="M29" s="4"/>
      <c r="N29" s="4"/>
      <c r="O29" s="191"/>
    </row>
    <row r="30" spans="1:16">
      <c r="A30" s="12"/>
      <c r="B30" s="4"/>
      <c r="C30" s="4"/>
      <c r="D30" s="4"/>
      <c r="E30" s="4"/>
      <c r="F30" s="4"/>
      <c r="G30" s="149"/>
      <c r="H30" s="150"/>
      <c r="I30" s="150"/>
      <c r="J30" s="151"/>
      <c r="K30" s="1113" t="s">
        <v>454</v>
      </c>
      <c r="L30" s="152"/>
      <c r="M30" s="153" t="s">
        <v>455</v>
      </c>
      <c r="N30" s="154"/>
    </row>
    <row r="31" spans="1:16">
      <c r="A31" s="12"/>
      <c r="B31" s="4"/>
      <c r="C31" s="4"/>
      <c r="D31" s="4"/>
      <c r="E31" s="4"/>
      <c r="F31" s="4"/>
      <c r="G31" s="155"/>
      <c r="H31" s="156"/>
      <c r="I31" s="156"/>
      <c r="J31" s="157"/>
      <c r="K31" s="1114"/>
      <c r="L31" s="158" t="s">
        <v>456</v>
      </c>
      <c r="M31" s="159" t="s">
        <v>457</v>
      </c>
      <c r="N31" s="160" t="s">
        <v>458</v>
      </c>
    </row>
    <row r="32" spans="1:16" ht="27" customHeight="1">
      <c r="A32" s="12"/>
      <c r="B32" s="4"/>
      <c r="C32" s="4"/>
      <c r="D32" s="4"/>
      <c r="E32" s="4"/>
      <c r="F32" s="4"/>
      <c r="G32" s="1115" t="s">
        <v>476</v>
      </c>
      <c r="H32" s="1116"/>
      <c r="I32" s="1116"/>
      <c r="J32" s="1117"/>
      <c r="K32" s="192">
        <v>1220651</v>
      </c>
      <c r="L32" s="192">
        <v>39273</v>
      </c>
      <c r="M32" s="193">
        <v>50382</v>
      </c>
      <c r="N32" s="194">
        <v>-22</v>
      </c>
    </row>
    <row r="33" spans="1:16" ht="13.5" customHeight="1">
      <c r="A33" s="12"/>
      <c r="B33" s="4"/>
      <c r="C33" s="4"/>
      <c r="D33" s="4"/>
      <c r="E33" s="4"/>
      <c r="F33" s="4"/>
      <c r="G33" s="1115" t="s">
        <v>477</v>
      </c>
      <c r="H33" s="1116"/>
      <c r="I33" s="1116"/>
      <c r="J33" s="1117"/>
      <c r="K33" s="192" t="s">
        <v>321</v>
      </c>
      <c r="L33" s="192" t="s">
        <v>321</v>
      </c>
      <c r="M33" s="193" t="s">
        <v>321</v>
      </c>
      <c r="N33" s="194" t="s">
        <v>321</v>
      </c>
    </row>
    <row r="34" spans="1:16" ht="27" customHeight="1">
      <c r="A34" s="12"/>
      <c r="B34" s="4"/>
      <c r="C34" s="4"/>
      <c r="D34" s="4"/>
      <c r="E34" s="4"/>
      <c r="F34" s="4"/>
      <c r="G34" s="1115" t="s">
        <v>478</v>
      </c>
      <c r="H34" s="1116"/>
      <c r="I34" s="1116"/>
      <c r="J34" s="1117"/>
      <c r="K34" s="192">
        <v>1353</v>
      </c>
      <c r="L34" s="192">
        <v>44</v>
      </c>
      <c r="M34" s="193">
        <v>67</v>
      </c>
      <c r="N34" s="194">
        <v>-34.299999999999997</v>
      </c>
    </row>
    <row r="35" spans="1:16" ht="27" customHeight="1">
      <c r="A35" s="12"/>
      <c r="B35" s="4"/>
      <c r="C35" s="4"/>
      <c r="D35" s="4"/>
      <c r="E35" s="4"/>
      <c r="F35" s="4"/>
      <c r="G35" s="1115" t="s">
        <v>479</v>
      </c>
      <c r="H35" s="1116"/>
      <c r="I35" s="1116"/>
      <c r="J35" s="1117"/>
      <c r="K35" s="192">
        <v>563909</v>
      </c>
      <c r="L35" s="192">
        <v>18143</v>
      </c>
      <c r="M35" s="193">
        <v>21211</v>
      </c>
      <c r="N35" s="194">
        <v>-14.5</v>
      </c>
    </row>
    <row r="36" spans="1:16" ht="27" customHeight="1">
      <c r="A36" s="12"/>
      <c r="B36" s="4"/>
      <c r="C36" s="4"/>
      <c r="D36" s="4"/>
      <c r="E36" s="4"/>
      <c r="F36" s="4"/>
      <c r="G36" s="1115" t="s">
        <v>480</v>
      </c>
      <c r="H36" s="1116"/>
      <c r="I36" s="1116"/>
      <c r="J36" s="1117"/>
      <c r="K36" s="192">
        <v>180755</v>
      </c>
      <c r="L36" s="192">
        <v>5816</v>
      </c>
      <c r="M36" s="193">
        <v>3327</v>
      </c>
      <c r="N36" s="194">
        <v>74.8</v>
      </c>
    </row>
    <row r="37" spans="1:16" ht="13.5" customHeight="1">
      <c r="A37" s="12"/>
      <c r="B37" s="4"/>
      <c r="C37" s="4"/>
      <c r="D37" s="4"/>
      <c r="E37" s="4"/>
      <c r="F37" s="4"/>
      <c r="G37" s="1115" t="s">
        <v>481</v>
      </c>
      <c r="H37" s="1116"/>
      <c r="I37" s="1116"/>
      <c r="J37" s="1117"/>
      <c r="K37" s="192" t="s">
        <v>321</v>
      </c>
      <c r="L37" s="192" t="s">
        <v>321</v>
      </c>
      <c r="M37" s="193">
        <v>797</v>
      </c>
      <c r="N37" s="194" t="s">
        <v>321</v>
      </c>
    </row>
    <row r="38" spans="1:16" ht="27" customHeight="1">
      <c r="A38" s="12"/>
      <c r="B38" s="4"/>
      <c r="C38" s="4"/>
      <c r="D38" s="4"/>
      <c r="E38" s="4"/>
      <c r="F38" s="4"/>
      <c r="G38" s="1118" t="s">
        <v>482</v>
      </c>
      <c r="H38" s="1119"/>
      <c r="I38" s="1119"/>
      <c r="J38" s="1120"/>
      <c r="K38" s="195" t="s">
        <v>321</v>
      </c>
      <c r="L38" s="195" t="s">
        <v>321</v>
      </c>
      <c r="M38" s="196">
        <v>3</v>
      </c>
      <c r="N38" s="197" t="s">
        <v>321</v>
      </c>
      <c r="O38" s="191"/>
    </row>
    <row r="39" spans="1:16">
      <c r="A39" s="12"/>
      <c r="B39" s="4"/>
      <c r="C39" s="4"/>
      <c r="D39" s="4"/>
      <c r="E39" s="4"/>
      <c r="F39" s="4"/>
      <c r="G39" s="1118" t="s">
        <v>483</v>
      </c>
      <c r="H39" s="1119"/>
      <c r="I39" s="1119"/>
      <c r="J39" s="1120"/>
      <c r="K39" s="198">
        <v>-133490</v>
      </c>
      <c r="L39" s="198">
        <v>-4295</v>
      </c>
      <c r="M39" s="199">
        <v>-4757</v>
      </c>
      <c r="N39" s="200">
        <v>-9.6999999999999993</v>
      </c>
      <c r="O39" s="191"/>
    </row>
    <row r="40" spans="1:16" ht="27" customHeight="1">
      <c r="A40" s="12"/>
      <c r="B40" s="4"/>
      <c r="C40" s="4"/>
      <c r="D40" s="4"/>
      <c r="E40" s="4"/>
      <c r="F40" s="4"/>
      <c r="G40" s="1115" t="s">
        <v>484</v>
      </c>
      <c r="H40" s="1116"/>
      <c r="I40" s="1116"/>
      <c r="J40" s="1117"/>
      <c r="K40" s="198">
        <v>-827008</v>
      </c>
      <c r="L40" s="198">
        <v>-26608</v>
      </c>
      <c r="M40" s="199">
        <v>-48278</v>
      </c>
      <c r="N40" s="200">
        <v>-44.9</v>
      </c>
      <c r="O40" s="191"/>
    </row>
    <row r="41" spans="1:16">
      <c r="A41" s="12"/>
      <c r="B41" s="4"/>
      <c r="C41" s="4"/>
      <c r="D41" s="4"/>
      <c r="E41" s="4"/>
      <c r="F41" s="4"/>
      <c r="G41" s="1121" t="s">
        <v>237</v>
      </c>
      <c r="H41" s="1122"/>
      <c r="I41" s="1122"/>
      <c r="J41" s="1123"/>
      <c r="K41" s="192">
        <v>1006170</v>
      </c>
      <c r="L41" s="198">
        <v>32373</v>
      </c>
      <c r="M41" s="199">
        <v>22752</v>
      </c>
      <c r="N41" s="200">
        <v>42.3</v>
      </c>
      <c r="O41" s="191"/>
    </row>
    <row r="42" spans="1:16">
      <c r="A42" s="12"/>
      <c r="B42" s="4"/>
      <c r="C42" s="4"/>
      <c r="D42" s="4"/>
      <c r="E42" s="4"/>
      <c r="F42" s="4"/>
      <c r="G42" s="201" t="s">
        <v>485</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486</v>
      </c>
      <c r="B47" s="4"/>
      <c r="C47" s="4"/>
      <c r="D47" s="4"/>
      <c r="E47" s="4"/>
      <c r="F47" s="4"/>
      <c r="G47" s="4"/>
      <c r="H47" s="4"/>
      <c r="I47" s="4"/>
      <c r="J47" s="4"/>
      <c r="K47" s="4"/>
      <c r="L47" s="4"/>
      <c r="M47" s="4"/>
      <c r="N47" s="4"/>
    </row>
    <row r="48" spans="1:16">
      <c r="A48" s="12"/>
      <c r="B48" s="4"/>
      <c r="C48" s="4"/>
      <c r="D48" s="4"/>
      <c r="E48" s="4"/>
      <c r="F48" s="4"/>
      <c r="G48" s="204" t="s">
        <v>487</v>
      </c>
      <c r="H48" s="204"/>
      <c r="I48" s="204"/>
      <c r="J48" s="204"/>
      <c r="K48" s="204"/>
      <c r="L48" s="204"/>
      <c r="M48" s="205"/>
      <c r="N48" s="204"/>
    </row>
    <row r="49" spans="1:14" ht="13.5" customHeight="1">
      <c r="A49" s="12"/>
      <c r="B49" s="4"/>
      <c r="C49" s="4"/>
      <c r="D49" s="4"/>
      <c r="E49" s="4"/>
      <c r="F49" s="4"/>
      <c r="G49" s="206"/>
      <c r="H49" s="207"/>
      <c r="I49" s="1108" t="s">
        <v>454</v>
      </c>
      <c r="J49" s="1110" t="s">
        <v>488</v>
      </c>
      <c r="K49" s="1111"/>
      <c r="L49" s="1111"/>
      <c r="M49" s="1111"/>
      <c r="N49" s="1112"/>
    </row>
    <row r="50" spans="1:14">
      <c r="A50" s="12"/>
      <c r="B50" s="4"/>
      <c r="C50" s="4"/>
      <c r="D50" s="4"/>
      <c r="E50" s="4"/>
      <c r="F50" s="4"/>
      <c r="G50" s="208"/>
      <c r="H50" s="209"/>
      <c r="I50" s="1109"/>
      <c r="J50" s="210" t="s">
        <v>489</v>
      </c>
      <c r="K50" s="211" t="s">
        <v>490</v>
      </c>
      <c r="L50" s="212" t="s">
        <v>491</v>
      </c>
      <c r="M50" s="213" t="s">
        <v>492</v>
      </c>
      <c r="N50" s="214" t="s">
        <v>493</v>
      </c>
    </row>
    <row r="51" spans="1:14">
      <c r="A51" s="12"/>
      <c r="B51" s="4"/>
      <c r="C51" s="4"/>
      <c r="D51" s="4"/>
      <c r="E51" s="4"/>
      <c r="F51" s="4"/>
      <c r="G51" s="206" t="s">
        <v>494</v>
      </c>
      <c r="H51" s="207"/>
      <c r="I51" s="215">
        <v>1659570</v>
      </c>
      <c r="J51" s="216">
        <v>52052</v>
      </c>
      <c r="K51" s="217">
        <v>26.8</v>
      </c>
      <c r="L51" s="218">
        <v>60245</v>
      </c>
      <c r="M51" s="219">
        <v>22.7</v>
      </c>
      <c r="N51" s="220">
        <v>4.0999999999999996</v>
      </c>
    </row>
    <row r="52" spans="1:14">
      <c r="A52" s="12"/>
      <c r="B52" s="4"/>
      <c r="C52" s="4"/>
      <c r="D52" s="4"/>
      <c r="E52" s="4"/>
      <c r="F52" s="4"/>
      <c r="G52" s="221"/>
      <c r="H52" s="222" t="s">
        <v>495</v>
      </c>
      <c r="I52" s="223">
        <v>1159092</v>
      </c>
      <c r="J52" s="224">
        <v>36355</v>
      </c>
      <c r="K52" s="225">
        <v>73.3</v>
      </c>
      <c r="L52" s="226">
        <v>33678</v>
      </c>
      <c r="M52" s="227">
        <v>22.8</v>
      </c>
      <c r="N52" s="228">
        <v>50.5</v>
      </c>
    </row>
    <row r="53" spans="1:14">
      <c r="A53" s="12"/>
      <c r="B53" s="4"/>
      <c r="C53" s="4"/>
      <c r="D53" s="4"/>
      <c r="E53" s="4"/>
      <c r="F53" s="4"/>
      <c r="G53" s="206" t="s">
        <v>496</v>
      </c>
      <c r="H53" s="207"/>
      <c r="I53" s="215">
        <v>1236868</v>
      </c>
      <c r="J53" s="216">
        <v>38676</v>
      </c>
      <c r="K53" s="217">
        <v>-25.7</v>
      </c>
      <c r="L53" s="218">
        <v>68386</v>
      </c>
      <c r="M53" s="219">
        <v>13.5</v>
      </c>
      <c r="N53" s="220">
        <v>-39.200000000000003</v>
      </c>
    </row>
    <row r="54" spans="1:14">
      <c r="A54" s="12"/>
      <c r="B54" s="4"/>
      <c r="C54" s="4"/>
      <c r="D54" s="4"/>
      <c r="E54" s="4"/>
      <c r="F54" s="4"/>
      <c r="G54" s="221"/>
      <c r="H54" s="222" t="s">
        <v>495</v>
      </c>
      <c r="I54" s="223">
        <v>781343</v>
      </c>
      <c r="J54" s="224">
        <v>24432</v>
      </c>
      <c r="K54" s="225">
        <v>-32.799999999999997</v>
      </c>
      <c r="L54" s="226">
        <v>35121</v>
      </c>
      <c r="M54" s="227">
        <v>4.3</v>
      </c>
      <c r="N54" s="228">
        <v>-37.1</v>
      </c>
    </row>
    <row r="55" spans="1:14">
      <c r="A55" s="12"/>
      <c r="B55" s="4"/>
      <c r="C55" s="4"/>
      <c r="D55" s="4"/>
      <c r="E55" s="4"/>
      <c r="F55" s="4"/>
      <c r="G55" s="206" t="s">
        <v>497</v>
      </c>
      <c r="H55" s="207"/>
      <c r="I55" s="215">
        <v>3155800</v>
      </c>
      <c r="J55" s="216">
        <v>99298</v>
      </c>
      <c r="K55" s="217">
        <v>156.69999999999999</v>
      </c>
      <c r="L55" s="218">
        <v>81305</v>
      </c>
      <c r="M55" s="219">
        <v>18.899999999999999</v>
      </c>
      <c r="N55" s="220">
        <v>137.80000000000001</v>
      </c>
    </row>
    <row r="56" spans="1:14">
      <c r="A56" s="12"/>
      <c r="B56" s="4"/>
      <c r="C56" s="4"/>
      <c r="D56" s="4"/>
      <c r="E56" s="4"/>
      <c r="F56" s="4"/>
      <c r="G56" s="221"/>
      <c r="H56" s="222" t="s">
        <v>495</v>
      </c>
      <c r="I56" s="223">
        <v>2546393</v>
      </c>
      <c r="J56" s="224">
        <v>80123</v>
      </c>
      <c r="K56" s="225">
        <v>227.9</v>
      </c>
      <c r="L56" s="226">
        <v>48720</v>
      </c>
      <c r="M56" s="227">
        <v>38.700000000000003</v>
      </c>
      <c r="N56" s="228">
        <v>189.2</v>
      </c>
    </row>
    <row r="57" spans="1:14">
      <c r="A57" s="12"/>
      <c r="B57" s="4"/>
      <c r="C57" s="4"/>
      <c r="D57" s="4"/>
      <c r="E57" s="4"/>
      <c r="F57" s="4"/>
      <c r="G57" s="206" t="s">
        <v>498</v>
      </c>
      <c r="H57" s="207"/>
      <c r="I57" s="215">
        <v>2813290</v>
      </c>
      <c r="J57" s="216">
        <v>89351</v>
      </c>
      <c r="K57" s="217">
        <v>-10</v>
      </c>
      <c r="L57" s="218">
        <v>81768</v>
      </c>
      <c r="M57" s="219">
        <v>0.6</v>
      </c>
      <c r="N57" s="220">
        <v>-10.6</v>
      </c>
    </row>
    <row r="58" spans="1:14">
      <c r="A58" s="12"/>
      <c r="B58" s="4"/>
      <c r="C58" s="4"/>
      <c r="D58" s="4"/>
      <c r="E58" s="4"/>
      <c r="F58" s="4"/>
      <c r="G58" s="221"/>
      <c r="H58" s="222" t="s">
        <v>495</v>
      </c>
      <c r="I58" s="223">
        <v>1832663</v>
      </c>
      <c r="J58" s="224">
        <v>58206</v>
      </c>
      <c r="K58" s="225">
        <v>-27.4</v>
      </c>
      <c r="L58" s="226">
        <v>37917</v>
      </c>
      <c r="M58" s="227">
        <v>-22.2</v>
      </c>
      <c r="N58" s="228">
        <v>-5.2</v>
      </c>
    </row>
    <row r="59" spans="1:14">
      <c r="A59" s="12"/>
      <c r="B59" s="4"/>
      <c r="C59" s="4"/>
      <c r="D59" s="4"/>
      <c r="E59" s="4"/>
      <c r="F59" s="4"/>
      <c r="G59" s="206" t="s">
        <v>499</v>
      </c>
      <c r="H59" s="207"/>
      <c r="I59" s="215">
        <v>2039668</v>
      </c>
      <c r="J59" s="216">
        <v>65624</v>
      </c>
      <c r="K59" s="217">
        <v>-26.6</v>
      </c>
      <c r="L59" s="218">
        <v>65876</v>
      </c>
      <c r="M59" s="219">
        <v>-19.399999999999999</v>
      </c>
      <c r="N59" s="220">
        <v>-7.2</v>
      </c>
    </row>
    <row r="60" spans="1:14">
      <c r="A60" s="12"/>
      <c r="B60" s="4"/>
      <c r="C60" s="4"/>
      <c r="D60" s="4"/>
      <c r="E60" s="4"/>
      <c r="F60" s="4"/>
      <c r="G60" s="221"/>
      <c r="H60" s="222" t="s">
        <v>495</v>
      </c>
      <c r="I60" s="229">
        <v>1179918</v>
      </c>
      <c r="J60" s="224">
        <v>37963</v>
      </c>
      <c r="K60" s="225">
        <v>-34.799999999999997</v>
      </c>
      <c r="L60" s="226">
        <v>36484</v>
      </c>
      <c r="M60" s="227">
        <v>-3.8</v>
      </c>
      <c r="N60" s="228">
        <v>-31</v>
      </c>
    </row>
    <row r="61" spans="1:14">
      <c r="A61" s="12"/>
      <c r="B61" s="4"/>
      <c r="C61" s="4"/>
      <c r="D61" s="4"/>
      <c r="E61" s="4"/>
      <c r="F61" s="4"/>
      <c r="G61" s="206" t="s">
        <v>500</v>
      </c>
      <c r="H61" s="230"/>
      <c r="I61" s="231">
        <v>2181039</v>
      </c>
      <c r="J61" s="232">
        <v>69000</v>
      </c>
      <c r="K61" s="233">
        <v>24.2</v>
      </c>
      <c r="L61" s="234">
        <v>71516</v>
      </c>
      <c r="M61" s="235">
        <v>7.3</v>
      </c>
      <c r="N61" s="220">
        <v>16.899999999999999</v>
      </c>
    </row>
    <row r="62" spans="1:14">
      <c r="A62" s="12"/>
      <c r="B62" s="4"/>
      <c r="C62" s="4"/>
      <c r="D62" s="4"/>
      <c r="E62" s="4"/>
      <c r="F62" s="4"/>
      <c r="G62" s="221"/>
      <c r="H62" s="222" t="s">
        <v>495</v>
      </c>
      <c r="I62" s="223">
        <v>1499882</v>
      </c>
      <c r="J62" s="224">
        <v>47416</v>
      </c>
      <c r="K62" s="225">
        <v>41.2</v>
      </c>
      <c r="L62" s="226">
        <v>38384</v>
      </c>
      <c r="M62" s="227">
        <v>8</v>
      </c>
      <c r="N62" s="228">
        <v>33.200000000000003</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501</v>
      </c>
    </row>
    <row r="46" spans="2:10" ht="29.25" customHeight="1" thickBot="1">
      <c r="B46" s="239" t="s">
        <v>24</v>
      </c>
      <c r="C46" s="240"/>
      <c r="D46" s="240"/>
      <c r="E46" s="241" t="s">
        <v>502</v>
      </c>
      <c r="F46" s="242" t="s">
        <v>4</v>
      </c>
      <c r="G46" s="243" t="s">
        <v>5</v>
      </c>
      <c r="H46" s="243" t="s">
        <v>6</v>
      </c>
      <c r="I46" s="243" t="s">
        <v>7</v>
      </c>
      <c r="J46" s="244" t="s">
        <v>8</v>
      </c>
    </row>
    <row r="47" spans="2:10" ht="57.75" customHeight="1">
      <c r="B47" s="245"/>
      <c r="C47" s="1133" t="s">
        <v>503</v>
      </c>
      <c r="D47" s="1133"/>
      <c r="E47" s="1134"/>
      <c r="F47" s="246">
        <v>29.21</v>
      </c>
      <c r="G47" s="247">
        <v>32.130000000000003</v>
      </c>
      <c r="H47" s="247">
        <v>29.71</v>
      </c>
      <c r="I47" s="247">
        <v>25.09</v>
      </c>
      <c r="J47" s="248">
        <v>29.06</v>
      </c>
    </row>
    <row r="48" spans="2:10" ht="57.75" customHeight="1">
      <c r="B48" s="249"/>
      <c r="C48" s="1135" t="s">
        <v>504</v>
      </c>
      <c r="D48" s="1135"/>
      <c r="E48" s="1136"/>
      <c r="F48" s="250">
        <v>11.81</v>
      </c>
      <c r="G48" s="251">
        <v>6.32</v>
      </c>
      <c r="H48" s="251">
        <v>3.75</v>
      </c>
      <c r="I48" s="251">
        <v>7.68</v>
      </c>
      <c r="J48" s="252">
        <v>7.27</v>
      </c>
    </row>
    <row r="49" spans="2:10" ht="57.75" customHeight="1" thickBot="1">
      <c r="B49" s="253"/>
      <c r="C49" s="1137" t="s">
        <v>505</v>
      </c>
      <c r="D49" s="1137"/>
      <c r="E49" s="1138"/>
      <c r="F49" s="254" t="s">
        <v>506</v>
      </c>
      <c r="G49" s="255" t="s">
        <v>507</v>
      </c>
      <c r="H49" s="255" t="s">
        <v>508</v>
      </c>
      <c r="I49" s="255" t="s">
        <v>509</v>
      </c>
      <c r="J49" s="256" t="s">
        <v>510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2018-11-15T02:25:34Z</cp:lastPrinted>
  <dcterms:created xsi:type="dcterms:W3CDTF">2018-08-30T10:03:58Z</dcterms:created>
  <dcterms:modified xsi:type="dcterms:W3CDTF">2018-11-15T02:25:42Z</dcterms:modified>
  <cp:category/>
</cp:coreProperties>
</file>