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calcMode="manual"/>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C35" i="9"/>
  <c r="CO34" i="9"/>
  <c r="BW34" i="9"/>
  <c r="BW35" i="9" s="1"/>
  <c r="BW36" i="9" s="1"/>
  <c r="BW37" i="9" s="1"/>
  <c r="BW38" i="9" s="1"/>
  <c r="BW39" i="9" s="1"/>
  <c r="BW40" i="9" s="1"/>
  <c r="BW41" i="9" s="1"/>
  <c r="BW42" i="9" s="1"/>
  <c r="BW43" i="9" s="1"/>
  <c r="C34" i="9"/>
  <c r="U34" i="9" l="1"/>
  <c r="U35" i="9" s="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<sst xmlns="http://schemas.openxmlformats.org/spreadsheetml/2006/main" count="1047" uniqueCount="571">
  <si>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</si>
  <si>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</si>
  <si>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</si>
  <si>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</si>
  <si>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</si>
  <si>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</si>
  <si>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</si>
  <si>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</si>
  <si>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</si>
  <si>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</si>
  <si>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</si>
  <si>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</si>
  <si>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</si>
  <si>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</si>
  <si>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</si>
  <si>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</si>
  <si>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</si>
  <si>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</si>
  <si>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</si>
  <si>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</si>
  <si>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</si>
  <si>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</si>
  <si>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</si>
  <si>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</si>
  <si>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</si>
  <si>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</si>
  <si>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</si>
  <si>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</si>
  <si>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</si>
  <si>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</si>
  <si>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</si>
  <si>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</si>
  <si>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</si>
  <si>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</si>
  <si>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</si>
  <si>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</si>
  <si>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</si>
  <si>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</si>
  <si>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</si>
  <si>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</si>
  <si>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</si>
  <si>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</si>
  <si>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</si>
  <si>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</si>
  <si>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</si>
  <si>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</si>
  <si>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</si>
  <si>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</si>
  <si>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</si>
  <si>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</si>
  <si>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</si>
  <si>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</si>
  <si>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</si>
  <si>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</si>
  <si>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</si>
  <si>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</si>
  <si>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</si>
  <si>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</si>
  <si>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</si>
  <si>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</si>
  <si>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</si>
  <si>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</si>
  <si>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</si>
  <si>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</si>
  <si>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</si>
  <si>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</si>
  <si>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</si>
  <si>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</si>
  <si>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</si>
  <si>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</si>
  <si>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</si>
  <si>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</si>
  <si>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</si>
  <si>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</si>
  <si>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</si>
  <si>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</si>
  <si>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</si>
  <si>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</si>
  <si>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</si>
  <si>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</si>
  <si>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笛吹市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</si>
  <si>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</si>
  <si>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</si>
  <si>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</si>
  <si>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</si>
  <si>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</si>
  <si>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</si>
  <si>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</si>
  <si>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</si>
  <si>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</si>
  <si>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</si>
  <si>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</si>
  <si>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</si>
  <si>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</si>
  <si>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</si>
  <si>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</si>
  <si>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</si>
  <si>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</si>
  <si>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</si>
  <si>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</si>
  <si>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</si>
  <si>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</si>
  <si>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</si>
  <si>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</si>
  <si>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</si>
  <si>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</si>
  <si>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</si>
  <si>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</si>
  <si>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</si>
  <si>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</si>
  <si>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</si>
  <si>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</si>
  <si>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</si>
  <si>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</si>
  <si>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</si>
  <si>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</si>
  <si>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</si>
  <si>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</si>
  <si>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</si>
  <si>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</si>
  <si>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</si>
  <si>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</si>
  <si>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</si>
  <si>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</si>
  <si>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</si>
  <si>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</si>
  <si>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</si>
  <si>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</si>
  <si>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</si>
  <si>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</si>
  <si>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</si>
  <si>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</si>
  <si>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</si>
  <si>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</si>
  <si>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</si>
  <si>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</si>
  <si>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</si>
  <si>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</si>
  <si>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</si>
  <si>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</si>
  <si>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</si>
  <si>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</si>
  <si>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</si>
  <si>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</si>
  <si>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</si>
  <si>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</si>
  <si>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</si>
  <si>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</si>
  <si>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</si>
  <si>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</si>
  <si>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</si>
  <si>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</si>
  <si>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</si>
  <si>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</si>
  <si>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</si>
  <si>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</si>
  <si>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</si>
  <si>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</si>
  <si>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</si>
  <si>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</si>
  <si>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</si>
  <si>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</si>
  <si>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</si>
  <si>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</si>
  <si>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</si>
  <si>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</si>
  <si>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</si>
  <si>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</si>
  <si>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</si>
  <si>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</si>
  <si>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</si>
  <si>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</si>
  <si>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</si>
  <si>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</si>
  <si>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</si>
  <si>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</si>
  <si>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</si>
  <si>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</si>
  <si>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</si>
  <si>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</si>
  <si>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</si>
  <si>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</si>
  <si>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</si>
  <si>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</si>
  <si>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</si>
  <si>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</si>
  <si>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</si>
  <si>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</si>
  <si>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</si>
  <si>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</si>
  <si>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</si>
  <si>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</si>
  <si>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</si>
  <si>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</si>
  <si>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</si>
  <si>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山梨県笛吹市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</si>
  <si>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</si>
  <si>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</si>
  <si>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</si>
  <si>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</si>
  <si>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</si>
  <si>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</si>
  <si>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</si>
  <si>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</si>
  <si>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</si>
  <si>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</si>
  <si>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</si>
  <si>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</si>
  <si>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</si>
  <si>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</si>
  <si>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</si>
  <si>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</si>
  <si>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</si>
  <si>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</si>
  <si>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</si>
  <si>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</si>
  <si>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</si>
  <si>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</si>
  <si>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</si>
  <si>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</si>
  <si>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</si>
  <si>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</si>
  <si>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</si>
  <si>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</si>
  <si>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</si>
  <si>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</si>
  <si>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</si>
  <si>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</si>
  <si>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</si>
  <si>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</si>
  <si>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</si>
  <si>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</si>
  <si>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</si>
  <si>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</si>
  <si>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</si>
  <si>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</si>
  <si>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</si>
  <si>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</si>
  <si>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</si>
  <si>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</si>
  <si>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</si>
  <si>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</si>
  <si>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</si>
  <si>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</si>
  <si>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</si>
  <si>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</si>
  <si>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</si>
  <si>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</si>
  <si>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</si>
  <si>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</si>
  <si>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</si>
  <si>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</si>
  <si>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</si>
  <si>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</si>
  <si>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</si>
  <si>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</si>
  <si>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</si>
  <si>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</si>
  <si>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</si>
  <si>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</si>
  <si>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</si>
  <si>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</si>
  <si>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</si>
  <si>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</si>
  <si>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</si>
  <si>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</si>
  <si>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</si>
  <si>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</si>
  <si>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</si>
  <si>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</si>
  <si>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</si>
  <si>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</si>
  <si>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</si>
  <si>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</si>
  <si>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</si>
  <si>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</si>
  <si>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</si>
  <si>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</si>
  <si>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</si>
  <si>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</si>
  <si>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</si>
  <si>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</si>
  <si>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</si>
  <si>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</si>
  <si>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</si>
  <si>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</si>
  <si>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</si>
  <si>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</si>
  <si>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</si>
  <si>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</si>
  <si>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</si>
  <si>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</si>
  <si>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</si>
  <si>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</si>
  <si>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</si>
  <si>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</si>
  <si>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</si>
  <si>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</si>
  <si>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</si>
  <si>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</si>
  <si>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</si>
  <si>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</si>
  <si>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</si>
  <si>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</si>
  <si>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</si>
  <si>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</si>
  <si>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</si>
  <si>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</si>
  <si>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</si>
  <si>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</si>
  <si>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</si>
  <si>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</si>
  <si>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</si>
  <si>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</si>
  <si>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</si>
  <si>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</si>
  <si>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</si>
  <si>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</si>
  <si>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</si>
  <si>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</si>
  <si>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</si>
  <si>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</si>
  <si>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</si>
  <si>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</si>
  <si>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</si>
  <si>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</si>
  <si>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</si>
  <si>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</si>
  <si>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</si>
  <si>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</si>
  <si>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</si>
  <si>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</si>
  <si>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</si>
  <si>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</si>
  <si>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</si>
  <si>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</si>
  <si>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</si>
  <si>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</si>
  <si>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</si>
  <si>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</si>
  <si>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</si>
  <si>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</si>
  <si>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</si>
  <si>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</si>
  <si>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山梨県笛吹市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</si>
  <si>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</si>
  <si>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</si>
  <si>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</si>
  <si>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</si>
  <si>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</si>
  <si>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</si>
  <si>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</si>
  <si>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</si>
  <si>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</si>
  <si>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</si>
  <si>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</si>
  <si>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</si>
  <si>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</si>
  <si>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</si>
  <si>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</si>
  <si>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</si>
  <si>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</si>
  <si>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</si>
  <si>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</si>
  <si>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</si>
  <si>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</si>
  <si>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</si>
  <si>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</si>
  <si>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</si>
  <si>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</si>
  <si>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</si>
  <si>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</si>
  <si>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</si>
  <si>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</si>
  <si>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</si>
  <si>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</si>
  <si>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</si>
  <si>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</si>
  <si>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</si>
  <si>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</si>
  <si>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</si>
  <si>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</si>
  <si>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</si>
  <si>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</si>
  <si>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春日居地区温泉給湯事業会計</t>
    <phoneticPr fontId="5"/>
  </si>
  <si>
    <t>公共下水道事業会計</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</si>
  <si>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</si>
  <si>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</si>
  <si>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</si>
  <si>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</si>
  <si>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</si>
  <si>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</si>
  <si>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</si>
  <si>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</si>
  <si>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</si>
  <si>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</si>
  <si>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</si>
  <si>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</si>
  <si>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</si>
  <si>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</si>
  <si>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</si>
  <si>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</si>
  <si>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</si>
  <si>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</si>
  <si>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</si>
  <si>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</si>
  <si>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</si>
  <si>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</si>
  <si>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</si>
  <si>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</si>
  <si>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</si>
  <si>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</si>
  <si>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</si>
  <si>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</si>
  <si>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</si>
  <si>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</si>
  <si>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</si>
  <si>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</si>
  <si>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</si>
  <si>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</si>
  <si>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</si>
  <si>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</si>
  <si>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</si>
  <si>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</si>
  <si>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</si>
  <si>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</si>
  <si>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</si>
  <si>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</si>
  <si>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</si>
  <si>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</si>
  <si>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</si>
  <si>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</si>
  <si>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</si>
  <si>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</si>
  <si>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</si>
  <si>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</si>
  <si>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</si>
  <si>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</si>
  <si>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</si>
  <si>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</si>
  <si>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</si>
  <si>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</si>
  <si>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</si>
  <si>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</si>
  <si>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</si>
  <si>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</si>
  <si>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</si>
  <si>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</si>
  <si>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</si>
  <si>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</si>
  <si>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</si>
  <si>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</si>
  <si>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</si>
  <si>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</si>
  <si>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</si>
  <si>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</si>
  <si>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</si>
  <si>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</si>
  <si>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</si>
  <si>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</si>
  <si>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</si>
  <si>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</si>
  <si>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</si>
  <si>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</si>
  <si>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</si>
  <si>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</si>
  <si>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</si>
  <si>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</si>
  <si>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</si>
  <si>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</si>
  <si>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</si>
  <si>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</si>
  <si>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</si>
  <si>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</si>
  <si>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</si>
  <si>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</si>
  <si>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</si>
  <si>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</si>
  <si>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</si>
  <si>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</si>
  <si>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</si>
  <si>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</si>
  <si>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</si>
  <si>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</si>
  <si>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</si>
  <si>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</si>
  <si>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</si>
  <si>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</si>
  <si>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</si>
  <si>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</si>
  <si>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</si>
  <si>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</si>
  <si>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</si>
  <si>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</si>
  <si>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</si>
  <si>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</si>
  <si>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</si>
  <si>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</si>
  <si>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</si>
  <si>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</si>
  <si>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</si>
  <si>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</si>
  <si>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</si>
  <si>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</si>
  <si>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</si>
  <si>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</si>
  <si>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</si>
  <si>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</si>
  <si>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</si>
  <si>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</si>
  <si>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</si>
  <si>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</si>
  <si>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</si>
  <si>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</si>
  <si>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</si>
  <si>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</si>
  <si>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</si>
  <si>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</si>
  <si>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</si>
  <si>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</si>
  <si>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</si>
  <si>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</si>
  <si>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</si>
  <si>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</si>
  <si>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0.71</t>
  </si>
  <si>
    <t>一般会計</t>
  </si>
  <si>
    <t>水道事業会計</t>
  </si>
  <si>
    <t>国民健康保険特別会計</t>
  </si>
  <si>
    <t>春日居地区温泉給湯事業会計</t>
  </si>
  <si>
    <t>介護保険特別会計</t>
  </si>
  <si>
    <t>公共下水道事業会計</t>
  </si>
  <si>
    <t>介護サービス特別会計</t>
  </si>
  <si>
    <t>後期高齢者医療特別会計</t>
  </si>
  <si>
    <t>その他会計（赤字）</t>
  </si>
  <si>
    <t>その他会計（黒字）</t>
  </si>
  <si>
    <t>-</t>
    <phoneticPr fontId="2"/>
  </si>
  <si>
    <t>東八代広域行政事務組合</t>
  </si>
  <si>
    <t>東山梨行政事務組合</t>
  </si>
  <si>
    <t>東山梨環境衛生組合</t>
  </si>
  <si>
    <t>釈迦堂遺跡博物館組合</t>
  </si>
  <si>
    <t>甲府・峡東ごみ処理施設事務組合</t>
  </si>
  <si>
    <t>峡東地域広域水道企業団</t>
  </si>
  <si>
    <t>山梨県市町村総合事務組合
（普通会計）</t>
  </si>
  <si>
    <t>山梨県市町村総合事務組合
（電子化事業及び会館管理・研修事業特別会計）</t>
  </si>
  <si>
    <t>山梨県市町村総合事務組合
（一般廃棄物最終処分場事業特別会計）</t>
  </si>
  <si>
    <t>山梨県市町村総合事務組合
（交通災害共済事業特別会計）</t>
  </si>
  <si>
    <t>山梨県後期高齢者医療広域連合
（一般会計）</t>
  </si>
  <si>
    <t>山梨県後期高齢者医療広域連合
（後期高齢者医療特別会計）</t>
  </si>
  <si>
    <t>-</t>
    <phoneticPr fontId="2"/>
  </si>
  <si>
    <t>-</t>
    <phoneticPr fontId="2"/>
  </si>
  <si>
    <t>山梨県市町村総合事務組合（入札参加資格審査事業費特別会計）</t>
    <rPh sb="13" eb="15">
      <t>ニュウサツ</t>
    </rPh>
    <rPh sb="15" eb="17">
      <t>サンカ</t>
    </rPh>
    <rPh sb="17" eb="19">
      <t>シカク</t>
    </rPh>
    <rPh sb="19" eb="21">
      <t>シンサ</t>
    </rPh>
    <rPh sb="21" eb="23">
      <t>ジギョウ</t>
    </rPh>
    <rPh sb="23" eb="24">
      <t>ヒ</t>
    </rPh>
    <phoneticPr fontId="2"/>
  </si>
  <si>
    <t>-</t>
    <phoneticPr fontId="2"/>
  </si>
  <si>
    <t>公益財団法人　ふえふき文化・スポーツ振興財団</t>
    <phoneticPr fontId="2"/>
  </si>
  <si>
    <t>-</t>
    <phoneticPr fontId="2"/>
  </si>
  <si>
    <t>法適用企業</t>
    <rPh sb="0" eb="1">
      <t>ホウ</t>
    </rPh>
    <rPh sb="1" eb="3">
      <t>テキヨウ</t>
    </rPh>
    <rPh sb="3" eb="5">
      <t>キギョウ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</si>
  <si>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</si>
  <si>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</si>
  <si>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</si>
  <si>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</si>
  <si>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</si>
  <si>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</si>
  <si>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</si>
  <si>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</si>
  <si>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</si>
  <si>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</si>
  <si>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</si>
  <si>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</si>
  <si>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</si>
  <si>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は類似団体と近似しているが、将来負担比率は比較して高い状況にある。しかし、将来負担の増大要因となる起債の発行において施設の更新にあたる額も含まれているため、必要な更新費をかける中で将来負担比率が高くなっている部分もあると思われる。</t>
    <phoneticPr fontId="5"/>
  </si>
  <si>
    <t>有形固定資産減価償却率</t>
    <phoneticPr fontId="5"/>
  </si>
  <si>
    <t>将来負担比率及び実質公債比率ともに減少傾向にある。新規の建設事業を抑制してはいるものの、今後施設の更新に係る費用（借入）が両比率に影響する可能性はある。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</si>
</sst>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79223</c:v>
                </c:pt>
                <c:pt idx="1">
                  <c:v>77896</c:v>
                </c:pt>
                <c:pt idx="2">
                  <c:v>105217</c:v>
                </c:pt>
                <c:pt idx="3">
                  <c:v>86585</c:v>
                </c:pt>
                <c:pt idx="4">
                  <c:v>61638</c:v>
                </c:pt>
              </c:numCache>
            </c:numRef>
          </c:val>
          <c:smooth val="0"/>
        </c:ser>
        <c:dLbls>
          <c:showLegendKey val="0"/>
          <c:showVal val="0"/>
          <c:showCatName val="0"/>
          <c:showSerName val="0"/>
          <c:showPercent val="0"/>
          <c:showBubbleSize val="0"/>
        </c:dLbls>
        <c:marker val="1"/>
        <c:smooth val="0"/>
        <c:axId val="110605440"/>
        <c:axId val="110607360"/>
      </c:lineChart>
      <c:catAx>
        <c:axId val="110605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07360"/>
        <c:crosses val="autoZero"/>
        <c:auto val="1"/>
        <c:lblAlgn val="ctr"/>
        <c:lblOffset val="100"/>
        <c:tickLblSkip val="1"/>
        <c:tickMarkSkip val="1"/>
        <c:noMultiLvlLbl val="0"/>
      </c:catAx>
      <c:valAx>
        <c:axId val="110607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0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5.76</c:v>
                </c:pt>
                <c:pt idx="1">
                  <c:v>6.81</c:v>
                </c:pt>
                <c:pt idx="2">
                  <c:v>8.64</c:v>
                </c:pt>
                <c:pt idx="3">
                  <c:v>7.48</c:v>
                </c:pt>
                <c:pt idx="4">
                  <c:v>7.82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16.96</c:v>
                </c:pt>
                <c:pt idx="1">
                  <c:v>18.77</c:v>
                </c:pt>
                <c:pt idx="2">
                  <c:v>14.36</c:v>
                </c:pt>
                <c:pt idx="3">
                  <c:v>19.25</c:v>
                </c:pt>
                <c:pt idx="4">
                  <c:v>19.809999999999999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890432"/>
        <c:axId val="11189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1.61</c:v>
                </c:pt>
                <c:pt idx="1">
                  <c:v>3.09</c:v>
                </c:pt>
                <c:pt idx="2">
                  <c:v>-0.71</c:v>
                </c:pt>
                <c:pt idx="3">
                  <c:v>3.69</c:v>
                </c:pt>
                <c:pt idx="4">
                  <c:v>0.45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890432"/>
        <c:axId val="111892352"/>
      </c:lineChart>
      <c:catAx>
        <c:axId val="11189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92352"/>
        <c:crosses val="autoZero"/>
        <c:auto val="1"/>
        <c:lblAlgn val="ctr"/>
        <c:lblOffset val="100"/>
        <c:tickLblSkip val="1"/>
        <c:tickMarkSkip val="1"/>
        <c:noMultiLvlLbl val="0"/>
      </c:catAx>
      <c:valAx>
        <c:axId val="11189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9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0.32</c:v>
                </c:pt>
                <c:pt idx="2">
                  <c:v>#N/A</c:v>
                </c:pt>
                <c:pt idx="3">
                  <c:v>0.34</c:v>
                </c:pt>
                <c:pt idx="4">
                  <c:v>#N/A</c:v>
                </c:pt>
                <c:pt idx="5">
                  <c:v>0.66</c:v>
                </c:pt>
                <c:pt idx="6">
                  <c:v>#N/A</c:v>
                </c:pt>
                <c:pt idx="7">
                  <c:v>0.56000000000000005</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0.84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0.2</c:v>
                </c:pt>
                <c:pt idx="4">
                  <c:v>#N/A</c:v>
                </c:pt>
                <c:pt idx="5">
                  <c:v>0.16</c:v>
                </c:pt>
                <c:pt idx="6">
                  <c:v>#N/A</c:v>
                </c:pt>
                <c:pt idx="7">
                  <c:v>0.31</c:v>
                </c:pt>
                <c:pt idx="8">
                  <c:v>#N/A</c:v>
                </c:pt>
                <c:pt idx="9">
                  <c:v>0.86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春日居地区温泉給湯事業会計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1.26</c:v>
                </c:pt>
                <c:pt idx="2">
                  <c:v>#N/A</c:v>
                </c:pt>
                <c:pt idx="3">
                  <c:v>1.36</c:v>
                </c:pt>
                <c:pt idx="4">
                  <c:v>#N/A</c:v>
                </c:pt>
                <c:pt idx="5">
                  <c:v>1.48</c:v>
                </c:pt>
                <c:pt idx="6">
                  <c:v>#N/A</c:v>
                </c:pt>
                <c:pt idx="7">
                  <c:v>1.56</c:v>
                </c:pt>
                <c:pt idx="8">
                  <c:v>#N/A</c:v>
                </c:pt>
                <c:pt idx="9">
                  <c:v>1.69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c:v>
                </c:pt>
                <c:pt idx="2">
                  <c:v>#N/A</c:v>
                </c:pt>
                <c:pt idx="3">
                  <c:v>0.98</c:v>
                </c:pt>
                <c:pt idx="4">
                  <c:v>#N/A</c:v>
                </c:pt>
                <c:pt idx="5">
                  <c:v>0.88</c:v>
                </c:pt>
                <c:pt idx="6">
                  <c:v>#N/A</c:v>
                </c:pt>
                <c:pt idx="7">
                  <c:v>0.86</c:v>
                </c:pt>
                <c:pt idx="8">
                  <c:v>#N/A</c:v>
                </c:pt>
                <c:pt idx="9">
                  <c:v>1.76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2.93</c:v>
                </c:pt>
                <c:pt idx="2">
                  <c:v>#N/A</c:v>
                </c:pt>
                <c:pt idx="3">
                  <c:v>3.61</c:v>
                </c:pt>
                <c:pt idx="4">
                  <c:v>#N/A</c:v>
                </c:pt>
                <c:pt idx="5">
                  <c:v>3.92</c:v>
                </c:pt>
                <c:pt idx="6">
                  <c:v>#N/A</c:v>
                </c:pt>
                <c:pt idx="7">
                  <c:v>3.86</c:v>
                </c:pt>
                <c:pt idx="8">
                  <c:v>#N/A</c:v>
                </c:pt>
                <c:pt idx="9">
                  <c:v>3.55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5.76</c:v>
                </c:pt>
                <c:pt idx="2">
                  <c:v>#N/A</c:v>
                </c:pt>
                <c:pt idx="3">
                  <c:v>6.81</c:v>
                </c:pt>
                <c:pt idx="4">
                  <c:v>#N/A</c:v>
                </c:pt>
                <c:pt idx="5">
                  <c:v>8.6300000000000008</c:v>
                </c:pt>
                <c:pt idx="6">
                  <c:v>#N/A</c:v>
                </c:pt>
                <c:pt idx="7">
                  <c:v>7.47</c:v>
                </c:pt>
                <c:pt idx="8">
                  <c:v>#N/A</c:v>
                </c:pt>
                <c:pt idx="9">
                  <c:v>7.81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1471360"/>
        <c:axId val="81472896"/>
      </c:barChart>
      <c:catAx>
        <c:axId val="8147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472896"/>
        <c:crosses val="autoZero"/>
        <c:auto val="1"/>
        <c:lblAlgn val="ctr"/>
        <c:lblOffset val="100"/>
        <c:tickLblSkip val="1"/>
        <c:tickMarkSkip val="1"/>
        <c:noMultiLvlLbl val="0"/>
      </c:catAx>
      <c:valAx>
        <c:axId val="8147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47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3439</c:v>
                </c:pt>
                <c:pt idx="5">
                  <c:v>3587</c:v>
                </c:pt>
                <c:pt idx="8">
                  <c:v>3913</c:v>
                </c:pt>
                <c:pt idx="11">
                  <c:v>3996</c:v>
                </c:pt>
                <c:pt idx="14">
                  <c:v>4061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32</c:v>
                </c:pt>
                <c:pt idx="3">
                  <c:v>29</c:v>
                </c:pt>
                <c:pt idx="6">
                  <c:v>25</c:v>
                </c:pt>
                <c:pt idx="9">
                  <c:v>20</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104</c:v>
                </c:pt>
                <c:pt idx="3">
                  <c:v>65</c:v>
                </c:pt>
                <c:pt idx="6">
                  <c:v>12</c:v>
                </c:pt>
                <c:pt idx="9">
                  <c:v>13</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1785</c:v>
                </c:pt>
                <c:pt idx="3">
                  <c:v>1815</c:v>
                </c:pt>
                <c:pt idx="6">
                  <c:v>1804</c:v>
                </c:pt>
                <c:pt idx="9">
                  <c:v>1752</c:v>
                </c:pt>
                <c:pt idx="12">
                  <c:v>1628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3889</c:v>
                </c:pt>
                <c:pt idx="3">
                  <c:v>4044</c:v>
                </c:pt>
                <c:pt idx="6">
                  <c:v>4241</c:v>
                </c:pt>
                <c:pt idx="9">
                  <c:v>4341</c:v>
                </c:pt>
                <c:pt idx="12">
                  <c:v>4485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0417024"/>
        <c:axId val="110418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2371</c:v>
                </c:pt>
                <c:pt idx="2">
                  <c:v>#N/A</c:v>
                </c:pt>
                <c:pt idx="3">
                  <c:v>#N/A</c:v>
                </c:pt>
                <c:pt idx="4">
                  <c:v>2366</c:v>
                </c:pt>
                <c:pt idx="5">
                  <c:v>#N/A</c:v>
                </c:pt>
                <c:pt idx="6">
                  <c:v>#N/A</c:v>
                </c:pt>
                <c:pt idx="7">
                  <c:v>2169</c:v>
                </c:pt>
                <c:pt idx="8">
                  <c:v>#N/A</c:v>
                </c:pt>
                <c:pt idx="9">
                  <c:v>#N/A</c:v>
                </c:pt>
                <c:pt idx="10">
                  <c:v>2130</c:v>
                </c:pt>
                <c:pt idx="11">
                  <c:v>#N/A</c:v>
                </c:pt>
                <c:pt idx="12">
                  <c:v>#N/A</c:v>
                </c:pt>
                <c:pt idx="13">
                  <c:v>2082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0417024"/>
        <c:axId val="110418944"/>
      </c:lineChart>
      <c:catAx>
        <c:axId val="1104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18944"/>
        <c:crosses val="autoZero"/>
        <c:auto val="1"/>
        <c:lblAlgn val="ctr"/>
        <c:lblOffset val="100"/>
        <c:tickLblSkip val="1"/>
        <c:tickMarkSkip val="1"/>
        <c:noMultiLvlLbl val="0"/>
      </c:catAx>
      <c:valAx>
        <c:axId val="11041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39539</c:v>
                </c:pt>
                <c:pt idx="5">
                  <c:v>40701</c:v>
                </c:pt>
                <c:pt idx="8">
                  <c:v>41985</c:v>
                </c:pt>
                <c:pt idx="11">
                  <c:v>43151</c:v>
                </c:pt>
                <c:pt idx="14">
                  <c:v>42695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430</c:v>
                </c:pt>
                <c:pt idx="5">
                  <c:v>366</c:v>
                </c:pt>
                <c:pt idx="8">
                  <c:v>297</c:v>
                </c:pt>
                <c:pt idx="11">
                  <c:v>251</c:v>
                </c:pt>
                <c:pt idx="14">
                  <c:v>240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12725</c:v>
                </c:pt>
                <c:pt idx="5">
                  <c:v>13081</c:v>
                </c:pt>
                <c:pt idx="8">
                  <c:v>12217</c:v>
                </c:pt>
                <c:pt idx="11">
                  <c:v>12868</c:v>
                </c:pt>
                <c:pt idx="14">
                  <c:v>13032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33</c:v>
                </c:pt>
                <c:pt idx="3">
                  <c:v>24</c:v>
                </c:pt>
                <c:pt idx="6">
                  <c:v>18</c:v>
                </c:pt>
                <c:pt idx="9">
                  <c:v>14</c:v>
                </c:pt>
                <c:pt idx="12">
                  <c:v>10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5265</c:v>
                </c:pt>
                <c:pt idx="3">
                  <c:v>5009</c:v>
                </c:pt>
                <c:pt idx="6">
                  <c:v>4878</c:v>
                </c:pt>
                <c:pt idx="9">
                  <c:v>5099</c:v>
                </c:pt>
                <c:pt idx="12">
                  <c:v>4901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160</c:v>
                </c:pt>
                <c:pt idx="3">
                  <c:v>122</c:v>
                </c:pt>
                <c:pt idx="6">
                  <c:v>127</c:v>
                </c:pt>
                <c:pt idx="9">
                  <c:v>122</c:v>
                </c:pt>
                <c:pt idx="12">
                  <c:v>140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19639</c:v>
                </c:pt>
                <c:pt idx="3">
                  <c:v>20001</c:v>
                </c:pt>
                <c:pt idx="6">
                  <c:v>19576</c:v>
                </c:pt>
                <c:pt idx="9">
                  <c:v>18726</c:v>
                </c:pt>
                <c:pt idx="12">
                  <c:v>17387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1158</c:v>
                </c:pt>
                <c:pt idx="3">
                  <c:v>1143</c:v>
                </c:pt>
                <c:pt idx="6">
                  <c:v>1087</c:v>
                </c:pt>
                <c:pt idx="9">
                  <c:v>1029</c:v>
                </c:pt>
                <c:pt idx="12">
                  <c:v>970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39086</c:v>
                </c:pt>
                <c:pt idx="3">
                  <c:v>40313</c:v>
                </c:pt>
                <c:pt idx="6">
                  <c:v>42168</c:v>
                </c:pt>
                <c:pt idx="9">
                  <c:v>43916</c:v>
                </c:pt>
                <c:pt idx="12">
                  <c:v>43734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717888"/>
        <c:axId val="11971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12647</c:v>
                </c:pt>
                <c:pt idx="2">
                  <c:v>#N/A</c:v>
                </c:pt>
                <c:pt idx="3">
                  <c:v>#N/A</c:v>
                </c:pt>
                <c:pt idx="4">
                  <c:v>12463</c:v>
                </c:pt>
                <c:pt idx="5">
                  <c:v>#N/A</c:v>
                </c:pt>
                <c:pt idx="6">
                  <c:v>#N/A</c:v>
                </c:pt>
                <c:pt idx="7">
                  <c:v>13354</c:v>
                </c:pt>
                <c:pt idx="8">
                  <c:v>#N/A</c:v>
                </c:pt>
                <c:pt idx="9">
                  <c:v>#N/A</c:v>
                </c:pt>
                <c:pt idx="10">
                  <c:v>12634</c:v>
                </c:pt>
                <c:pt idx="11">
                  <c:v>#N/A</c:v>
                </c:pt>
                <c:pt idx="12">
                  <c:v>#N/A</c:v>
                </c:pt>
                <c:pt idx="13">
                  <c:v>11174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717888"/>
        <c:axId val="119719808"/>
      </c:lineChart>
      <c:catAx>
        <c:axId val="11971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719808"/>
        <c:crosses val="autoZero"/>
        <c:auto val="1"/>
        <c:lblAlgn val="ctr"/>
        <c:lblOffset val="100"/>
        <c:tickLblSkip val="1"/>
        <c:tickMarkSkip val="1"/>
        <c:noMultiLvlLbl val="0"/>
      </c:catAx>
      <c:valAx>
        <c:axId val="11971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1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54.6</c:v>
                </c:pt>
              </c:numCache>
            </c:numRef>
          </c:xVal>
          <c:yVal>
            <c:numRef>
              <c:f>公会計指標分析・財政指標組合せ分析表!$K$51:$O$51</c:f>
              <c:numCache>
                <c:formatCode>#,##0.0;"▲ "#,##0.0</c:formatCode>
                <c:ptCount val="5"/>
                <c:pt idx="3">
                  <c:v>77.599999999999994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7357440"/>
        <c:axId val="77359360"/>
      </c:scatterChart>
      <c:valAx>
        <c:axId val="77357440"/>
        <c:scaling>
          <c:orientation val="minMax"/>
          <c:max val="55.5"/>
          <c:min val="5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359360"/>
        <c:crosses val="autoZero"/>
        <c:crossBetween val="midCat"/>
      </c:valAx>
      <c:valAx>
        <c:axId val="77359360"/>
        <c:scaling>
          <c:orientation val="minMax"/>
          <c:max val="8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357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14.2</c:v>
                </c:pt>
                <c:pt idx="2">
                  <c:v>13.8</c:v>
                </c:pt>
                <c:pt idx="3">
                  <c:v>13.4</c:v>
                </c:pt>
                <c:pt idx="4">
                  <c:v>13.1</c:v>
                </c:pt>
              </c:numCache>
            </c:numRef>
          </c:xVal>
          <c:yVal>
            <c:numRef>
              <c:f>公会計指標分析・財政指標組合せ分析表!$K$73:$O$73</c:f>
              <c:numCache>
                <c:formatCode>#,##0.0;"▲ "#,##0.0</c:formatCode>
                <c:ptCount val="5"/>
                <c:pt idx="0">
                  <c:v>75.7</c:v>
                </c:pt>
                <c:pt idx="1">
                  <c:v>74.400000000000006</c:v>
                </c:pt>
                <c:pt idx="2">
                  <c:v>81.5</c:v>
                </c:pt>
                <c:pt idx="3">
                  <c:v>77.599999999999994</c:v>
                </c:pt>
                <c:pt idx="4">
                  <c:v>70.400000000000006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7164928"/>
        <c:axId val="77166848"/>
      </c:scatterChart>
      <c:valAx>
        <c:axId val="77164928"/>
        <c:scaling>
          <c:orientation val="minMax"/>
          <c:max val="14.7"/>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166848"/>
        <c:crosses val="autoZero"/>
        <c:crossBetween val="midCat"/>
      </c:valAx>
      <c:valAx>
        <c:axId val="77166848"/>
        <c:scaling>
          <c:orientation val="minMax"/>
          <c:max val="9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1649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合併特例債を活用した基盤整備を行っているため、元利償還金が増加している。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元利償還金が増加しているため、算入公債等も増加している。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元利償還金、算入公債費等ともに増加しているため、実質公債費比率は同水準といえる。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早期健全化基準未満であるが、合併特例期間における市債発行額増加が見込まれるため、常に健全化指標に注視していく。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合併特例債を活用した市の基盤整備を行っているため、市債残高は増加している。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a:t>
          </a:r>
          <a:endParaRPr kumimoji="1" lang="en-US" altLang="ja-JP" sz="1400">
            <a:latin typeface="ＭＳ ゴシック" pitchFamily="49" charset="-128"/>
            <a:ea typeface="ＭＳ ゴシック" pitchFamily="49" charset="-128"/>
          </a:endParaRPr>
        </a:p>
        <a:p>
          <a:r>
            <a:rPr kumimoji="1" lang="ja-JP" altLang="en-US" sz="1400" b="1">
              <a:solidFill>
                <a:srgbClr val="0070C0"/>
              </a:solidFill>
              <a:latin typeface="ＭＳ ゴシック" pitchFamily="49" charset="-128"/>
              <a:ea typeface="ＭＳ ゴシック" pitchFamily="49" charset="-128"/>
            </a:rPr>
            <a:t>行財政改革</a:t>
          </a:r>
          <a:r>
            <a:rPr kumimoji="1" lang="ja-JP" altLang="en-US" sz="1400">
              <a:latin typeface="ＭＳ ゴシック" pitchFamily="49" charset="-128"/>
              <a:ea typeface="ＭＳ ゴシック" pitchFamily="49" charset="-128"/>
            </a:rPr>
            <a:t>に伴う歳出削減により財政調整基金の積立が増加している。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は一般会計等に係る地方債の現在高や退職手当負担見込額が増加したものの公営企業債等繰入見込額が大幅に減少した。充当可能財源等は充当可能基金が増加したが基準財政需要額算入見込額の減少の方が大きかったため総額で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早期健全化基準未満であるが、今後とも市債発行額の増加が見込まれるため、常に健全化指標を注視した財政運営に努める。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70,421
69,477
201.92
34,051,480
32,396,226
1,554,467
19,882,964
43,734,302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算出比率については類似団体の数値と近似しており、県内平均よりは低い値となっている。総有形固定資産のうち半分以上の価値が減耗している状況ではあるので、計画的な更新を進めていく必要がある。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74422</xdr:rowOff>
    </xdr:from>
    <xdr:to>
      <xdr:col>3</xdr:col>
      <xdr:colOff>511175</xdr:colOff>
      <xdr:row>31</xdr:row>
      <xdr:rowOff>4572</xdr:rowOff>
    </xdr:to>
    <xdr:sp macro="" textlink="">
      <xdr:nvSpPr>
        <xdr:cNvPr id="75" name="円/楕円 74"/>
        <xdr:cNvSpPr/>
      </xdr:nvSpPr>
      <xdr:spPr>
        <a:xfrm>
          <a:off x="4000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167149</xdr:rowOff>
    </xdr:from>
    <xdr:ext cx="405111" cy="259045"/>
    <xdr:sp macro="" textlink="">
      <xdr:nvSpPr>
        <xdr:cNvPr id="77" name="n_1mainValue有形固定資産減価償却率"/>
        <xdr:cNvSpPr txBox="1"/>
      </xdr:nvSpPr>
      <xdr:spPr>
        <a:xfrm>
          <a:off x="3836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70,421
69,477
201.92
34,051,480
32,396,226
1,554,467
19,882,964
43,734,302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93980</xdr:rowOff>
    </xdr:from>
    <xdr:to>
      <xdr:col>5</xdr:col>
      <xdr:colOff>409575</xdr:colOff>
      <xdr:row>37</xdr:row>
      <xdr:rowOff>24130</xdr:rowOff>
    </xdr:to>
    <xdr:sp macro="" textlink="">
      <xdr:nvSpPr>
        <xdr:cNvPr id="74" name="円/楕円 73"/>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15257</xdr:rowOff>
    </xdr:from>
    <xdr:ext cx="405111" cy="259045"/>
    <xdr:sp macro="" textlink="">
      <xdr:nvSpPr>
        <xdr:cNvPr id="76" name="n_1mainValue【道路】&#10;有形固定資産減価償却率"/>
        <xdr:cNvSpPr txBox="1"/>
      </xdr:nvSpPr>
      <xdr:spPr>
        <a:xfrm>
          <a:off x="3582043"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160091</xdr:rowOff>
    </xdr:from>
    <xdr:to>
      <xdr:col>14</xdr:col>
      <xdr:colOff>79375</xdr:colOff>
      <xdr:row>37</xdr:row>
      <xdr:rowOff>90241</xdr:rowOff>
    </xdr:to>
    <xdr:sp macro="" textlink="">
      <xdr:nvSpPr>
        <xdr:cNvPr id="111" name="円/楕円 110"/>
        <xdr:cNvSpPr/>
      </xdr:nvSpPr>
      <xdr:spPr>
        <a:xfrm>
          <a:off x="9588500" y="63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91472</xdr:rowOff>
    </xdr:from>
    <xdr:ext cx="534377" cy="259045"/>
    <xdr:sp macro="" textlink="">
      <xdr:nvSpPr>
        <xdr:cNvPr id="112"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106768</xdr:rowOff>
    </xdr:from>
    <xdr:ext cx="534377" cy="259045"/>
    <xdr:sp macro="" textlink="">
      <xdr:nvSpPr>
        <xdr:cNvPr id="113" name="n_1mainValue【道路】&#10;一人当たり延長"/>
        <xdr:cNvSpPr txBox="1"/>
      </xdr:nvSpPr>
      <xdr:spPr>
        <a:xfrm>
          <a:off x="9359410" y="61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40640</xdr:rowOff>
    </xdr:from>
    <xdr:to>
      <xdr:col>5</xdr:col>
      <xdr:colOff>409575</xdr:colOff>
      <xdr:row>62</xdr:row>
      <xdr:rowOff>142240</xdr:rowOff>
    </xdr:to>
    <xdr:sp macro="" textlink="">
      <xdr:nvSpPr>
        <xdr:cNvPr id="155" name="円/楕円 154"/>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6"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133367</xdr:rowOff>
    </xdr:from>
    <xdr:ext cx="405111" cy="259045"/>
    <xdr:sp macro="" textlink="">
      <xdr:nvSpPr>
        <xdr:cNvPr id="157" name="n_1mainValue【橋りょう・トンネル】&#10;有形固定資産減価償却率"/>
        <xdr:cNvSpPr txBox="1"/>
      </xdr:nvSpPr>
      <xdr:spPr>
        <a:xfrm>
          <a:off x="3582043"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65647</xdr:rowOff>
    </xdr:from>
    <xdr:to>
      <xdr:col>14</xdr:col>
      <xdr:colOff>79375</xdr:colOff>
      <xdr:row>60</xdr:row>
      <xdr:rowOff>167247</xdr:rowOff>
    </xdr:to>
    <xdr:sp macro="" textlink="">
      <xdr:nvSpPr>
        <xdr:cNvPr id="194" name="円/楕円 193"/>
        <xdr:cNvSpPr/>
      </xdr:nvSpPr>
      <xdr:spPr>
        <a:xfrm>
          <a:off x="9588500" y="103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75592</xdr:rowOff>
    </xdr:from>
    <xdr:ext cx="599010" cy="259045"/>
    <xdr:sp macro="" textlink="">
      <xdr:nvSpPr>
        <xdr:cNvPr id="195"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12324</xdr:rowOff>
    </xdr:from>
    <xdr:ext cx="599010" cy="259045"/>
    <xdr:sp macro="" textlink="">
      <xdr:nvSpPr>
        <xdr:cNvPr id="196" name="n_1mainValue【橋りょう・トンネル】&#10;一人当たり有形固定資産（償却資産）額"/>
        <xdr:cNvSpPr txBox="1"/>
      </xdr:nvSpPr>
      <xdr:spPr>
        <a:xfrm>
          <a:off x="9327094" y="1012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72208</xdr:rowOff>
    </xdr:from>
    <xdr:to>
      <xdr:col>5</xdr:col>
      <xdr:colOff>409575</xdr:colOff>
      <xdr:row>79</xdr:row>
      <xdr:rowOff>2358</xdr:rowOff>
    </xdr:to>
    <xdr:sp macro="" textlink="">
      <xdr:nvSpPr>
        <xdr:cNvPr id="236" name="円/楕円 235"/>
        <xdr:cNvSpPr/>
      </xdr:nvSpPr>
      <xdr:spPr>
        <a:xfrm>
          <a:off x="3746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7"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18885</xdr:rowOff>
    </xdr:from>
    <xdr:ext cx="405111" cy="259045"/>
    <xdr:sp macro="" textlink="">
      <xdr:nvSpPr>
        <xdr:cNvPr id="238" name="n_1mainValue【公営住宅】&#10;有形固定資産減価償却率"/>
        <xdr:cNvSpPr txBox="1"/>
      </xdr:nvSpPr>
      <xdr:spPr>
        <a:xfrm>
          <a:off x="3582043"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4826</xdr:rowOff>
    </xdr:from>
    <xdr:to>
      <xdr:col>14</xdr:col>
      <xdr:colOff>79375</xdr:colOff>
      <xdr:row>86</xdr:row>
      <xdr:rowOff>106426</xdr:rowOff>
    </xdr:to>
    <xdr:sp macro="" textlink="">
      <xdr:nvSpPr>
        <xdr:cNvPr id="275" name="円/楕円 274"/>
        <xdr:cNvSpPr/>
      </xdr:nvSpPr>
      <xdr:spPr>
        <a:xfrm>
          <a:off x="9588500" y="14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6"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97553</xdr:rowOff>
    </xdr:from>
    <xdr:ext cx="469744" cy="259045"/>
    <xdr:sp macro="" textlink="">
      <xdr:nvSpPr>
        <xdr:cNvPr id="277" name="n_1mainValue【公営住宅】&#10;一人当たり面積"/>
        <xdr:cNvSpPr txBox="1"/>
      </xdr:nvSpPr>
      <xdr:spPr>
        <a:xfrm>
          <a:off x="9391727"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21590</xdr:rowOff>
    </xdr:from>
    <xdr:to>
      <xdr:col>22</xdr:col>
      <xdr:colOff>415925</xdr:colOff>
      <xdr:row>38</xdr:row>
      <xdr:rowOff>123190</xdr:rowOff>
    </xdr:to>
    <xdr:sp macro="" textlink="">
      <xdr:nvSpPr>
        <xdr:cNvPr id="331" name="円/楕円 330"/>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32"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114317</xdr:rowOff>
    </xdr:from>
    <xdr:ext cx="405111" cy="259045"/>
    <xdr:sp macro="" textlink="">
      <xdr:nvSpPr>
        <xdr:cNvPr id="333" name="n_1mainValue【認定こども園・幼稚園・保育所】&#10;有形固定資産減価償却率"/>
        <xdr:cNvSpPr txBox="1"/>
      </xdr:nvSpPr>
      <xdr:spPr>
        <a:xfrm>
          <a:off x="15266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123698</xdr:rowOff>
    </xdr:from>
    <xdr:to>
      <xdr:col>31</xdr:col>
      <xdr:colOff>85725</xdr:colOff>
      <xdr:row>38</xdr:row>
      <xdr:rowOff>53848</xdr:rowOff>
    </xdr:to>
    <xdr:sp macro="" textlink="">
      <xdr:nvSpPr>
        <xdr:cNvPr id="368" name="円/楕円 367"/>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369"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70375</xdr:rowOff>
    </xdr:from>
    <xdr:ext cx="469744" cy="259045"/>
    <xdr:sp macro="" textlink="">
      <xdr:nvSpPr>
        <xdr:cNvPr id="370"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124460</xdr:rowOff>
    </xdr:from>
    <xdr:to>
      <xdr:col>22</xdr:col>
      <xdr:colOff>415925</xdr:colOff>
      <xdr:row>59</xdr:row>
      <xdr:rowOff>54610</xdr:rowOff>
    </xdr:to>
    <xdr:sp macro="" textlink="">
      <xdr:nvSpPr>
        <xdr:cNvPr id="408" name="円/楕円 407"/>
        <xdr:cNvSpPr/>
      </xdr:nvSpPr>
      <xdr:spPr>
        <a:xfrm>
          <a:off x="1543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409"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71137</xdr:rowOff>
    </xdr:from>
    <xdr:ext cx="405111" cy="259045"/>
    <xdr:sp macro="" textlink="">
      <xdr:nvSpPr>
        <xdr:cNvPr id="410" name="n_1mainValue【学校施設】&#10;有形固定資産減価償却率"/>
        <xdr:cNvSpPr txBox="1"/>
      </xdr:nvSpPr>
      <xdr:spPr>
        <a:xfrm>
          <a:off x="15266043"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56969</xdr:rowOff>
    </xdr:from>
    <xdr:to>
      <xdr:col>31</xdr:col>
      <xdr:colOff>85725</xdr:colOff>
      <xdr:row>60</xdr:row>
      <xdr:rowOff>158569</xdr:rowOff>
    </xdr:to>
    <xdr:sp macro="" textlink="">
      <xdr:nvSpPr>
        <xdr:cNvPr id="450" name="円/楕円 449"/>
        <xdr:cNvSpPr/>
      </xdr:nvSpPr>
      <xdr:spPr>
        <a:xfrm>
          <a:off x="21272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451"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149696</xdr:rowOff>
    </xdr:from>
    <xdr:ext cx="469744" cy="259045"/>
    <xdr:sp macro="" textlink="">
      <xdr:nvSpPr>
        <xdr:cNvPr id="452" name="n_1mainValue【学校施設】&#10;一人当たり面積"/>
        <xdr:cNvSpPr txBox="1"/>
      </xdr:nvSpPr>
      <xdr:spPr>
        <a:xfrm>
          <a:off x="210757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100964</xdr:rowOff>
    </xdr:from>
    <xdr:to>
      <xdr:col>23</xdr:col>
      <xdr:colOff>516889</xdr:colOff>
      <xdr:row>82</xdr:row>
      <xdr:rowOff>74295</xdr:rowOff>
    </xdr:to>
    <xdr:cxnSp macro="">
      <xdr:nvCxnSpPr>
        <xdr:cNvPr id="477" name="直線コネクタ 476"/>
        <xdr:cNvCxnSpPr/>
      </xdr:nvCxnSpPr>
      <xdr:spPr>
        <a:xfrm flipV="1">
          <a:off x="16318864" y="13474064"/>
          <a:ext cx="0" cy="65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78122</xdr:rowOff>
    </xdr:from>
    <xdr:ext cx="405111" cy="259045"/>
    <xdr:sp macro="" textlink="">
      <xdr:nvSpPr>
        <xdr:cNvPr id="478" name="【児童館】&#10;有形固定資産減価償却率最小値テキスト"/>
        <xdr:cNvSpPr txBox="1"/>
      </xdr:nvSpPr>
      <xdr:spPr>
        <a:xfrm>
          <a:off x="164084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82</xdr:row>
      <xdr:rowOff>74295</xdr:rowOff>
    </xdr:from>
    <xdr:to>
      <xdr:col>23</xdr:col>
      <xdr:colOff>606425</xdr:colOff>
      <xdr:row>82</xdr:row>
      <xdr:rowOff>74295</xdr:rowOff>
    </xdr:to>
    <xdr:cxnSp macro="">
      <xdr:nvCxnSpPr>
        <xdr:cNvPr id="479" name="直線コネクタ 478"/>
        <xdr:cNvCxnSpPr/>
      </xdr:nvCxnSpPr>
      <xdr:spPr>
        <a:xfrm>
          <a:off x="16230600" y="1413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47641</xdr:rowOff>
    </xdr:from>
    <xdr:ext cx="405111" cy="259045"/>
    <xdr:sp macro="" textlink="">
      <xdr:nvSpPr>
        <xdr:cNvPr id="480" name="【児童館】&#10;有形固定資産減価償却率最大値テキスト"/>
        <xdr:cNvSpPr txBox="1"/>
      </xdr:nvSpPr>
      <xdr:spPr>
        <a:xfrm>
          <a:off x="16408400" y="1324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78</xdr:row>
      <xdr:rowOff>100964</xdr:rowOff>
    </xdr:from>
    <xdr:to>
      <xdr:col>23</xdr:col>
      <xdr:colOff>606425</xdr:colOff>
      <xdr:row>78</xdr:row>
      <xdr:rowOff>100964</xdr:rowOff>
    </xdr:to>
    <xdr:cxnSp macro="">
      <xdr:nvCxnSpPr>
        <xdr:cNvPr id="481" name="直線コネクタ 480"/>
        <xdr:cNvCxnSpPr/>
      </xdr:nvCxnSpPr>
      <xdr:spPr>
        <a:xfrm>
          <a:off x="16230600" y="1347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55263</xdr:rowOff>
    </xdr:from>
    <xdr:ext cx="405111" cy="259045"/>
    <xdr:sp macro="" textlink="">
      <xdr:nvSpPr>
        <xdr:cNvPr id="482" name="【児童館】&#10;有形固定資産減価償却率平均値テキスト"/>
        <xdr:cNvSpPr txBox="1"/>
      </xdr:nvSpPr>
      <xdr:spPr>
        <a:xfrm>
          <a:off x="16408400" y="13942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76836</xdr:rowOff>
    </xdr:from>
    <xdr:to>
      <xdr:col>23</xdr:col>
      <xdr:colOff>568325</xdr:colOff>
      <xdr:row>82</xdr:row>
      <xdr:rowOff>6986</xdr:rowOff>
    </xdr:to>
    <xdr:sp macro="" textlink="">
      <xdr:nvSpPr>
        <xdr:cNvPr id="483" name="フローチャート : 判断 482"/>
        <xdr:cNvSpPr/>
      </xdr:nvSpPr>
      <xdr:spPr>
        <a:xfrm>
          <a:off x="162687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145414</xdr:rowOff>
    </xdr:from>
    <xdr:to>
      <xdr:col>22</xdr:col>
      <xdr:colOff>415925</xdr:colOff>
      <xdr:row>82</xdr:row>
      <xdr:rowOff>75564</xdr:rowOff>
    </xdr:to>
    <xdr:sp macro="" textlink="">
      <xdr:nvSpPr>
        <xdr:cNvPr id="484" name="フローチャート : 判断 483"/>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61595</xdr:rowOff>
    </xdr:from>
    <xdr:to>
      <xdr:col>22</xdr:col>
      <xdr:colOff>415925</xdr:colOff>
      <xdr:row>85</xdr:row>
      <xdr:rowOff>163195</xdr:rowOff>
    </xdr:to>
    <xdr:sp macro="" textlink="">
      <xdr:nvSpPr>
        <xdr:cNvPr id="490" name="円/楕円 489"/>
        <xdr:cNvSpPr/>
      </xdr:nvSpPr>
      <xdr:spPr>
        <a:xfrm>
          <a:off x="15430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92091</xdr:rowOff>
    </xdr:from>
    <xdr:ext cx="405111" cy="259045"/>
    <xdr:sp macro="" textlink="">
      <xdr:nvSpPr>
        <xdr:cNvPr id="491" name="n_1aveValue【児童館】&#10;有形固定資産減価償却率"/>
        <xdr:cNvSpPr txBox="1"/>
      </xdr:nvSpPr>
      <xdr:spPr>
        <a:xfrm>
          <a:off x="15266043"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154322</xdr:rowOff>
    </xdr:from>
    <xdr:ext cx="405111" cy="259045"/>
    <xdr:sp macro="" textlink="">
      <xdr:nvSpPr>
        <xdr:cNvPr id="492" name="n_1mainValue【児童館】&#10;有形固定資産減価償却率"/>
        <xdr:cNvSpPr txBox="1"/>
      </xdr:nvSpPr>
      <xdr:spPr>
        <a:xfrm>
          <a:off x="15266043"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4" name="直線コネクタ 513"/>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5"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6" name="直線コネクタ 515"/>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7"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8" name="直線コネクタ 51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9"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20" name="フローチャート : 判断 519"/>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21" name="フローチャート : 判断 520"/>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90170</xdr:rowOff>
    </xdr:from>
    <xdr:to>
      <xdr:col>31</xdr:col>
      <xdr:colOff>85725</xdr:colOff>
      <xdr:row>80</xdr:row>
      <xdr:rowOff>20320</xdr:rowOff>
    </xdr:to>
    <xdr:sp macro="" textlink="">
      <xdr:nvSpPr>
        <xdr:cNvPr id="527" name="円/楕円 526"/>
        <xdr:cNvSpPr/>
      </xdr:nvSpPr>
      <xdr:spPr>
        <a:xfrm>
          <a:off x="2127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28"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36847</xdr:rowOff>
    </xdr:from>
    <xdr:ext cx="469744" cy="259045"/>
    <xdr:sp macro="" textlink="">
      <xdr:nvSpPr>
        <xdr:cNvPr id="529" name="n_1mainValue【児童館】&#10;一人当たり面積"/>
        <xdr:cNvSpPr txBox="1"/>
      </xdr:nvSpPr>
      <xdr:spPr>
        <a:xfrm>
          <a:off x="21075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0" name="テキスト ボックス 5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2" name="テキスト ボックス 5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0" name="テキスト ボックス 5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4" name="直線コネクタ 553"/>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5"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6" name="直線コネクタ 555"/>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7"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8" name="直線コネクタ 55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9"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60" name="フローチャート : 判断 559"/>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61" name="フローチャート : 判断 56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29211</xdr:rowOff>
    </xdr:from>
    <xdr:to>
      <xdr:col>22</xdr:col>
      <xdr:colOff>415925</xdr:colOff>
      <xdr:row>103</xdr:row>
      <xdr:rowOff>130811</xdr:rowOff>
    </xdr:to>
    <xdr:sp macro="" textlink="">
      <xdr:nvSpPr>
        <xdr:cNvPr id="567" name="円/楕円 566"/>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68"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147338</xdr:rowOff>
    </xdr:from>
    <xdr:ext cx="405111" cy="259045"/>
    <xdr:sp macro="" textlink="">
      <xdr:nvSpPr>
        <xdr:cNvPr id="569" name="n_1mainValue【公民館】&#10;有形固定資産減価償却率"/>
        <xdr:cNvSpPr txBox="1"/>
      </xdr:nvSpPr>
      <xdr:spPr>
        <a:xfrm>
          <a:off x="15266043"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3" name="直線コネクタ 592"/>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4"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5" name="直線コネクタ 594"/>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6"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7" name="直線コネクタ 59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8"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9" name="フローチャート : 判断 598"/>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00" name="フローチャート : 判断 599"/>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135889</xdr:rowOff>
    </xdr:from>
    <xdr:to>
      <xdr:col>31</xdr:col>
      <xdr:colOff>85725</xdr:colOff>
      <xdr:row>107</xdr:row>
      <xdr:rowOff>66039</xdr:rowOff>
    </xdr:to>
    <xdr:sp macro="" textlink="">
      <xdr:nvSpPr>
        <xdr:cNvPr id="606" name="円/楕円 605"/>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607"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57166</xdr:rowOff>
    </xdr:from>
    <xdr:ext cx="469744" cy="259045"/>
    <xdr:sp macro="" textlink="">
      <xdr:nvSpPr>
        <xdr:cNvPr id="608" name="n_1main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減価償却率が高い割合にある公営住宅においては、建設から長期間を経過しているものが多いが、いくつかの古い公営住宅を取り壊して、新たに建設中の公営住宅へ集約化を行う予定であるので、いずれ減価償却率が低下する見込みである。</a:t>
          </a:r>
          <a:endParaRPr lang="ja-JP" altLang="ja-JP" sz="1300">
            <a:effectLst/>
          </a:endParaRPr>
        </a:p>
        <a:p>
          <a:r>
            <a:rPr kumimoji="1" lang="ja-JP" altLang="ja-JP" sz="1300">
              <a:solidFill>
                <a:schemeClr val="dk1"/>
              </a:solidFill>
              <a:effectLst/>
              <a:latin typeface="+mn-lt"/>
              <a:ea typeface="+mn-ea"/>
              <a:cs typeface="+mn-cs"/>
            </a:rPr>
            <a:t>また、児童館については、資産価格の大部分を占める鉄筋コンクリート造児童館の償却年数が浅いため、減価償却率が小さい状況となった。</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70,421
69,477
201.92
34,051,480
32,396,226
1,554,467
19,882,964
43,734,302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116840</xdr:rowOff>
    </xdr:from>
    <xdr:to>
      <xdr:col>5</xdr:col>
      <xdr:colOff>409575</xdr:colOff>
      <xdr:row>39</xdr:row>
      <xdr:rowOff>46990</xdr:rowOff>
    </xdr:to>
    <xdr:sp macro="" textlink="">
      <xdr:nvSpPr>
        <xdr:cNvPr id="71" name="円/楕円 70"/>
        <xdr:cNvSpPr/>
      </xdr:nvSpPr>
      <xdr:spPr>
        <a:xfrm>
          <a:off x="3746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2" name="n_1mainValue【図書館】&#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2540</xdr:rowOff>
    </xdr:from>
    <xdr:to>
      <xdr:col>14</xdr:col>
      <xdr:colOff>79375</xdr:colOff>
      <xdr:row>34</xdr:row>
      <xdr:rowOff>104140</xdr:rowOff>
    </xdr:to>
    <xdr:sp macro="" textlink="">
      <xdr:nvSpPr>
        <xdr:cNvPr id="108" name="円/楕円 107"/>
        <xdr:cNvSpPr/>
      </xdr:nvSpPr>
      <xdr:spPr>
        <a:xfrm>
          <a:off x="9588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120667</xdr:rowOff>
    </xdr:from>
    <xdr:ext cx="469744" cy="259045"/>
    <xdr:sp macro="" textlink="">
      <xdr:nvSpPr>
        <xdr:cNvPr id="109" name="n_1mainValue【図書館】&#10;一人当たり面積"/>
        <xdr:cNvSpPr txBox="1"/>
      </xdr:nvSpPr>
      <xdr:spPr>
        <a:xfrm>
          <a:off x="9391727" y="560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40"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13208</xdr:rowOff>
    </xdr:from>
    <xdr:to>
      <xdr:col>5</xdr:col>
      <xdr:colOff>409575</xdr:colOff>
      <xdr:row>59</xdr:row>
      <xdr:rowOff>114808</xdr:rowOff>
    </xdr:to>
    <xdr:sp macro="" textlink="">
      <xdr:nvSpPr>
        <xdr:cNvPr id="146" name="円/楕円 145"/>
        <xdr:cNvSpPr/>
      </xdr:nvSpPr>
      <xdr:spPr>
        <a:xfrm>
          <a:off x="3746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105935</xdr:rowOff>
    </xdr:from>
    <xdr:ext cx="405111" cy="259045"/>
    <xdr:sp macro="" textlink="">
      <xdr:nvSpPr>
        <xdr:cNvPr id="147" name="n_1mainValue【体育館・プール】&#10;有形固定資産減価償却率"/>
        <xdr:cNvSpPr txBox="1"/>
      </xdr:nvSpPr>
      <xdr:spPr>
        <a:xfrm>
          <a:off x="3582043"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109220</xdr:rowOff>
    </xdr:from>
    <xdr:to>
      <xdr:col>14</xdr:col>
      <xdr:colOff>79375</xdr:colOff>
      <xdr:row>59</xdr:row>
      <xdr:rowOff>39370</xdr:rowOff>
    </xdr:to>
    <xdr:sp macro="" textlink="">
      <xdr:nvSpPr>
        <xdr:cNvPr id="183" name="円/楕円 182"/>
        <xdr:cNvSpPr/>
      </xdr:nvSpPr>
      <xdr:spPr>
        <a:xfrm>
          <a:off x="958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30497</xdr:rowOff>
    </xdr:from>
    <xdr:ext cx="469744" cy="259045"/>
    <xdr:sp macro="" textlink="">
      <xdr:nvSpPr>
        <xdr:cNvPr id="184" name="n_1mainValue【体育館・プール】&#10;一人当たり面積"/>
        <xdr:cNvSpPr txBox="1"/>
      </xdr:nvSpPr>
      <xdr:spPr>
        <a:xfrm>
          <a:off x="9391727" y="1014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0" name="正方形/長方形 19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1" name="テキスト ボックス 2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2" name="直線コネクタ 2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3" name="テキスト ボックス 2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4" name="直線コネクタ 2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5" name="テキスト ボックス 2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6" name="直線コネクタ 2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7" name="テキスト ボックス 2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8" name="直線コネクタ 2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19" name="テキスト ボックス 21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1" name="テキスト ボックス 2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23" name="直線コネクタ 222"/>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24"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25" name="直線コネクタ 224"/>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26"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27" name="直線コネクタ 226"/>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28"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29" name="フローチャート : 判断 228"/>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30" name="フローチャート : 判断 229"/>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52088</xdr:rowOff>
    </xdr:from>
    <xdr:ext cx="405111" cy="259045"/>
    <xdr:sp macro="" textlink="">
      <xdr:nvSpPr>
        <xdr:cNvPr id="231"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2" name="テキスト ボックス 2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3" name="テキスト ボックス 2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4" name="テキスト ボックス 2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5" name="テキスト ボックス 2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6" name="テキスト ボックス 2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59689</xdr:rowOff>
    </xdr:from>
    <xdr:to>
      <xdr:col>5</xdr:col>
      <xdr:colOff>409575</xdr:colOff>
      <xdr:row>105</xdr:row>
      <xdr:rowOff>161289</xdr:rowOff>
    </xdr:to>
    <xdr:sp macro="" textlink="">
      <xdr:nvSpPr>
        <xdr:cNvPr id="237" name="円/楕円 236"/>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152416</xdr:rowOff>
    </xdr:from>
    <xdr:ext cx="405111" cy="259045"/>
    <xdr:sp macro="" textlink="">
      <xdr:nvSpPr>
        <xdr:cNvPr id="238" name="n_1mainValue【市民会館】&#10;有形固定資産減価償却率"/>
        <xdr:cNvSpPr txBox="1"/>
      </xdr:nvSpPr>
      <xdr:spPr>
        <a:xfrm>
          <a:off x="3582043"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49" name="テキスト ボックス 24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0" name="直線コネクタ 2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1" name="テキスト ボックス 2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2" name="直線コネクタ 2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3" name="テキスト ボックス 2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4" name="直線コネクタ 2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5" name="テキスト ボックス 2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6" name="直線コネクタ 2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7" name="テキスト ボックス 2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8" name="直線コネクタ 2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9" name="テキスト ボックス 2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0" name="直線コネクタ 2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1" name="テキスト ボックス 2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263" name="直線コネクタ 262"/>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264"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265" name="直線コネクタ 264"/>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266"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267" name="直線コネクタ 266"/>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268"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269" name="フローチャート : 判断 268"/>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270" name="フローチャート : 判断 269"/>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271"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2" name="テキスト ボックス 2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3" name="テキスト ボックス 2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4" name="テキスト ボックス 2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5" name="テキスト ボックス 2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6" name="テキスト ボックス 2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120650</xdr:rowOff>
    </xdr:from>
    <xdr:to>
      <xdr:col>14</xdr:col>
      <xdr:colOff>79375</xdr:colOff>
      <xdr:row>108</xdr:row>
      <xdr:rowOff>50800</xdr:rowOff>
    </xdr:to>
    <xdr:sp macro="" textlink="">
      <xdr:nvSpPr>
        <xdr:cNvPr id="277" name="円/楕円 276"/>
        <xdr:cNvSpPr/>
      </xdr:nvSpPr>
      <xdr:spPr>
        <a:xfrm>
          <a:off x="9588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41927</xdr:rowOff>
    </xdr:from>
    <xdr:ext cx="469744" cy="259045"/>
    <xdr:sp macro="" textlink="">
      <xdr:nvSpPr>
        <xdr:cNvPr id="278" name="n_1mainValue【市民会館】&#10;一人当たり面積"/>
        <xdr:cNvSpPr txBox="1"/>
      </xdr:nvSpPr>
      <xdr:spPr>
        <a:xfrm>
          <a:off x="9391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9" name="テキスト ボックス 28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97" name="テキスト ボックス 29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01" name="直線コネクタ 300"/>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02"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03" name="直線コネクタ 302"/>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04"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05" name="直線コネクタ 304"/>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06"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07" name="フローチャート : 判断 306"/>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08" name="フローチャート : 判断 307"/>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159275</xdr:rowOff>
    </xdr:from>
    <xdr:ext cx="405111" cy="259045"/>
    <xdr:sp macro="" textlink="">
      <xdr:nvSpPr>
        <xdr:cNvPr id="309"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315" name="円/楕円 314"/>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29227</xdr:rowOff>
    </xdr:from>
    <xdr:ext cx="469744" cy="259045"/>
    <xdr:sp macro="" textlink="">
      <xdr:nvSpPr>
        <xdr:cNvPr id="316" name="n_1mainValue【一般廃棄物処理施設】&#10;有形固定資産減価償却率"/>
        <xdr:cNvSpPr txBox="1"/>
      </xdr:nvSpPr>
      <xdr:spPr>
        <a:xfrm>
          <a:off x="15233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28" name="テキスト ボックス 32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30" name="テキスト ボックス 32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32" name="テキスト ボックス 33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34" name="テキスト ボックス 33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36" name="テキスト ボックス 33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8" name="テキスト ボックス 3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340" name="直線コネクタ 339"/>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341"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342" name="直線コネクタ 341"/>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343"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344" name="直線コネクタ 343"/>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345"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346" name="フローチャート : 判断 345"/>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347" name="フローチャート : 判断 346"/>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144281</xdr:rowOff>
    </xdr:from>
    <xdr:ext cx="534377" cy="259045"/>
    <xdr:sp macro="" textlink="">
      <xdr:nvSpPr>
        <xdr:cNvPr id="348"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148707</xdr:rowOff>
    </xdr:from>
    <xdr:to>
      <xdr:col>31</xdr:col>
      <xdr:colOff>85725</xdr:colOff>
      <xdr:row>42</xdr:row>
      <xdr:rowOff>78857</xdr:rowOff>
    </xdr:to>
    <xdr:sp macro="" textlink="">
      <xdr:nvSpPr>
        <xdr:cNvPr id="354" name="円/楕円 353"/>
        <xdr:cNvSpPr/>
      </xdr:nvSpPr>
      <xdr:spPr>
        <a:xfrm>
          <a:off x="21272500" y="71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42</xdr:row>
      <xdr:rowOff>69984</xdr:rowOff>
    </xdr:from>
    <xdr:ext cx="469744" cy="259045"/>
    <xdr:sp macro="" textlink="">
      <xdr:nvSpPr>
        <xdr:cNvPr id="355" name="n_1mainValue【一般廃棄物処理施設】&#10;一人当たり有形固定資産（償却資産）額"/>
        <xdr:cNvSpPr txBox="1"/>
      </xdr:nvSpPr>
      <xdr:spPr>
        <a:xfrm>
          <a:off x="21075727" y="72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6" name="テキスト ボックス 3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8" name="直線コネクタ 37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7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0" name="直線コネクタ 37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2" name="直線コネクタ 38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3"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4" name="フローチャート : 判断 383"/>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85" name="フローチャート : 判断 384"/>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386"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95504</xdr:rowOff>
    </xdr:from>
    <xdr:to>
      <xdr:col>22</xdr:col>
      <xdr:colOff>415925</xdr:colOff>
      <xdr:row>61</xdr:row>
      <xdr:rowOff>25654</xdr:rowOff>
    </xdr:to>
    <xdr:sp macro="" textlink="">
      <xdr:nvSpPr>
        <xdr:cNvPr id="392" name="円/楕円 391"/>
        <xdr:cNvSpPr/>
      </xdr:nvSpPr>
      <xdr:spPr>
        <a:xfrm>
          <a:off x="15430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42181</xdr:rowOff>
    </xdr:from>
    <xdr:ext cx="405111" cy="259045"/>
    <xdr:sp macro="" textlink="">
      <xdr:nvSpPr>
        <xdr:cNvPr id="393" name="n_1mainValue【保健センター・保健所】&#10;有形固定資産減価償却率"/>
        <xdr:cNvSpPr txBox="1"/>
      </xdr:nvSpPr>
      <xdr:spPr>
        <a:xfrm>
          <a:off x="15266043"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5" name="直線コネクタ 414"/>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6"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7" name="直線コネクタ 41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8"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19" name="直線コネクタ 418"/>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0"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1" name="フローチャート : 判断 42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2" name="フローチャート : 判断 421"/>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23"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17780</xdr:rowOff>
    </xdr:from>
    <xdr:to>
      <xdr:col>31</xdr:col>
      <xdr:colOff>85725</xdr:colOff>
      <xdr:row>62</xdr:row>
      <xdr:rowOff>119380</xdr:rowOff>
    </xdr:to>
    <xdr:sp macro="" textlink="">
      <xdr:nvSpPr>
        <xdr:cNvPr id="429" name="円/楕円 428"/>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110507</xdr:rowOff>
    </xdr:from>
    <xdr:ext cx="469744" cy="259045"/>
    <xdr:sp macro="" textlink="">
      <xdr:nvSpPr>
        <xdr:cNvPr id="430"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1" name="テキスト ボックス 4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42" name="直線コネクタ 4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43" name="テキスト ボックス 442"/>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4" name="直線コネクタ 4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5" name="テキスト ボックス 4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6" name="直線コネクタ 4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47" name="テキスト ボックス 4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48" name="直線コネクタ 4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49" name="テキスト ボックス 4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0" name="直線コネクタ 4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1" name="テキスト ボックス 4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2" name="直線コネクタ 4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53" name="テキスト ボックス 452"/>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5" name="テキスト ボックス 45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132806</xdr:rowOff>
    </xdr:from>
    <xdr:to>
      <xdr:col>23</xdr:col>
      <xdr:colOff>516889</xdr:colOff>
      <xdr:row>85</xdr:row>
      <xdr:rowOff>72389</xdr:rowOff>
    </xdr:to>
    <xdr:cxnSp macro="">
      <xdr:nvCxnSpPr>
        <xdr:cNvPr id="457" name="直線コネクタ 456"/>
        <xdr:cNvCxnSpPr/>
      </xdr:nvCxnSpPr>
      <xdr:spPr>
        <a:xfrm flipV="1">
          <a:off x="16318864" y="13505906"/>
          <a:ext cx="0" cy="113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76216</xdr:rowOff>
    </xdr:from>
    <xdr:ext cx="405111" cy="259045"/>
    <xdr:sp macro="" textlink="">
      <xdr:nvSpPr>
        <xdr:cNvPr id="458" name="【消防施設】&#10;有形固定資産減価償却率最小値テキスト"/>
        <xdr:cNvSpPr txBox="1"/>
      </xdr:nvSpPr>
      <xdr:spPr>
        <a:xfrm>
          <a:off x="16408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85</xdr:row>
      <xdr:rowOff>72389</xdr:rowOff>
    </xdr:from>
    <xdr:to>
      <xdr:col>23</xdr:col>
      <xdr:colOff>606425</xdr:colOff>
      <xdr:row>85</xdr:row>
      <xdr:rowOff>72389</xdr:rowOff>
    </xdr:to>
    <xdr:cxnSp macro="">
      <xdr:nvCxnSpPr>
        <xdr:cNvPr id="459" name="直線コネクタ 458"/>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79483</xdr:rowOff>
    </xdr:from>
    <xdr:ext cx="405111" cy="259045"/>
    <xdr:sp macro="" textlink="">
      <xdr:nvSpPr>
        <xdr:cNvPr id="460" name="【消防施設】&#10;有形固定資産減価償却率最大値テキスト"/>
        <xdr:cNvSpPr txBox="1"/>
      </xdr:nvSpPr>
      <xdr:spPr>
        <a:xfrm>
          <a:off x="16408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78</xdr:row>
      <xdr:rowOff>132806</xdr:rowOff>
    </xdr:from>
    <xdr:to>
      <xdr:col>23</xdr:col>
      <xdr:colOff>606425</xdr:colOff>
      <xdr:row>78</xdr:row>
      <xdr:rowOff>132806</xdr:rowOff>
    </xdr:to>
    <xdr:cxnSp macro="">
      <xdr:nvCxnSpPr>
        <xdr:cNvPr id="461" name="直線コネクタ 460"/>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133911</xdr:rowOff>
    </xdr:from>
    <xdr:ext cx="405111" cy="259045"/>
    <xdr:sp macro="" textlink="">
      <xdr:nvSpPr>
        <xdr:cNvPr id="462" name="【消防施設】&#10;有形固定資産減価償却率平均値テキスト"/>
        <xdr:cNvSpPr txBox="1"/>
      </xdr:nvSpPr>
      <xdr:spPr>
        <a:xfrm>
          <a:off x="16408400" y="1402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155484</xdr:rowOff>
    </xdr:from>
    <xdr:to>
      <xdr:col>23</xdr:col>
      <xdr:colOff>568325</xdr:colOff>
      <xdr:row>82</xdr:row>
      <xdr:rowOff>85634</xdr:rowOff>
    </xdr:to>
    <xdr:sp macro="" textlink="">
      <xdr:nvSpPr>
        <xdr:cNvPr id="463" name="フローチャート : 判断 462"/>
        <xdr:cNvSpPr/>
      </xdr:nvSpPr>
      <xdr:spPr>
        <a:xfrm>
          <a:off x="162687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132624</xdr:rowOff>
    </xdr:from>
    <xdr:to>
      <xdr:col>22</xdr:col>
      <xdr:colOff>415925</xdr:colOff>
      <xdr:row>80</xdr:row>
      <xdr:rowOff>62774</xdr:rowOff>
    </xdr:to>
    <xdr:sp macro="" textlink="">
      <xdr:nvSpPr>
        <xdr:cNvPr id="464" name="フローチャート : 判断 463"/>
        <xdr:cNvSpPr/>
      </xdr:nvSpPr>
      <xdr:spPr>
        <a:xfrm>
          <a:off x="15430500" y="1367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79301</xdr:rowOff>
    </xdr:from>
    <xdr:ext cx="405111" cy="259045"/>
    <xdr:sp macro="" textlink="">
      <xdr:nvSpPr>
        <xdr:cNvPr id="465" name="n_1aveValue【消防施設】&#10;有形固定資産減価償却率"/>
        <xdr:cNvSpPr txBox="1"/>
      </xdr:nvSpPr>
      <xdr:spPr>
        <a:xfrm>
          <a:off x="15266043"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6" name="テキスト ボックス 4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7" name="テキスト ボックス 4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8" name="テキスト ボックス 4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9" name="テキスト ボックス 4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0" name="テキスト ボックス 4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33020</xdr:rowOff>
    </xdr:from>
    <xdr:to>
      <xdr:col>22</xdr:col>
      <xdr:colOff>415925</xdr:colOff>
      <xdr:row>86</xdr:row>
      <xdr:rowOff>134620</xdr:rowOff>
    </xdr:to>
    <xdr:sp macro="" textlink="">
      <xdr:nvSpPr>
        <xdr:cNvPr id="471" name="円/楕円 470"/>
        <xdr:cNvSpPr/>
      </xdr:nvSpPr>
      <xdr:spPr>
        <a:xfrm>
          <a:off x="15430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125747</xdr:rowOff>
    </xdr:from>
    <xdr:ext cx="405111" cy="259045"/>
    <xdr:sp macro="" textlink="">
      <xdr:nvSpPr>
        <xdr:cNvPr id="472" name="n_1mainValue【消防施設】&#10;有形固定資産減価償却率"/>
        <xdr:cNvSpPr txBox="1"/>
      </xdr:nvSpPr>
      <xdr:spPr>
        <a:xfrm>
          <a:off x="15266043"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3" name="直線コネクタ 4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4" name="テキスト ボックス 4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5" name="直線コネクタ 4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6" name="テキスト ボックス 4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7" name="直線コネクタ 4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8" name="テキスト ボックス 4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9" name="直線コネクタ 4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0" name="テキスト ボックス 4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1" name="直線コネクタ 4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2" name="テキスト ボックス 4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3" name="直線コネクタ 4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4" name="テキスト ボックス 4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5" name="直線コネクタ 4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6" name="テキスト ボックス 4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98" name="直線コネクタ 497"/>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99"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0" name="直線コネクタ 499"/>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1"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2" name="直線コネクタ 50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3"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4" name="フローチャート : 判断 503"/>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5" name="フローチャート : 判断 504"/>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06"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117929</xdr:rowOff>
    </xdr:from>
    <xdr:to>
      <xdr:col>31</xdr:col>
      <xdr:colOff>85725</xdr:colOff>
      <xdr:row>79</xdr:row>
      <xdr:rowOff>48079</xdr:rowOff>
    </xdr:to>
    <xdr:sp macro="" textlink="">
      <xdr:nvSpPr>
        <xdr:cNvPr id="512" name="円/楕円 511"/>
        <xdr:cNvSpPr/>
      </xdr:nvSpPr>
      <xdr:spPr>
        <a:xfrm>
          <a:off x="21272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64606</xdr:rowOff>
    </xdr:from>
    <xdr:ext cx="469744" cy="259045"/>
    <xdr:sp macro="" textlink="">
      <xdr:nvSpPr>
        <xdr:cNvPr id="513" name="n_1mainValue【消防施設】&#10;一人当たり面積"/>
        <xdr:cNvSpPr txBox="1"/>
      </xdr:nvSpPr>
      <xdr:spPr>
        <a:xfrm>
          <a:off x="210757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5" name="テキスト ボックス 52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3" name="テキスト ボックス 53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37" name="直線コネクタ 536"/>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38"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39" name="直線コネクタ 538"/>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40"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41" name="直線コネクタ 540"/>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42"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3" name="フローチャート : 判断 542"/>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4" name="フローチャート : 判断 543"/>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545"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137795</xdr:rowOff>
    </xdr:from>
    <xdr:to>
      <xdr:col>22</xdr:col>
      <xdr:colOff>415925</xdr:colOff>
      <xdr:row>101</xdr:row>
      <xdr:rowOff>67945</xdr:rowOff>
    </xdr:to>
    <xdr:sp macro="" textlink="">
      <xdr:nvSpPr>
        <xdr:cNvPr id="551" name="円/楕円 550"/>
        <xdr:cNvSpPr/>
      </xdr:nvSpPr>
      <xdr:spPr>
        <a:xfrm>
          <a:off x="154305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84472</xdr:rowOff>
    </xdr:from>
    <xdr:ext cx="405111" cy="259045"/>
    <xdr:sp macro="" textlink="">
      <xdr:nvSpPr>
        <xdr:cNvPr id="552" name="n_1mainValue【庁舎】&#10;有形固定資産減価償却率"/>
        <xdr:cNvSpPr txBox="1"/>
      </xdr:nvSpPr>
      <xdr:spPr>
        <a:xfrm>
          <a:off x="15266043"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3" name="テキスト ボックス 56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4" name="直線コネクタ 5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5" name="テキスト ボックス 5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6" name="直線コネクタ 5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7" name="テキスト ボックス 5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8" name="直線コネクタ 5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9" name="テキスト ボックス 5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0" name="直線コネクタ 5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1" name="テキスト ボックス 5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5" name="直線コネクタ 574"/>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76"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77" name="直線コネクタ 576"/>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78"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79" name="直線コネクタ 578"/>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80"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81" name="フローチャート : 判断 580"/>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2" name="フローチャート : 判断 581"/>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83"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59689</xdr:rowOff>
    </xdr:from>
    <xdr:to>
      <xdr:col>31</xdr:col>
      <xdr:colOff>85725</xdr:colOff>
      <xdr:row>103</xdr:row>
      <xdr:rowOff>161289</xdr:rowOff>
    </xdr:to>
    <xdr:sp macro="" textlink="">
      <xdr:nvSpPr>
        <xdr:cNvPr id="589" name="円/楕円 588"/>
        <xdr:cNvSpPr/>
      </xdr:nvSpPr>
      <xdr:spPr>
        <a:xfrm>
          <a:off x="2127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6366</xdr:rowOff>
    </xdr:from>
    <xdr:ext cx="469744" cy="259045"/>
    <xdr:sp macro="" textlink="">
      <xdr:nvSpPr>
        <xdr:cNvPr id="590" name="n_1mainValue【庁舎】&#10;一人当たり面積"/>
        <xdr:cNvSpPr txBox="1"/>
      </xdr:nvSpPr>
      <xdr:spPr>
        <a:xfrm>
          <a:off x="210757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一般廃棄物処理施設（し尿処理施設）は、本体（機械棟）においては</a:t>
          </a:r>
          <a:r>
            <a:rPr kumimoji="1" lang="en-US" altLang="ja-JP" sz="1300">
              <a:solidFill>
                <a:schemeClr val="dk1"/>
              </a:solidFill>
              <a:effectLst/>
              <a:latin typeface="+mn-lt"/>
              <a:ea typeface="+mn-ea"/>
              <a:cs typeface="+mn-cs"/>
            </a:rPr>
            <a:t>1977</a:t>
          </a:r>
          <a:r>
            <a:rPr kumimoji="1" lang="ja-JP" altLang="ja-JP" sz="1300">
              <a:solidFill>
                <a:schemeClr val="dk1"/>
              </a:solidFill>
              <a:effectLst/>
              <a:latin typeface="+mn-lt"/>
              <a:ea typeface="+mn-ea"/>
              <a:cs typeface="+mn-cs"/>
            </a:rPr>
            <a:t>年に建てられており、老朽化が著しい状況である。</a:t>
          </a:r>
          <a:endParaRPr lang="ja-JP" altLang="ja-JP" sz="1300">
            <a:effectLst/>
          </a:endParaRPr>
        </a:p>
        <a:p>
          <a:r>
            <a:rPr kumimoji="1" lang="ja-JP" altLang="ja-JP" sz="1300">
              <a:solidFill>
                <a:schemeClr val="dk1"/>
              </a:solidFill>
              <a:effectLst/>
              <a:latin typeface="+mn-lt"/>
              <a:ea typeface="+mn-ea"/>
              <a:cs typeface="+mn-cs"/>
            </a:rPr>
            <a:t>消防施設については、計画的に車両や設備の更新を行っているため全体としては</a:t>
          </a:r>
          <a:r>
            <a:rPr kumimoji="1" lang="ja-JP" altLang="en-US" sz="1300">
              <a:solidFill>
                <a:sysClr val="windowText" lastClr="000000"/>
              </a:solidFill>
              <a:effectLst/>
              <a:latin typeface="+mn-lt"/>
              <a:ea typeface="+mn-ea"/>
              <a:cs typeface="+mn-cs"/>
            </a:rPr>
            <a:t>減価</a:t>
          </a:r>
          <a:r>
            <a:rPr kumimoji="1" lang="ja-JP" altLang="ja-JP" sz="1300">
              <a:solidFill>
                <a:schemeClr val="dk1"/>
              </a:solidFill>
              <a:effectLst/>
              <a:latin typeface="+mn-lt"/>
              <a:ea typeface="+mn-ea"/>
              <a:cs typeface="+mn-cs"/>
            </a:rPr>
            <a:t>償却率が低くはなっているが、各消防団の詰所などは建設時から相当年数経過したものが存在する。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70,421
69,477
201.92
34,051,480
32,396,226
1,554,467
19,882,964
43,734,302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過去５年間の推移をみると若干の減少傾向であり最低の数値となったが、類似団体の数値よりは上回っている状況である。</a:t>
          </a:r>
          <a:endParaRPr kumimoji="1" lang="en-US" altLang="ja-JP" sz="1300">
            <a:latin typeface="ＭＳ Ｐゴシック"/>
          </a:endParaRPr>
        </a:p>
        <a:p>
          <a:r>
            <a:rPr kumimoji="1" lang="ja-JP" altLang="en-US" sz="1300">
              <a:latin typeface="ＭＳ Ｐゴシック"/>
            </a:rPr>
            <a:t>市税は個人所得額の上昇による個人市民税の増加、新増築家屋の増による固定資産税の増加、税制改正による軽自動車税の増加となり市税全体で１億７百万円の増額となり若干の回復傾向が見られた。</a:t>
          </a:r>
          <a:endParaRPr kumimoji="1" lang="en-US" altLang="ja-JP" sz="1300">
            <a:latin typeface="ＭＳ Ｐゴシック"/>
          </a:endParaRPr>
        </a:p>
        <a:p>
          <a:r>
            <a:rPr kumimoji="1" lang="ja-JP" altLang="en-US" sz="1300">
              <a:latin typeface="ＭＳ Ｐゴシック"/>
            </a:rPr>
            <a:t>しかし依然として収納率が他自治体と比較すると低い水準であり、収納率向上により一層努め、自己財源の確保及び財政基盤の強化を図る。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76200</xdr:rowOff>
    </xdr:to>
    <xdr:cxnSp macro="">
      <xdr:nvCxnSpPr>
        <xdr:cNvPr id="68" name="直線コネクタ 67"/>
        <xdr:cNvCxnSpPr/>
      </xdr:nvCxnSpPr>
      <xdr:spPr>
        <a:xfrm>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15875</xdr:rowOff>
    </xdr:to>
    <xdr:cxnSp macro="">
      <xdr:nvCxnSpPr>
        <xdr:cNvPr id="74" name="直線コネクタ 73"/>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40</xdr:row>
      <xdr:rowOff>167217</xdr:rowOff>
    </xdr:to>
    <xdr:cxnSp macro="">
      <xdr:nvCxnSpPr>
        <xdr:cNvPr id="77" name="直線コネクタ 76"/>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51452</xdr:rowOff>
    </xdr:from>
    <xdr:ext cx="762000" cy="259045"/>
    <xdr:sp macro="" textlink="">
      <xdr:nvSpPr>
        <xdr:cNvPr id="92" name="テキスト ボックス 91"/>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94" name="テキスト ボックス 93"/>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96" name="テキスト ボックス 95"/>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前年比較３．５ポイント上回り、類似団体と比較しても２．０ポイント上回っている状況であり、市町村合併後、初めて９０％を超え、財政構造は硬直化した。</a:t>
          </a:r>
          <a:endParaRPr kumimoji="1" lang="en-US" altLang="ja-JP" sz="1300">
            <a:latin typeface="ＭＳ Ｐゴシック"/>
          </a:endParaRPr>
        </a:p>
        <a:p>
          <a:r>
            <a:rPr kumimoji="1" lang="ja-JP" altLang="en-US" sz="1300">
              <a:latin typeface="ＭＳ Ｐゴシック"/>
            </a:rPr>
            <a:t>要因として、地方交付税の減少などにより歳入経常一般財源総額が減少し、さらに公債費の増加などにより歳出経常一般財源総額が増加したことが挙げられる。</a:t>
          </a:r>
          <a:endParaRPr kumimoji="1" lang="en-US" altLang="ja-JP" sz="1300">
            <a:latin typeface="ＭＳ Ｐゴシック"/>
          </a:endParaRPr>
        </a:p>
        <a:p>
          <a:r>
            <a:rPr kumimoji="1" lang="ja-JP" altLang="en-US" sz="1300">
              <a:latin typeface="ＭＳ Ｐゴシック"/>
            </a:rPr>
            <a:t>今後、当指標の動向を注視しつつ、行財政改革を一層推進し、財政の弾力化に努める。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84667</xdr:rowOff>
    </xdr:from>
    <xdr:to>
      <xdr:col>7</xdr:col>
      <xdr:colOff>152400</xdr:colOff>
      <xdr:row>64</xdr:row>
      <xdr:rowOff>23283</xdr:rowOff>
    </xdr:to>
    <xdr:cxnSp macro="">
      <xdr:nvCxnSpPr>
        <xdr:cNvPr id="131" name="直線コネクタ 130"/>
        <xdr:cNvCxnSpPr/>
      </xdr:nvCxnSpPr>
      <xdr:spPr>
        <a:xfrm>
          <a:off x="4114800" y="10714567"/>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36406</xdr:rowOff>
    </xdr:from>
    <xdr:to>
      <xdr:col>6</xdr:col>
      <xdr:colOff>0</xdr:colOff>
      <xdr:row>62</xdr:row>
      <xdr:rowOff>84667</xdr:rowOff>
    </xdr:to>
    <xdr:cxnSp macro="">
      <xdr:nvCxnSpPr>
        <xdr:cNvPr id="134" name="直線コネクタ 133"/>
        <xdr:cNvCxnSpPr/>
      </xdr:nvCxnSpPr>
      <xdr:spPr>
        <a:xfrm>
          <a:off x="3225800" y="1066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89746</xdr:rowOff>
    </xdr:from>
    <xdr:to>
      <xdr:col>4</xdr:col>
      <xdr:colOff>482600</xdr:colOff>
      <xdr:row>62</xdr:row>
      <xdr:rowOff>36406</xdr:rowOff>
    </xdr:to>
    <xdr:cxnSp macro="">
      <xdr:nvCxnSpPr>
        <xdr:cNvPr id="137" name="直線コネクタ 136"/>
        <xdr:cNvCxnSpPr/>
      </xdr:nvCxnSpPr>
      <xdr:spPr>
        <a:xfrm>
          <a:off x="2336800" y="1037674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89746</xdr:rowOff>
    </xdr:from>
    <xdr:to>
      <xdr:col>3</xdr:col>
      <xdr:colOff>279400</xdr:colOff>
      <xdr:row>61</xdr:row>
      <xdr:rowOff>103294</xdr:rowOff>
    </xdr:to>
    <xdr:cxnSp macro="">
      <xdr:nvCxnSpPr>
        <xdr:cNvPr id="140" name="直線コネクタ 139"/>
        <xdr:cNvCxnSpPr/>
      </xdr:nvCxnSpPr>
      <xdr:spPr>
        <a:xfrm flipV="1">
          <a:off x="1447800" y="1037674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50" name="円/楕円 149"/>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116010</xdr:rowOff>
    </xdr:from>
    <xdr:ext cx="762000" cy="259045"/>
    <xdr:sp macro="" textlink="">
      <xdr:nvSpPr>
        <xdr:cNvPr id="151"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33867</xdr:rowOff>
    </xdr:from>
    <xdr:to>
      <xdr:col>6</xdr:col>
      <xdr:colOff>50800</xdr:colOff>
      <xdr:row>62</xdr:row>
      <xdr:rowOff>135467</xdr:rowOff>
    </xdr:to>
    <xdr:sp macro="" textlink="">
      <xdr:nvSpPr>
        <xdr:cNvPr id="152" name="円/楕円 151"/>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120244</xdr:rowOff>
    </xdr:from>
    <xdr:ext cx="736600" cy="259045"/>
    <xdr:sp macro="" textlink="">
      <xdr:nvSpPr>
        <xdr:cNvPr id="153" name="テキスト ボックス 152"/>
        <xdr:cNvSpPr txBox="1"/>
      </xdr:nvSpPr>
      <xdr:spPr>
        <a:xfrm>
          <a:off x="3733800" y="1075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157056</xdr:rowOff>
    </xdr:from>
    <xdr:to>
      <xdr:col>4</xdr:col>
      <xdr:colOff>533400</xdr:colOff>
      <xdr:row>62</xdr:row>
      <xdr:rowOff>87206</xdr:rowOff>
    </xdr:to>
    <xdr:sp macro="" textlink="">
      <xdr:nvSpPr>
        <xdr:cNvPr id="154" name="円/楕円 153"/>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97383</xdr:rowOff>
    </xdr:from>
    <xdr:ext cx="762000" cy="259045"/>
    <xdr:sp macro="" textlink="">
      <xdr:nvSpPr>
        <xdr:cNvPr id="155" name="テキスト ボックス 154"/>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6" name="円/楕円 155"/>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57" name="テキスト ボックス 156"/>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52494</xdr:rowOff>
    </xdr:from>
    <xdr:to>
      <xdr:col>2</xdr:col>
      <xdr:colOff>127000</xdr:colOff>
      <xdr:row>61</xdr:row>
      <xdr:rowOff>154094</xdr:rowOff>
    </xdr:to>
    <xdr:sp macro="" textlink="">
      <xdr:nvSpPr>
        <xdr:cNvPr id="158" name="円/楕円 157"/>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164271</xdr:rowOff>
    </xdr:from>
    <xdr:ext cx="762000" cy="259045"/>
    <xdr:sp macro="" textlink="">
      <xdr:nvSpPr>
        <xdr:cNvPr id="159" name="テキスト ボックス 158"/>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[126,273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職員の減少などにより若干減少しているものの、物件費については、保育所指定管理料、有料指定ごみ袋関係経費の増加があったものの、ごみ処理委託料や一宮福祉センター解体経費の減もあり、前年並みの決算となった。</a:t>
          </a:r>
          <a:endParaRPr kumimoji="1" lang="en-US" altLang="ja-JP" sz="1300">
            <a:latin typeface="ＭＳ Ｐゴシック"/>
          </a:endParaRPr>
        </a:p>
        <a:p>
          <a:r>
            <a:rPr kumimoji="1" lang="ja-JP" altLang="en-US" sz="1300">
              <a:latin typeface="ＭＳ Ｐゴシック"/>
            </a:rPr>
            <a:t>今後も行財政改革を推進し、人件費・物件費の減少に努める。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12356</xdr:rowOff>
    </xdr:from>
    <xdr:to>
      <xdr:col>7</xdr:col>
      <xdr:colOff>152400</xdr:colOff>
      <xdr:row>84</xdr:row>
      <xdr:rowOff>15484</xdr:rowOff>
    </xdr:to>
    <xdr:cxnSp macro="">
      <xdr:nvCxnSpPr>
        <xdr:cNvPr id="194" name="直線コネクタ 193"/>
        <xdr:cNvCxnSpPr/>
      </xdr:nvCxnSpPr>
      <xdr:spPr>
        <a:xfrm flipV="1">
          <a:off x="4114800" y="14414156"/>
          <a:ext cx="8382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1160</xdr:rowOff>
    </xdr:from>
    <xdr:to>
      <xdr:col>6</xdr:col>
      <xdr:colOff>0</xdr:colOff>
      <xdr:row>84</xdr:row>
      <xdr:rowOff>15484</xdr:rowOff>
    </xdr:to>
    <xdr:cxnSp macro="">
      <xdr:nvCxnSpPr>
        <xdr:cNvPr id="197" name="直線コネクタ 196"/>
        <xdr:cNvCxnSpPr/>
      </xdr:nvCxnSpPr>
      <xdr:spPr>
        <a:xfrm>
          <a:off x="3225800" y="14402960"/>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123392</xdr:rowOff>
    </xdr:from>
    <xdr:to>
      <xdr:col>4</xdr:col>
      <xdr:colOff>482600</xdr:colOff>
      <xdr:row>84</xdr:row>
      <xdr:rowOff>1160</xdr:rowOff>
    </xdr:to>
    <xdr:cxnSp macro="">
      <xdr:nvCxnSpPr>
        <xdr:cNvPr id="200" name="直線コネクタ 199"/>
        <xdr:cNvCxnSpPr/>
      </xdr:nvCxnSpPr>
      <xdr:spPr>
        <a:xfrm>
          <a:off x="2336800" y="14353742"/>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123392</xdr:rowOff>
    </xdr:from>
    <xdr:to>
      <xdr:col>3</xdr:col>
      <xdr:colOff>279400</xdr:colOff>
      <xdr:row>83</xdr:row>
      <xdr:rowOff>157400</xdr:rowOff>
    </xdr:to>
    <xdr:cxnSp macro="">
      <xdr:nvCxnSpPr>
        <xdr:cNvPr id="203" name="直線コネクタ 202"/>
        <xdr:cNvCxnSpPr/>
      </xdr:nvCxnSpPr>
      <xdr:spPr>
        <a:xfrm flipV="1">
          <a:off x="1447800" y="14353742"/>
          <a:ext cx="889000" cy="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133006</xdr:rowOff>
    </xdr:from>
    <xdr:to>
      <xdr:col>7</xdr:col>
      <xdr:colOff>203200</xdr:colOff>
      <xdr:row>84</xdr:row>
      <xdr:rowOff>63156</xdr:rowOff>
    </xdr:to>
    <xdr:sp macro="" textlink="">
      <xdr:nvSpPr>
        <xdr:cNvPr id="213" name="円/楕円 212"/>
        <xdr:cNvSpPr/>
      </xdr:nvSpPr>
      <xdr:spPr>
        <a:xfrm>
          <a:off x="4902200" y="143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149533</xdr:rowOff>
    </xdr:from>
    <xdr:ext cx="762000" cy="259045"/>
    <xdr:sp macro="" textlink="">
      <xdr:nvSpPr>
        <xdr:cNvPr id="214" name="人件費・物件費等の状況該当値テキスト"/>
        <xdr:cNvSpPr txBox="1"/>
      </xdr:nvSpPr>
      <xdr:spPr>
        <a:xfrm>
          <a:off x="5041900" y="1420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126,273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136134</xdr:rowOff>
    </xdr:from>
    <xdr:to>
      <xdr:col>6</xdr:col>
      <xdr:colOff>50800</xdr:colOff>
      <xdr:row>84</xdr:row>
      <xdr:rowOff>66284</xdr:rowOff>
    </xdr:to>
    <xdr:sp macro="" textlink="">
      <xdr:nvSpPr>
        <xdr:cNvPr id="215" name="円/楕円 214"/>
        <xdr:cNvSpPr/>
      </xdr:nvSpPr>
      <xdr:spPr>
        <a:xfrm>
          <a:off x="4064000" y="143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76461</xdr:rowOff>
    </xdr:from>
    <xdr:ext cx="736600" cy="259045"/>
    <xdr:sp macro="" textlink="">
      <xdr:nvSpPr>
        <xdr:cNvPr id="216" name="テキスト ボックス 215"/>
        <xdr:cNvSpPr txBox="1"/>
      </xdr:nvSpPr>
      <xdr:spPr>
        <a:xfrm>
          <a:off x="3733800" y="141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121810</xdr:rowOff>
    </xdr:from>
    <xdr:to>
      <xdr:col>4</xdr:col>
      <xdr:colOff>533400</xdr:colOff>
      <xdr:row>84</xdr:row>
      <xdr:rowOff>51960</xdr:rowOff>
    </xdr:to>
    <xdr:sp macro="" textlink="">
      <xdr:nvSpPr>
        <xdr:cNvPr id="217" name="円/楕円 216"/>
        <xdr:cNvSpPr/>
      </xdr:nvSpPr>
      <xdr:spPr>
        <a:xfrm>
          <a:off x="3175000" y="143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36737</xdr:rowOff>
    </xdr:from>
    <xdr:ext cx="762000" cy="259045"/>
    <xdr:sp macro="" textlink="">
      <xdr:nvSpPr>
        <xdr:cNvPr id="218" name="テキスト ボックス 217"/>
        <xdr:cNvSpPr txBox="1"/>
      </xdr:nvSpPr>
      <xdr:spPr>
        <a:xfrm>
          <a:off x="2844800" y="144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72592</xdr:rowOff>
    </xdr:from>
    <xdr:to>
      <xdr:col>3</xdr:col>
      <xdr:colOff>330200</xdr:colOff>
      <xdr:row>84</xdr:row>
      <xdr:rowOff>2742</xdr:rowOff>
    </xdr:to>
    <xdr:sp macro="" textlink="">
      <xdr:nvSpPr>
        <xdr:cNvPr id="219" name="円/楕円 218"/>
        <xdr:cNvSpPr/>
      </xdr:nvSpPr>
      <xdr:spPr>
        <a:xfrm>
          <a:off x="2286000" y="143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12919</xdr:rowOff>
    </xdr:from>
    <xdr:ext cx="762000" cy="259045"/>
    <xdr:sp macro="" textlink="">
      <xdr:nvSpPr>
        <xdr:cNvPr id="220" name="テキスト ボックス 219"/>
        <xdr:cNvSpPr txBox="1"/>
      </xdr:nvSpPr>
      <xdr:spPr>
        <a:xfrm>
          <a:off x="1955800" y="1407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118,762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106600</xdr:rowOff>
    </xdr:from>
    <xdr:to>
      <xdr:col>2</xdr:col>
      <xdr:colOff>127000</xdr:colOff>
      <xdr:row>84</xdr:row>
      <xdr:rowOff>36750</xdr:rowOff>
    </xdr:to>
    <xdr:sp macro="" textlink="">
      <xdr:nvSpPr>
        <xdr:cNvPr id="221" name="円/楕円 220"/>
        <xdr:cNvSpPr/>
      </xdr:nvSpPr>
      <xdr:spPr>
        <a:xfrm>
          <a:off x="1397000" y="14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21527</xdr:rowOff>
    </xdr:from>
    <xdr:ext cx="762000" cy="259045"/>
    <xdr:sp macro="" textlink="">
      <xdr:nvSpPr>
        <xdr:cNvPr id="222" name="テキスト ボックス 221"/>
        <xdr:cNvSpPr txBox="1"/>
      </xdr:nvSpPr>
      <xdr:spPr>
        <a:xfrm>
          <a:off x="1066800" y="144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前年度から０．９ポイント上昇し、類似団体を上回った。</a:t>
          </a:r>
          <a:endParaRPr kumimoji="1" lang="en-US" altLang="ja-JP" sz="1300">
            <a:latin typeface="ＭＳ Ｐゴシック"/>
          </a:endParaRPr>
        </a:p>
        <a:p>
          <a:r>
            <a:rPr kumimoji="1" lang="ja-JP" altLang="en-US" sz="1300">
              <a:latin typeface="ＭＳ Ｐゴシック"/>
            </a:rPr>
            <a:t>要因として、職員構成の変動及び管理職に次長級ポストを置いてから３年が経過し、それぞれ昇給させたことによる上昇が挙げられる。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110368</xdr:rowOff>
    </xdr:to>
    <xdr:cxnSp macro="">
      <xdr:nvCxnSpPr>
        <xdr:cNvPr id="258" name="直線コネクタ 257"/>
        <xdr:cNvCxnSpPr/>
      </xdr:nvCxnSpPr>
      <xdr:spPr>
        <a:xfrm>
          <a:off x="16179800" y="1423730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166914</xdr:rowOff>
    </xdr:from>
    <xdr:to>
      <xdr:col>23</xdr:col>
      <xdr:colOff>406400</xdr:colOff>
      <xdr:row>83</xdr:row>
      <xdr:rowOff>6955</xdr:rowOff>
    </xdr:to>
    <xdr:cxnSp macro="">
      <xdr:nvCxnSpPr>
        <xdr:cNvPr id="261" name="直線コネクタ 260"/>
        <xdr:cNvCxnSpPr/>
      </xdr:nvCxnSpPr>
      <xdr:spPr>
        <a:xfrm>
          <a:off x="15290800" y="142258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52009</xdr:rowOff>
    </xdr:from>
    <xdr:to>
      <xdr:col>22</xdr:col>
      <xdr:colOff>203200</xdr:colOff>
      <xdr:row>82</xdr:row>
      <xdr:rowOff>166914</xdr:rowOff>
    </xdr:to>
    <xdr:cxnSp macro="">
      <xdr:nvCxnSpPr>
        <xdr:cNvPr id="264" name="直線コネクタ 263"/>
        <xdr:cNvCxnSpPr/>
      </xdr:nvCxnSpPr>
      <xdr:spPr>
        <a:xfrm>
          <a:off x="14401800" y="141109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52009</xdr:rowOff>
    </xdr:from>
    <xdr:to>
      <xdr:col>21</xdr:col>
      <xdr:colOff>0</xdr:colOff>
      <xdr:row>86</xdr:row>
      <xdr:rowOff>136071</xdr:rowOff>
    </xdr:to>
    <xdr:cxnSp macro="">
      <xdr:nvCxnSpPr>
        <xdr:cNvPr id="267" name="直線コネクタ 266"/>
        <xdr:cNvCxnSpPr/>
      </xdr:nvCxnSpPr>
      <xdr:spPr>
        <a:xfrm flipV="1">
          <a:off x="13512800" y="1411090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7" name="円/楕円 276"/>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31645</xdr:rowOff>
    </xdr:from>
    <xdr:ext cx="762000" cy="259045"/>
    <xdr:sp macro="" textlink="">
      <xdr:nvSpPr>
        <xdr:cNvPr id="278" name="給与水準   （国との比較）該当値テキスト"/>
        <xdr:cNvSpPr txBox="1"/>
      </xdr:nvSpPr>
      <xdr:spPr>
        <a:xfrm>
          <a:off x="17106900" y="1426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116114</xdr:rowOff>
    </xdr:from>
    <xdr:to>
      <xdr:col>22</xdr:col>
      <xdr:colOff>254000</xdr:colOff>
      <xdr:row>83</xdr:row>
      <xdr:rowOff>46264</xdr:rowOff>
    </xdr:to>
    <xdr:sp macro="" textlink="">
      <xdr:nvSpPr>
        <xdr:cNvPr id="281" name="円/楕円 280"/>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82" name="テキスト ボックス 281"/>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1209</xdr:rowOff>
    </xdr:from>
    <xdr:to>
      <xdr:col>21</xdr:col>
      <xdr:colOff>50800</xdr:colOff>
      <xdr:row>82</xdr:row>
      <xdr:rowOff>102809</xdr:rowOff>
    </xdr:to>
    <xdr:sp macro="" textlink="">
      <xdr:nvSpPr>
        <xdr:cNvPr id="283" name="円/楕円 282"/>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112986</xdr:rowOff>
    </xdr:from>
    <xdr:ext cx="762000" cy="259045"/>
    <xdr:sp macro="" textlink="">
      <xdr:nvSpPr>
        <xdr:cNvPr id="284" name="テキスト ボックス 283"/>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5" name="円/楕円 284"/>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6" name="テキスト ボックス 285"/>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職員定員の適正化に基づき職員数の削減を実施しているため、職員数は年々減少している。</a:t>
          </a:r>
          <a:endParaRPr kumimoji="1" lang="en-US" altLang="ja-JP" sz="1300">
            <a:latin typeface="ＭＳ Ｐゴシック"/>
          </a:endParaRPr>
        </a:p>
        <a:p>
          <a:r>
            <a:rPr kumimoji="1" lang="ja-JP" altLang="en-US" sz="1300">
              <a:latin typeface="ＭＳ Ｐゴシック"/>
            </a:rPr>
            <a:t>類似団体との比較では前年は０．２４ポイントの差であったのに対し今年は０．５１ポイントの開きとなり、職員数の減少結果が着実に数値として現れてきている。</a:t>
          </a:r>
          <a:endParaRPr kumimoji="1" lang="en-US" altLang="ja-JP" sz="1300">
            <a:latin typeface="ＭＳ Ｐゴシック"/>
          </a:endParaRPr>
        </a:p>
        <a:p>
          <a:r>
            <a:rPr kumimoji="1" lang="ja-JP" altLang="en-US" sz="1300">
              <a:latin typeface="ＭＳ Ｐゴシック"/>
            </a:rPr>
            <a:t>しかし県平均にはまだ至っていないため、今後も、組織の再編や事務事業の見直しを進めるとともに、職員数の適正化に努める。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14817</xdr:rowOff>
    </xdr:from>
    <xdr:to>
      <xdr:col>24</xdr:col>
      <xdr:colOff>558800</xdr:colOff>
      <xdr:row>61</xdr:row>
      <xdr:rowOff>17114</xdr:rowOff>
    </xdr:to>
    <xdr:cxnSp macro="">
      <xdr:nvCxnSpPr>
        <xdr:cNvPr id="323" name="直線コネクタ 322"/>
        <xdr:cNvCxnSpPr/>
      </xdr:nvCxnSpPr>
      <xdr:spPr>
        <a:xfrm flipV="1">
          <a:off x="16179800" y="10473267"/>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17114</xdr:rowOff>
    </xdr:from>
    <xdr:to>
      <xdr:col>23</xdr:col>
      <xdr:colOff>406400</xdr:colOff>
      <xdr:row>61</xdr:row>
      <xdr:rowOff>32052</xdr:rowOff>
    </xdr:to>
    <xdr:cxnSp macro="">
      <xdr:nvCxnSpPr>
        <xdr:cNvPr id="326" name="直線コネクタ 325"/>
        <xdr:cNvCxnSpPr/>
      </xdr:nvCxnSpPr>
      <xdr:spPr>
        <a:xfrm flipV="1">
          <a:off x="15290800" y="1047556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25158</xdr:rowOff>
    </xdr:from>
    <xdr:to>
      <xdr:col>22</xdr:col>
      <xdr:colOff>203200</xdr:colOff>
      <xdr:row>61</xdr:row>
      <xdr:rowOff>32052</xdr:rowOff>
    </xdr:to>
    <xdr:cxnSp macro="">
      <xdr:nvCxnSpPr>
        <xdr:cNvPr id="329" name="直線コネクタ 328"/>
        <xdr:cNvCxnSpPr/>
      </xdr:nvCxnSpPr>
      <xdr:spPr>
        <a:xfrm>
          <a:off x="14401800" y="1048360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25158</xdr:rowOff>
    </xdr:from>
    <xdr:to>
      <xdr:col>21</xdr:col>
      <xdr:colOff>0</xdr:colOff>
      <xdr:row>61</xdr:row>
      <xdr:rowOff>28605</xdr:rowOff>
    </xdr:to>
    <xdr:cxnSp macro="">
      <xdr:nvCxnSpPr>
        <xdr:cNvPr id="332" name="直線コネクタ 331"/>
        <xdr:cNvCxnSpPr/>
      </xdr:nvCxnSpPr>
      <xdr:spPr>
        <a:xfrm flipV="1">
          <a:off x="13512800" y="1048360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135467</xdr:rowOff>
    </xdr:from>
    <xdr:to>
      <xdr:col>24</xdr:col>
      <xdr:colOff>609600</xdr:colOff>
      <xdr:row>61</xdr:row>
      <xdr:rowOff>65617</xdr:rowOff>
    </xdr:to>
    <xdr:sp macro="" textlink="">
      <xdr:nvSpPr>
        <xdr:cNvPr id="342" name="円/楕円 341"/>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151994</xdr:rowOff>
    </xdr:from>
    <xdr:ext cx="762000" cy="259045"/>
    <xdr:sp macro="" textlink="">
      <xdr:nvSpPr>
        <xdr:cNvPr id="343" name="定員管理の状況該当値テキスト"/>
        <xdr:cNvSpPr txBox="1"/>
      </xdr:nvSpPr>
      <xdr:spPr>
        <a:xfrm>
          <a:off x="17106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137764</xdr:rowOff>
    </xdr:from>
    <xdr:to>
      <xdr:col>23</xdr:col>
      <xdr:colOff>457200</xdr:colOff>
      <xdr:row>61</xdr:row>
      <xdr:rowOff>67914</xdr:rowOff>
    </xdr:to>
    <xdr:sp macro="" textlink="">
      <xdr:nvSpPr>
        <xdr:cNvPr id="344" name="円/楕円 343"/>
        <xdr:cNvSpPr/>
      </xdr:nvSpPr>
      <xdr:spPr>
        <a:xfrm>
          <a:off x="16129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78091</xdr:rowOff>
    </xdr:from>
    <xdr:ext cx="736600" cy="259045"/>
    <xdr:sp macro="" textlink="">
      <xdr:nvSpPr>
        <xdr:cNvPr id="345" name="テキスト ボックス 344"/>
        <xdr:cNvSpPr txBox="1"/>
      </xdr:nvSpPr>
      <xdr:spPr>
        <a:xfrm>
          <a:off x="15798800" y="10193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152702</xdr:rowOff>
    </xdr:from>
    <xdr:to>
      <xdr:col>22</xdr:col>
      <xdr:colOff>254000</xdr:colOff>
      <xdr:row>61</xdr:row>
      <xdr:rowOff>82852</xdr:rowOff>
    </xdr:to>
    <xdr:sp macro="" textlink="">
      <xdr:nvSpPr>
        <xdr:cNvPr id="346" name="円/楕円 345"/>
        <xdr:cNvSpPr/>
      </xdr:nvSpPr>
      <xdr:spPr>
        <a:xfrm>
          <a:off x="15240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67629</xdr:rowOff>
    </xdr:from>
    <xdr:ext cx="762000" cy="259045"/>
    <xdr:sp macro="" textlink="">
      <xdr:nvSpPr>
        <xdr:cNvPr id="347" name="テキスト ボックス 346"/>
        <xdr:cNvSpPr txBox="1"/>
      </xdr:nvSpPr>
      <xdr:spPr>
        <a:xfrm>
          <a:off x="14909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145808</xdr:rowOff>
    </xdr:from>
    <xdr:to>
      <xdr:col>21</xdr:col>
      <xdr:colOff>50800</xdr:colOff>
      <xdr:row>61</xdr:row>
      <xdr:rowOff>75958</xdr:rowOff>
    </xdr:to>
    <xdr:sp macro="" textlink="">
      <xdr:nvSpPr>
        <xdr:cNvPr id="348" name="円/楕円 347"/>
        <xdr:cNvSpPr/>
      </xdr:nvSpPr>
      <xdr:spPr>
        <a:xfrm>
          <a:off x="14351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60735</xdr:rowOff>
    </xdr:from>
    <xdr:ext cx="762000" cy="259045"/>
    <xdr:sp macro="" textlink="">
      <xdr:nvSpPr>
        <xdr:cNvPr id="349" name="テキスト ボックス 348"/>
        <xdr:cNvSpPr txBox="1"/>
      </xdr:nvSpPr>
      <xdr:spPr>
        <a:xfrm>
          <a:off x="14020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149255</xdr:rowOff>
    </xdr:from>
    <xdr:to>
      <xdr:col>19</xdr:col>
      <xdr:colOff>533400</xdr:colOff>
      <xdr:row>61</xdr:row>
      <xdr:rowOff>79405</xdr:rowOff>
    </xdr:to>
    <xdr:sp macro="" textlink="">
      <xdr:nvSpPr>
        <xdr:cNvPr id="350" name="円/楕円 349"/>
        <xdr:cNvSpPr/>
      </xdr:nvSpPr>
      <xdr:spPr>
        <a:xfrm>
          <a:off x="13462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64182</xdr:rowOff>
    </xdr:from>
    <xdr:ext cx="762000" cy="259045"/>
    <xdr:sp macro="" textlink="">
      <xdr:nvSpPr>
        <xdr:cNvPr id="351" name="テキスト ボックス 350"/>
        <xdr:cNvSpPr txBox="1"/>
      </xdr:nvSpPr>
      <xdr:spPr>
        <a:xfrm>
          <a:off x="13131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４年連続の減少の傾向であり、前年から０．３ポイント下回った。</a:t>
          </a:r>
          <a:endParaRPr kumimoji="1" lang="en-US" altLang="ja-JP" sz="1300">
            <a:latin typeface="ＭＳ Ｐゴシック"/>
          </a:endParaRPr>
        </a:p>
        <a:p>
          <a:r>
            <a:rPr kumimoji="1" lang="ja-JP" altLang="en-US" sz="1300">
              <a:latin typeface="ＭＳ Ｐゴシック"/>
            </a:rPr>
            <a:t>減少の要因としては、公債費に関する基準財政需要額への算入が増加していることが考えられるが、合併特例債を活用した事業を引き続き進めているため元利償還金が増加している。</a:t>
          </a:r>
          <a:endParaRPr kumimoji="1" lang="en-US" altLang="ja-JP" sz="1300">
            <a:latin typeface="ＭＳ Ｐゴシック"/>
          </a:endParaRPr>
        </a:p>
        <a:p>
          <a:r>
            <a:rPr kumimoji="1" lang="ja-JP" altLang="en-US" sz="1300">
              <a:latin typeface="ＭＳ Ｐゴシック"/>
            </a:rPr>
            <a:t>今後は合併特例債を活用する事業の適切性を見極め、低利で有利な資金調達に努めていく。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153162</xdr:rowOff>
    </xdr:from>
    <xdr:to>
      <xdr:col>24</xdr:col>
      <xdr:colOff>558800</xdr:colOff>
      <xdr:row>44</xdr:row>
      <xdr:rowOff>10668</xdr:rowOff>
    </xdr:to>
    <xdr:cxnSp macro="">
      <xdr:nvCxnSpPr>
        <xdr:cNvPr id="383" name="直線コネクタ 382"/>
        <xdr:cNvCxnSpPr/>
      </xdr:nvCxnSpPr>
      <xdr:spPr>
        <a:xfrm flipV="1">
          <a:off x="16179800" y="75255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4"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10668</xdr:rowOff>
    </xdr:from>
    <xdr:to>
      <xdr:col>23</xdr:col>
      <xdr:colOff>406400</xdr:colOff>
      <xdr:row>44</xdr:row>
      <xdr:rowOff>49276</xdr:rowOff>
    </xdr:to>
    <xdr:cxnSp macro="">
      <xdr:nvCxnSpPr>
        <xdr:cNvPr id="386" name="直線コネクタ 385"/>
        <xdr:cNvCxnSpPr/>
      </xdr:nvCxnSpPr>
      <xdr:spPr>
        <a:xfrm flipV="1">
          <a:off x="15290800" y="75544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8" name="テキスト ボックス 38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49276</xdr:rowOff>
    </xdr:from>
    <xdr:to>
      <xdr:col>22</xdr:col>
      <xdr:colOff>203200</xdr:colOff>
      <xdr:row>44</xdr:row>
      <xdr:rowOff>87884</xdr:rowOff>
    </xdr:to>
    <xdr:cxnSp macro="">
      <xdr:nvCxnSpPr>
        <xdr:cNvPr id="389" name="直線コネクタ 388"/>
        <xdr:cNvCxnSpPr/>
      </xdr:nvCxnSpPr>
      <xdr:spPr>
        <a:xfrm flipV="1">
          <a:off x="14401800" y="75930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87884</xdr:rowOff>
    </xdr:from>
    <xdr:to>
      <xdr:col>21</xdr:col>
      <xdr:colOff>0</xdr:colOff>
      <xdr:row>44</xdr:row>
      <xdr:rowOff>87884</xdr:rowOff>
    </xdr:to>
    <xdr:cxnSp macro="">
      <xdr:nvCxnSpPr>
        <xdr:cNvPr id="392" name="直線コネクタ 391"/>
        <xdr:cNvCxnSpPr/>
      </xdr:nvCxnSpPr>
      <xdr:spPr>
        <a:xfrm>
          <a:off x="13512800" y="7631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94" name="テキスト ボックス 39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396" name="テキスト ボックス 395"/>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102362</xdr:rowOff>
    </xdr:from>
    <xdr:to>
      <xdr:col>24</xdr:col>
      <xdr:colOff>609600</xdr:colOff>
      <xdr:row>44</xdr:row>
      <xdr:rowOff>32512</xdr:rowOff>
    </xdr:to>
    <xdr:sp macro="" textlink="">
      <xdr:nvSpPr>
        <xdr:cNvPr id="402" name="円/楕円 401"/>
        <xdr:cNvSpPr/>
      </xdr:nvSpPr>
      <xdr:spPr>
        <a:xfrm>
          <a:off x="169672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74439</xdr:rowOff>
    </xdr:from>
    <xdr:ext cx="762000" cy="259045"/>
    <xdr:sp macro="" textlink="">
      <xdr:nvSpPr>
        <xdr:cNvPr id="403" name="公債費負担の状況該当値テキスト"/>
        <xdr:cNvSpPr txBox="1"/>
      </xdr:nvSpPr>
      <xdr:spPr>
        <a:xfrm>
          <a:off x="17106900" y="744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404" name="円/楕円 403"/>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405" name="テキスト ボックス 404"/>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169926</xdr:rowOff>
    </xdr:from>
    <xdr:to>
      <xdr:col>22</xdr:col>
      <xdr:colOff>254000</xdr:colOff>
      <xdr:row>44</xdr:row>
      <xdr:rowOff>100076</xdr:rowOff>
    </xdr:to>
    <xdr:sp macro="" textlink="">
      <xdr:nvSpPr>
        <xdr:cNvPr id="406" name="円/楕円 405"/>
        <xdr:cNvSpPr/>
      </xdr:nvSpPr>
      <xdr:spPr>
        <a:xfrm>
          <a:off x="15240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84853</xdr:rowOff>
    </xdr:from>
    <xdr:ext cx="762000" cy="259045"/>
    <xdr:sp macro="" textlink="">
      <xdr:nvSpPr>
        <xdr:cNvPr id="407" name="テキスト ボックス 406"/>
        <xdr:cNvSpPr txBox="1"/>
      </xdr:nvSpPr>
      <xdr:spPr>
        <a:xfrm>
          <a:off x="14909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8" name="円/楕円 407"/>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9" name="テキスト ボックス 408"/>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37084</xdr:rowOff>
    </xdr:from>
    <xdr:to>
      <xdr:col>19</xdr:col>
      <xdr:colOff>533400</xdr:colOff>
      <xdr:row>44</xdr:row>
      <xdr:rowOff>138684</xdr:rowOff>
    </xdr:to>
    <xdr:sp macro="" textlink="">
      <xdr:nvSpPr>
        <xdr:cNvPr id="410" name="円/楕円 409"/>
        <xdr:cNvSpPr/>
      </xdr:nvSpPr>
      <xdr:spPr>
        <a:xfrm>
          <a:off x="13462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123461</xdr:rowOff>
    </xdr:from>
    <xdr:ext cx="762000" cy="259045"/>
    <xdr:sp macro="" textlink="">
      <xdr:nvSpPr>
        <xdr:cNvPr id="411" name="テキスト ボックス 410"/>
        <xdr:cNvSpPr txBox="1"/>
      </xdr:nvSpPr>
      <xdr:spPr>
        <a:xfrm>
          <a:off x="13131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前年比較７．２ポイントの減少となっており過去５年では最低の数値となった。</a:t>
          </a:r>
          <a:endParaRPr kumimoji="1" lang="en-US" altLang="ja-JP" sz="1300">
            <a:latin typeface="ＭＳ Ｐゴシック"/>
          </a:endParaRPr>
        </a:p>
        <a:p>
          <a:r>
            <a:rPr kumimoji="1" lang="ja-JP" altLang="en-US" sz="1300">
              <a:latin typeface="ＭＳ Ｐゴシック"/>
            </a:rPr>
            <a:t>要因として合併特例債及び臨時財政対策債の発行減により市債現在高が減少し、財政調整基金への剰余金積立や特定目的基金への積立を行い、基金残高が増加したことが考えられる。</a:t>
          </a:r>
          <a:endParaRPr kumimoji="1" lang="en-US" altLang="ja-JP" sz="1300">
            <a:latin typeface="ＭＳ Ｐゴシック"/>
          </a:endParaRPr>
        </a:p>
        <a:p>
          <a:r>
            <a:rPr kumimoji="1" lang="ja-JP" altLang="en-US" sz="1300">
              <a:latin typeface="ＭＳ Ｐゴシック"/>
            </a:rPr>
            <a:t>しかし、類似団体との比較では３７．９ポイントと大きく上回っているため、更なる抑制に努める必要がある。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22267</xdr:rowOff>
    </xdr:from>
    <xdr:to>
      <xdr:col>24</xdr:col>
      <xdr:colOff>558800</xdr:colOff>
      <xdr:row>17</xdr:row>
      <xdr:rowOff>80179</xdr:rowOff>
    </xdr:to>
    <xdr:cxnSp macro="">
      <xdr:nvCxnSpPr>
        <xdr:cNvPr id="445" name="直線コネクタ 444"/>
        <xdr:cNvCxnSpPr/>
      </xdr:nvCxnSpPr>
      <xdr:spPr>
        <a:xfrm flipV="1">
          <a:off x="16179800" y="2936917"/>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80179</xdr:rowOff>
    </xdr:from>
    <xdr:to>
      <xdr:col>23</xdr:col>
      <xdr:colOff>406400</xdr:colOff>
      <xdr:row>17</xdr:row>
      <xdr:rowOff>111548</xdr:rowOff>
    </xdr:to>
    <xdr:cxnSp macro="">
      <xdr:nvCxnSpPr>
        <xdr:cNvPr id="448" name="直線コネクタ 447"/>
        <xdr:cNvCxnSpPr/>
      </xdr:nvCxnSpPr>
      <xdr:spPr>
        <a:xfrm flipV="1">
          <a:off x="15290800" y="299482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54441</xdr:rowOff>
    </xdr:from>
    <xdr:to>
      <xdr:col>22</xdr:col>
      <xdr:colOff>203200</xdr:colOff>
      <xdr:row>17</xdr:row>
      <xdr:rowOff>111548</xdr:rowOff>
    </xdr:to>
    <xdr:cxnSp macro="">
      <xdr:nvCxnSpPr>
        <xdr:cNvPr id="451" name="直線コネクタ 450"/>
        <xdr:cNvCxnSpPr/>
      </xdr:nvCxnSpPr>
      <xdr:spPr>
        <a:xfrm>
          <a:off x="14401800" y="2969091"/>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54441</xdr:rowOff>
    </xdr:from>
    <xdr:to>
      <xdr:col>21</xdr:col>
      <xdr:colOff>0</xdr:colOff>
      <xdr:row>17</xdr:row>
      <xdr:rowOff>64897</xdr:rowOff>
    </xdr:to>
    <xdr:cxnSp macro="">
      <xdr:nvCxnSpPr>
        <xdr:cNvPr id="454" name="直線コネクタ 453"/>
        <xdr:cNvCxnSpPr/>
      </xdr:nvCxnSpPr>
      <xdr:spPr>
        <a:xfrm flipV="1">
          <a:off x="13512800" y="2969091"/>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142917</xdr:rowOff>
    </xdr:from>
    <xdr:to>
      <xdr:col>24</xdr:col>
      <xdr:colOff>609600</xdr:colOff>
      <xdr:row>17</xdr:row>
      <xdr:rowOff>73067</xdr:rowOff>
    </xdr:to>
    <xdr:sp macro="" textlink="">
      <xdr:nvSpPr>
        <xdr:cNvPr id="464" name="円/楕円 463"/>
        <xdr:cNvSpPr/>
      </xdr:nvSpPr>
      <xdr:spPr>
        <a:xfrm>
          <a:off x="169672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114994</xdr:rowOff>
    </xdr:from>
    <xdr:ext cx="762000" cy="259045"/>
    <xdr:sp macro="" textlink="">
      <xdr:nvSpPr>
        <xdr:cNvPr id="465" name="将来負担の状況該当値テキスト"/>
        <xdr:cNvSpPr txBox="1"/>
      </xdr:nvSpPr>
      <xdr:spPr>
        <a:xfrm>
          <a:off x="17106900" y="28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29379</xdr:rowOff>
    </xdr:from>
    <xdr:to>
      <xdr:col>23</xdr:col>
      <xdr:colOff>457200</xdr:colOff>
      <xdr:row>17</xdr:row>
      <xdr:rowOff>130979</xdr:rowOff>
    </xdr:to>
    <xdr:sp macro="" textlink="">
      <xdr:nvSpPr>
        <xdr:cNvPr id="466" name="円/楕円 465"/>
        <xdr:cNvSpPr/>
      </xdr:nvSpPr>
      <xdr:spPr>
        <a:xfrm>
          <a:off x="16129000" y="29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115756</xdr:rowOff>
    </xdr:from>
    <xdr:ext cx="736600" cy="259045"/>
    <xdr:sp macro="" textlink="">
      <xdr:nvSpPr>
        <xdr:cNvPr id="467" name="テキスト ボックス 466"/>
        <xdr:cNvSpPr txBox="1"/>
      </xdr:nvSpPr>
      <xdr:spPr>
        <a:xfrm>
          <a:off x="15798800" y="303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60748</xdr:rowOff>
    </xdr:from>
    <xdr:to>
      <xdr:col>22</xdr:col>
      <xdr:colOff>254000</xdr:colOff>
      <xdr:row>17</xdr:row>
      <xdr:rowOff>162348</xdr:rowOff>
    </xdr:to>
    <xdr:sp macro="" textlink="">
      <xdr:nvSpPr>
        <xdr:cNvPr id="468" name="円/楕円 467"/>
        <xdr:cNvSpPr/>
      </xdr:nvSpPr>
      <xdr:spPr>
        <a:xfrm>
          <a:off x="15240000" y="29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147125</xdr:rowOff>
    </xdr:from>
    <xdr:ext cx="762000" cy="259045"/>
    <xdr:sp macro="" textlink="">
      <xdr:nvSpPr>
        <xdr:cNvPr id="469" name="テキスト ボックス 468"/>
        <xdr:cNvSpPr txBox="1"/>
      </xdr:nvSpPr>
      <xdr:spPr>
        <a:xfrm>
          <a:off x="14909800" y="30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3641</xdr:rowOff>
    </xdr:from>
    <xdr:to>
      <xdr:col>21</xdr:col>
      <xdr:colOff>50800</xdr:colOff>
      <xdr:row>17</xdr:row>
      <xdr:rowOff>105241</xdr:rowOff>
    </xdr:to>
    <xdr:sp macro="" textlink="">
      <xdr:nvSpPr>
        <xdr:cNvPr id="470" name="円/楕円 469"/>
        <xdr:cNvSpPr/>
      </xdr:nvSpPr>
      <xdr:spPr>
        <a:xfrm>
          <a:off x="143510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90018</xdr:rowOff>
    </xdr:from>
    <xdr:ext cx="762000" cy="259045"/>
    <xdr:sp macro="" textlink="">
      <xdr:nvSpPr>
        <xdr:cNvPr id="471" name="テキスト ボックス 470"/>
        <xdr:cNvSpPr txBox="1"/>
      </xdr:nvSpPr>
      <xdr:spPr>
        <a:xfrm>
          <a:off x="14020800" y="30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14097</xdr:rowOff>
    </xdr:from>
    <xdr:to>
      <xdr:col>19</xdr:col>
      <xdr:colOff>533400</xdr:colOff>
      <xdr:row>17</xdr:row>
      <xdr:rowOff>115697</xdr:rowOff>
    </xdr:to>
    <xdr:sp macro="" textlink="">
      <xdr:nvSpPr>
        <xdr:cNvPr id="472" name="円/楕円 471"/>
        <xdr:cNvSpPr/>
      </xdr:nvSpPr>
      <xdr:spPr>
        <a:xfrm>
          <a:off x="13462000" y="2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100474</xdr:rowOff>
    </xdr:from>
    <xdr:ext cx="762000" cy="259045"/>
    <xdr:sp macro="" textlink="">
      <xdr:nvSpPr>
        <xdr:cNvPr id="473" name="テキスト ボックス 472"/>
        <xdr:cNvSpPr txBox="1"/>
      </xdr:nvSpPr>
      <xdr:spPr>
        <a:xfrm>
          <a:off x="13131800" y="301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70,421
69,477
201.92
34,051,480
32,396,226
1,554,467
19,882,964
43,734,302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人件費に係る経常収支比率は、０．４ポイント増加しており、去年同様、人事院勧告に伴い、基本給や職員手当の増額が影響していると言える。</a:t>
          </a:r>
          <a:endParaRPr kumimoji="1" lang="en-US" altLang="ja-JP" sz="1300">
            <a:latin typeface="ＭＳ Ｐゴシック"/>
          </a:endParaRPr>
        </a:p>
        <a:p>
          <a:r>
            <a:rPr kumimoji="1" lang="ja-JP" altLang="en-US" sz="1300">
              <a:latin typeface="ＭＳ Ｐゴシック"/>
            </a:rPr>
            <a:t>類似団体等の平均値は依然下回っている状況であるが、定員管理による職員数の削減を含めた、より一層の定員管理・給与費の適正化に努める。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35</xdr:row>
      <xdr:rowOff>54610</xdr:rowOff>
    </xdr:to>
    <xdr:cxnSp macro="">
      <xdr:nvCxnSpPr>
        <xdr:cNvPr id="66" name="直線コネクタ 65"/>
        <xdr:cNvCxnSpPr/>
      </xdr:nvCxnSpPr>
      <xdr:spPr>
        <a:xfrm>
          <a:off x="3987800" y="6024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24130</xdr:rowOff>
    </xdr:to>
    <xdr:cxnSp macro="">
      <xdr:nvCxnSpPr>
        <xdr:cNvPr id="69" name="直線コネクタ 68"/>
        <xdr:cNvCxnSpPr/>
      </xdr:nvCxnSpPr>
      <xdr:spPr>
        <a:xfrm>
          <a:off x="3098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149860</xdr:rowOff>
    </xdr:from>
    <xdr:to>
      <xdr:col>4</xdr:col>
      <xdr:colOff>346075</xdr:colOff>
      <xdr:row>35</xdr:row>
      <xdr:rowOff>8890</xdr:rowOff>
    </xdr:to>
    <xdr:cxnSp macro="">
      <xdr:nvCxnSpPr>
        <xdr:cNvPr id="72" name="直線コネクタ 71"/>
        <xdr:cNvCxnSpPr/>
      </xdr:nvCxnSpPr>
      <xdr:spPr>
        <a:xfrm>
          <a:off x="2209800" y="5979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149860</xdr:rowOff>
    </xdr:from>
    <xdr:to>
      <xdr:col>3</xdr:col>
      <xdr:colOff>142875</xdr:colOff>
      <xdr:row>35</xdr:row>
      <xdr:rowOff>62230</xdr:rowOff>
    </xdr:to>
    <xdr:cxnSp macro="">
      <xdr:nvCxnSpPr>
        <xdr:cNvPr id="75" name="直線コネクタ 74"/>
        <xdr:cNvCxnSpPr/>
      </xdr:nvCxnSpPr>
      <xdr:spPr>
        <a:xfrm flipV="1">
          <a:off x="1320800" y="5979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3810</xdr:rowOff>
    </xdr:from>
    <xdr:to>
      <xdr:col>7</xdr:col>
      <xdr:colOff>66675</xdr:colOff>
      <xdr:row>35</xdr:row>
      <xdr:rowOff>105410</xdr:rowOff>
    </xdr:to>
    <xdr:sp macro="" textlink="">
      <xdr:nvSpPr>
        <xdr:cNvPr id="85" name="円/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99060</xdr:rowOff>
    </xdr:from>
    <xdr:to>
      <xdr:col>3</xdr:col>
      <xdr:colOff>193675</xdr:colOff>
      <xdr:row>35</xdr:row>
      <xdr:rowOff>29210</xdr:rowOff>
    </xdr:to>
    <xdr:sp macro="" textlink="">
      <xdr:nvSpPr>
        <xdr:cNvPr id="91" name="円/楕円 90"/>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39387</xdr:rowOff>
    </xdr:from>
    <xdr:ext cx="762000" cy="259045"/>
    <xdr:sp macro="" textlink="">
      <xdr:nvSpPr>
        <xdr:cNvPr id="92" name="テキスト ボックス 91"/>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物件に係る経常収支比率は前年度と比較して０．９ポイントの増となり、２年前と同水準の数値となった。</a:t>
          </a:r>
          <a:endParaRPr kumimoji="1" lang="en-US" altLang="ja-JP" sz="1300">
            <a:latin typeface="ＭＳ Ｐゴシック"/>
          </a:endParaRPr>
        </a:p>
        <a:p>
          <a:r>
            <a:rPr kumimoji="1" lang="ja-JP" altLang="en-US" sz="1300">
              <a:latin typeface="ＭＳ Ｐゴシック"/>
            </a:rPr>
            <a:t>ここ数年類似団体や全国平均、県平均を上回っている状況にある。</a:t>
          </a:r>
          <a:endParaRPr kumimoji="1" lang="en-US" altLang="ja-JP" sz="1300">
            <a:latin typeface="ＭＳ Ｐゴシック"/>
          </a:endParaRPr>
        </a:p>
        <a:p>
          <a:r>
            <a:rPr kumimoji="1" lang="ja-JP" altLang="en-US" sz="1300">
              <a:latin typeface="ＭＳ Ｐゴシック"/>
            </a:rPr>
            <a:t>引き続き事務事業の見直し、行政改革等を推進して抑制に努める。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51888</xdr:rowOff>
    </xdr:from>
    <xdr:to>
      <xdr:col>24</xdr:col>
      <xdr:colOff>31750</xdr:colOff>
      <xdr:row>16</xdr:row>
      <xdr:rowOff>110671</xdr:rowOff>
    </xdr:to>
    <xdr:cxnSp macro="">
      <xdr:nvCxnSpPr>
        <xdr:cNvPr id="129" name="直線コネクタ 128"/>
        <xdr:cNvCxnSpPr/>
      </xdr:nvCxnSpPr>
      <xdr:spPr>
        <a:xfrm>
          <a:off x="15671800" y="2795088"/>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51888</xdr:rowOff>
    </xdr:from>
    <xdr:to>
      <xdr:col>22</xdr:col>
      <xdr:colOff>565150</xdr:colOff>
      <xdr:row>16</xdr:row>
      <xdr:rowOff>104140</xdr:rowOff>
    </xdr:to>
    <xdr:cxnSp macro="">
      <xdr:nvCxnSpPr>
        <xdr:cNvPr id="132" name="直線コネクタ 131"/>
        <xdr:cNvCxnSpPr/>
      </xdr:nvCxnSpPr>
      <xdr:spPr>
        <a:xfrm flipV="1">
          <a:off x="14782800" y="27950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30662</xdr:rowOff>
    </xdr:to>
    <xdr:cxnSp macro="">
      <xdr:nvCxnSpPr>
        <xdr:cNvPr id="135" name="直線コネクタ 134"/>
        <xdr:cNvCxnSpPr/>
      </xdr:nvCxnSpPr>
      <xdr:spPr>
        <a:xfrm flipV="1">
          <a:off x="13893800" y="284734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17</xdr:row>
      <xdr:rowOff>30662</xdr:rowOff>
    </xdr:to>
    <xdr:cxnSp macro="">
      <xdr:nvCxnSpPr>
        <xdr:cNvPr id="138" name="直線コネクタ 137"/>
        <xdr:cNvCxnSpPr/>
      </xdr:nvCxnSpPr>
      <xdr:spPr>
        <a:xfrm>
          <a:off x="13004800" y="27559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9"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1088</xdr:rowOff>
    </xdr:from>
    <xdr:to>
      <xdr:col>22</xdr:col>
      <xdr:colOff>615950</xdr:colOff>
      <xdr:row>16</xdr:row>
      <xdr:rowOff>102688</xdr:rowOff>
    </xdr:to>
    <xdr:sp macro="" textlink="">
      <xdr:nvSpPr>
        <xdr:cNvPr id="150" name="円/楕円 149"/>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87465</xdr:rowOff>
    </xdr:from>
    <xdr:ext cx="736600" cy="259045"/>
    <xdr:sp macro="" textlink="">
      <xdr:nvSpPr>
        <xdr:cNvPr id="151" name="テキスト ボックス 150"/>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52" name="円/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151312</xdr:rowOff>
    </xdr:from>
    <xdr:to>
      <xdr:col>20</xdr:col>
      <xdr:colOff>209550</xdr:colOff>
      <xdr:row>17</xdr:row>
      <xdr:rowOff>81462</xdr:rowOff>
    </xdr:to>
    <xdr:sp macro="" textlink="">
      <xdr:nvSpPr>
        <xdr:cNvPr id="154" name="円/楕円 153"/>
        <xdr:cNvSpPr/>
      </xdr:nvSpPr>
      <xdr:spPr>
        <a:xfrm>
          <a:off x="13843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66239</xdr:rowOff>
    </xdr:from>
    <xdr:ext cx="762000" cy="259045"/>
    <xdr:sp macro="" textlink="">
      <xdr:nvSpPr>
        <xdr:cNvPr id="155" name="テキスト ボックス 154"/>
        <xdr:cNvSpPr txBox="1"/>
      </xdr:nvSpPr>
      <xdr:spPr>
        <a:xfrm>
          <a:off x="13512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と比較し０．４ポイントの減となった。簡素な給付措置支援事業や子育て世帯臨時特例給付金支援事業などの減が要因と考えられるが、少子高齢化の進展に伴い、扶助費は増加傾向と推測され、経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73660</xdr:rowOff>
    </xdr:from>
    <xdr:to>
      <xdr:col>7</xdr:col>
      <xdr:colOff>15875</xdr:colOff>
      <xdr:row>54</xdr:row>
      <xdr:rowOff>104140</xdr:rowOff>
    </xdr:to>
    <xdr:cxnSp macro="">
      <xdr:nvCxnSpPr>
        <xdr:cNvPr id="190" name="直線コネクタ 189"/>
        <xdr:cNvCxnSpPr/>
      </xdr:nvCxnSpPr>
      <xdr:spPr>
        <a:xfrm flipV="1">
          <a:off x="3987800" y="9331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73660</xdr:rowOff>
    </xdr:from>
    <xdr:to>
      <xdr:col>5</xdr:col>
      <xdr:colOff>549275</xdr:colOff>
      <xdr:row>54</xdr:row>
      <xdr:rowOff>104140</xdr:rowOff>
    </xdr:to>
    <xdr:cxnSp macro="">
      <xdr:nvCxnSpPr>
        <xdr:cNvPr id="193" name="直線コネクタ 192"/>
        <xdr:cNvCxnSpPr/>
      </xdr:nvCxnSpPr>
      <xdr:spPr>
        <a:xfrm>
          <a:off x="3098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73660</xdr:rowOff>
    </xdr:to>
    <xdr:cxnSp macro="">
      <xdr:nvCxnSpPr>
        <xdr:cNvPr id="196" name="直線コネクタ 195"/>
        <xdr:cNvCxnSpPr/>
      </xdr:nvCxnSpPr>
      <xdr:spPr>
        <a:xfrm>
          <a:off x="2209800" y="9309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96520</xdr:rowOff>
    </xdr:to>
    <xdr:cxnSp macro="">
      <xdr:nvCxnSpPr>
        <xdr:cNvPr id="199" name="直線コネクタ 198"/>
        <xdr:cNvCxnSpPr/>
      </xdr:nvCxnSpPr>
      <xdr:spPr>
        <a:xfrm flipV="1">
          <a:off x="1320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22860</xdr:rowOff>
    </xdr:from>
    <xdr:to>
      <xdr:col>7</xdr:col>
      <xdr:colOff>66675</xdr:colOff>
      <xdr:row>54</xdr:row>
      <xdr:rowOff>124460</xdr:rowOff>
    </xdr:to>
    <xdr:sp macro="" textlink="">
      <xdr:nvSpPr>
        <xdr:cNvPr id="209" name="円/楕円 208"/>
        <xdr:cNvSpPr/>
      </xdr:nvSpPr>
      <xdr:spPr>
        <a:xfrm>
          <a:off x="4775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39387</xdr:rowOff>
    </xdr:from>
    <xdr:ext cx="762000" cy="259045"/>
    <xdr:sp macro="" textlink="">
      <xdr:nvSpPr>
        <xdr:cNvPr id="210" name="扶助費該当値テキスト"/>
        <xdr:cNvSpPr txBox="1"/>
      </xdr:nvSpPr>
      <xdr:spPr>
        <a:xfrm>
          <a:off x="4914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53340</xdr:rowOff>
    </xdr:from>
    <xdr:to>
      <xdr:col>5</xdr:col>
      <xdr:colOff>600075</xdr:colOff>
      <xdr:row>54</xdr:row>
      <xdr:rowOff>154940</xdr:rowOff>
    </xdr:to>
    <xdr:sp macro="" textlink="">
      <xdr:nvSpPr>
        <xdr:cNvPr id="211" name="円/楕円 210"/>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165117</xdr:rowOff>
    </xdr:from>
    <xdr:ext cx="736600" cy="259045"/>
    <xdr:sp macro="" textlink="">
      <xdr:nvSpPr>
        <xdr:cNvPr id="212" name="テキスト ボックス 211"/>
        <xdr:cNvSpPr txBox="1"/>
      </xdr:nvSpPr>
      <xdr:spPr>
        <a:xfrm>
          <a:off x="3606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22860</xdr:rowOff>
    </xdr:from>
    <xdr:to>
      <xdr:col>4</xdr:col>
      <xdr:colOff>396875</xdr:colOff>
      <xdr:row>54</xdr:row>
      <xdr:rowOff>124460</xdr:rowOff>
    </xdr:to>
    <xdr:sp macro="" textlink="">
      <xdr:nvSpPr>
        <xdr:cNvPr id="213" name="円/楕円 212"/>
        <xdr:cNvSpPr/>
      </xdr:nvSpPr>
      <xdr:spPr>
        <a:xfrm>
          <a:off x="3048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134637</xdr:rowOff>
    </xdr:from>
    <xdr:ext cx="762000" cy="259045"/>
    <xdr:sp macro="" textlink="">
      <xdr:nvSpPr>
        <xdr:cNvPr id="214" name="テキスト ボックス 213"/>
        <xdr:cNvSpPr txBox="1"/>
      </xdr:nvSpPr>
      <xdr:spPr>
        <a:xfrm>
          <a:off x="2717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45720</xdr:rowOff>
    </xdr:from>
    <xdr:to>
      <xdr:col>1</xdr:col>
      <xdr:colOff>676275</xdr:colOff>
      <xdr:row>54</xdr:row>
      <xdr:rowOff>147320</xdr:rowOff>
    </xdr:to>
    <xdr:sp macro="" textlink="">
      <xdr:nvSpPr>
        <xdr:cNvPr id="217" name="円/楕円 216"/>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157497</xdr:rowOff>
    </xdr:from>
    <xdr:ext cx="762000" cy="259045"/>
    <xdr:sp macro="" textlink="">
      <xdr:nvSpPr>
        <xdr:cNvPr id="218" name="テキスト ボックス 217"/>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その他に係る経常収支比率は、前年度と比較し５．５ポイントの減である。公共下水道特別会計が企業会計へ移行し、支出科目が補助費等に移ったことにより、繰出金が大幅に減少したことが要因である。</a:t>
          </a:r>
          <a:endParaRPr kumimoji="1" lang="en-US" altLang="ja-JP" sz="1300">
            <a:latin typeface="ＭＳ Ｐゴシック"/>
          </a:endParaRPr>
        </a:p>
        <a:p>
          <a:r>
            <a:rPr kumimoji="1" lang="ja-JP" altLang="en-US" sz="1300">
              <a:latin typeface="ＭＳ Ｐゴシック"/>
            </a:rPr>
            <a:t>今後は、基準外の繰出しは、一般会計を圧迫する要因となるため、公営企業会計及び特別会計において、各種税・料金の見直し及び収納率向上や経費節減に取り組み、経営の健全化を図る。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58</xdr:row>
      <xdr:rowOff>35560</xdr:rowOff>
    </xdr:to>
    <xdr:cxnSp macro="">
      <xdr:nvCxnSpPr>
        <xdr:cNvPr id="251" name="直線コネクタ 250"/>
        <xdr:cNvCxnSpPr/>
      </xdr:nvCxnSpPr>
      <xdr:spPr>
        <a:xfrm flipV="1">
          <a:off x="15671800" y="956056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35560</xdr:rowOff>
    </xdr:to>
    <xdr:cxnSp macro="">
      <xdr:nvCxnSpPr>
        <xdr:cNvPr id="254" name="直線コネクタ 253"/>
        <xdr:cNvCxnSpPr/>
      </xdr:nvCxnSpPr>
      <xdr:spPr>
        <a:xfrm>
          <a:off x="14782800" y="992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146067</xdr:rowOff>
    </xdr:from>
    <xdr:ext cx="736600" cy="259045"/>
    <xdr:sp macro="" textlink="">
      <xdr:nvSpPr>
        <xdr:cNvPr id="256" name="テキスト ボックス 255"/>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57</xdr:row>
      <xdr:rowOff>153670</xdr:rowOff>
    </xdr:to>
    <xdr:cxnSp macro="">
      <xdr:nvCxnSpPr>
        <xdr:cNvPr id="257" name="直線コネクタ 256"/>
        <xdr:cNvCxnSpPr/>
      </xdr:nvCxnSpPr>
      <xdr:spPr>
        <a:xfrm>
          <a:off x="13893800" y="95834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57</xdr:row>
      <xdr:rowOff>85090</xdr:rowOff>
    </xdr:to>
    <xdr:cxnSp macro="">
      <xdr:nvCxnSpPr>
        <xdr:cNvPr id="260" name="直線コネクタ 259"/>
        <xdr:cNvCxnSpPr/>
      </xdr:nvCxnSpPr>
      <xdr:spPr>
        <a:xfrm flipV="1">
          <a:off x="13004800" y="95834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0" name="円/楕円 269"/>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1"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4" name="円/楕円 273"/>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5" name="テキスト ボックス 274"/>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6" name="円/楕円 275"/>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7" name="テキスト ボックス 276"/>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8" name="円/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補助費等に係る経常収支比率は前年度比６．６ポイントの大幅増となり、類似団体・全国平均・県平均を上回る状況である。</a:t>
          </a:r>
          <a:endParaRPr kumimoji="1" lang="en-US" altLang="ja-JP" sz="1300">
            <a:latin typeface="ＭＳ Ｐゴシック"/>
          </a:endParaRPr>
        </a:p>
        <a:p>
          <a:r>
            <a:rPr kumimoji="1" lang="ja-JP" altLang="en-US" sz="1300">
              <a:latin typeface="ＭＳ Ｐゴシック"/>
            </a:rPr>
            <a:t>要因としては、公共下水道特別会計が企業会計に移行したことによる増が挙げられる。</a:t>
          </a:r>
          <a:endParaRPr kumimoji="1" lang="en-US" altLang="ja-JP" sz="1300">
            <a:latin typeface="ＭＳ Ｐゴシック"/>
          </a:endParaRPr>
        </a:p>
        <a:p>
          <a:r>
            <a:rPr kumimoji="1" lang="ja-JP" altLang="en-US" sz="1300">
              <a:latin typeface="ＭＳ Ｐゴシック"/>
            </a:rPr>
            <a:t>補助金交付については制度の見直しや廃止の検討も行い、更なる補助金の抑制に努める。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39</xdr:row>
      <xdr:rowOff>12700</xdr:rowOff>
    </xdr:to>
    <xdr:cxnSp macro="">
      <xdr:nvCxnSpPr>
        <xdr:cNvPr id="307" name="直線コネクタ 306"/>
        <xdr:cNvCxnSpPr/>
      </xdr:nvCxnSpPr>
      <xdr:spPr>
        <a:xfrm>
          <a:off x="15671800" y="6322060"/>
          <a:ext cx="8382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36</xdr:row>
      <xdr:rowOff>155575</xdr:rowOff>
    </xdr:to>
    <xdr:cxnSp macro="">
      <xdr:nvCxnSpPr>
        <xdr:cNvPr id="310" name="直線コネクタ 309"/>
        <xdr:cNvCxnSpPr/>
      </xdr:nvCxnSpPr>
      <xdr:spPr>
        <a:xfrm flipV="1">
          <a:off x="14782800" y="6322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155575</xdr:rowOff>
    </xdr:from>
    <xdr:to>
      <xdr:col>21</xdr:col>
      <xdr:colOff>361950</xdr:colOff>
      <xdr:row>37</xdr:row>
      <xdr:rowOff>46990</xdr:rowOff>
    </xdr:to>
    <xdr:cxnSp macro="">
      <xdr:nvCxnSpPr>
        <xdr:cNvPr id="313" name="直線コネクタ 312"/>
        <xdr:cNvCxnSpPr/>
      </xdr:nvCxnSpPr>
      <xdr:spPr>
        <a:xfrm flipV="1">
          <a:off x="13893800" y="63277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69850</xdr:rowOff>
    </xdr:to>
    <xdr:cxnSp macro="">
      <xdr:nvCxnSpPr>
        <xdr:cNvPr id="316" name="直線コネクタ 315"/>
        <xdr:cNvCxnSpPr/>
      </xdr:nvCxnSpPr>
      <xdr:spPr>
        <a:xfrm flipV="1">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133350</xdr:rowOff>
    </xdr:from>
    <xdr:to>
      <xdr:col>24</xdr:col>
      <xdr:colOff>82550</xdr:colOff>
      <xdr:row>39</xdr:row>
      <xdr:rowOff>63500</xdr:rowOff>
    </xdr:to>
    <xdr:sp macro="" textlink="">
      <xdr:nvSpPr>
        <xdr:cNvPr id="326" name="円/楕円 325"/>
        <xdr:cNvSpPr/>
      </xdr:nvSpPr>
      <xdr:spPr>
        <a:xfrm>
          <a:off x="164592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105427</xdr:rowOff>
    </xdr:from>
    <xdr:ext cx="762000" cy="259045"/>
    <xdr:sp macro="" textlink="">
      <xdr:nvSpPr>
        <xdr:cNvPr id="327" name="補助費等該当値テキスト"/>
        <xdr:cNvSpPr txBox="1"/>
      </xdr:nvSpPr>
      <xdr:spPr>
        <a:xfrm>
          <a:off x="165989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8" name="円/楕円 32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29" name="テキスト ボックス 32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104775</xdr:rowOff>
    </xdr:from>
    <xdr:to>
      <xdr:col>21</xdr:col>
      <xdr:colOff>412750</xdr:colOff>
      <xdr:row>37</xdr:row>
      <xdr:rowOff>34925</xdr:rowOff>
    </xdr:to>
    <xdr:sp macro="" textlink="">
      <xdr:nvSpPr>
        <xdr:cNvPr id="330" name="円/楕円 329"/>
        <xdr:cNvSpPr/>
      </xdr:nvSpPr>
      <xdr:spPr>
        <a:xfrm>
          <a:off x="14732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45102</xdr:rowOff>
    </xdr:from>
    <xdr:ext cx="762000" cy="259045"/>
    <xdr:sp macro="" textlink="">
      <xdr:nvSpPr>
        <xdr:cNvPr id="331" name="テキスト ボックス 330"/>
        <xdr:cNvSpPr txBox="1"/>
      </xdr:nvSpPr>
      <xdr:spPr>
        <a:xfrm>
          <a:off x="14401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2" name="円/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107967</xdr:rowOff>
    </xdr:from>
    <xdr:ext cx="762000" cy="259045"/>
    <xdr:sp macro="" textlink="">
      <xdr:nvSpPr>
        <xdr:cNvPr id="333" name="テキスト ボックス 332"/>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4" name="円/楕円 333"/>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35" name="テキスト ボックス 334"/>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公債費に係る経常収支比率は、前年度と比較し１．５ポイントの増となっており、合併特例債や臨時財政対策債の償還額の増加が要因として挙げられる。</a:t>
          </a:r>
          <a:endParaRPr kumimoji="1" lang="en-US" altLang="ja-JP" sz="1300">
            <a:latin typeface="ＭＳ Ｐゴシック"/>
          </a:endParaRPr>
        </a:p>
        <a:p>
          <a:r>
            <a:rPr kumimoji="1" lang="ja-JP" altLang="en-US" sz="1300">
              <a:latin typeface="ＭＳ Ｐゴシック"/>
            </a:rPr>
            <a:t>類似団体・全国平均をここ数年上回っている状態が続いており、今後も市の基盤整備に合併特例債の活用が見込まれるため、既存市債の繰上償還や低利な起債への借換等を行い、上昇抑制に努める。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100874</xdr:rowOff>
    </xdr:from>
    <xdr:to>
      <xdr:col>7</xdr:col>
      <xdr:colOff>15875</xdr:colOff>
      <xdr:row>79</xdr:row>
      <xdr:rowOff>27395</xdr:rowOff>
    </xdr:to>
    <xdr:cxnSp macro="">
      <xdr:nvCxnSpPr>
        <xdr:cNvPr id="370" name="直線コネクタ 369"/>
        <xdr:cNvCxnSpPr/>
      </xdr:nvCxnSpPr>
      <xdr:spPr>
        <a:xfrm>
          <a:off x="3987800" y="13473974"/>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87812</xdr:rowOff>
    </xdr:from>
    <xdr:to>
      <xdr:col>5</xdr:col>
      <xdr:colOff>549275</xdr:colOff>
      <xdr:row>78</xdr:row>
      <xdr:rowOff>100874</xdr:rowOff>
    </xdr:to>
    <xdr:cxnSp macro="">
      <xdr:nvCxnSpPr>
        <xdr:cNvPr id="373" name="直線コネクタ 372"/>
        <xdr:cNvCxnSpPr/>
      </xdr:nvCxnSpPr>
      <xdr:spPr>
        <a:xfrm>
          <a:off x="3098800" y="13460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22498</xdr:rowOff>
    </xdr:from>
    <xdr:to>
      <xdr:col>4</xdr:col>
      <xdr:colOff>346075</xdr:colOff>
      <xdr:row>78</xdr:row>
      <xdr:rowOff>87812</xdr:rowOff>
    </xdr:to>
    <xdr:cxnSp macro="">
      <xdr:nvCxnSpPr>
        <xdr:cNvPr id="376" name="直線コネクタ 375"/>
        <xdr:cNvCxnSpPr/>
      </xdr:nvCxnSpPr>
      <xdr:spPr>
        <a:xfrm>
          <a:off x="2209800" y="1339559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22498</xdr:rowOff>
    </xdr:to>
    <xdr:cxnSp macro="">
      <xdr:nvCxnSpPr>
        <xdr:cNvPr id="379" name="直線コネクタ 378"/>
        <xdr:cNvCxnSpPr/>
      </xdr:nvCxnSpPr>
      <xdr:spPr>
        <a:xfrm>
          <a:off x="1320800" y="133629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148045</xdr:rowOff>
    </xdr:from>
    <xdr:to>
      <xdr:col>7</xdr:col>
      <xdr:colOff>66675</xdr:colOff>
      <xdr:row>79</xdr:row>
      <xdr:rowOff>78195</xdr:rowOff>
    </xdr:to>
    <xdr:sp macro="" textlink="">
      <xdr:nvSpPr>
        <xdr:cNvPr id="389" name="円/楕円 388"/>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120122</xdr:rowOff>
    </xdr:from>
    <xdr:ext cx="762000" cy="259045"/>
    <xdr:sp macro="" textlink="">
      <xdr:nvSpPr>
        <xdr:cNvPr id="390" name="公債費該当値テキスト"/>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50074</xdr:rowOff>
    </xdr:from>
    <xdr:to>
      <xdr:col>5</xdr:col>
      <xdr:colOff>600075</xdr:colOff>
      <xdr:row>78</xdr:row>
      <xdr:rowOff>151674</xdr:rowOff>
    </xdr:to>
    <xdr:sp macro="" textlink="">
      <xdr:nvSpPr>
        <xdr:cNvPr id="391" name="円/楕円 390"/>
        <xdr:cNvSpPr/>
      </xdr:nvSpPr>
      <xdr:spPr>
        <a:xfrm>
          <a:off x="3937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136451</xdr:rowOff>
    </xdr:from>
    <xdr:ext cx="736600" cy="259045"/>
    <xdr:sp macro="" textlink="">
      <xdr:nvSpPr>
        <xdr:cNvPr id="392" name="テキスト ボックス 391"/>
        <xdr:cNvSpPr txBox="1"/>
      </xdr:nvSpPr>
      <xdr:spPr>
        <a:xfrm>
          <a:off x="3606800" y="1350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37012</xdr:rowOff>
    </xdr:from>
    <xdr:to>
      <xdr:col>4</xdr:col>
      <xdr:colOff>396875</xdr:colOff>
      <xdr:row>78</xdr:row>
      <xdr:rowOff>138612</xdr:rowOff>
    </xdr:to>
    <xdr:sp macro="" textlink="">
      <xdr:nvSpPr>
        <xdr:cNvPr id="393" name="円/楕円 392"/>
        <xdr:cNvSpPr/>
      </xdr:nvSpPr>
      <xdr:spPr>
        <a:xfrm>
          <a:off x="3048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123389</xdr:rowOff>
    </xdr:from>
    <xdr:ext cx="762000" cy="259045"/>
    <xdr:sp macro="" textlink="">
      <xdr:nvSpPr>
        <xdr:cNvPr id="394" name="テキスト ボックス 393"/>
        <xdr:cNvSpPr txBox="1"/>
      </xdr:nvSpPr>
      <xdr:spPr>
        <a:xfrm>
          <a:off x="2717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143148</xdr:rowOff>
    </xdr:from>
    <xdr:to>
      <xdr:col>3</xdr:col>
      <xdr:colOff>193675</xdr:colOff>
      <xdr:row>78</xdr:row>
      <xdr:rowOff>73298</xdr:rowOff>
    </xdr:to>
    <xdr:sp macro="" textlink="">
      <xdr:nvSpPr>
        <xdr:cNvPr id="395" name="円/楕円 394"/>
        <xdr:cNvSpPr/>
      </xdr:nvSpPr>
      <xdr:spPr>
        <a:xfrm>
          <a:off x="2159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58075</xdr:rowOff>
    </xdr:from>
    <xdr:ext cx="762000" cy="259045"/>
    <xdr:sp macro="" textlink="">
      <xdr:nvSpPr>
        <xdr:cNvPr id="396" name="テキスト ボックス 395"/>
        <xdr:cNvSpPr txBox="1"/>
      </xdr:nvSpPr>
      <xdr:spPr>
        <a:xfrm>
          <a:off x="1828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7" name="円/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公債費を除いた経常収支比率は、前年度と比較して２．０ポイントの増であるが、類似団体・全国平均・県平均いずれをも下回っている状況である。</a:t>
          </a:r>
          <a:endParaRPr kumimoji="1" lang="en-US" altLang="ja-JP" sz="1300">
            <a:latin typeface="ＭＳ Ｐゴシック"/>
          </a:endParaRPr>
        </a:p>
        <a:p>
          <a:r>
            <a:rPr kumimoji="1" lang="ja-JP" altLang="en-US" sz="1300">
              <a:latin typeface="ＭＳ Ｐゴシック"/>
            </a:rPr>
            <a:t>今後も行政サービスの水準の維持に努めながら、歳出を抑制していく。</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76</xdr:row>
      <xdr:rowOff>30987</xdr:rowOff>
    </xdr:to>
    <xdr:cxnSp macro="">
      <xdr:nvCxnSpPr>
        <xdr:cNvPr id="429" name="直線コネクタ 428"/>
        <xdr:cNvCxnSpPr/>
      </xdr:nvCxnSpPr>
      <xdr:spPr>
        <a:xfrm>
          <a:off x="15671800" y="129697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110998</xdr:rowOff>
    </xdr:to>
    <xdr:cxnSp macro="">
      <xdr:nvCxnSpPr>
        <xdr:cNvPr id="432" name="直線コネクタ 431"/>
        <xdr:cNvCxnSpPr/>
      </xdr:nvCxnSpPr>
      <xdr:spPr>
        <a:xfrm>
          <a:off x="14782800" y="12951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145288</xdr:rowOff>
    </xdr:from>
    <xdr:to>
      <xdr:col>21</xdr:col>
      <xdr:colOff>361950</xdr:colOff>
      <xdr:row>75</xdr:row>
      <xdr:rowOff>92710</xdr:rowOff>
    </xdr:to>
    <xdr:cxnSp macro="">
      <xdr:nvCxnSpPr>
        <xdr:cNvPr id="435" name="直線コネクタ 434"/>
        <xdr:cNvCxnSpPr/>
      </xdr:nvCxnSpPr>
      <xdr:spPr>
        <a:xfrm>
          <a:off x="13893800" y="128325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145288</xdr:rowOff>
    </xdr:from>
    <xdr:to>
      <xdr:col>20</xdr:col>
      <xdr:colOff>158750</xdr:colOff>
      <xdr:row>75</xdr:row>
      <xdr:rowOff>101854</xdr:rowOff>
    </xdr:to>
    <xdr:cxnSp macro="">
      <xdr:nvCxnSpPr>
        <xdr:cNvPr id="438" name="直線コネクタ 437"/>
        <xdr:cNvCxnSpPr/>
      </xdr:nvCxnSpPr>
      <xdr:spPr>
        <a:xfrm flipV="1">
          <a:off x="13004800" y="128325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48" name="円/楕円 447"/>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168165</xdr:rowOff>
    </xdr:from>
    <xdr:ext cx="762000" cy="259045"/>
    <xdr:sp macro="" textlink="">
      <xdr:nvSpPr>
        <xdr:cNvPr id="449"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50" name="円/楕円 449"/>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51" name="テキスト ボックス 450"/>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2" name="円/楕円 451"/>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3" name="テキスト ボックス 45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94488</xdr:rowOff>
    </xdr:from>
    <xdr:to>
      <xdr:col>20</xdr:col>
      <xdr:colOff>209550</xdr:colOff>
      <xdr:row>75</xdr:row>
      <xdr:rowOff>24638</xdr:rowOff>
    </xdr:to>
    <xdr:sp macro="" textlink="">
      <xdr:nvSpPr>
        <xdr:cNvPr id="454" name="円/楕円 453"/>
        <xdr:cNvSpPr/>
      </xdr:nvSpPr>
      <xdr:spPr>
        <a:xfrm>
          <a:off x="13843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34815</xdr:rowOff>
    </xdr:from>
    <xdr:ext cx="762000" cy="259045"/>
    <xdr:sp macro="" textlink="">
      <xdr:nvSpPr>
        <xdr:cNvPr id="455" name="テキスト ボックス 454"/>
        <xdr:cNvSpPr txBox="1"/>
      </xdr:nvSpPr>
      <xdr:spPr>
        <a:xfrm>
          <a:off x="13512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56" name="円/楕円 455"/>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162831</xdr:rowOff>
    </xdr:from>
    <xdr:ext cx="762000" cy="259045"/>
    <xdr:sp macro="" textlink="">
      <xdr:nvSpPr>
        <xdr:cNvPr id="457" name="テキスト ボックス 456"/>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山梨県笛吹市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91088</xdr:rowOff>
    </xdr:from>
    <xdr:to>
      <xdr:col>4</xdr:col>
      <xdr:colOff>1117600</xdr:colOff>
      <xdr:row>17</xdr:row>
      <xdr:rowOff>94468</xdr:rowOff>
    </xdr:to>
    <xdr:cxnSp macro="">
      <xdr:nvCxnSpPr>
        <xdr:cNvPr id="52" name="直線コネクタ 51"/>
        <xdr:cNvCxnSpPr/>
      </xdr:nvCxnSpPr>
      <xdr:spPr bwMode="auto">
        <a:xfrm>
          <a:off x="5003800" y="3053363"/>
          <a:ext cx="647700" cy="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91088</xdr:rowOff>
    </xdr:from>
    <xdr:to>
      <xdr:col>4</xdr:col>
      <xdr:colOff>469900</xdr:colOff>
      <xdr:row>17</xdr:row>
      <xdr:rowOff>97179</xdr:rowOff>
    </xdr:to>
    <xdr:cxnSp macro="">
      <xdr:nvCxnSpPr>
        <xdr:cNvPr id="55" name="直線コネクタ 54"/>
        <xdr:cNvCxnSpPr/>
      </xdr:nvCxnSpPr>
      <xdr:spPr bwMode="auto">
        <a:xfrm flipV="1">
          <a:off x="4305300" y="3053363"/>
          <a:ext cx="698500" cy="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97179</xdr:rowOff>
    </xdr:from>
    <xdr:to>
      <xdr:col>3</xdr:col>
      <xdr:colOff>904875</xdr:colOff>
      <xdr:row>17</xdr:row>
      <xdr:rowOff>151651</xdr:rowOff>
    </xdr:to>
    <xdr:cxnSp macro="">
      <xdr:nvCxnSpPr>
        <xdr:cNvPr id="58" name="直線コネクタ 57"/>
        <xdr:cNvCxnSpPr/>
      </xdr:nvCxnSpPr>
      <xdr:spPr bwMode="auto">
        <a:xfrm flipV="1">
          <a:off x="3606800" y="3059454"/>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111907</xdr:rowOff>
    </xdr:from>
    <xdr:to>
      <xdr:col>3</xdr:col>
      <xdr:colOff>206375</xdr:colOff>
      <xdr:row>17</xdr:row>
      <xdr:rowOff>151651</xdr:rowOff>
    </xdr:to>
    <xdr:cxnSp macro="">
      <xdr:nvCxnSpPr>
        <xdr:cNvPr id="61" name="直線コネクタ 60"/>
        <xdr:cNvCxnSpPr/>
      </xdr:nvCxnSpPr>
      <xdr:spPr bwMode="auto">
        <a:xfrm>
          <a:off x="2908300" y="3074182"/>
          <a:ext cx="698500" cy="3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43668</xdr:rowOff>
    </xdr:from>
    <xdr:to>
      <xdr:col>5</xdr:col>
      <xdr:colOff>34925</xdr:colOff>
      <xdr:row>17</xdr:row>
      <xdr:rowOff>145268</xdr:rowOff>
    </xdr:to>
    <xdr:sp macro="" textlink="">
      <xdr:nvSpPr>
        <xdr:cNvPr id="71" name="円/楕円 70"/>
        <xdr:cNvSpPr/>
      </xdr:nvSpPr>
      <xdr:spPr bwMode="auto">
        <a:xfrm>
          <a:off x="5600700" y="300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15745</xdr:rowOff>
    </xdr:from>
    <xdr:ext cx="762000" cy="259045"/>
    <xdr:sp macro="" textlink="">
      <xdr:nvSpPr>
        <xdr:cNvPr id="72" name="人口1人当たり決算額の推移該当値テキスト130"/>
        <xdr:cNvSpPr txBox="1"/>
      </xdr:nvSpPr>
      <xdr:spPr>
        <a:xfrm>
          <a:off x="5740400" y="29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40288</xdr:rowOff>
    </xdr:from>
    <xdr:to>
      <xdr:col>4</xdr:col>
      <xdr:colOff>520700</xdr:colOff>
      <xdr:row>17</xdr:row>
      <xdr:rowOff>141888</xdr:rowOff>
    </xdr:to>
    <xdr:sp macro="" textlink="">
      <xdr:nvSpPr>
        <xdr:cNvPr id="73" name="円/楕円 72"/>
        <xdr:cNvSpPr/>
      </xdr:nvSpPr>
      <xdr:spPr bwMode="auto">
        <a:xfrm>
          <a:off x="4953000" y="300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126665</xdr:rowOff>
    </xdr:from>
    <xdr:ext cx="736600" cy="259045"/>
    <xdr:sp macro="" textlink="">
      <xdr:nvSpPr>
        <xdr:cNvPr id="74" name="テキスト ボックス 73"/>
        <xdr:cNvSpPr txBox="1"/>
      </xdr:nvSpPr>
      <xdr:spPr>
        <a:xfrm>
          <a:off x="4622800" y="308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46379</xdr:rowOff>
    </xdr:from>
    <xdr:to>
      <xdr:col>3</xdr:col>
      <xdr:colOff>955675</xdr:colOff>
      <xdr:row>17</xdr:row>
      <xdr:rowOff>147979</xdr:rowOff>
    </xdr:to>
    <xdr:sp macro="" textlink="">
      <xdr:nvSpPr>
        <xdr:cNvPr id="75" name="円/楕円 74"/>
        <xdr:cNvSpPr/>
      </xdr:nvSpPr>
      <xdr:spPr bwMode="auto">
        <a:xfrm>
          <a:off x="4254500" y="3008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158156</xdr:rowOff>
    </xdr:from>
    <xdr:ext cx="762000" cy="259045"/>
    <xdr:sp macro="" textlink="">
      <xdr:nvSpPr>
        <xdr:cNvPr id="76" name="テキスト ボックス 75"/>
        <xdr:cNvSpPr txBox="1"/>
      </xdr:nvSpPr>
      <xdr:spPr>
        <a:xfrm>
          <a:off x="3924300" y="277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100851</xdr:rowOff>
    </xdr:from>
    <xdr:to>
      <xdr:col>3</xdr:col>
      <xdr:colOff>257175</xdr:colOff>
      <xdr:row>18</xdr:row>
      <xdr:rowOff>31001</xdr:rowOff>
    </xdr:to>
    <xdr:sp macro="" textlink="">
      <xdr:nvSpPr>
        <xdr:cNvPr id="77" name="円/楕円 76"/>
        <xdr:cNvSpPr/>
      </xdr:nvSpPr>
      <xdr:spPr bwMode="auto">
        <a:xfrm>
          <a:off x="3556000" y="3063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15778</xdr:rowOff>
    </xdr:from>
    <xdr:ext cx="762000" cy="259045"/>
    <xdr:sp macro="" textlink="">
      <xdr:nvSpPr>
        <xdr:cNvPr id="78" name="テキスト ボックス 77"/>
        <xdr:cNvSpPr txBox="1"/>
      </xdr:nvSpPr>
      <xdr:spPr>
        <a:xfrm>
          <a:off x="3225800" y="314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61107</xdr:rowOff>
    </xdr:from>
    <xdr:to>
      <xdr:col>2</xdr:col>
      <xdr:colOff>692150</xdr:colOff>
      <xdr:row>17</xdr:row>
      <xdr:rowOff>162707</xdr:rowOff>
    </xdr:to>
    <xdr:sp macro="" textlink="">
      <xdr:nvSpPr>
        <xdr:cNvPr id="79" name="円/楕円 78"/>
        <xdr:cNvSpPr/>
      </xdr:nvSpPr>
      <xdr:spPr bwMode="auto">
        <a:xfrm>
          <a:off x="2857500" y="3023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147484</xdr:rowOff>
    </xdr:from>
    <xdr:ext cx="762000" cy="259045"/>
    <xdr:sp macro="" textlink="">
      <xdr:nvSpPr>
        <xdr:cNvPr id="80" name="テキスト ボックス 79"/>
        <xdr:cNvSpPr txBox="1"/>
      </xdr:nvSpPr>
      <xdr:spPr>
        <a:xfrm>
          <a:off x="2527300" y="310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181749</xdr:rowOff>
    </xdr:from>
    <xdr:to>
      <xdr:col>4</xdr:col>
      <xdr:colOff>1117600</xdr:colOff>
      <xdr:row>35</xdr:row>
      <xdr:rowOff>194346</xdr:rowOff>
    </xdr:to>
    <xdr:cxnSp macro="">
      <xdr:nvCxnSpPr>
        <xdr:cNvPr id="112" name="直線コネクタ 111"/>
        <xdr:cNvCxnSpPr/>
      </xdr:nvCxnSpPr>
      <xdr:spPr bwMode="auto">
        <a:xfrm>
          <a:off x="5003800" y="6792099"/>
          <a:ext cx="647700" cy="1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172011</xdr:rowOff>
    </xdr:from>
    <xdr:to>
      <xdr:col>4</xdr:col>
      <xdr:colOff>469900</xdr:colOff>
      <xdr:row>35</xdr:row>
      <xdr:rowOff>181749</xdr:rowOff>
    </xdr:to>
    <xdr:cxnSp macro="">
      <xdr:nvCxnSpPr>
        <xdr:cNvPr id="115" name="直線コネクタ 114"/>
        <xdr:cNvCxnSpPr/>
      </xdr:nvCxnSpPr>
      <xdr:spPr bwMode="auto">
        <a:xfrm>
          <a:off x="4305300" y="6782361"/>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113284</xdr:rowOff>
    </xdr:from>
    <xdr:to>
      <xdr:col>3</xdr:col>
      <xdr:colOff>904875</xdr:colOff>
      <xdr:row>35</xdr:row>
      <xdr:rowOff>172011</xdr:rowOff>
    </xdr:to>
    <xdr:cxnSp macro="">
      <xdr:nvCxnSpPr>
        <xdr:cNvPr id="118" name="直線コネクタ 117"/>
        <xdr:cNvCxnSpPr/>
      </xdr:nvCxnSpPr>
      <xdr:spPr bwMode="auto">
        <a:xfrm>
          <a:off x="3606800" y="6723634"/>
          <a:ext cx="698500" cy="5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113284</xdr:rowOff>
    </xdr:from>
    <xdr:to>
      <xdr:col>3</xdr:col>
      <xdr:colOff>206375</xdr:colOff>
      <xdr:row>35</xdr:row>
      <xdr:rowOff>114907</xdr:rowOff>
    </xdr:to>
    <xdr:cxnSp macro="">
      <xdr:nvCxnSpPr>
        <xdr:cNvPr id="121" name="直線コネクタ 120"/>
        <xdr:cNvCxnSpPr/>
      </xdr:nvCxnSpPr>
      <xdr:spPr bwMode="auto">
        <a:xfrm flipV="1">
          <a:off x="2908300" y="6723634"/>
          <a:ext cx="698500" cy="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143546</xdr:rowOff>
    </xdr:from>
    <xdr:to>
      <xdr:col>5</xdr:col>
      <xdr:colOff>34925</xdr:colOff>
      <xdr:row>35</xdr:row>
      <xdr:rowOff>245146</xdr:rowOff>
    </xdr:to>
    <xdr:sp macro="" textlink="">
      <xdr:nvSpPr>
        <xdr:cNvPr id="131" name="円/楕円 130"/>
        <xdr:cNvSpPr/>
      </xdr:nvSpPr>
      <xdr:spPr bwMode="auto">
        <a:xfrm>
          <a:off x="5600700" y="675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331523</xdr:rowOff>
    </xdr:from>
    <xdr:ext cx="762000" cy="259045"/>
    <xdr:sp macro="" textlink="">
      <xdr:nvSpPr>
        <xdr:cNvPr id="132" name="人口1人当たり決算額の推移該当値テキスト445"/>
        <xdr:cNvSpPr txBox="1"/>
      </xdr:nvSpPr>
      <xdr:spPr>
        <a:xfrm>
          <a:off x="5740400" y="659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130949</xdr:rowOff>
    </xdr:from>
    <xdr:to>
      <xdr:col>4</xdr:col>
      <xdr:colOff>520700</xdr:colOff>
      <xdr:row>35</xdr:row>
      <xdr:rowOff>232549</xdr:rowOff>
    </xdr:to>
    <xdr:sp macro="" textlink="">
      <xdr:nvSpPr>
        <xdr:cNvPr id="133" name="円/楕円 132"/>
        <xdr:cNvSpPr/>
      </xdr:nvSpPr>
      <xdr:spPr bwMode="auto">
        <a:xfrm>
          <a:off x="4953000" y="674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242726</xdr:rowOff>
    </xdr:from>
    <xdr:ext cx="736600" cy="259045"/>
    <xdr:sp macro="" textlink="">
      <xdr:nvSpPr>
        <xdr:cNvPr id="134" name="テキスト ボックス 133"/>
        <xdr:cNvSpPr txBox="1"/>
      </xdr:nvSpPr>
      <xdr:spPr>
        <a:xfrm>
          <a:off x="4622800" y="651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121211</xdr:rowOff>
    </xdr:from>
    <xdr:to>
      <xdr:col>3</xdr:col>
      <xdr:colOff>955675</xdr:colOff>
      <xdr:row>35</xdr:row>
      <xdr:rowOff>222811</xdr:rowOff>
    </xdr:to>
    <xdr:sp macro="" textlink="">
      <xdr:nvSpPr>
        <xdr:cNvPr id="135" name="円/楕円 134"/>
        <xdr:cNvSpPr/>
      </xdr:nvSpPr>
      <xdr:spPr bwMode="auto">
        <a:xfrm>
          <a:off x="4254500" y="673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232988</xdr:rowOff>
    </xdr:from>
    <xdr:ext cx="762000" cy="259045"/>
    <xdr:sp macro="" textlink="">
      <xdr:nvSpPr>
        <xdr:cNvPr id="136" name="テキスト ボックス 135"/>
        <xdr:cNvSpPr txBox="1"/>
      </xdr:nvSpPr>
      <xdr:spPr>
        <a:xfrm>
          <a:off x="3924300" y="650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62484</xdr:rowOff>
    </xdr:from>
    <xdr:to>
      <xdr:col>3</xdr:col>
      <xdr:colOff>257175</xdr:colOff>
      <xdr:row>35</xdr:row>
      <xdr:rowOff>164084</xdr:rowOff>
    </xdr:to>
    <xdr:sp macro="" textlink="">
      <xdr:nvSpPr>
        <xdr:cNvPr id="137" name="円/楕円 136"/>
        <xdr:cNvSpPr/>
      </xdr:nvSpPr>
      <xdr:spPr bwMode="auto">
        <a:xfrm>
          <a:off x="3556000" y="667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174261</xdr:rowOff>
    </xdr:from>
    <xdr:ext cx="762000" cy="259045"/>
    <xdr:sp macro="" textlink="">
      <xdr:nvSpPr>
        <xdr:cNvPr id="138" name="テキスト ボックス 137"/>
        <xdr:cNvSpPr txBox="1"/>
      </xdr:nvSpPr>
      <xdr:spPr>
        <a:xfrm>
          <a:off x="3225800" y="644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64107</xdr:rowOff>
    </xdr:from>
    <xdr:to>
      <xdr:col>2</xdr:col>
      <xdr:colOff>692150</xdr:colOff>
      <xdr:row>35</xdr:row>
      <xdr:rowOff>165707</xdr:rowOff>
    </xdr:to>
    <xdr:sp macro="" textlink="">
      <xdr:nvSpPr>
        <xdr:cNvPr id="139" name="円/楕円 138"/>
        <xdr:cNvSpPr/>
      </xdr:nvSpPr>
      <xdr:spPr bwMode="auto">
        <a:xfrm>
          <a:off x="2857500" y="667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175884</xdr:rowOff>
    </xdr:from>
    <xdr:ext cx="762000" cy="259045"/>
    <xdr:sp macro="" textlink="">
      <xdr:nvSpPr>
        <xdr:cNvPr id="140" name="テキスト ボックス 139"/>
        <xdr:cNvSpPr txBox="1"/>
      </xdr:nvSpPr>
      <xdr:spPr>
        <a:xfrm>
          <a:off x="2527300" y="644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70,421
69,477
201.92
34,051,480
32,396,226
1,554,467
19,882,964
43,734,302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85979</xdr:rowOff>
    </xdr:from>
    <xdr:to>
      <xdr:col>6</xdr:col>
      <xdr:colOff>511175</xdr:colOff>
      <xdr:row>36</xdr:row>
      <xdr:rowOff>102533</xdr:rowOff>
    </xdr:to>
    <xdr:cxnSp macro="">
      <xdr:nvCxnSpPr>
        <xdr:cNvPr id="61" name="直線コネクタ 60"/>
        <xdr:cNvCxnSpPr/>
      </xdr:nvCxnSpPr>
      <xdr:spPr>
        <a:xfrm>
          <a:off x="3797300" y="6258179"/>
          <a:ext cx="8382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85979</xdr:rowOff>
    </xdr:from>
    <xdr:to>
      <xdr:col>5</xdr:col>
      <xdr:colOff>358775</xdr:colOff>
      <xdr:row>36</xdr:row>
      <xdr:rowOff>120783</xdr:rowOff>
    </xdr:to>
    <xdr:cxnSp macro="">
      <xdr:nvCxnSpPr>
        <xdr:cNvPr id="64" name="直線コネクタ 63"/>
        <xdr:cNvCxnSpPr/>
      </xdr:nvCxnSpPr>
      <xdr:spPr>
        <a:xfrm flipV="1">
          <a:off x="2908300" y="6258179"/>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120783</xdr:rowOff>
    </xdr:from>
    <xdr:to>
      <xdr:col>4</xdr:col>
      <xdr:colOff>155575</xdr:colOff>
      <xdr:row>36</xdr:row>
      <xdr:rowOff>154216</xdr:rowOff>
    </xdr:to>
    <xdr:cxnSp macro="">
      <xdr:nvCxnSpPr>
        <xdr:cNvPr id="67" name="直線コネクタ 66"/>
        <xdr:cNvCxnSpPr/>
      </xdr:nvCxnSpPr>
      <xdr:spPr>
        <a:xfrm flipV="1">
          <a:off x="2019300" y="6292983"/>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115906</xdr:rowOff>
    </xdr:from>
    <xdr:to>
      <xdr:col>2</xdr:col>
      <xdr:colOff>638175</xdr:colOff>
      <xdr:row>36</xdr:row>
      <xdr:rowOff>154216</xdr:rowOff>
    </xdr:to>
    <xdr:cxnSp macro="">
      <xdr:nvCxnSpPr>
        <xdr:cNvPr id="70" name="直線コネクタ 69"/>
        <xdr:cNvCxnSpPr/>
      </xdr:nvCxnSpPr>
      <xdr:spPr>
        <a:xfrm>
          <a:off x="1130300" y="6288106"/>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51733</xdr:rowOff>
    </xdr:from>
    <xdr:to>
      <xdr:col>6</xdr:col>
      <xdr:colOff>561975</xdr:colOff>
      <xdr:row>36</xdr:row>
      <xdr:rowOff>153333</xdr:rowOff>
    </xdr:to>
    <xdr:sp macro="" textlink="">
      <xdr:nvSpPr>
        <xdr:cNvPr id="80" name="円/楕円 79"/>
        <xdr:cNvSpPr/>
      </xdr:nvSpPr>
      <xdr:spPr>
        <a:xfrm>
          <a:off x="4584700" y="62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30160</xdr:rowOff>
    </xdr:from>
    <xdr:ext cx="534377" cy="259045"/>
    <xdr:sp macro="" textlink="">
      <xdr:nvSpPr>
        <xdr:cNvPr id="81" name="人件費該当値テキスト"/>
        <xdr:cNvSpPr txBox="1"/>
      </xdr:nvSpPr>
      <xdr:spPr>
        <a:xfrm>
          <a:off x="4686300" y="62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63,951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35179</xdr:rowOff>
    </xdr:from>
    <xdr:to>
      <xdr:col>5</xdr:col>
      <xdr:colOff>409575</xdr:colOff>
      <xdr:row>36</xdr:row>
      <xdr:rowOff>136779</xdr:rowOff>
    </xdr:to>
    <xdr:sp macro="" textlink="">
      <xdr:nvSpPr>
        <xdr:cNvPr id="82" name="円/楕円 81"/>
        <xdr:cNvSpPr/>
      </xdr:nvSpPr>
      <xdr:spPr>
        <a:xfrm>
          <a:off x="3746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127906</xdr:rowOff>
    </xdr:from>
    <xdr:ext cx="534377" cy="259045"/>
    <xdr:sp macro="" textlink="">
      <xdr:nvSpPr>
        <xdr:cNvPr id="83" name="テキスト ボックス 82"/>
        <xdr:cNvSpPr txBox="1"/>
      </xdr:nvSpPr>
      <xdr:spPr>
        <a:xfrm>
          <a:off x="3530111" y="63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69983</xdr:rowOff>
    </xdr:from>
    <xdr:to>
      <xdr:col>4</xdr:col>
      <xdr:colOff>206375</xdr:colOff>
      <xdr:row>37</xdr:row>
      <xdr:rowOff>133</xdr:rowOff>
    </xdr:to>
    <xdr:sp macro="" textlink="">
      <xdr:nvSpPr>
        <xdr:cNvPr id="84" name="円/楕円 83"/>
        <xdr:cNvSpPr/>
      </xdr:nvSpPr>
      <xdr:spPr>
        <a:xfrm>
          <a:off x="2857500" y="62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162710</xdr:rowOff>
    </xdr:from>
    <xdr:ext cx="534377" cy="259045"/>
    <xdr:sp macro="" textlink="">
      <xdr:nvSpPr>
        <xdr:cNvPr id="85" name="テキスト ボックス 84"/>
        <xdr:cNvSpPr txBox="1"/>
      </xdr:nvSpPr>
      <xdr:spPr>
        <a:xfrm>
          <a:off x="2641111" y="63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103416</xdr:rowOff>
    </xdr:from>
    <xdr:to>
      <xdr:col>3</xdr:col>
      <xdr:colOff>3175</xdr:colOff>
      <xdr:row>37</xdr:row>
      <xdr:rowOff>33566</xdr:rowOff>
    </xdr:to>
    <xdr:sp macro="" textlink="">
      <xdr:nvSpPr>
        <xdr:cNvPr id="86" name="円/楕円 85"/>
        <xdr:cNvSpPr/>
      </xdr:nvSpPr>
      <xdr:spPr>
        <a:xfrm>
          <a:off x="1968500" y="62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24693</xdr:rowOff>
    </xdr:from>
    <xdr:ext cx="534377" cy="259045"/>
    <xdr:sp macro="" textlink="">
      <xdr:nvSpPr>
        <xdr:cNvPr id="87" name="テキスト ボックス 86"/>
        <xdr:cNvSpPr txBox="1"/>
      </xdr:nvSpPr>
      <xdr:spPr>
        <a:xfrm>
          <a:off x="1752111" y="63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65106</xdr:rowOff>
    </xdr:from>
    <xdr:to>
      <xdr:col>1</xdr:col>
      <xdr:colOff>485775</xdr:colOff>
      <xdr:row>36</xdr:row>
      <xdr:rowOff>166706</xdr:rowOff>
    </xdr:to>
    <xdr:sp macro="" textlink="">
      <xdr:nvSpPr>
        <xdr:cNvPr id="88" name="円/楕円 87"/>
        <xdr:cNvSpPr/>
      </xdr:nvSpPr>
      <xdr:spPr>
        <a:xfrm>
          <a:off x="1079500" y="62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157833</xdr:rowOff>
    </xdr:from>
    <xdr:ext cx="534377" cy="259045"/>
    <xdr:sp macro="" textlink="">
      <xdr:nvSpPr>
        <xdr:cNvPr id="89" name="テキスト ボックス 88"/>
        <xdr:cNvSpPr txBox="1"/>
      </xdr:nvSpPr>
      <xdr:spPr>
        <a:xfrm>
          <a:off x="863111" y="63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72034</xdr:rowOff>
    </xdr:from>
    <xdr:to>
      <xdr:col>6</xdr:col>
      <xdr:colOff>511175</xdr:colOff>
      <xdr:row>55</xdr:row>
      <xdr:rowOff>77047</xdr:rowOff>
    </xdr:to>
    <xdr:cxnSp macro="">
      <xdr:nvCxnSpPr>
        <xdr:cNvPr id="121" name="直線コネクタ 120"/>
        <xdr:cNvCxnSpPr/>
      </xdr:nvCxnSpPr>
      <xdr:spPr>
        <a:xfrm flipV="1">
          <a:off x="3797300" y="9501784"/>
          <a:ext cx="8382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77047</xdr:rowOff>
    </xdr:from>
    <xdr:to>
      <xdr:col>5</xdr:col>
      <xdr:colOff>358775</xdr:colOff>
      <xdr:row>55</xdr:row>
      <xdr:rowOff>109248</xdr:rowOff>
    </xdr:to>
    <xdr:cxnSp macro="">
      <xdr:nvCxnSpPr>
        <xdr:cNvPr id="124" name="直線コネクタ 123"/>
        <xdr:cNvCxnSpPr/>
      </xdr:nvCxnSpPr>
      <xdr:spPr>
        <a:xfrm flipV="1">
          <a:off x="2908300" y="9506797"/>
          <a:ext cx="889000" cy="3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109248</xdr:rowOff>
    </xdr:from>
    <xdr:to>
      <xdr:col>4</xdr:col>
      <xdr:colOff>155575</xdr:colOff>
      <xdr:row>55</xdr:row>
      <xdr:rowOff>170480</xdr:rowOff>
    </xdr:to>
    <xdr:cxnSp macro="">
      <xdr:nvCxnSpPr>
        <xdr:cNvPr id="127" name="直線コネクタ 126"/>
        <xdr:cNvCxnSpPr/>
      </xdr:nvCxnSpPr>
      <xdr:spPr>
        <a:xfrm flipV="1">
          <a:off x="2019300" y="9538998"/>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114505</xdr:rowOff>
    </xdr:from>
    <xdr:to>
      <xdr:col>2</xdr:col>
      <xdr:colOff>638175</xdr:colOff>
      <xdr:row>55</xdr:row>
      <xdr:rowOff>170480</xdr:rowOff>
    </xdr:to>
    <xdr:cxnSp macro="">
      <xdr:nvCxnSpPr>
        <xdr:cNvPr id="130" name="直線コネクタ 129"/>
        <xdr:cNvCxnSpPr/>
      </xdr:nvCxnSpPr>
      <xdr:spPr>
        <a:xfrm>
          <a:off x="1130300" y="9544255"/>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21234</xdr:rowOff>
    </xdr:from>
    <xdr:to>
      <xdr:col>6</xdr:col>
      <xdr:colOff>561975</xdr:colOff>
      <xdr:row>55</xdr:row>
      <xdr:rowOff>122834</xdr:rowOff>
    </xdr:to>
    <xdr:sp macro="" textlink="">
      <xdr:nvSpPr>
        <xdr:cNvPr id="140" name="円/楕円 139"/>
        <xdr:cNvSpPr/>
      </xdr:nvSpPr>
      <xdr:spPr>
        <a:xfrm>
          <a:off x="4584700" y="94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44111</xdr:rowOff>
    </xdr:from>
    <xdr:ext cx="534377" cy="259045"/>
    <xdr:sp macro="" textlink="">
      <xdr:nvSpPr>
        <xdr:cNvPr id="141" name="物件費該当値テキスト"/>
        <xdr:cNvSpPr txBox="1"/>
      </xdr:nvSpPr>
      <xdr:spPr>
        <a:xfrm>
          <a:off x="4686300" y="93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63,644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26247</xdr:rowOff>
    </xdr:from>
    <xdr:to>
      <xdr:col>5</xdr:col>
      <xdr:colOff>409575</xdr:colOff>
      <xdr:row>55</xdr:row>
      <xdr:rowOff>127847</xdr:rowOff>
    </xdr:to>
    <xdr:sp macro="" textlink="">
      <xdr:nvSpPr>
        <xdr:cNvPr id="142" name="円/楕円 141"/>
        <xdr:cNvSpPr/>
      </xdr:nvSpPr>
      <xdr:spPr>
        <a:xfrm>
          <a:off x="3746500" y="94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118974</xdr:rowOff>
    </xdr:from>
    <xdr:ext cx="534377" cy="259045"/>
    <xdr:sp macro="" textlink="">
      <xdr:nvSpPr>
        <xdr:cNvPr id="143" name="テキスト ボックス 142"/>
        <xdr:cNvSpPr txBox="1"/>
      </xdr:nvSpPr>
      <xdr:spPr>
        <a:xfrm>
          <a:off x="3530111" y="954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63,337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58448</xdr:rowOff>
    </xdr:from>
    <xdr:to>
      <xdr:col>4</xdr:col>
      <xdr:colOff>206375</xdr:colOff>
      <xdr:row>55</xdr:row>
      <xdr:rowOff>160048</xdr:rowOff>
    </xdr:to>
    <xdr:sp macro="" textlink="">
      <xdr:nvSpPr>
        <xdr:cNvPr id="144" name="円/楕円 143"/>
        <xdr:cNvSpPr/>
      </xdr:nvSpPr>
      <xdr:spPr>
        <a:xfrm>
          <a:off x="2857500" y="94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5125</xdr:rowOff>
    </xdr:from>
    <xdr:ext cx="534377" cy="259045"/>
    <xdr:sp macro="" textlink="">
      <xdr:nvSpPr>
        <xdr:cNvPr id="145" name="テキスト ボックス 144"/>
        <xdr:cNvSpPr txBox="1"/>
      </xdr:nvSpPr>
      <xdr:spPr>
        <a:xfrm>
          <a:off x="2641111" y="926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119680</xdr:rowOff>
    </xdr:from>
    <xdr:to>
      <xdr:col>3</xdr:col>
      <xdr:colOff>3175</xdr:colOff>
      <xdr:row>56</xdr:row>
      <xdr:rowOff>49830</xdr:rowOff>
    </xdr:to>
    <xdr:sp macro="" textlink="">
      <xdr:nvSpPr>
        <xdr:cNvPr id="146" name="円/楕円 145"/>
        <xdr:cNvSpPr/>
      </xdr:nvSpPr>
      <xdr:spPr>
        <a:xfrm>
          <a:off x="1968500" y="95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66357</xdr:rowOff>
    </xdr:from>
    <xdr:ext cx="534377" cy="259045"/>
    <xdr:sp macro="" textlink="">
      <xdr:nvSpPr>
        <xdr:cNvPr id="147" name="テキスト ボックス 146"/>
        <xdr:cNvSpPr txBox="1"/>
      </xdr:nvSpPr>
      <xdr:spPr>
        <a:xfrm>
          <a:off x="1752111" y="93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63705</xdr:rowOff>
    </xdr:from>
    <xdr:to>
      <xdr:col>1</xdr:col>
      <xdr:colOff>485775</xdr:colOff>
      <xdr:row>55</xdr:row>
      <xdr:rowOff>165305</xdr:rowOff>
    </xdr:to>
    <xdr:sp macro="" textlink="">
      <xdr:nvSpPr>
        <xdr:cNvPr id="148" name="円/楕円 147"/>
        <xdr:cNvSpPr/>
      </xdr:nvSpPr>
      <xdr:spPr>
        <a:xfrm>
          <a:off x="1079500" y="94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10382</xdr:rowOff>
    </xdr:from>
    <xdr:ext cx="534377" cy="259045"/>
    <xdr:sp macro="" textlink="">
      <xdr:nvSpPr>
        <xdr:cNvPr id="149" name="テキスト ボックス 148"/>
        <xdr:cNvSpPr txBox="1"/>
      </xdr:nvSpPr>
      <xdr:spPr>
        <a:xfrm>
          <a:off x="863111" y="926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24812</xdr:rowOff>
    </xdr:from>
    <xdr:to>
      <xdr:col>6</xdr:col>
      <xdr:colOff>511175</xdr:colOff>
      <xdr:row>79</xdr:row>
      <xdr:rowOff>42152</xdr:rowOff>
    </xdr:to>
    <xdr:cxnSp macro="">
      <xdr:nvCxnSpPr>
        <xdr:cNvPr id="180" name="直線コネクタ 179"/>
        <xdr:cNvCxnSpPr/>
      </xdr:nvCxnSpPr>
      <xdr:spPr>
        <a:xfrm flipV="1">
          <a:off x="3797300" y="13569362"/>
          <a:ext cx="8382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16942</xdr:rowOff>
    </xdr:from>
    <xdr:to>
      <xdr:col>5</xdr:col>
      <xdr:colOff>358775</xdr:colOff>
      <xdr:row>79</xdr:row>
      <xdr:rowOff>42152</xdr:rowOff>
    </xdr:to>
    <xdr:cxnSp macro="">
      <xdr:nvCxnSpPr>
        <xdr:cNvPr id="183" name="直線コネクタ 182"/>
        <xdr:cNvCxnSpPr/>
      </xdr:nvCxnSpPr>
      <xdr:spPr>
        <a:xfrm>
          <a:off x="2908300" y="13561492"/>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12565</xdr:rowOff>
    </xdr:from>
    <xdr:to>
      <xdr:col>4</xdr:col>
      <xdr:colOff>155575</xdr:colOff>
      <xdr:row>79</xdr:row>
      <xdr:rowOff>16942</xdr:rowOff>
    </xdr:to>
    <xdr:cxnSp macro="">
      <xdr:nvCxnSpPr>
        <xdr:cNvPr id="186" name="直線コネクタ 185"/>
        <xdr:cNvCxnSpPr/>
      </xdr:nvCxnSpPr>
      <xdr:spPr>
        <a:xfrm>
          <a:off x="2019300" y="13557115"/>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12565</xdr:rowOff>
    </xdr:from>
    <xdr:to>
      <xdr:col>2</xdr:col>
      <xdr:colOff>638175</xdr:colOff>
      <xdr:row>79</xdr:row>
      <xdr:rowOff>46791</xdr:rowOff>
    </xdr:to>
    <xdr:cxnSp macro="">
      <xdr:nvCxnSpPr>
        <xdr:cNvPr id="189" name="直線コネクタ 188"/>
        <xdr:cNvCxnSpPr/>
      </xdr:nvCxnSpPr>
      <xdr:spPr>
        <a:xfrm flipV="1">
          <a:off x="1130300" y="13557115"/>
          <a:ext cx="889000" cy="3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145462</xdr:rowOff>
    </xdr:from>
    <xdr:to>
      <xdr:col>6</xdr:col>
      <xdr:colOff>561975</xdr:colOff>
      <xdr:row>79</xdr:row>
      <xdr:rowOff>75612</xdr:rowOff>
    </xdr:to>
    <xdr:sp macro="" textlink="">
      <xdr:nvSpPr>
        <xdr:cNvPr id="199" name="円/楕円 198"/>
        <xdr:cNvSpPr/>
      </xdr:nvSpPr>
      <xdr:spPr>
        <a:xfrm>
          <a:off x="4584700" y="135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60389</xdr:rowOff>
    </xdr:from>
    <xdr:ext cx="469744" cy="259045"/>
    <xdr:sp macro="" textlink="">
      <xdr:nvSpPr>
        <xdr:cNvPr id="200" name="維持補修費該当値テキスト"/>
        <xdr:cNvSpPr txBox="1"/>
      </xdr:nvSpPr>
      <xdr:spPr>
        <a:xfrm>
          <a:off x="4686300" y="1343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162802</xdr:rowOff>
    </xdr:from>
    <xdr:to>
      <xdr:col>5</xdr:col>
      <xdr:colOff>409575</xdr:colOff>
      <xdr:row>79</xdr:row>
      <xdr:rowOff>92952</xdr:rowOff>
    </xdr:to>
    <xdr:sp macro="" textlink="">
      <xdr:nvSpPr>
        <xdr:cNvPr id="201" name="円/楕円 200"/>
        <xdr:cNvSpPr/>
      </xdr:nvSpPr>
      <xdr:spPr>
        <a:xfrm>
          <a:off x="3746500" y="135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84079</xdr:rowOff>
    </xdr:from>
    <xdr:ext cx="469744" cy="259045"/>
    <xdr:sp macro="" textlink="">
      <xdr:nvSpPr>
        <xdr:cNvPr id="202" name="テキスト ボックス 201"/>
        <xdr:cNvSpPr txBox="1"/>
      </xdr:nvSpPr>
      <xdr:spPr>
        <a:xfrm>
          <a:off x="3562427" y="1362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137592</xdr:rowOff>
    </xdr:from>
    <xdr:to>
      <xdr:col>4</xdr:col>
      <xdr:colOff>206375</xdr:colOff>
      <xdr:row>79</xdr:row>
      <xdr:rowOff>67742</xdr:rowOff>
    </xdr:to>
    <xdr:sp macro="" textlink="">
      <xdr:nvSpPr>
        <xdr:cNvPr id="203" name="円/楕円 202"/>
        <xdr:cNvSpPr/>
      </xdr:nvSpPr>
      <xdr:spPr>
        <a:xfrm>
          <a:off x="2857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58869</xdr:rowOff>
    </xdr:from>
    <xdr:ext cx="469744" cy="259045"/>
    <xdr:sp macro="" textlink="">
      <xdr:nvSpPr>
        <xdr:cNvPr id="204" name="テキスト ボックス 203"/>
        <xdr:cNvSpPr txBox="1"/>
      </xdr:nvSpPr>
      <xdr:spPr>
        <a:xfrm>
          <a:off x="2673427" y="1360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133215</xdr:rowOff>
    </xdr:from>
    <xdr:to>
      <xdr:col>3</xdr:col>
      <xdr:colOff>3175</xdr:colOff>
      <xdr:row>79</xdr:row>
      <xdr:rowOff>63365</xdr:rowOff>
    </xdr:to>
    <xdr:sp macro="" textlink="">
      <xdr:nvSpPr>
        <xdr:cNvPr id="205" name="円/楕円 204"/>
        <xdr:cNvSpPr/>
      </xdr:nvSpPr>
      <xdr:spPr>
        <a:xfrm>
          <a:off x="1968500" y="135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54492</xdr:rowOff>
    </xdr:from>
    <xdr:ext cx="469744" cy="259045"/>
    <xdr:sp macro="" textlink="">
      <xdr:nvSpPr>
        <xdr:cNvPr id="206" name="テキスト ボックス 205"/>
        <xdr:cNvSpPr txBox="1"/>
      </xdr:nvSpPr>
      <xdr:spPr>
        <a:xfrm>
          <a:off x="1784427" y="135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167441</xdr:rowOff>
    </xdr:from>
    <xdr:to>
      <xdr:col>1</xdr:col>
      <xdr:colOff>485775</xdr:colOff>
      <xdr:row>79</xdr:row>
      <xdr:rowOff>97591</xdr:rowOff>
    </xdr:to>
    <xdr:sp macro="" textlink="">
      <xdr:nvSpPr>
        <xdr:cNvPr id="207" name="円/楕円 206"/>
        <xdr:cNvSpPr/>
      </xdr:nvSpPr>
      <xdr:spPr>
        <a:xfrm>
          <a:off x="1079500" y="13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88718</xdr:rowOff>
    </xdr:from>
    <xdr:ext cx="469744" cy="259045"/>
    <xdr:sp macro="" textlink="">
      <xdr:nvSpPr>
        <xdr:cNvPr id="208" name="テキスト ボックス 207"/>
        <xdr:cNvSpPr txBox="1"/>
      </xdr:nvSpPr>
      <xdr:spPr>
        <a:xfrm>
          <a:off x="895427" y="1363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80133</xdr:rowOff>
    </xdr:from>
    <xdr:to>
      <xdr:col>6</xdr:col>
      <xdr:colOff>511175</xdr:colOff>
      <xdr:row>97</xdr:row>
      <xdr:rowOff>124580</xdr:rowOff>
    </xdr:to>
    <xdr:cxnSp macro="">
      <xdr:nvCxnSpPr>
        <xdr:cNvPr id="240" name="直線コネクタ 239"/>
        <xdr:cNvCxnSpPr/>
      </xdr:nvCxnSpPr>
      <xdr:spPr>
        <a:xfrm flipV="1">
          <a:off x="3797300" y="16710783"/>
          <a:ext cx="838200" cy="4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124580</xdr:rowOff>
    </xdr:from>
    <xdr:to>
      <xdr:col>5</xdr:col>
      <xdr:colOff>358775</xdr:colOff>
      <xdr:row>97</xdr:row>
      <xdr:rowOff>125690</xdr:rowOff>
    </xdr:to>
    <xdr:cxnSp macro="">
      <xdr:nvCxnSpPr>
        <xdr:cNvPr id="243" name="直線コネクタ 242"/>
        <xdr:cNvCxnSpPr/>
      </xdr:nvCxnSpPr>
      <xdr:spPr>
        <a:xfrm flipV="1">
          <a:off x="2908300" y="16755230"/>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125690</xdr:rowOff>
    </xdr:from>
    <xdr:to>
      <xdr:col>4</xdr:col>
      <xdr:colOff>155575</xdr:colOff>
      <xdr:row>98</xdr:row>
      <xdr:rowOff>39655</xdr:rowOff>
    </xdr:to>
    <xdr:cxnSp macro="">
      <xdr:nvCxnSpPr>
        <xdr:cNvPr id="246" name="直線コネクタ 245"/>
        <xdr:cNvCxnSpPr/>
      </xdr:nvCxnSpPr>
      <xdr:spPr>
        <a:xfrm flipV="1">
          <a:off x="2019300" y="16756340"/>
          <a:ext cx="889000" cy="8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39655</xdr:rowOff>
    </xdr:from>
    <xdr:to>
      <xdr:col>2</xdr:col>
      <xdr:colOff>638175</xdr:colOff>
      <xdr:row>98</xdr:row>
      <xdr:rowOff>41042</xdr:rowOff>
    </xdr:to>
    <xdr:cxnSp macro="">
      <xdr:nvCxnSpPr>
        <xdr:cNvPr id="249" name="直線コネクタ 248"/>
        <xdr:cNvCxnSpPr/>
      </xdr:nvCxnSpPr>
      <xdr:spPr>
        <a:xfrm flipV="1">
          <a:off x="1130300" y="16841755"/>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29333</xdr:rowOff>
    </xdr:from>
    <xdr:to>
      <xdr:col>6</xdr:col>
      <xdr:colOff>561975</xdr:colOff>
      <xdr:row>97</xdr:row>
      <xdr:rowOff>130933</xdr:rowOff>
    </xdr:to>
    <xdr:sp macro="" textlink="">
      <xdr:nvSpPr>
        <xdr:cNvPr id="259" name="円/楕円 258"/>
        <xdr:cNvSpPr/>
      </xdr:nvSpPr>
      <xdr:spPr>
        <a:xfrm>
          <a:off x="4584700" y="166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7760</xdr:rowOff>
    </xdr:from>
    <xdr:ext cx="534377" cy="259045"/>
    <xdr:sp macro="" textlink="">
      <xdr:nvSpPr>
        <xdr:cNvPr id="260" name="扶助費該当値テキスト"/>
        <xdr:cNvSpPr txBox="1"/>
      </xdr:nvSpPr>
      <xdr:spPr>
        <a:xfrm>
          <a:off x="4686300" y="16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73780</xdr:rowOff>
    </xdr:from>
    <xdr:to>
      <xdr:col>5</xdr:col>
      <xdr:colOff>409575</xdr:colOff>
      <xdr:row>98</xdr:row>
      <xdr:rowOff>3930</xdr:rowOff>
    </xdr:to>
    <xdr:sp macro="" textlink="">
      <xdr:nvSpPr>
        <xdr:cNvPr id="261" name="円/楕円 260"/>
        <xdr:cNvSpPr/>
      </xdr:nvSpPr>
      <xdr:spPr>
        <a:xfrm>
          <a:off x="3746500" y="1670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166507</xdr:rowOff>
    </xdr:from>
    <xdr:ext cx="534377" cy="259045"/>
    <xdr:sp macro="" textlink="">
      <xdr:nvSpPr>
        <xdr:cNvPr id="262" name="テキスト ボックス 261"/>
        <xdr:cNvSpPr txBox="1"/>
      </xdr:nvSpPr>
      <xdr:spPr>
        <a:xfrm>
          <a:off x="3530111" y="1679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74890</xdr:rowOff>
    </xdr:from>
    <xdr:to>
      <xdr:col>4</xdr:col>
      <xdr:colOff>206375</xdr:colOff>
      <xdr:row>98</xdr:row>
      <xdr:rowOff>5040</xdr:rowOff>
    </xdr:to>
    <xdr:sp macro="" textlink="">
      <xdr:nvSpPr>
        <xdr:cNvPr id="263" name="円/楕円 262"/>
        <xdr:cNvSpPr/>
      </xdr:nvSpPr>
      <xdr:spPr>
        <a:xfrm>
          <a:off x="2857500" y="167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167617</xdr:rowOff>
    </xdr:from>
    <xdr:ext cx="534377" cy="259045"/>
    <xdr:sp macro="" textlink="">
      <xdr:nvSpPr>
        <xdr:cNvPr id="264" name="テキスト ボックス 263"/>
        <xdr:cNvSpPr txBox="1"/>
      </xdr:nvSpPr>
      <xdr:spPr>
        <a:xfrm>
          <a:off x="2641111" y="167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160305</xdr:rowOff>
    </xdr:from>
    <xdr:to>
      <xdr:col>3</xdr:col>
      <xdr:colOff>3175</xdr:colOff>
      <xdr:row>98</xdr:row>
      <xdr:rowOff>90455</xdr:rowOff>
    </xdr:to>
    <xdr:sp macro="" textlink="">
      <xdr:nvSpPr>
        <xdr:cNvPr id="265" name="円/楕円 264"/>
        <xdr:cNvSpPr/>
      </xdr:nvSpPr>
      <xdr:spPr>
        <a:xfrm>
          <a:off x="1968500" y="167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81582</xdr:rowOff>
    </xdr:from>
    <xdr:ext cx="534377" cy="259045"/>
    <xdr:sp macro="" textlink="">
      <xdr:nvSpPr>
        <xdr:cNvPr id="266" name="テキスト ボックス 265"/>
        <xdr:cNvSpPr txBox="1"/>
      </xdr:nvSpPr>
      <xdr:spPr>
        <a:xfrm>
          <a:off x="1752111" y="168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161692</xdr:rowOff>
    </xdr:from>
    <xdr:to>
      <xdr:col>1</xdr:col>
      <xdr:colOff>485775</xdr:colOff>
      <xdr:row>98</xdr:row>
      <xdr:rowOff>91842</xdr:rowOff>
    </xdr:to>
    <xdr:sp macro="" textlink="">
      <xdr:nvSpPr>
        <xdr:cNvPr id="267" name="円/楕円 266"/>
        <xdr:cNvSpPr/>
      </xdr:nvSpPr>
      <xdr:spPr>
        <a:xfrm>
          <a:off x="1079500" y="167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108369</xdr:rowOff>
    </xdr:from>
    <xdr:ext cx="534377" cy="259045"/>
    <xdr:sp macro="" textlink="">
      <xdr:nvSpPr>
        <xdr:cNvPr id="268" name="テキスト ボックス 267"/>
        <xdr:cNvSpPr txBox="1"/>
      </xdr:nvSpPr>
      <xdr:spPr>
        <a:xfrm>
          <a:off x="863111" y="165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45529</xdr:rowOff>
    </xdr:from>
    <xdr:to>
      <xdr:col>15</xdr:col>
      <xdr:colOff>180975</xdr:colOff>
      <xdr:row>33</xdr:row>
      <xdr:rowOff>62421</xdr:rowOff>
    </xdr:to>
    <xdr:cxnSp macro="">
      <xdr:nvCxnSpPr>
        <xdr:cNvPr id="297" name="直線コネクタ 296"/>
        <xdr:cNvCxnSpPr/>
      </xdr:nvCxnSpPr>
      <xdr:spPr>
        <a:xfrm>
          <a:off x="9639300" y="5531929"/>
          <a:ext cx="838200" cy="18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45529</xdr:rowOff>
    </xdr:from>
    <xdr:to>
      <xdr:col>14</xdr:col>
      <xdr:colOff>28575</xdr:colOff>
      <xdr:row>35</xdr:row>
      <xdr:rowOff>105613</xdr:rowOff>
    </xdr:to>
    <xdr:cxnSp macro="">
      <xdr:nvCxnSpPr>
        <xdr:cNvPr id="300" name="直線コネクタ 299"/>
        <xdr:cNvCxnSpPr/>
      </xdr:nvCxnSpPr>
      <xdr:spPr>
        <a:xfrm flipV="1">
          <a:off x="8750300" y="5531929"/>
          <a:ext cx="889000" cy="57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105613</xdr:rowOff>
    </xdr:from>
    <xdr:to>
      <xdr:col>12</xdr:col>
      <xdr:colOff>511175</xdr:colOff>
      <xdr:row>36</xdr:row>
      <xdr:rowOff>112230</xdr:rowOff>
    </xdr:to>
    <xdr:cxnSp macro="">
      <xdr:nvCxnSpPr>
        <xdr:cNvPr id="303" name="直線コネクタ 302"/>
        <xdr:cNvCxnSpPr/>
      </xdr:nvCxnSpPr>
      <xdr:spPr>
        <a:xfrm flipV="1">
          <a:off x="7861300" y="6106363"/>
          <a:ext cx="889000" cy="1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5" name="テキスト ボックス 304"/>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22517</xdr:rowOff>
    </xdr:from>
    <xdr:to>
      <xdr:col>11</xdr:col>
      <xdr:colOff>307975</xdr:colOff>
      <xdr:row>36</xdr:row>
      <xdr:rowOff>112230</xdr:rowOff>
    </xdr:to>
    <xdr:cxnSp macro="">
      <xdr:nvCxnSpPr>
        <xdr:cNvPr id="306" name="直線コネクタ 305"/>
        <xdr:cNvCxnSpPr/>
      </xdr:nvCxnSpPr>
      <xdr:spPr>
        <a:xfrm>
          <a:off x="6972300" y="6194717"/>
          <a:ext cx="889000" cy="8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11621</xdr:rowOff>
    </xdr:from>
    <xdr:to>
      <xdr:col>15</xdr:col>
      <xdr:colOff>231775</xdr:colOff>
      <xdr:row>33</xdr:row>
      <xdr:rowOff>113221</xdr:rowOff>
    </xdr:to>
    <xdr:sp macro="" textlink="">
      <xdr:nvSpPr>
        <xdr:cNvPr id="316" name="円/楕円 315"/>
        <xdr:cNvSpPr/>
      </xdr:nvSpPr>
      <xdr:spPr>
        <a:xfrm>
          <a:off x="104267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34498</xdr:rowOff>
    </xdr:from>
    <xdr:ext cx="534377" cy="259045"/>
    <xdr:sp macro="" textlink="">
      <xdr:nvSpPr>
        <xdr:cNvPr id="317" name="補助費等該当値テキスト"/>
        <xdr:cNvSpPr txBox="1"/>
      </xdr:nvSpPr>
      <xdr:spPr>
        <a:xfrm>
          <a:off x="10528300" y="55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79,585</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166179</xdr:rowOff>
    </xdr:from>
    <xdr:to>
      <xdr:col>14</xdr:col>
      <xdr:colOff>79375</xdr:colOff>
      <xdr:row>32</xdr:row>
      <xdr:rowOff>96329</xdr:rowOff>
    </xdr:to>
    <xdr:sp macro="" textlink="">
      <xdr:nvSpPr>
        <xdr:cNvPr id="318" name="円/楕円 317"/>
        <xdr:cNvSpPr/>
      </xdr:nvSpPr>
      <xdr:spPr>
        <a:xfrm>
          <a:off x="9588500" y="54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112856</xdr:rowOff>
    </xdr:from>
    <xdr:ext cx="534377" cy="259045"/>
    <xdr:sp macro="" textlink="">
      <xdr:nvSpPr>
        <xdr:cNvPr id="319" name="テキスト ボックス 318"/>
        <xdr:cNvSpPr txBox="1"/>
      </xdr:nvSpPr>
      <xdr:spPr>
        <a:xfrm>
          <a:off x="9372111" y="52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54813</xdr:rowOff>
    </xdr:from>
    <xdr:to>
      <xdr:col>12</xdr:col>
      <xdr:colOff>561975</xdr:colOff>
      <xdr:row>35</xdr:row>
      <xdr:rowOff>156413</xdr:rowOff>
    </xdr:to>
    <xdr:sp macro="" textlink="">
      <xdr:nvSpPr>
        <xdr:cNvPr id="320" name="円/楕円 319"/>
        <xdr:cNvSpPr/>
      </xdr:nvSpPr>
      <xdr:spPr>
        <a:xfrm>
          <a:off x="8699500" y="60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1490</xdr:rowOff>
    </xdr:from>
    <xdr:ext cx="534377" cy="259045"/>
    <xdr:sp macro="" textlink="">
      <xdr:nvSpPr>
        <xdr:cNvPr id="321" name="テキスト ボックス 320"/>
        <xdr:cNvSpPr txBox="1"/>
      </xdr:nvSpPr>
      <xdr:spPr>
        <a:xfrm>
          <a:off x="8483111" y="58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61430</xdr:rowOff>
    </xdr:from>
    <xdr:to>
      <xdr:col>11</xdr:col>
      <xdr:colOff>358775</xdr:colOff>
      <xdr:row>36</xdr:row>
      <xdr:rowOff>163030</xdr:rowOff>
    </xdr:to>
    <xdr:sp macro="" textlink="">
      <xdr:nvSpPr>
        <xdr:cNvPr id="322" name="円/楕円 321"/>
        <xdr:cNvSpPr/>
      </xdr:nvSpPr>
      <xdr:spPr>
        <a:xfrm>
          <a:off x="7810500" y="62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154157</xdr:rowOff>
    </xdr:from>
    <xdr:ext cx="534377" cy="259045"/>
    <xdr:sp macro="" textlink="">
      <xdr:nvSpPr>
        <xdr:cNvPr id="323" name="テキスト ボックス 322"/>
        <xdr:cNvSpPr txBox="1"/>
      </xdr:nvSpPr>
      <xdr:spPr>
        <a:xfrm>
          <a:off x="7594111" y="63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143167</xdr:rowOff>
    </xdr:from>
    <xdr:to>
      <xdr:col>10</xdr:col>
      <xdr:colOff>155575</xdr:colOff>
      <xdr:row>36</xdr:row>
      <xdr:rowOff>73317</xdr:rowOff>
    </xdr:to>
    <xdr:sp macro="" textlink="">
      <xdr:nvSpPr>
        <xdr:cNvPr id="324" name="円/楕円 323"/>
        <xdr:cNvSpPr/>
      </xdr:nvSpPr>
      <xdr:spPr>
        <a:xfrm>
          <a:off x="6921500" y="61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89844</xdr:rowOff>
    </xdr:from>
    <xdr:ext cx="534377" cy="259045"/>
    <xdr:sp macro="" textlink="">
      <xdr:nvSpPr>
        <xdr:cNvPr id="325" name="テキスト ボックス 324"/>
        <xdr:cNvSpPr txBox="1"/>
      </xdr:nvSpPr>
      <xdr:spPr>
        <a:xfrm>
          <a:off x="6705111" y="591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70472</xdr:rowOff>
    </xdr:from>
    <xdr:to>
      <xdr:col>15</xdr:col>
      <xdr:colOff>180975</xdr:colOff>
      <xdr:row>56</xdr:row>
      <xdr:rowOff>89119</xdr:rowOff>
    </xdr:to>
    <xdr:cxnSp macro="">
      <xdr:nvCxnSpPr>
        <xdr:cNvPr id="354" name="直線コネクタ 353"/>
        <xdr:cNvCxnSpPr/>
      </xdr:nvCxnSpPr>
      <xdr:spPr>
        <a:xfrm>
          <a:off x="9639300" y="9500222"/>
          <a:ext cx="8382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99947</xdr:rowOff>
    </xdr:from>
    <xdr:to>
      <xdr:col>14</xdr:col>
      <xdr:colOff>28575</xdr:colOff>
      <xdr:row>55</xdr:row>
      <xdr:rowOff>70472</xdr:rowOff>
    </xdr:to>
    <xdr:cxnSp macro="">
      <xdr:nvCxnSpPr>
        <xdr:cNvPr id="357" name="直線コネクタ 356"/>
        <xdr:cNvCxnSpPr/>
      </xdr:nvCxnSpPr>
      <xdr:spPr>
        <a:xfrm>
          <a:off x="8750300" y="9358247"/>
          <a:ext cx="889000" cy="14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99947</xdr:rowOff>
    </xdr:from>
    <xdr:to>
      <xdr:col>12</xdr:col>
      <xdr:colOff>511175</xdr:colOff>
      <xdr:row>55</xdr:row>
      <xdr:rowOff>136682</xdr:rowOff>
    </xdr:to>
    <xdr:cxnSp macro="">
      <xdr:nvCxnSpPr>
        <xdr:cNvPr id="360" name="直線コネクタ 359"/>
        <xdr:cNvCxnSpPr/>
      </xdr:nvCxnSpPr>
      <xdr:spPr>
        <a:xfrm flipV="1">
          <a:off x="7861300" y="9358247"/>
          <a:ext cx="889000" cy="2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126571</xdr:rowOff>
    </xdr:from>
    <xdr:to>
      <xdr:col>11</xdr:col>
      <xdr:colOff>307975</xdr:colOff>
      <xdr:row>55</xdr:row>
      <xdr:rowOff>136682</xdr:rowOff>
    </xdr:to>
    <xdr:cxnSp macro="">
      <xdr:nvCxnSpPr>
        <xdr:cNvPr id="363" name="直線コネクタ 362"/>
        <xdr:cNvCxnSpPr/>
      </xdr:nvCxnSpPr>
      <xdr:spPr>
        <a:xfrm>
          <a:off x="6972300" y="9556321"/>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38319</xdr:rowOff>
    </xdr:from>
    <xdr:to>
      <xdr:col>15</xdr:col>
      <xdr:colOff>231775</xdr:colOff>
      <xdr:row>56</xdr:row>
      <xdr:rowOff>139919</xdr:rowOff>
    </xdr:to>
    <xdr:sp macro="" textlink="">
      <xdr:nvSpPr>
        <xdr:cNvPr id="373" name="円/楕円 372"/>
        <xdr:cNvSpPr/>
      </xdr:nvSpPr>
      <xdr:spPr>
        <a:xfrm>
          <a:off x="10426700" y="963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16746</xdr:rowOff>
    </xdr:from>
    <xdr:ext cx="534377" cy="259045"/>
    <xdr:sp macro="" textlink="">
      <xdr:nvSpPr>
        <xdr:cNvPr id="374" name="普通建設事業費該当値テキスト"/>
        <xdr:cNvSpPr txBox="1"/>
      </xdr:nvSpPr>
      <xdr:spPr>
        <a:xfrm>
          <a:off x="10528300" y="96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61,638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19672</xdr:rowOff>
    </xdr:from>
    <xdr:to>
      <xdr:col>14</xdr:col>
      <xdr:colOff>79375</xdr:colOff>
      <xdr:row>55</xdr:row>
      <xdr:rowOff>121272</xdr:rowOff>
    </xdr:to>
    <xdr:sp macro="" textlink="">
      <xdr:nvSpPr>
        <xdr:cNvPr id="375" name="円/楕円 374"/>
        <xdr:cNvSpPr/>
      </xdr:nvSpPr>
      <xdr:spPr>
        <a:xfrm>
          <a:off x="9588500" y="94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112399</xdr:rowOff>
    </xdr:from>
    <xdr:ext cx="534377" cy="259045"/>
    <xdr:sp macro="" textlink="">
      <xdr:nvSpPr>
        <xdr:cNvPr id="376" name="テキスト ボックス 375"/>
        <xdr:cNvSpPr txBox="1"/>
      </xdr:nvSpPr>
      <xdr:spPr>
        <a:xfrm>
          <a:off x="9372111" y="95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86,585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49147</xdr:rowOff>
    </xdr:from>
    <xdr:to>
      <xdr:col>12</xdr:col>
      <xdr:colOff>561975</xdr:colOff>
      <xdr:row>54</xdr:row>
      <xdr:rowOff>150747</xdr:rowOff>
    </xdr:to>
    <xdr:sp macro="" textlink="">
      <xdr:nvSpPr>
        <xdr:cNvPr id="377" name="円/楕円 376"/>
        <xdr:cNvSpPr/>
      </xdr:nvSpPr>
      <xdr:spPr>
        <a:xfrm>
          <a:off x="8699500" y="9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167274</xdr:rowOff>
    </xdr:from>
    <xdr:ext cx="599010" cy="259045"/>
    <xdr:sp macro="" textlink="">
      <xdr:nvSpPr>
        <xdr:cNvPr id="378" name="テキスト ボックス 377"/>
        <xdr:cNvSpPr txBox="1"/>
      </xdr:nvSpPr>
      <xdr:spPr>
        <a:xfrm>
          <a:off x="8450794" y="908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105,217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85882</xdr:rowOff>
    </xdr:from>
    <xdr:to>
      <xdr:col>11</xdr:col>
      <xdr:colOff>358775</xdr:colOff>
      <xdr:row>56</xdr:row>
      <xdr:rowOff>16032</xdr:rowOff>
    </xdr:to>
    <xdr:sp macro="" textlink="">
      <xdr:nvSpPr>
        <xdr:cNvPr id="379" name="円/楕円 378"/>
        <xdr:cNvSpPr/>
      </xdr:nvSpPr>
      <xdr:spPr>
        <a:xfrm>
          <a:off x="7810500" y="95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32559</xdr:rowOff>
    </xdr:from>
    <xdr:ext cx="534377" cy="259045"/>
    <xdr:sp macro="" textlink="">
      <xdr:nvSpPr>
        <xdr:cNvPr id="380" name="テキスト ボックス 379"/>
        <xdr:cNvSpPr txBox="1"/>
      </xdr:nvSpPr>
      <xdr:spPr>
        <a:xfrm>
          <a:off x="7594111" y="92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75771</xdr:rowOff>
    </xdr:from>
    <xdr:to>
      <xdr:col>10</xdr:col>
      <xdr:colOff>155575</xdr:colOff>
      <xdr:row>56</xdr:row>
      <xdr:rowOff>5921</xdr:rowOff>
    </xdr:to>
    <xdr:sp macro="" textlink="">
      <xdr:nvSpPr>
        <xdr:cNvPr id="381" name="円/楕円 380"/>
        <xdr:cNvSpPr/>
      </xdr:nvSpPr>
      <xdr:spPr>
        <a:xfrm>
          <a:off x="6921500" y="95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22448</xdr:rowOff>
    </xdr:from>
    <xdr:ext cx="534377" cy="259045"/>
    <xdr:sp macro="" textlink="">
      <xdr:nvSpPr>
        <xdr:cNvPr id="382" name="テキスト ボックス 381"/>
        <xdr:cNvSpPr txBox="1"/>
      </xdr:nvSpPr>
      <xdr:spPr>
        <a:xfrm>
          <a:off x="6705111" y="928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43841</xdr:rowOff>
    </xdr:from>
    <xdr:to>
      <xdr:col>15</xdr:col>
      <xdr:colOff>180975</xdr:colOff>
      <xdr:row>78</xdr:row>
      <xdr:rowOff>168751</xdr:rowOff>
    </xdr:to>
    <xdr:cxnSp macro="">
      <xdr:nvCxnSpPr>
        <xdr:cNvPr id="411" name="直線コネクタ 410"/>
        <xdr:cNvCxnSpPr/>
      </xdr:nvCxnSpPr>
      <xdr:spPr>
        <a:xfrm flipV="1">
          <a:off x="9639300" y="12902591"/>
          <a:ext cx="838200" cy="6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138557</xdr:rowOff>
    </xdr:from>
    <xdr:to>
      <xdr:col>14</xdr:col>
      <xdr:colOff>28575</xdr:colOff>
      <xdr:row>78</xdr:row>
      <xdr:rowOff>168751</xdr:rowOff>
    </xdr:to>
    <xdr:cxnSp macro="">
      <xdr:nvCxnSpPr>
        <xdr:cNvPr id="414" name="直線コネクタ 413"/>
        <xdr:cNvCxnSpPr/>
      </xdr:nvCxnSpPr>
      <xdr:spPr>
        <a:xfrm>
          <a:off x="8750300" y="12654407"/>
          <a:ext cx="889000" cy="88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164491</xdr:rowOff>
    </xdr:from>
    <xdr:to>
      <xdr:col>15</xdr:col>
      <xdr:colOff>231775</xdr:colOff>
      <xdr:row>75</xdr:row>
      <xdr:rowOff>94641</xdr:rowOff>
    </xdr:to>
    <xdr:sp macro="" textlink="">
      <xdr:nvSpPr>
        <xdr:cNvPr id="424" name="円/楕円 423"/>
        <xdr:cNvSpPr/>
      </xdr:nvSpPr>
      <xdr:spPr>
        <a:xfrm>
          <a:off x="10426700" y="1285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15918</xdr:rowOff>
    </xdr:from>
    <xdr:ext cx="534377" cy="259045"/>
    <xdr:sp macro="" textlink="">
      <xdr:nvSpPr>
        <xdr:cNvPr id="425" name="普通建設事業費 （ うち新規整備　）該当値テキスト"/>
        <xdr:cNvSpPr txBox="1"/>
      </xdr:nvSpPr>
      <xdr:spPr>
        <a:xfrm>
          <a:off x="10528300" y="1270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117951</xdr:rowOff>
    </xdr:from>
    <xdr:to>
      <xdr:col>14</xdr:col>
      <xdr:colOff>79375</xdr:colOff>
      <xdr:row>79</xdr:row>
      <xdr:rowOff>48101</xdr:rowOff>
    </xdr:to>
    <xdr:sp macro="" textlink="">
      <xdr:nvSpPr>
        <xdr:cNvPr id="426" name="円/楕円 425"/>
        <xdr:cNvSpPr/>
      </xdr:nvSpPr>
      <xdr:spPr>
        <a:xfrm>
          <a:off x="9588500" y="134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39228</xdr:rowOff>
    </xdr:from>
    <xdr:ext cx="469744" cy="259045"/>
    <xdr:sp macro="" textlink="">
      <xdr:nvSpPr>
        <xdr:cNvPr id="427" name="テキスト ボックス 426"/>
        <xdr:cNvSpPr txBox="1"/>
      </xdr:nvSpPr>
      <xdr:spPr>
        <a:xfrm>
          <a:off x="9404427" y="135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87757</xdr:rowOff>
    </xdr:from>
    <xdr:to>
      <xdr:col>12</xdr:col>
      <xdr:colOff>561975</xdr:colOff>
      <xdr:row>74</xdr:row>
      <xdr:rowOff>17907</xdr:rowOff>
    </xdr:to>
    <xdr:sp macro="" textlink="">
      <xdr:nvSpPr>
        <xdr:cNvPr id="428" name="円/楕円 427"/>
        <xdr:cNvSpPr/>
      </xdr:nvSpPr>
      <xdr:spPr>
        <a:xfrm>
          <a:off x="8699500" y="126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34434</xdr:rowOff>
    </xdr:from>
    <xdr:ext cx="534377" cy="259045"/>
    <xdr:sp macro="" textlink="">
      <xdr:nvSpPr>
        <xdr:cNvPr id="429" name="テキスト ボックス 428"/>
        <xdr:cNvSpPr txBox="1"/>
      </xdr:nvSpPr>
      <xdr:spPr>
        <a:xfrm>
          <a:off x="8483111" y="123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38785</xdr:rowOff>
    </xdr:from>
    <xdr:to>
      <xdr:col>15</xdr:col>
      <xdr:colOff>180975</xdr:colOff>
      <xdr:row>98</xdr:row>
      <xdr:rowOff>34240</xdr:rowOff>
    </xdr:to>
    <xdr:cxnSp macro="">
      <xdr:nvCxnSpPr>
        <xdr:cNvPr id="458" name="直線コネクタ 457"/>
        <xdr:cNvCxnSpPr/>
      </xdr:nvCxnSpPr>
      <xdr:spPr>
        <a:xfrm>
          <a:off x="9639300" y="16155085"/>
          <a:ext cx="838200" cy="6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38785</xdr:rowOff>
    </xdr:from>
    <xdr:to>
      <xdr:col>14</xdr:col>
      <xdr:colOff>28575</xdr:colOff>
      <xdr:row>95</xdr:row>
      <xdr:rowOff>120028</xdr:rowOff>
    </xdr:to>
    <xdr:cxnSp macro="">
      <xdr:nvCxnSpPr>
        <xdr:cNvPr id="461" name="直線コネクタ 460"/>
        <xdr:cNvCxnSpPr/>
      </xdr:nvCxnSpPr>
      <xdr:spPr>
        <a:xfrm flipV="1">
          <a:off x="8750300" y="16155085"/>
          <a:ext cx="889000" cy="2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154890</xdr:rowOff>
    </xdr:from>
    <xdr:to>
      <xdr:col>15</xdr:col>
      <xdr:colOff>231775</xdr:colOff>
      <xdr:row>98</xdr:row>
      <xdr:rowOff>85040</xdr:rowOff>
    </xdr:to>
    <xdr:sp macro="" textlink="">
      <xdr:nvSpPr>
        <xdr:cNvPr id="471" name="円/楕円 470"/>
        <xdr:cNvSpPr/>
      </xdr:nvSpPr>
      <xdr:spPr>
        <a:xfrm>
          <a:off x="10426700" y="167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133317</xdr:rowOff>
    </xdr:from>
    <xdr:ext cx="534377" cy="259045"/>
    <xdr:sp macro="" textlink="">
      <xdr:nvSpPr>
        <xdr:cNvPr id="472" name="普通建設事業費 （ うち更新整備　）該当値テキスト"/>
        <xdr:cNvSpPr txBox="1"/>
      </xdr:nvSpPr>
      <xdr:spPr>
        <a:xfrm>
          <a:off x="10528300" y="1676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159435</xdr:rowOff>
    </xdr:from>
    <xdr:to>
      <xdr:col>14</xdr:col>
      <xdr:colOff>79375</xdr:colOff>
      <xdr:row>94</xdr:row>
      <xdr:rowOff>89585</xdr:rowOff>
    </xdr:to>
    <xdr:sp macro="" textlink="">
      <xdr:nvSpPr>
        <xdr:cNvPr id="473" name="円/楕円 472"/>
        <xdr:cNvSpPr/>
      </xdr:nvSpPr>
      <xdr:spPr>
        <a:xfrm>
          <a:off x="9588500" y="161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106112</xdr:rowOff>
    </xdr:from>
    <xdr:ext cx="534377" cy="259045"/>
    <xdr:sp macro="" textlink="">
      <xdr:nvSpPr>
        <xdr:cNvPr id="474" name="テキスト ボックス 473"/>
        <xdr:cNvSpPr txBox="1"/>
      </xdr:nvSpPr>
      <xdr:spPr>
        <a:xfrm>
          <a:off x="9372111" y="158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69228</xdr:rowOff>
    </xdr:from>
    <xdr:to>
      <xdr:col>12</xdr:col>
      <xdr:colOff>561975</xdr:colOff>
      <xdr:row>95</xdr:row>
      <xdr:rowOff>170828</xdr:rowOff>
    </xdr:to>
    <xdr:sp macro="" textlink="">
      <xdr:nvSpPr>
        <xdr:cNvPr id="475" name="円/楕円 474"/>
        <xdr:cNvSpPr/>
      </xdr:nvSpPr>
      <xdr:spPr>
        <a:xfrm>
          <a:off x="8699500" y="163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15905</xdr:rowOff>
    </xdr:from>
    <xdr:ext cx="534377" cy="259045"/>
    <xdr:sp macro="" textlink="">
      <xdr:nvSpPr>
        <xdr:cNvPr id="476" name="テキスト ボックス 475"/>
        <xdr:cNvSpPr txBox="1"/>
      </xdr:nvSpPr>
      <xdr:spPr>
        <a:xfrm>
          <a:off x="8483111" y="161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136797</xdr:rowOff>
    </xdr:from>
    <xdr:to>
      <xdr:col>19</xdr:col>
      <xdr:colOff>644525</xdr:colOff>
      <xdr:row>38</xdr:row>
      <xdr:rowOff>139700</xdr:rowOff>
    </xdr:to>
    <xdr:cxnSp macro="">
      <xdr:nvCxnSpPr>
        <xdr:cNvPr id="512" name="直線コネクタ 511"/>
        <xdr:cNvCxnSpPr/>
      </xdr:nvCxnSpPr>
      <xdr:spPr>
        <a:xfrm>
          <a:off x="12814300" y="665189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85997</xdr:rowOff>
    </xdr:from>
    <xdr:to>
      <xdr:col>18</xdr:col>
      <xdr:colOff>492125</xdr:colOff>
      <xdr:row>39</xdr:row>
      <xdr:rowOff>16147</xdr:rowOff>
    </xdr:to>
    <xdr:sp macro="" textlink="">
      <xdr:nvSpPr>
        <xdr:cNvPr id="530" name="円/楕円 529"/>
        <xdr:cNvSpPr/>
      </xdr:nvSpPr>
      <xdr:spPr>
        <a:xfrm>
          <a:off x="12763500" y="6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7274</xdr:rowOff>
    </xdr:from>
    <xdr:ext cx="378565" cy="259045"/>
    <xdr:sp macro="" textlink="">
      <xdr:nvSpPr>
        <xdr:cNvPr id="531" name="テキスト ボックス 530"/>
        <xdr:cNvSpPr txBox="1"/>
      </xdr:nvSpPr>
      <xdr:spPr>
        <a:xfrm>
          <a:off x="12625017" y="6693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92863</xdr:rowOff>
    </xdr:from>
    <xdr:to>
      <xdr:col>23</xdr:col>
      <xdr:colOff>517525</xdr:colOff>
      <xdr:row>74</xdr:row>
      <xdr:rowOff>122619</xdr:rowOff>
    </xdr:to>
    <xdr:cxnSp macro="">
      <xdr:nvCxnSpPr>
        <xdr:cNvPr id="609" name="直線コネクタ 608"/>
        <xdr:cNvCxnSpPr/>
      </xdr:nvCxnSpPr>
      <xdr:spPr>
        <a:xfrm flipV="1">
          <a:off x="15481300" y="12780163"/>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74638</xdr:rowOff>
    </xdr:from>
    <xdr:to>
      <xdr:col>22</xdr:col>
      <xdr:colOff>365125</xdr:colOff>
      <xdr:row>74</xdr:row>
      <xdr:rowOff>122619</xdr:rowOff>
    </xdr:to>
    <xdr:cxnSp macro="">
      <xdr:nvCxnSpPr>
        <xdr:cNvPr id="612" name="直線コネクタ 611"/>
        <xdr:cNvCxnSpPr/>
      </xdr:nvCxnSpPr>
      <xdr:spPr>
        <a:xfrm>
          <a:off x="14592300" y="12761938"/>
          <a:ext cx="889000" cy="4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74638</xdr:rowOff>
    </xdr:from>
    <xdr:to>
      <xdr:col>21</xdr:col>
      <xdr:colOff>161925</xdr:colOff>
      <xdr:row>75</xdr:row>
      <xdr:rowOff>11912</xdr:rowOff>
    </xdr:to>
    <xdr:cxnSp macro="">
      <xdr:nvCxnSpPr>
        <xdr:cNvPr id="615" name="直線コネクタ 614"/>
        <xdr:cNvCxnSpPr/>
      </xdr:nvCxnSpPr>
      <xdr:spPr>
        <a:xfrm flipV="1">
          <a:off x="13703300" y="12761938"/>
          <a:ext cx="889000" cy="10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11912</xdr:rowOff>
    </xdr:from>
    <xdr:to>
      <xdr:col>19</xdr:col>
      <xdr:colOff>644525</xdr:colOff>
      <xdr:row>75</xdr:row>
      <xdr:rowOff>35192</xdr:rowOff>
    </xdr:to>
    <xdr:cxnSp macro="">
      <xdr:nvCxnSpPr>
        <xdr:cNvPr id="618" name="直線コネクタ 617"/>
        <xdr:cNvCxnSpPr/>
      </xdr:nvCxnSpPr>
      <xdr:spPr>
        <a:xfrm flipV="1">
          <a:off x="12814300" y="12870662"/>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42063</xdr:rowOff>
    </xdr:from>
    <xdr:to>
      <xdr:col>23</xdr:col>
      <xdr:colOff>568325</xdr:colOff>
      <xdr:row>74</xdr:row>
      <xdr:rowOff>143663</xdr:rowOff>
    </xdr:to>
    <xdr:sp macro="" textlink="">
      <xdr:nvSpPr>
        <xdr:cNvPr id="628" name="円/楕円 627"/>
        <xdr:cNvSpPr/>
      </xdr:nvSpPr>
      <xdr:spPr>
        <a:xfrm>
          <a:off x="16268700" y="127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64940</xdr:rowOff>
    </xdr:from>
    <xdr:ext cx="534377" cy="259045"/>
    <xdr:sp macro="" textlink="">
      <xdr:nvSpPr>
        <xdr:cNvPr id="629" name="公債費該当値テキスト"/>
        <xdr:cNvSpPr txBox="1"/>
      </xdr:nvSpPr>
      <xdr:spPr>
        <a:xfrm>
          <a:off x="16370300" y="125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71819</xdr:rowOff>
    </xdr:from>
    <xdr:to>
      <xdr:col>22</xdr:col>
      <xdr:colOff>415925</xdr:colOff>
      <xdr:row>75</xdr:row>
      <xdr:rowOff>1969</xdr:rowOff>
    </xdr:to>
    <xdr:sp macro="" textlink="">
      <xdr:nvSpPr>
        <xdr:cNvPr id="630" name="円/楕円 629"/>
        <xdr:cNvSpPr/>
      </xdr:nvSpPr>
      <xdr:spPr>
        <a:xfrm>
          <a:off x="15430500" y="127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18496</xdr:rowOff>
    </xdr:from>
    <xdr:ext cx="534377" cy="259045"/>
    <xdr:sp macro="" textlink="">
      <xdr:nvSpPr>
        <xdr:cNvPr id="631" name="テキスト ボックス 630"/>
        <xdr:cNvSpPr txBox="1"/>
      </xdr:nvSpPr>
      <xdr:spPr>
        <a:xfrm>
          <a:off x="15214111" y="1253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23838</xdr:rowOff>
    </xdr:from>
    <xdr:to>
      <xdr:col>21</xdr:col>
      <xdr:colOff>212725</xdr:colOff>
      <xdr:row>74</xdr:row>
      <xdr:rowOff>125438</xdr:rowOff>
    </xdr:to>
    <xdr:sp macro="" textlink="">
      <xdr:nvSpPr>
        <xdr:cNvPr id="632" name="円/楕円 631"/>
        <xdr:cNvSpPr/>
      </xdr:nvSpPr>
      <xdr:spPr>
        <a:xfrm>
          <a:off x="14541500" y="127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141965</xdr:rowOff>
    </xdr:from>
    <xdr:ext cx="534377" cy="259045"/>
    <xdr:sp macro="" textlink="">
      <xdr:nvSpPr>
        <xdr:cNvPr id="633" name="テキスト ボックス 632"/>
        <xdr:cNvSpPr txBox="1"/>
      </xdr:nvSpPr>
      <xdr:spPr>
        <a:xfrm>
          <a:off x="14325111" y="124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132562</xdr:rowOff>
    </xdr:from>
    <xdr:to>
      <xdr:col>20</xdr:col>
      <xdr:colOff>9525</xdr:colOff>
      <xdr:row>75</xdr:row>
      <xdr:rowOff>62712</xdr:rowOff>
    </xdr:to>
    <xdr:sp macro="" textlink="">
      <xdr:nvSpPr>
        <xdr:cNvPr id="634" name="円/楕円 633"/>
        <xdr:cNvSpPr/>
      </xdr:nvSpPr>
      <xdr:spPr>
        <a:xfrm>
          <a:off x="13652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79239</xdr:rowOff>
    </xdr:from>
    <xdr:ext cx="534377" cy="259045"/>
    <xdr:sp macro="" textlink="">
      <xdr:nvSpPr>
        <xdr:cNvPr id="635" name="テキスト ボックス 634"/>
        <xdr:cNvSpPr txBox="1"/>
      </xdr:nvSpPr>
      <xdr:spPr>
        <a:xfrm>
          <a:off x="13436111" y="125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155842</xdr:rowOff>
    </xdr:from>
    <xdr:to>
      <xdr:col>18</xdr:col>
      <xdr:colOff>492125</xdr:colOff>
      <xdr:row>75</xdr:row>
      <xdr:rowOff>85992</xdr:rowOff>
    </xdr:to>
    <xdr:sp macro="" textlink="">
      <xdr:nvSpPr>
        <xdr:cNvPr id="636" name="円/楕円 635"/>
        <xdr:cNvSpPr/>
      </xdr:nvSpPr>
      <xdr:spPr>
        <a:xfrm>
          <a:off x="12763500" y="128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102519</xdr:rowOff>
    </xdr:from>
    <xdr:ext cx="534377" cy="259045"/>
    <xdr:sp macro="" textlink="">
      <xdr:nvSpPr>
        <xdr:cNvPr id="637" name="テキスト ボックス 636"/>
        <xdr:cNvSpPr txBox="1"/>
      </xdr:nvSpPr>
      <xdr:spPr>
        <a:xfrm>
          <a:off x="12547111" y="1261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13996</xdr:rowOff>
    </xdr:from>
    <xdr:to>
      <xdr:col>23</xdr:col>
      <xdr:colOff>517525</xdr:colOff>
      <xdr:row>99</xdr:row>
      <xdr:rowOff>5969</xdr:rowOff>
    </xdr:to>
    <xdr:cxnSp macro="">
      <xdr:nvCxnSpPr>
        <xdr:cNvPr id="666" name="直線コネクタ 665"/>
        <xdr:cNvCxnSpPr/>
      </xdr:nvCxnSpPr>
      <xdr:spPr>
        <a:xfrm>
          <a:off x="15481300" y="16816096"/>
          <a:ext cx="838200" cy="1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13996</xdr:rowOff>
    </xdr:from>
    <xdr:to>
      <xdr:col>22</xdr:col>
      <xdr:colOff>365125</xdr:colOff>
      <xdr:row>99</xdr:row>
      <xdr:rowOff>25603</xdr:rowOff>
    </xdr:to>
    <xdr:cxnSp macro="">
      <xdr:nvCxnSpPr>
        <xdr:cNvPr id="669" name="直線コネクタ 668"/>
        <xdr:cNvCxnSpPr/>
      </xdr:nvCxnSpPr>
      <xdr:spPr>
        <a:xfrm flipV="1">
          <a:off x="14592300" y="16816096"/>
          <a:ext cx="889000" cy="1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136423</xdr:rowOff>
    </xdr:from>
    <xdr:to>
      <xdr:col>21</xdr:col>
      <xdr:colOff>161925</xdr:colOff>
      <xdr:row>99</xdr:row>
      <xdr:rowOff>25603</xdr:rowOff>
    </xdr:to>
    <xdr:cxnSp macro="">
      <xdr:nvCxnSpPr>
        <xdr:cNvPr id="672" name="直線コネクタ 671"/>
        <xdr:cNvCxnSpPr/>
      </xdr:nvCxnSpPr>
      <xdr:spPr>
        <a:xfrm>
          <a:off x="13703300" y="16938523"/>
          <a:ext cx="889000" cy="6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136423</xdr:rowOff>
    </xdr:from>
    <xdr:to>
      <xdr:col>19</xdr:col>
      <xdr:colOff>644525</xdr:colOff>
      <xdr:row>98</xdr:row>
      <xdr:rowOff>152857</xdr:rowOff>
    </xdr:to>
    <xdr:cxnSp macro="">
      <xdr:nvCxnSpPr>
        <xdr:cNvPr id="675" name="直線コネクタ 674"/>
        <xdr:cNvCxnSpPr/>
      </xdr:nvCxnSpPr>
      <xdr:spPr>
        <a:xfrm flipV="1">
          <a:off x="12814300" y="16938523"/>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126619</xdr:rowOff>
    </xdr:from>
    <xdr:to>
      <xdr:col>23</xdr:col>
      <xdr:colOff>568325</xdr:colOff>
      <xdr:row>99</xdr:row>
      <xdr:rowOff>56769</xdr:rowOff>
    </xdr:to>
    <xdr:sp macro="" textlink="">
      <xdr:nvSpPr>
        <xdr:cNvPr id="685" name="円/楕円 684"/>
        <xdr:cNvSpPr/>
      </xdr:nvSpPr>
      <xdr:spPr>
        <a:xfrm>
          <a:off x="162687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41546</xdr:rowOff>
    </xdr:from>
    <xdr:ext cx="469744" cy="259045"/>
    <xdr:sp macro="" textlink="">
      <xdr:nvSpPr>
        <xdr:cNvPr id="686" name="積立金該当値テキスト"/>
        <xdr:cNvSpPr txBox="1"/>
      </xdr:nvSpPr>
      <xdr:spPr>
        <a:xfrm>
          <a:off x="16370300" y="1684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134646</xdr:rowOff>
    </xdr:from>
    <xdr:to>
      <xdr:col>22</xdr:col>
      <xdr:colOff>415925</xdr:colOff>
      <xdr:row>98</xdr:row>
      <xdr:rowOff>64796</xdr:rowOff>
    </xdr:to>
    <xdr:sp macro="" textlink="">
      <xdr:nvSpPr>
        <xdr:cNvPr id="687" name="円/楕円 686"/>
        <xdr:cNvSpPr/>
      </xdr:nvSpPr>
      <xdr:spPr>
        <a:xfrm>
          <a:off x="15430500" y="167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55923</xdr:rowOff>
    </xdr:from>
    <xdr:ext cx="534377" cy="259045"/>
    <xdr:sp macro="" textlink="">
      <xdr:nvSpPr>
        <xdr:cNvPr id="688" name="テキスト ボックス 687"/>
        <xdr:cNvSpPr txBox="1"/>
      </xdr:nvSpPr>
      <xdr:spPr>
        <a:xfrm>
          <a:off x="15214111" y="168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146253</xdr:rowOff>
    </xdr:from>
    <xdr:to>
      <xdr:col>21</xdr:col>
      <xdr:colOff>212725</xdr:colOff>
      <xdr:row>99</xdr:row>
      <xdr:rowOff>76403</xdr:rowOff>
    </xdr:to>
    <xdr:sp macro="" textlink="">
      <xdr:nvSpPr>
        <xdr:cNvPr id="689" name="円/楕円 688"/>
        <xdr:cNvSpPr/>
      </xdr:nvSpPr>
      <xdr:spPr>
        <a:xfrm>
          <a:off x="14541500" y="169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67530</xdr:rowOff>
    </xdr:from>
    <xdr:ext cx="469744" cy="259045"/>
    <xdr:sp macro="" textlink="">
      <xdr:nvSpPr>
        <xdr:cNvPr id="690" name="テキスト ボックス 689"/>
        <xdr:cNvSpPr txBox="1"/>
      </xdr:nvSpPr>
      <xdr:spPr>
        <a:xfrm>
          <a:off x="14357427" y="1704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85623</xdr:rowOff>
    </xdr:from>
    <xdr:to>
      <xdr:col>20</xdr:col>
      <xdr:colOff>9525</xdr:colOff>
      <xdr:row>99</xdr:row>
      <xdr:rowOff>15773</xdr:rowOff>
    </xdr:to>
    <xdr:sp macro="" textlink="">
      <xdr:nvSpPr>
        <xdr:cNvPr id="691" name="円/楕円 690"/>
        <xdr:cNvSpPr/>
      </xdr:nvSpPr>
      <xdr:spPr>
        <a:xfrm>
          <a:off x="13652500" y="168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6900</xdr:rowOff>
    </xdr:from>
    <xdr:ext cx="469744" cy="259045"/>
    <xdr:sp macro="" textlink="">
      <xdr:nvSpPr>
        <xdr:cNvPr id="692" name="テキスト ボックス 691"/>
        <xdr:cNvSpPr txBox="1"/>
      </xdr:nvSpPr>
      <xdr:spPr>
        <a:xfrm>
          <a:off x="13468427" y="1698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102057</xdr:rowOff>
    </xdr:from>
    <xdr:to>
      <xdr:col>18</xdr:col>
      <xdr:colOff>492125</xdr:colOff>
      <xdr:row>99</xdr:row>
      <xdr:rowOff>32207</xdr:rowOff>
    </xdr:to>
    <xdr:sp macro="" textlink="">
      <xdr:nvSpPr>
        <xdr:cNvPr id="693" name="円/楕円 692"/>
        <xdr:cNvSpPr/>
      </xdr:nvSpPr>
      <xdr:spPr>
        <a:xfrm>
          <a:off x="12763500" y="16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23334</xdr:rowOff>
    </xdr:from>
    <xdr:ext cx="469744" cy="259045"/>
    <xdr:sp macro="" textlink="">
      <xdr:nvSpPr>
        <xdr:cNvPr id="694" name="テキスト ボックス 693"/>
        <xdr:cNvSpPr txBox="1"/>
      </xdr:nvSpPr>
      <xdr:spPr>
        <a:xfrm>
          <a:off x="12579427" y="169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135890</xdr:rowOff>
    </xdr:from>
    <xdr:to>
      <xdr:col>32</xdr:col>
      <xdr:colOff>187325</xdr:colOff>
      <xdr:row>36</xdr:row>
      <xdr:rowOff>139827</xdr:rowOff>
    </xdr:to>
    <xdr:cxnSp macro="">
      <xdr:nvCxnSpPr>
        <xdr:cNvPr id="723" name="直線コネクタ 722"/>
        <xdr:cNvCxnSpPr/>
      </xdr:nvCxnSpPr>
      <xdr:spPr>
        <a:xfrm>
          <a:off x="21323300" y="6308090"/>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12192</xdr:rowOff>
    </xdr:from>
    <xdr:to>
      <xdr:col>31</xdr:col>
      <xdr:colOff>34925</xdr:colOff>
      <xdr:row>36</xdr:row>
      <xdr:rowOff>135890</xdr:rowOff>
    </xdr:to>
    <xdr:cxnSp macro="">
      <xdr:nvCxnSpPr>
        <xdr:cNvPr id="726" name="直線コネクタ 725"/>
        <xdr:cNvCxnSpPr/>
      </xdr:nvCxnSpPr>
      <xdr:spPr>
        <a:xfrm>
          <a:off x="20434300" y="5327142"/>
          <a:ext cx="889000" cy="98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146304</xdr:rowOff>
    </xdr:from>
    <xdr:to>
      <xdr:col>29</xdr:col>
      <xdr:colOff>517525</xdr:colOff>
      <xdr:row>31</xdr:row>
      <xdr:rowOff>12192</xdr:rowOff>
    </xdr:to>
    <xdr:cxnSp macro="">
      <xdr:nvCxnSpPr>
        <xdr:cNvPr id="729" name="直線コネクタ 728"/>
        <xdr:cNvCxnSpPr/>
      </xdr:nvCxnSpPr>
      <xdr:spPr>
        <a:xfrm>
          <a:off x="19545300" y="528980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31" name="テキスト ボックス 730"/>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146304</xdr:rowOff>
    </xdr:from>
    <xdr:to>
      <xdr:col>28</xdr:col>
      <xdr:colOff>314325</xdr:colOff>
      <xdr:row>36</xdr:row>
      <xdr:rowOff>135636</xdr:rowOff>
    </xdr:to>
    <xdr:cxnSp macro="">
      <xdr:nvCxnSpPr>
        <xdr:cNvPr id="732" name="直線コネクタ 731"/>
        <xdr:cNvCxnSpPr/>
      </xdr:nvCxnSpPr>
      <xdr:spPr>
        <a:xfrm flipV="1">
          <a:off x="18656300" y="5289804"/>
          <a:ext cx="889000" cy="101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89027</xdr:rowOff>
    </xdr:from>
    <xdr:to>
      <xdr:col>32</xdr:col>
      <xdr:colOff>238125</xdr:colOff>
      <xdr:row>37</xdr:row>
      <xdr:rowOff>19177</xdr:rowOff>
    </xdr:to>
    <xdr:sp macro="" textlink="">
      <xdr:nvSpPr>
        <xdr:cNvPr id="742" name="円/楕円 741"/>
        <xdr:cNvSpPr/>
      </xdr:nvSpPr>
      <xdr:spPr>
        <a:xfrm>
          <a:off x="22110700" y="626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111904</xdr:rowOff>
    </xdr:from>
    <xdr:ext cx="469744" cy="259045"/>
    <xdr:sp macro="" textlink="">
      <xdr:nvSpPr>
        <xdr:cNvPr id="743" name="投資及び出資金該当値テキスト"/>
        <xdr:cNvSpPr txBox="1"/>
      </xdr:nvSpPr>
      <xdr:spPr>
        <a:xfrm>
          <a:off x="22212300" y="61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85090</xdr:rowOff>
    </xdr:from>
    <xdr:to>
      <xdr:col>31</xdr:col>
      <xdr:colOff>85725</xdr:colOff>
      <xdr:row>37</xdr:row>
      <xdr:rowOff>15240</xdr:rowOff>
    </xdr:to>
    <xdr:sp macro="" textlink="">
      <xdr:nvSpPr>
        <xdr:cNvPr id="744" name="円/楕円 743"/>
        <xdr:cNvSpPr/>
      </xdr:nvSpPr>
      <xdr:spPr>
        <a:xfrm>
          <a:off x="21272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31767</xdr:rowOff>
    </xdr:from>
    <xdr:ext cx="469744" cy="259045"/>
    <xdr:sp macro="" textlink="">
      <xdr:nvSpPr>
        <xdr:cNvPr id="745" name="テキスト ボックス 744"/>
        <xdr:cNvSpPr txBox="1"/>
      </xdr:nvSpPr>
      <xdr:spPr>
        <a:xfrm>
          <a:off x="21088427"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132842</xdr:rowOff>
    </xdr:from>
    <xdr:to>
      <xdr:col>29</xdr:col>
      <xdr:colOff>568325</xdr:colOff>
      <xdr:row>31</xdr:row>
      <xdr:rowOff>62992</xdr:rowOff>
    </xdr:to>
    <xdr:sp macro="" textlink="">
      <xdr:nvSpPr>
        <xdr:cNvPr id="746" name="円/楕円 745"/>
        <xdr:cNvSpPr/>
      </xdr:nvSpPr>
      <xdr:spPr>
        <a:xfrm>
          <a:off x="20383500" y="527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79519</xdr:rowOff>
    </xdr:from>
    <xdr:ext cx="534377" cy="259045"/>
    <xdr:sp macro="" textlink="">
      <xdr:nvSpPr>
        <xdr:cNvPr id="747" name="テキスト ボックス 746"/>
        <xdr:cNvSpPr txBox="1"/>
      </xdr:nvSpPr>
      <xdr:spPr>
        <a:xfrm>
          <a:off x="20167111" y="505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11,054</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95504</xdr:rowOff>
    </xdr:from>
    <xdr:to>
      <xdr:col>28</xdr:col>
      <xdr:colOff>365125</xdr:colOff>
      <xdr:row>31</xdr:row>
      <xdr:rowOff>25654</xdr:rowOff>
    </xdr:to>
    <xdr:sp macro="" textlink="">
      <xdr:nvSpPr>
        <xdr:cNvPr id="748" name="円/楕円 747"/>
        <xdr:cNvSpPr/>
      </xdr:nvSpPr>
      <xdr:spPr>
        <a:xfrm>
          <a:off x="19494500" y="523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42181</xdr:rowOff>
    </xdr:from>
    <xdr:ext cx="534377" cy="259045"/>
    <xdr:sp macro="" textlink="">
      <xdr:nvSpPr>
        <xdr:cNvPr id="749" name="テキスト ボックス 748"/>
        <xdr:cNvSpPr txBox="1"/>
      </xdr:nvSpPr>
      <xdr:spPr>
        <a:xfrm>
          <a:off x="19278111" y="501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84836</xdr:rowOff>
    </xdr:from>
    <xdr:to>
      <xdr:col>27</xdr:col>
      <xdr:colOff>161925</xdr:colOff>
      <xdr:row>37</xdr:row>
      <xdr:rowOff>14986</xdr:rowOff>
    </xdr:to>
    <xdr:sp macro="" textlink="">
      <xdr:nvSpPr>
        <xdr:cNvPr id="750" name="円/楕円 749"/>
        <xdr:cNvSpPr/>
      </xdr:nvSpPr>
      <xdr:spPr>
        <a:xfrm>
          <a:off x="18605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31513</xdr:rowOff>
    </xdr:from>
    <xdr:ext cx="469744" cy="259045"/>
    <xdr:sp macro="" textlink="">
      <xdr:nvSpPr>
        <xdr:cNvPr id="751" name="テキスト ボックス 750"/>
        <xdr:cNvSpPr txBox="1"/>
      </xdr:nvSpPr>
      <xdr:spPr>
        <a:xfrm>
          <a:off x="18421427" y="60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0" name="直線コネクタ 77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3" name="直線コネクタ 78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6" name="直線コネクタ 78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9" name="直線コネクタ 78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円/楕円 79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1" name="円/楕円 80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3" name="円/楕円 80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4" name="テキスト ボックス 80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5" name="円/楕円 80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6" name="テキスト ボックス 80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7" name="円/楕円 80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8" name="テキスト ボックス 80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118745</xdr:rowOff>
    </xdr:from>
    <xdr:to>
      <xdr:col>32</xdr:col>
      <xdr:colOff>187325</xdr:colOff>
      <xdr:row>77</xdr:row>
      <xdr:rowOff>67577</xdr:rowOff>
    </xdr:to>
    <xdr:cxnSp macro="">
      <xdr:nvCxnSpPr>
        <xdr:cNvPr id="838" name="直線コネクタ 837"/>
        <xdr:cNvCxnSpPr/>
      </xdr:nvCxnSpPr>
      <xdr:spPr>
        <a:xfrm>
          <a:off x="21323300" y="12806045"/>
          <a:ext cx="838200" cy="4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118745</xdr:rowOff>
    </xdr:from>
    <xdr:to>
      <xdr:col>31</xdr:col>
      <xdr:colOff>34925</xdr:colOff>
      <xdr:row>74</xdr:row>
      <xdr:rowOff>139338</xdr:rowOff>
    </xdr:to>
    <xdr:cxnSp macro="">
      <xdr:nvCxnSpPr>
        <xdr:cNvPr id="841" name="直線コネクタ 840"/>
        <xdr:cNvCxnSpPr/>
      </xdr:nvCxnSpPr>
      <xdr:spPr>
        <a:xfrm flipV="1">
          <a:off x="20434300" y="12806045"/>
          <a:ext cx="889000" cy="2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139338</xdr:rowOff>
    </xdr:from>
    <xdr:to>
      <xdr:col>29</xdr:col>
      <xdr:colOff>517525</xdr:colOff>
      <xdr:row>75</xdr:row>
      <xdr:rowOff>34296</xdr:rowOff>
    </xdr:to>
    <xdr:cxnSp macro="">
      <xdr:nvCxnSpPr>
        <xdr:cNvPr id="844" name="直線コネクタ 843"/>
        <xdr:cNvCxnSpPr/>
      </xdr:nvCxnSpPr>
      <xdr:spPr>
        <a:xfrm flipV="1">
          <a:off x="19545300" y="12826638"/>
          <a:ext cx="889000" cy="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170370</xdr:rowOff>
    </xdr:from>
    <xdr:to>
      <xdr:col>28</xdr:col>
      <xdr:colOff>314325</xdr:colOff>
      <xdr:row>75</xdr:row>
      <xdr:rowOff>34296</xdr:rowOff>
    </xdr:to>
    <xdr:cxnSp macro="">
      <xdr:nvCxnSpPr>
        <xdr:cNvPr id="847" name="直線コネクタ 846"/>
        <xdr:cNvCxnSpPr/>
      </xdr:nvCxnSpPr>
      <xdr:spPr>
        <a:xfrm>
          <a:off x="18656300" y="12857670"/>
          <a:ext cx="889000" cy="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16777</xdr:rowOff>
    </xdr:from>
    <xdr:to>
      <xdr:col>32</xdr:col>
      <xdr:colOff>238125</xdr:colOff>
      <xdr:row>77</xdr:row>
      <xdr:rowOff>118377</xdr:rowOff>
    </xdr:to>
    <xdr:sp macro="" textlink="">
      <xdr:nvSpPr>
        <xdr:cNvPr id="857" name="円/楕円 856"/>
        <xdr:cNvSpPr/>
      </xdr:nvSpPr>
      <xdr:spPr>
        <a:xfrm>
          <a:off x="221107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166654</xdr:rowOff>
    </xdr:from>
    <xdr:ext cx="534377" cy="259045"/>
    <xdr:sp macro="" textlink="">
      <xdr:nvSpPr>
        <xdr:cNvPr id="858" name="繰出金該当値テキスト"/>
        <xdr:cNvSpPr txBox="1"/>
      </xdr:nvSpPr>
      <xdr:spPr>
        <a:xfrm>
          <a:off x="22212300" y="131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67945</xdr:rowOff>
    </xdr:from>
    <xdr:to>
      <xdr:col>31</xdr:col>
      <xdr:colOff>85725</xdr:colOff>
      <xdr:row>74</xdr:row>
      <xdr:rowOff>169545</xdr:rowOff>
    </xdr:to>
    <xdr:sp macro="" textlink="">
      <xdr:nvSpPr>
        <xdr:cNvPr id="859" name="円/楕円 858"/>
        <xdr:cNvSpPr/>
      </xdr:nvSpPr>
      <xdr:spPr>
        <a:xfrm>
          <a:off x="21272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14622</xdr:rowOff>
    </xdr:from>
    <xdr:ext cx="534377" cy="259045"/>
    <xdr:sp macro="" textlink="">
      <xdr:nvSpPr>
        <xdr:cNvPr id="860" name="テキスト ボックス 859"/>
        <xdr:cNvSpPr txBox="1"/>
      </xdr:nvSpPr>
      <xdr:spPr>
        <a:xfrm>
          <a:off x="21056111" y="125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88538</xdr:rowOff>
    </xdr:from>
    <xdr:to>
      <xdr:col>29</xdr:col>
      <xdr:colOff>568325</xdr:colOff>
      <xdr:row>75</xdr:row>
      <xdr:rowOff>18688</xdr:rowOff>
    </xdr:to>
    <xdr:sp macro="" textlink="">
      <xdr:nvSpPr>
        <xdr:cNvPr id="861" name="円/楕円 860"/>
        <xdr:cNvSpPr/>
      </xdr:nvSpPr>
      <xdr:spPr>
        <a:xfrm>
          <a:off x="20383500" y="12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35215</xdr:rowOff>
    </xdr:from>
    <xdr:ext cx="534377" cy="259045"/>
    <xdr:sp macro="" textlink="">
      <xdr:nvSpPr>
        <xdr:cNvPr id="862" name="テキスト ボックス 861"/>
        <xdr:cNvSpPr txBox="1"/>
      </xdr:nvSpPr>
      <xdr:spPr>
        <a:xfrm>
          <a:off x="20167111" y="125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154946</xdr:rowOff>
    </xdr:from>
    <xdr:to>
      <xdr:col>28</xdr:col>
      <xdr:colOff>365125</xdr:colOff>
      <xdr:row>75</xdr:row>
      <xdr:rowOff>85096</xdr:rowOff>
    </xdr:to>
    <xdr:sp macro="" textlink="">
      <xdr:nvSpPr>
        <xdr:cNvPr id="863" name="円/楕円 862"/>
        <xdr:cNvSpPr/>
      </xdr:nvSpPr>
      <xdr:spPr>
        <a:xfrm>
          <a:off x="19494500" y="128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101623</xdr:rowOff>
    </xdr:from>
    <xdr:ext cx="534377" cy="259045"/>
    <xdr:sp macro="" textlink="">
      <xdr:nvSpPr>
        <xdr:cNvPr id="864" name="テキスト ボックス 863"/>
        <xdr:cNvSpPr txBox="1"/>
      </xdr:nvSpPr>
      <xdr:spPr>
        <a:xfrm>
          <a:off x="19278111" y="126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119570</xdr:rowOff>
    </xdr:from>
    <xdr:to>
      <xdr:col>27</xdr:col>
      <xdr:colOff>161925</xdr:colOff>
      <xdr:row>75</xdr:row>
      <xdr:rowOff>49720</xdr:rowOff>
    </xdr:to>
    <xdr:sp macro="" textlink="">
      <xdr:nvSpPr>
        <xdr:cNvPr id="865" name="円/楕円 864"/>
        <xdr:cNvSpPr/>
      </xdr:nvSpPr>
      <xdr:spPr>
        <a:xfrm>
          <a:off x="18605500" y="128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66247</xdr:rowOff>
    </xdr:from>
    <xdr:ext cx="534377" cy="259045"/>
    <xdr:sp macro="" textlink="">
      <xdr:nvSpPr>
        <xdr:cNvPr id="866" name="テキスト ボックス 865"/>
        <xdr:cNvSpPr txBox="1"/>
      </xdr:nvSpPr>
      <xdr:spPr>
        <a:xfrm>
          <a:off x="18389111" y="125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例年と比較して歳出総額が減少している中で、大きく減少したものについては以下の要因が挙げられる。</a:t>
          </a:r>
          <a:endParaRPr kumimoji="1" lang="en-US" altLang="ja-JP"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61,638</a:t>
          </a:r>
          <a:r>
            <a:rPr kumimoji="1" lang="ja-JP" altLang="en-US" sz="1300">
              <a:latin typeface="ＭＳ Ｐゴシック"/>
            </a:rPr>
            <a:t>円となっており、前年度より</a:t>
          </a:r>
          <a:r>
            <a:rPr kumimoji="1" lang="en-US" altLang="ja-JP" sz="1300">
              <a:latin typeface="ＭＳ Ｐゴシック"/>
            </a:rPr>
            <a:t>24,947</a:t>
          </a:r>
          <a:r>
            <a:rPr kumimoji="1" lang="ja-JP" altLang="en-US" sz="1300">
              <a:latin typeface="ＭＳ Ｐゴシック"/>
            </a:rPr>
            <a:t>円の減少となった。これは、石和温泉駅周辺整備事業や石和中学校校舎等改築事業、スコレーセンター改修事業等が終了したため大幅に減少した。</a:t>
          </a:r>
          <a:endParaRPr kumimoji="1" lang="en-US" altLang="ja-JP" sz="1300">
            <a:latin typeface="ＭＳ Ｐゴシック"/>
          </a:endParaRPr>
        </a:p>
        <a:p>
          <a:r>
            <a:rPr kumimoji="1" lang="ja-JP" altLang="en-US" sz="1300">
              <a:latin typeface="ＭＳ Ｐゴシック"/>
            </a:rPr>
            <a:t>補助費等は、住民一人当たり</a:t>
          </a:r>
          <a:r>
            <a:rPr kumimoji="1" lang="en-US" altLang="ja-JP" sz="1300">
              <a:latin typeface="ＭＳ Ｐゴシック"/>
            </a:rPr>
            <a:t>79,585</a:t>
          </a:r>
          <a:r>
            <a:rPr kumimoji="1" lang="ja-JP" altLang="en-US" sz="1300">
              <a:latin typeface="ＭＳ Ｐゴシック"/>
            </a:rPr>
            <a:t>円となっており、前年度より</a:t>
          </a:r>
          <a:r>
            <a:rPr kumimoji="1" lang="en-US" altLang="ja-JP" sz="1300">
              <a:latin typeface="ＭＳ Ｐゴシック"/>
            </a:rPr>
            <a:t>14,830</a:t>
          </a:r>
          <a:r>
            <a:rPr kumimoji="1" lang="ja-JP" altLang="en-US" sz="1300">
              <a:latin typeface="ＭＳ Ｐゴシック"/>
            </a:rPr>
            <a:t>円の減少となった。これは、公共下水道特別会計が企業会計に移行する増額があったが、記録的大雪被害による雪害対策補助金や国の経済対策によるプレミアム商品券発行補助などが減となり、総額として大きな減額となったことが挙げられる。</a:t>
          </a:r>
          <a:endParaRPr kumimoji="1" lang="en-US" altLang="ja-JP" sz="1300">
            <a:latin typeface="ＭＳ Ｐゴシック"/>
          </a:endParaRPr>
        </a:p>
        <a:p>
          <a:r>
            <a:rPr kumimoji="1" lang="ja-JP" altLang="en-US" sz="1300">
              <a:latin typeface="ＭＳ Ｐゴシック"/>
            </a:rPr>
            <a:t>繰出金は、住民一人当たり</a:t>
          </a:r>
          <a:r>
            <a:rPr kumimoji="1" lang="en-US" altLang="ja-JP" sz="1300">
              <a:latin typeface="ＭＳ Ｐゴシック"/>
            </a:rPr>
            <a:t>36,786</a:t>
          </a:r>
          <a:r>
            <a:rPr kumimoji="1" lang="ja-JP" altLang="en-US" sz="1300">
              <a:latin typeface="ＭＳ Ｐゴシック"/>
            </a:rPr>
            <a:t>円となっており、前年度より</a:t>
          </a:r>
          <a:r>
            <a:rPr kumimoji="1" lang="en-US" altLang="ja-JP" sz="1300">
              <a:latin typeface="ＭＳ Ｐゴシック"/>
            </a:rPr>
            <a:t>24,314</a:t>
          </a:r>
          <a:r>
            <a:rPr kumimoji="1" lang="ja-JP" altLang="en-US" sz="1300">
              <a:latin typeface="ＭＳ Ｐゴシック"/>
            </a:rPr>
            <a:t>円の減少となった。これは、介護保険特別会計への繰出金が増加したものの、公共下水道特別会計が企業会計へ移行したため、大きく減少した。</a:t>
          </a:r>
          <a:endParaRPr kumimoji="1" lang="en-US" altLang="ja-JP" sz="1300">
            <a:latin typeface="ＭＳ Ｐゴシック"/>
          </a:endParaRPr>
        </a:p>
        <a:p>
          <a:r>
            <a:rPr kumimoji="1" lang="ja-JP" altLang="en-US" sz="1300">
              <a:latin typeface="ＭＳ Ｐゴシック"/>
            </a:rPr>
            <a:t>積立金は、住民一人当たり</a:t>
          </a:r>
          <a:r>
            <a:rPr kumimoji="1" lang="en-US" altLang="ja-JP" sz="1300">
              <a:latin typeface="ＭＳ Ｐゴシック"/>
            </a:rPr>
            <a:t>3,030</a:t>
          </a:r>
          <a:r>
            <a:rPr kumimoji="1" lang="ja-JP" altLang="en-US" sz="1300">
              <a:latin typeface="ＭＳ Ｐゴシック"/>
            </a:rPr>
            <a:t>円となっており、前年度より</a:t>
          </a:r>
          <a:r>
            <a:rPr kumimoji="1" lang="en-US" altLang="ja-JP" sz="1300">
              <a:latin typeface="ＭＳ Ｐゴシック"/>
            </a:rPr>
            <a:t>12,868</a:t>
          </a:r>
          <a:r>
            <a:rPr kumimoji="1" lang="ja-JP" altLang="en-US" sz="1300">
              <a:latin typeface="ＭＳ Ｐゴシック"/>
            </a:rPr>
            <a:t>円の減少となった。これは、前年度、</a:t>
          </a:r>
          <a:r>
            <a:rPr kumimoji="1" lang="en-US" altLang="ja-JP" sz="1300">
              <a:latin typeface="ＭＳ Ｐゴシック"/>
            </a:rPr>
            <a:t>26</a:t>
          </a:r>
          <a:r>
            <a:rPr kumimoji="1" lang="ja-JP" altLang="en-US" sz="1300">
              <a:latin typeface="ＭＳ Ｐゴシック"/>
            </a:rPr>
            <a:t>年度の雪害に伴う財政調整基金取崩額を積み立て（積み戻し）があったが、当該年度はその事案もないため、大きく減少した形となった。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山梨県笛吹市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70,421
69,477
201.92
34,051,480
32,396,226
1,554,467
19,882,964
43,734,302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13.1
70.4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25857</xdr:rowOff>
    </xdr:from>
    <xdr:to>
      <xdr:col>6</xdr:col>
      <xdr:colOff>511175</xdr:colOff>
      <xdr:row>35</xdr:row>
      <xdr:rowOff>139243</xdr:rowOff>
    </xdr:to>
    <xdr:cxnSp macro="">
      <xdr:nvCxnSpPr>
        <xdr:cNvPr id="59" name="直線コネクタ 58"/>
        <xdr:cNvCxnSpPr/>
      </xdr:nvCxnSpPr>
      <xdr:spPr>
        <a:xfrm>
          <a:off x="3797300" y="6026607"/>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25857</xdr:rowOff>
    </xdr:from>
    <xdr:to>
      <xdr:col>5</xdr:col>
      <xdr:colOff>358775</xdr:colOff>
      <xdr:row>35</xdr:row>
      <xdr:rowOff>101295</xdr:rowOff>
    </xdr:to>
    <xdr:cxnSp macro="">
      <xdr:nvCxnSpPr>
        <xdr:cNvPr id="62" name="直線コネクタ 61"/>
        <xdr:cNvCxnSpPr/>
      </xdr:nvCxnSpPr>
      <xdr:spPr>
        <a:xfrm flipV="1">
          <a:off x="2908300" y="6026607"/>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101295</xdr:rowOff>
    </xdr:from>
    <xdr:to>
      <xdr:col>4</xdr:col>
      <xdr:colOff>155575</xdr:colOff>
      <xdr:row>35</xdr:row>
      <xdr:rowOff>117297</xdr:rowOff>
    </xdr:to>
    <xdr:cxnSp macro="">
      <xdr:nvCxnSpPr>
        <xdr:cNvPr id="65" name="直線コネクタ 64"/>
        <xdr:cNvCxnSpPr/>
      </xdr:nvCxnSpPr>
      <xdr:spPr>
        <a:xfrm flipV="1">
          <a:off x="2019300" y="610204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16256</xdr:rowOff>
    </xdr:from>
    <xdr:to>
      <xdr:col>2</xdr:col>
      <xdr:colOff>638175</xdr:colOff>
      <xdr:row>35</xdr:row>
      <xdr:rowOff>117297</xdr:rowOff>
    </xdr:to>
    <xdr:cxnSp macro="">
      <xdr:nvCxnSpPr>
        <xdr:cNvPr id="68" name="直線コネクタ 67"/>
        <xdr:cNvCxnSpPr/>
      </xdr:nvCxnSpPr>
      <xdr:spPr>
        <a:xfrm>
          <a:off x="1130300" y="6017006"/>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88443</xdr:rowOff>
    </xdr:from>
    <xdr:to>
      <xdr:col>6</xdr:col>
      <xdr:colOff>561975</xdr:colOff>
      <xdr:row>36</xdr:row>
      <xdr:rowOff>18593</xdr:rowOff>
    </xdr:to>
    <xdr:sp macro="" textlink="">
      <xdr:nvSpPr>
        <xdr:cNvPr id="78" name="円/楕円 77"/>
        <xdr:cNvSpPr/>
      </xdr:nvSpPr>
      <xdr:spPr>
        <a:xfrm>
          <a:off x="45847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66870</xdr:rowOff>
    </xdr:from>
    <xdr:ext cx="469744" cy="259045"/>
    <xdr:sp macro="" textlink="">
      <xdr:nvSpPr>
        <xdr:cNvPr id="79" name="議会費該当値テキスト"/>
        <xdr:cNvSpPr txBox="1"/>
      </xdr:nvSpPr>
      <xdr:spPr>
        <a:xfrm>
          <a:off x="4686300" y="606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146507</xdr:rowOff>
    </xdr:from>
    <xdr:to>
      <xdr:col>5</xdr:col>
      <xdr:colOff>409575</xdr:colOff>
      <xdr:row>35</xdr:row>
      <xdr:rowOff>76657</xdr:rowOff>
    </xdr:to>
    <xdr:sp macro="" textlink="">
      <xdr:nvSpPr>
        <xdr:cNvPr id="80" name="円/楕円 79"/>
        <xdr:cNvSpPr/>
      </xdr:nvSpPr>
      <xdr:spPr>
        <a:xfrm>
          <a:off x="3746500" y="59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67784</xdr:rowOff>
    </xdr:from>
    <xdr:ext cx="469744" cy="259045"/>
    <xdr:sp macro="" textlink="">
      <xdr:nvSpPr>
        <xdr:cNvPr id="81" name="テキスト ボックス 80"/>
        <xdr:cNvSpPr txBox="1"/>
      </xdr:nvSpPr>
      <xdr:spPr>
        <a:xfrm>
          <a:off x="3562427" y="60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50495</xdr:rowOff>
    </xdr:from>
    <xdr:to>
      <xdr:col>4</xdr:col>
      <xdr:colOff>206375</xdr:colOff>
      <xdr:row>35</xdr:row>
      <xdr:rowOff>152095</xdr:rowOff>
    </xdr:to>
    <xdr:sp macro="" textlink="">
      <xdr:nvSpPr>
        <xdr:cNvPr id="82" name="円/楕円 81"/>
        <xdr:cNvSpPr/>
      </xdr:nvSpPr>
      <xdr:spPr>
        <a:xfrm>
          <a:off x="2857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143222</xdr:rowOff>
    </xdr:from>
    <xdr:ext cx="469744" cy="259045"/>
    <xdr:sp macro="" textlink="">
      <xdr:nvSpPr>
        <xdr:cNvPr id="83" name="テキスト ボックス 82"/>
        <xdr:cNvSpPr txBox="1"/>
      </xdr:nvSpPr>
      <xdr:spPr>
        <a:xfrm>
          <a:off x="2673427"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66497</xdr:rowOff>
    </xdr:from>
    <xdr:to>
      <xdr:col>3</xdr:col>
      <xdr:colOff>3175</xdr:colOff>
      <xdr:row>35</xdr:row>
      <xdr:rowOff>168097</xdr:rowOff>
    </xdr:to>
    <xdr:sp macro="" textlink="">
      <xdr:nvSpPr>
        <xdr:cNvPr id="84" name="円/楕円 83"/>
        <xdr:cNvSpPr/>
      </xdr:nvSpPr>
      <xdr:spPr>
        <a:xfrm>
          <a:off x="1968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159224</xdr:rowOff>
    </xdr:from>
    <xdr:ext cx="469744" cy="259045"/>
    <xdr:sp macro="" textlink="">
      <xdr:nvSpPr>
        <xdr:cNvPr id="85" name="テキスト ボックス 84"/>
        <xdr:cNvSpPr txBox="1"/>
      </xdr:nvSpPr>
      <xdr:spPr>
        <a:xfrm>
          <a:off x="1784427" y="61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136906</xdr:rowOff>
    </xdr:from>
    <xdr:to>
      <xdr:col>1</xdr:col>
      <xdr:colOff>485775</xdr:colOff>
      <xdr:row>35</xdr:row>
      <xdr:rowOff>67056</xdr:rowOff>
    </xdr:to>
    <xdr:sp macro="" textlink="">
      <xdr:nvSpPr>
        <xdr:cNvPr id="86" name="円/楕円 85"/>
        <xdr:cNvSpPr/>
      </xdr:nvSpPr>
      <xdr:spPr>
        <a:xfrm>
          <a:off x="1079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58183</xdr:rowOff>
    </xdr:from>
    <xdr:ext cx="469744" cy="259045"/>
    <xdr:sp macro="" textlink="">
      <xdr:nvSpPr>
        <xdr:cNvPr id="87" name="テキスト ボックス 86"/>
        <xdr:cNvSpPr txBox="1"/>
      </xdr:nvSpPr>
      <xdr:spPr>
        <a:xfrm>
          <a:off x="895427"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85186</xdr:rowOff>
    </xdr:from>
    <xdr:to>
      <xdr:col>6</xdr:col>
      <xdr:colOff>511175</xdr:colOff>
      <xdr:row>57</xdr:row>
      <xdr:rowOff>18679</xdr:rowOff>
    </xdr:to>
    <xdr:cxnSp macro="">
      <xdr:nvCxnSpPr>
        <xdr:cNvPr id="116" name="直線コネクタ 115"/>
        <xdr:cNvCxnSpPr/>
      </xdr:nvCxnSpPr>
      <xdr:spPr>
        <a:xfrm>
          <a:off x="3797300" y="9686386"/>
          <a:ext cx="838200" cy="10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85186</xdr:rowOff>
    </xdr:from>
    <xdr:to>
      <xdr:col>5</xdr:col>
      <xdr:colOff>358775</xdr:colOff>
      <xdr:row>57</xdr:row>
      <xdr:rowOff>26307</xdr:rowOff>
    </xdr:to>
    <xdr:cxnSp macro="">
      <xdr:nvCxnSpPr>
        <xdr:cNvPr id="119" name="直線コネクタ 118"/>
        <xdr:cNvCxnSpPr/>
      </xdr:nvCxnSpPr>
      <xdr:spPr>
        <a:xfrm flipV="1">
          <a:off x="2908300" y="9686386"/>
          <a:ext cx="889000" cy="1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117312</xdr:rowOff>
    </xdr:from>
    <xdr:to>
      <xdr:col>4</xdr:col>
      <xdr:colOff>155575</xdr:colOff>
      <xdr:row>57</xdr:row>
      <xdr:rowOff>26307</xdr:rowOff>
    </xdr:to>
    <xdr:cxnSp macro="">
      <xdr:nvCxnSpPr>
        <xdr:cNvPr id="122" name="直線コネクタ 121"/>
        <xdr:cNvCxnSpPr/>
      </xdr:nvCxnSpPr>
      <xdr:spPr>
        <a:xfrm>
          <a:off x="2019300" y="9718512"/>
          <a:ext cx="889000" cy="8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100015</xdr:rowOff>
    </xdr:from>
    <xdr:to>
      <xdr:col>2</xdr:col>
      <xdr:colOff>638175</xdr:colOff>
      <xdr:row>56</xdr:row>
      <xdr:rowOff>117312</xdr:rowOff>
    </xdr:to>
    <xdr:cxnSp macro="">
      <xdr:nvCxnSpPr>
        <xdr:cNvPr id="125" name="直線コネクタ 124"/>
        <xdr:cNvCxnSpPr/>
      </xdr:nvCxnSpPr>
      <xdr:spPr>
        <a:xfrm>
          <a:off x="1130300" y="9701215"/>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139329</xdr:rowOff>
    </xdr:from>
    <xdr:to>
      <xdr:col>6</xdr:col>
      <xdr:colOff>561975</xdr:colOff>
      <xdr:row>57</xdr:row>
      <xdr:rowOff>69479</xdr:rowOff>
    </xdr:to>
    <xdr:sp macro="" textlink="">
      <xdr:nvSpPr>
        <xdr:cNvPr id="135" name="円/楕円 134"/>
        <xdr:cNvSpPr/>
      </xdr:nvSpPr>
      <xdr:spPr>
        <a:xfrm>
          <a:off x="4584700" y="97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117756</xdr:rowOff>
    </xdr:from>
    <xdr:ext cx="534377" cy="259045"/>
    <xdr:sp macro="" textlink="">
      <xdr:nvSpPr>
        <xdr:cNvPr id="136" name="総務費該当値テキスト"/>
        <xdr:cNvSpPr txBox="1"/>
      </xdr:nvSpPr>
      <xdr:spPr>
        <a:xfrm>
          <a:off x="4686300" y="971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34386</xdr:rowOff>
    </xdr:from>
    <xdr:to>
      <xdr:col>5</xdr:col>
      <xdr:colOff>409575</xdr:colOff>
      <xdr:row>56</xdr:row>
      <xdr:rowOff>135986</xdr:rowOff>
    </xdr:to>
    <xdr:sp macro="" textlink="">
      <xdr:nvSpPr>
        <xdr:cNvPr id="137" name="円/楕円 136"/>
        <xdr:cNvSpPr/>
      </xdr:nvSpPr>
      <xdr:spPr>
        <a:xfrm>
          <a:off x="3746500" y="96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127113</xdr:rowOff>
    </xdr:from>
    <xdr:ext cx="534377" cy="259045"/>
    <xdr:sp macro="" textlink="">
      <xdr:nvSpPr>
        <xdr:cNvPr id="138" name="テキスト ボックス 137"/>
        <xdr:cNvSpPr txBox="1"/>
      </xdr:nvSpPr>
      <xdr:spPr>
        <a:xfrm>
          <a:off x="3530111" y="97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146957</xdr:rowOff>
    </xdr:from>
    <xdr:to>
      <xdr:col>4</xdr:col>
      <xdr:colOff>206375</xdr:colOff>
      <xdr:row>57</xdr:row>
      <xdr:rowOff>77107</xdr:rowOff>
    </xdr:to>
    <xdr:sp macro="" textlink="">
      <xdr:nvSpPr>
        <xdr:cNvPr id="139" name="円/楕円 138"/>
        <xdr:cNvSpPr/>
      </xdr:nvSpPr>
      <xdr:spPr>
        <a:xfrm>
          <a:off x="28575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68234</xdr:rowOff>
    </xdr:from>
    <xdr:ext cx="534377" cy="259045"/>
    <xdr:sp macro="" textlink="">
      <xdr:nvSpPr>
        <xdr:cNvPr id="140" name="テキスト ボックス 139"/>
        <xdr:cNvSpPr txBox="1"/>
      </xdr:nvSpPr>
      <xdr:spPr>
        <a:xfrm>
          <a:off x="2641111" y="984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66512</xdr:rowOff>
    </xdr:from>
    <xdr:to>
      <xdr:col>3</xdr:col>
      <xdr:colOff>3175</xdr:colOff>
      <xdr:row>56</xdr:row>
      <xdr:rowOff>168112</xdr:rowOff>
    </xdr:to>
    <xdr:sp macro="" textlink="">
      <xdr:nvSpPr>
        <xdr:cNvPr id="141" name="円/楕円 140"/>
        <xdr:cNvSpPr/>
      </xdr:nvSpPr>
      <xdr:spPr>
        <a:xfrm>
          <a:off x="1968500" y="96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159239</xdr:rowOff>
    </xdr:from>
    <xdr:ext cx="534377" cy="259045"/>
    <xdr:sp macro="" textlink="">
      <xdr:nvSpPr>
        <xdr:cNvPr id="142" name="テキスト ボックス 141"/>
        <xdr:cNvSpPr txBox="1"/>
      </xdr:nvSpPr>
      <xdr:spPr>
        <a:xfrm>
          <a:off x="1752111" y="97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49215</xdr:rowOff>
    </xdr:from>
    <xdr:to>
      <xdr:col>1</xdr:col>
      <xdr:colOff>485775</xdr:colOff>
      <xdr:row>56</xdr:row>
      <xdr:rowOff>150815</xdr:rowOff>
    </xdr:to>
    <xdr:sp macro="" textlink="">
      <xdr:nvSpPr>
        <xdr:cNvPr id="143" name="円/楕円 142"/>
        <xdr:cNvSpPr/>
      </xdr:nvSpPr>
      <xdr:spPr>
        <a:xfrm>
          <a:off x="1079500" y="96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141942</xdr:rowOff>
    </xdr:from>
    <xdr:ext cx="534377" cy="259045"/>
    <xdr:sp macro="" textlink="">
      <xdr:nvSpPr>
        <xdr:cNvPr id="144" name="テキスト ボックス 143"/>
        <xdr:cNvSpPr txBox="1"/>
      </xdr:nvSpPr>
      <xdr:spPr>
        <a:xfrm>
          <a:off x="863111" y="974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164809</xdr:rowOff>
    </xdr:from>
    <xdr:to>
      <xdr:col>6</xdr:col>
      <xdr:colOff>511175</xdr:colOff>
      <xdr:row>77</xdr:row>
      <xdr:rowOff>39345</xdr:rowOff>
    </xdr:to>
    <xdr:cxnSp macro="">
      <xdr:nvCxnSpPr>
        <xdr:cNvPr id="174" name="直線コネクタ 173"/>
        <xdr:cNvCxnSpPr/>
      </xdr:nvCxnSpPr>
      <xdr:spPr>
        <a:xfrm flipV="1">
          <a:off x="3797300" y="13195009"/>
          <a:ext cx="8382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39345</xdr:rowOff>
    </xdr:from>
    <xdr:to>
      <xdr:col>5</xdr:col>
      <xdr:colOff>358775</xdr:colOff>
      <xdr:row>77</xdr:row>
      <xdr:rowOff>52946</xdr:rowOff>
    </xdr:to>
    <xdr:cxnSp macro="">
      <xdr:nvCxnSpPr>
        <xdr:cNvPr id="177" name="直線コネクタ 176"/>
        <xdr:cNvCxnSpPr/>
      </xdr:nvCxnSpPr>
      <xdr:spPr>
        <a:xfrm flipV="1">
          <a:off x="2908300" y="13240995"/>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52946</xdr:rowOff>
    </xdr:from>
    <xdr:to>
      <xdr:col>4</xdr:col>
      <xdr:colOff>155575</xdr:colOff>
      <xdr:row>78</xdr:row>
      <xdr:rowOff>355</xdr:rowOff>
    </xdr:to>
    <xdr:cxnSp macro="">
      <xdr:nvCxnSpPr>
        <xdr:cNvPr id="180" name="直線コネクタ 179"/>
        <xdr:cNvCxnSpPr/>
      </xdr:nvCxnSpPr>
      <xdr:spPr>
        <a:xfrm flipV="1">
          <a:off x="2019300" y="13254596"/>
          <a:ext cx="889000" cy="1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100585</xdr:rowOff>
    </xdr:from>
    <xdr:to>
      <xdr:col>2</xdr:col>
      <xdr:colOff>638175</xdr:colOff>
      <xdr:row>78</xdr:row>
      <xdr:rowOff>355</xdr:rowOff>
    </xdr:to>
    <xdr:cxnSp macro="">
      <xdr:nvCxnSpPr>
        <xdr:cNvPr id="183" name="直線コネクタ 182"/>
        <xdr:cNvCxnSpPr/>
      </xdr:nvCxnSpPr>
      <xdr:spPr>
        <a:xfrm>
          <a:off x="1130300" y="13302235"/>
          <a:ext cx="889000" cy="7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114009</xdr:rowOff>
    </xdr:from>
    <xdr:to>
      <xdr:col>6</xdr:col>
      <xdr:colOff>561975</xdr:colOff>
      <xdr:row>77</xdr:row>
      <xdr:rowOff>44159</xdr:rowOff>
    </xdr:to>
    <xdr:sp macro="" textlink="">
      <xdr:nvSpPr>
        <xdr:cNvPr id="193" name="円/楕円 192"/>
        <xdr:cNvSpPr/>
      </xdr:nvSpPr>
      <xdr:spPr>
        <a:xfrm>
          <a:off x="4584700" y="13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92436</xdr:rowOff>
    </xdr:from>
    <xdr:ext cx="599010" cy="259045"/>
    <xdr:sp macro="" textlink="">
      <xdr:nvSpPr>
        <xdr:cNvPr id="194" name="民生費該当値テキスト"/>
        <xdr:cNvSpPr txBox="1"/>
      </xdr:nvSpPr>
      <xdr:spPr>
        <a:xfrm>
          <a:off x="4686300" y="1312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159995</xdr:rowOff>
    </xdr:from>
    <xdr:to>
      <xdr:col>5</xdr:col>
      <xdr:colOff>409575</xdr:colOff>
      <xdr:row>77</xdr:row>
      <xdr:rowOff>90145</xdr:rowOff>
    </xdr:to>
    <xdr:sp macro="" textlink="">
      <xdr:nvSpPr>
        <xdr:cNvPr id="195" name="円/楕円 194"/>
        <xdr:cNvSpPr/>
      </xdr:nvSpPr>
      <xdr:spPr>
        <a:xfrm>
          <a:off x="3746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81272</xdr:rowOff>
    </xdr:from>
    <xdr:ext cx="599010" cy="259045"/>
    <xdr:sp macro="" textlink="">
      <xdr:nvSpPr>
        <xdr:cNvPr id="196" name="テキスト ボックス 195"/>
        <xdr:cNvSpPr txBox="1"/>
      </xdr:nvSpPr>
      <xdr:spPr>
        <a:xfrm>
          <a:off x="3497794" y="1328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147,402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2146</xdr:rowOff>
    </xdr:from>
    <xdr:to>
      <xdr:col>4</xdr:col>
      <xdr:colOff>206375</xdr:colOff>
      <xdr:row>77</xdr:row>
      <xdr:rowOff>103746</xdr:rowOff>
    </xdr:to>
    <xdr:sp macro="" textlink="">
      <xdr:nvSpPr>
        <xdr:cNvPr id="197" name="円/楕円 196"/>
        <xdr:cNvSpPr/>
      </xdr:nvSpPr>
      <xdr:spPr>
        <a:xfrm>
          <a:off x="2857500" y="132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120273</xdr:rowOff>
    </xdr:from>
    <xdr:ext cx="599010" cy="259045"/>
    <xdr:sp macro="" textlink="">
      <xdr:nvSpPr>
        <xdr:cNvPr id="198" name="テキスト ボックス 197"/>
        <xdr:cNvSpPr txBox="1"/>
      </xdr:nvSpPr>
      <xdr:spPr>
        <a:xfrm>
          <a:off x="2608794" y="129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121005</xdr:rowOff>
    </xdr:from>
    <xdr:to>
      <xdr:col>3</xdr:col>
      <xdr:colOff>3175</xdr:colOff>
      <xdr:row>78</xdr:row>
      <xdr:rowOff>51155</xdr:rowOff>
    </xdr:to>
    <xdr:sp macro="" textlink="">
      <xdr:nvSpPr>
        <xdr:cNvPr id="199" name="円/楕円 198"/>
        <xdr:cNvSpPr/>
      </xdr:nvSpPr>
      <xdr:spPr>
        <a:xfrm>
          <a:off x="1968500" y="1332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42282</xdr:rowOff>
    </xdr:from>
    <xdr:ext cx="599010" cy="259045"/>
    <xdr:sp macro="" textlink="">
      <xdr:nvSpPr>
        <xdr:cNvPr id="200" name="テキスト ボックス 199"/>
        <xdr:cNvSpPr txBox="1"/>
      </xdr:nvSpPr>
      <xdr:spPr>
        <a:xfrm>
          <a:off x="1719794" y="1341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49785</xdr:rowOff>
    </xdr:from>
    <xdr:to>
      <xdr:col>1</xdr:col>
      <xdr:colOff>485775</xdr:colOff>
      <xdr:row>77</xdr:row>
      <xdr:rowOff>151385</xdr:rowOff>
    </xdr:to>
    <xdr:sp macro="" textlink="">
      <xdr:nvSpPr>
        <xdr:cNvPr id="201" name="円/楕円 200"/>
        <xdr:cNvSpPr/>
      </xdr:nvSpPr>
      <xdr:spPr>
        <a:xfrm>
          <a:off x="1079500" y="132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167912</xdr:rowOff>
    </xdr:from>
    <xdr:ext cx="599010" cy="259045"/>
    <xdr:sp macro="" textlink="">
      <xdr:nvSpPr>
        <xdr:cNvPr id="202" name="テキスト ボックス 201"/>
        <xdr:cNvSpPr txBox="1"/>
      </xdr:nvSpPr>
      <xdr:spPr>
        <a:xfrm>
          <a:off x="830794" y="1302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164255</xdr:rowOff>
    </xdr:from>
    <xdr:to>
      <xdr:col>6</xdr:col>
      <xdr:colOff>511175</xdr:colOff>
      <xdr:row>96</xdr:row>
      <xdr:rowOff>20732</xdr:rowOff>
    </xdr:to>
    <xdr:cxnSp macro="">
      <xdr:nvCxnSpPr>
        <xdr:cNvPr id="232" name="直線コネクタ 231"/>
        <xdr:cNvCxnSpPr/>
      </xdr:nvCxnSpPr>
      <xdr:spPr>
        <a:xfrm>
          <a:off x="3797300" y="16452005"/>
          <a:ext cx="8382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164255</xdr:rowOff>
    </xdr:from>
    <xdr:to>
      <xdr:col>5</xdr:col>
      <xdr:colOff>358775</xdr:colOff>
      <xdr:row>96</xdr:row>
      <xdr:rowOff>134404</xdr:rowOff>
    </xdr:to>
    <xdr:cxnSp macro="">
      <xdr:nvCxnSpPr>
        <xdr:cNvPr id="235" name="直線コネクタ 234"/>
        <xdr:cNvCxnSpPr/>
      </xdr:nvCxnSpPr>
      <xdr:spPr>
        <a:xfrm flipV="1">
          <a:off x="2908300" y="16452005"/>
          <a:ext cx="889000" cy="14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134404</xdr:rowOff>
    </xdr:from>
    <xdr:to>
      <xdr:col>4</xdr:col>
      <xdr:colOff>155575</xdr:colOff>
      <xdr:row>97</xdr:row>
      <xdr:rowOff>33268</xdr:rowOff>
    </xdr:to>
    <xdr:cxnSp macro="">
      <xdr:nvCxnSpPr>
        <xdr:cNvPr id="238" name="直線コネクタ 237"/>
        <xdr:cNvCxnSpPr/>
      </xdr:nvCxnSpPr>
      <xdr:spPr>
        <a:xfrm flipV="1">
          <a:off x="2019300" y="16593604"/>
          <a:ext cx="889000" cy="7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33268</xdr:rowOff>
    </xdr:from>
    <xdr:to>
      <xdr:col>2</xdr:col>
      <xdr:colOff>638175</xdr:colOff>
      <xdr:row>97</xdr:row>
      <xdr:rowOff>154102</xdr:rowOff>
    </xdr:to>
    <xdr:cxnSp macro="">
      <xdr:nvCxnSpPr>
        <xdr:cNvPr id="241" name="直線コネクタ 240"/>
        <xdr:cNvCxnSpPr/>
      </xdr:nvCxnSpPr>
      <xdr:spPr>
        <a:xfrm flipV="1">
          <a:off x="1130300" y="16663918"/>
          <a:ext cx="889000" cy="12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141382</xdr:rowOff>
    </xdr:from>
    <xdr:to>
      <xdr:col>6</xdr:col>
      <xdr:colOff>561975</xdr:colOff>
      <xdr:row>96</xdr:row>
      <xdr:rowOff>71532</xdr:rowOff>
    </xdr:to>
    <xdr:sp macro="" textlink="">
      <xdr:nvSpPr>
        <xdr:cNvPr id="251" name="円/楕円 250"/>
        <xdr:cNvSpPr/>
      </xdr:nvSpPr>
      <xdr:spPr>
        <a:xfrm>
          <a:off x="4584700" y="164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164259</xdr:rowOff>
    </xdr:from>
    <xdr:ext cx="534377" cy="259045"/>
    <xdr:sp macro="" textlink="">
      <xdr:nvSpPr>
        <xdr:cNvPr id="252" name="衛生費該当値テキスト"/>
        <xdr:cNvSpPr txBox="1"/>
      </xdr:nvSpPr>
      <xdr:spPr>
        <a:xfrm>
          <a:off x="4686300" y="162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113455</xdr:rowOff>
    </xdr:from>
    <xdr:to>
      <xdr:col>5</xdr:col>
      <xdr:colOff>409575</xdr:colOff>
      <xdr:row>96</xdr:row>
      <xdr:rowOff>43605</xdr:rowOff>
    </xdr:to>
    <xdr:sp macro="" textlink="">
      <xdr:nvSpPr>
        <xdr:cNvPr id="253" name="円/楕円 252"/>
        <xdr:cNvSpPr/>
      </xdr:nvSpPr>
      <xdr:spPr>
        <a:xfrm>
          <a:off x="3746500" y="164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60132</xdr:rowOff>
    </xdr:from>
    <xdr:ext cx="534377" cy="259045"/>
    <xdr:sp macro="" textlink="">
      <xdr:nvSpPr>
        <xdr:cNvPr id="254" name="テキスト ボックス 253"/>
        <xdr:cNvSpPr txBox="1"/>
      </xdr:nvSpPr>
      <xdr:spPr>
        <a:xfrm>
          <a:off x="3530111" y="1617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83604</xdr:rowOff>
    </xdr:from>
    <xdr:to>
      <xdr:col>4</xdr:col>
      <xdr:colOff>206375</xdr:colOff>
      <xdr:row>97</xdr:row>
      <xdr:rowOff>13754</xdr:rowOff>
    </xdr:to>
    <xdr:sp macro="" textlink="">
      <xdr:nvSpPr>
        <xdr:cNvPr id="255" name="円/楕円 254"/>
        <xdr:cNvSpPr/>
      </xdr:nvSpPr>
      <xdr:spPr>
        <a:xfrm>
          <a:off x="2857500" y="165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30281</xdr:rowOff>
    </xdr:from>
    <xdr:ext cx="534377" cy="259045"/>
    <xdr:sp macro="" textlink="">
      <xdr:nvSpPr>
        <xdr:cNvPr id="256" name="テキスト ボックス 255"/>
        <xdr:cNvSpPr txBox="1"/>
      </xdr:nvSpPr>
      <xdr:spPr>
        <a:xfrm>
          <a:off x="2641111" y="1631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153918</xdr:rowOff>
    </xdr:from>
    <xdr:to>
      <xdr:col>3</xdr:col>
      <xdr:colOff>3175</xdr:colOff>
      <xdr:row>97</xdr:row>
      <xdr:rowOff>84068</xdr:rowOff>
    </xdr:to>
    <xdr:sp macro="" textlink="">
      <xdr:nvSpPr>
        <xdr:cNvPr id="257" name="円/楕円 256"/>
        <xdr:cNvSpPr/>
      </xdr:nvSpPr>
      <xdr:spPr>
        <a:xfrm>
          <a:off x="1968500" y="166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100595</xdr:rowOff>
    </xdr:from>
    <xdr:ext cx="534377" cy="259045"/>
    <xdr:sp macro="" textlink="">
      <xdr:nvSpPr>
        <xdr:cNvPr id="258" name="テキスト ボックス 257"/>
        <xdr:cNvSpPr txBox="1"/>
      </xdr:nvSpPr>
      <xdr:spPr>
        <a:xfrm>
          <a:off x="175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103302</xdr:rowOff>
    </xdr:from>
    <xdr:to>
      <xdr:col>1</xdr:col>
      <xdr:colOff>485775</xdr:colOff>
      <xdr:row>98</xdr:row>
      <xdr:rowOff>33452</xdr:rowOff>
    </xdr:to>
    <xdr:sp macro="" textlink="">
      <xdr:nvSpPr>
        <xdr:cNvPr id="259" name="円/楕円 258"/>
        <xdr:cNvSpPr/>
      </xdr:nvSpPr>
      <xdr:spPr>
        <a:xfrm>
          <a:off x="1079500" y="167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24579</xdr:rowOff>
    </xdr:from>
    <xdr:ext cx="534377" cy="259045"/>
    <xdr:sp macro="" textlink="">
      <xdr:nvSpPr>
        <xdr:cNvPr id="260" name="テキスト ボックス 259"/>
        <xdr:cNvSpPr txBox="1"/>
      </xdr:nvSpPr>
      <xdr:spPr>
        <a:xfrm>
          <a:off x="863111" y="1682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96495</xdr:rowOff>
    </xdr:from>
    <xdr:to>
      <xdr:col>15</xdr:col>
      <xdr:colOff>180975</xdr:colOff>
      <xdr:row>38</xdr:row>
      <xdr:rowOff>97637</xdr:rowOff>
    </xdr:to>
    <xdr:cxnSp macro="">
      <xdr:nvCxnSpPr>
        <xdr:cNvPr id="287" name="直線コネクタ 286"/>
        <xdr:cNvCxnSpPr/>
      </xdr:nvCxnSpPr>
      <xdr:spPr>
        <a:xfrm flipV="1">
          <a:off x="9639300" y="6611595"/>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95580</xdr:rowOff>
    </xdr:from>
    <xdr:to>
      <xdr:col>14</xdr:col>
      <xdr:colOff>28575</xdr:colOff>
      <xdr:row>38</xdr:row>
      <xdr:rowOff>97637</xdr:rowOff>
    </xdr:to>
    <xdr:cxnSp macro="">
      <xdr:nvCxnSpPr>
        <xdr:cNvPr id="290" name="直線コネクタ 289"/>
        <xdr:cNvCxnSpPr/>
      </xdr:nvCxnSpPr>
      <xdr:spPr>
        <a:xfrm>
          <a:off x="8750300" y="661068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95580</xdr:rowOff>
    </xdr:from>
    <xdr:to>
      <xdr:col>12</xdr:col>
      <xdr:colOff>511175</xdr:colOff>
      <xdr:row>38</xdr:row>
      <xdr:rowOff>99466</xdr:rowOff>
    </xdr:to>
    <xdr:cxnSp macro="">
      <xdr:nvCxnSpPr>
        <xdr:cNvPr id="293" name="直線コネクタ 292"/>
        <xdr:cNvCxnSpPr/>
      </xdr:nvCxnSpPr>
      <xdr:spPr>
        <a:xfrm flipV="1">
          <a:off x="7861300" y="661068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99466</xdr:rowOff>
    </xdr:from>
    <xdr:to>
      <xdr:col>11</xdr:col>
      <xdr:colOff>307975</xdr:colOff>
      <xdr:row>38</xdr:row>
      <xdr:rowOff>99466</xdr:rowOff>
    </xdr:to>
    <xdr:cxnSp macro="">
      <xdr:nvCxnSpPr>
        <xdr:cNvPr id="296" name="直線コネクタ 295"/>
        <xdr:cNvCxnSpPr/>
      </xdr:nvCxnSpPr>
      <xdr:spPr>
        <a:xfrm>
          <a:off x="6972300" y="661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45695</xdr:rowOff>
    </xdr:from>
    <xdr:to>
      <xdr:col>15</xdr:col>
      <xdr:colOff>231775</xdr:colOff>
      <xdr:row>38</xdr:row>
      <xdr:rowOff>147295</xdr:rowOff>
    </xdr:to>
    <xdr:sp macro="" textlink="">
      <xdr:nvSpPr>
        <xdr:cNvPr id="306" name="円/楕円 305"/>
        <xdr:cNvSpPr/>
      </xdr:nvSpPr>
      <xdr:spPr>
        <a:xfrm>
          <a:off x="104267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132072</xdr:rowOff>
    </xdr:from>
    <xdr:ext cx="378565" cy="259045"/>
    <xdr:sp macro="" textlink="">
      <xdr:nvSpPr>
        <xdr:cNvPr id="307" name="労働費該当値テキスト"/>
        <xdr:cNvSpPr txBox="1"/>
      </xdr:nvSpPr>
      <xdr:spPr>
        <a:xfrm>
          <a:off x="10528300" y="647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46837</xdr:rowOff>
    </xdr:from>
    <xdr:to>
      <xdr:col>14</xdr:col>
      <xdr:colOff>79375</xdr:colOff>
      <xdr:row>38</xdr:row>
      <xdr:rowOff>148437</xdr:rowOff>
    </xdr:to>
    <xdr:sp macro="" textlink="">
      <xdr:nvSpPr>
        <xdr:cNvPr id="308" name="円/楕円 307"/>
        <xdr:cNvSpPr/>
      </xdr:nvSpPr>
      <xdr:spPr>
        <a:xfrm>
          <a:off x="9588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139564</xdr:rowOff>
    </xdr:from>
    <xdr:ext cx="378565" cy="259045"/>
    <xdr:sp macro="" textlink="">
      <xdr:nvSpPr>
        <xdr:cNvPr id="309" name="テキスト ボックス 308"/>
        <xdr:cNvSpPr txBox="1"/>
      </xdr:nvSpPr>
      <xdr:spPr>
        <a:xfrm>
          <a:off x="9450017" y="6654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44780</xdr:rowOff>
    </xdr:from>
    <xdr:to>
      <xdr:col>12</xdr:col>
      <xdr:colOff>561975</xdr:colOff>
      <xdr:row>38</xdr:row>
      <xdr:rowOff>146380</xdr:rowOff>
    </xdr:to>
    <xdr:sp macro="" textlink="">
      <xdr:nvSpPr>
        <xdr:cNvPr id="310" name="円/楕円 309"/>
        <xdr:cNvSpPr/>
      </xdr:nvSpPr>
      <xdr:spPr>
        <a:xfrm>
          <a:off x="8699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137507</xdr:rowOff>
    </xdr:from>
    <xdr:ext cx="378565" cy="259045"/>
    <xdr:sp macro="" textlink="">
      <xdr:nvSpPr>
        <xdr:cNvPr id="311" name="テキスト ボックス 310"/>
        <xdr:cNvSpPr txBox="1"/>
      </xdr:nvSpPr>
      <xdr:spPr>
        <a:xfrm>
          <a:off x="8561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48666</xdr:rowOff>
    </xdr:from>
    <xdr:to>
      <xdr:col>11</xdr:col>
      <xdr:colOff>358775</xdr:colOff>
      <xdr:row>38</xdr:row>
      <xdr:rowOff>150266</xdr:rowOff>
    </xdr:to>
    <xdr:sp macro="" textlink="">
      <xdr:nvSpPr>
        <xdr:cNvPr id="312" name="円/楕円 311"/>
        <xdr:cNvSpPr/>
      </xdr:nvSpPr>
      <xdr:spPr>
        <a:xfrm>
          <a:off x="7810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141393</xdr:rowOff>
    </xdr:from>
    <xdr:ext cx="378565" cy="259045"/>
    <xdr:sp macro="" textlink="">
      <xdr:nvSpPr>
        <xdr:cNvPr id="313" name="テキスト ボックス 312"/>
        <xdr:cNvSpPr txBox="1"/>
      </xdr:nvSpPr>
      <xdr:spPr>
        <a:xfrm>
          <a:off x="7672017" y="665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48666</xdr:rowOff>
    </xdr:from>
    <xdr:to>
      <xdr:col>10</xdr:col>
      <xdr:colOff>155575</xdr:colOff>
      <xdr:row>38</xdr:row>
      <xdr:rowOff>150266</xdr:rowOff>
    </xdr:to>
    <xdr:sp macro="" textlink="">
      <xdr:nvSpPr>
        <xdr:cNvPr id="314" name="円/楕円 313"/>
        <xdr:cNvSpPr/>
      </xdr:nvSpPr>
      <xdr:spPr>
        <a:xfrm>
          <a:off x="69215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141393</xdr:rowOff>
    </xdr:from>
    <xdr:ext cx="378565" cy="259045"/>
    <xdr:sp macro="" textlink="">
      <xdr:nvSpPr>
        <xdr:cNvPr id="315" name="テキスト ボックス 314"/>
        <xdr:cNvSpPr txBox="1"/>
      </xdr:nvSpPr>
      <xdr:spPr>
        <a:xfrm>
          <a:off x="6783017" y="665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145921</xdr:rowOff>
    </xdr:from>
    <xdr:to>
      <xdr:col>15</xdr:col>
      <xdr:colOff>180975</xdr:colOff>
      <xdr:row>57</xdr:row>
      <xdr:rowOff>19342</xdr:rowOff>
    </xdr:to>
    <xdr:cxnSp macro="">
      <xdr:nvCxnSpPr>
        <xdr:cNvPr id="346" name="直線コネクタ 345"/>
        <xdr:cNvCxnSpPr/>
      </xdr:nvCxnSpPr>
      <xdr:spPr>
        <a:xfrm>
          <a:off x="9639300" y="9232771"/>
          <a:ext cx="838200" cy="55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7"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145921</xdr:rowOff>
    </xdr:from>
    <xdr:to>
      <xdr:col>14</xdr:col>
      <xdr:colOff>28575</xdr:colOff>
      <xdr:row>56</xdr:row>
      <xdr:rowOff>138916</xdr:rowOff>
    </xdr:to>
    <xdr:cxnSp macro="">
      <xdr:nvCxnSpPr>
        <xdr:cNvPr id="349" name="直線コネクタ 348"/>
        <xdr:cNvCxnSpPr/>
      </xdr:nvCxnSpPr>
      <xdr:spPr>
        <a:xfrm flipV="1">
          <a:off x="8750300" y="9232771"/>
          <a:ext cx="889000" cy="50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20055</xdr:rowOff>
    </xdr:from>
    <xdr:ext cx="534377" cy="259045"/>
    <xdr:sp macro="" textlink="">
      <xdr:nvSpPr>
        <xdr:cNvPr id="351" name="テキスト ボックス 350"/>
        <xdr:cNvSpPr txBox="1"/>
      </xdr:nvSpPr>
      <xdr:spPr>
        <a:xfrm>
          <a:off x="9372111" y="97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138916</xdr:rowOff>
    </xdr:from>
    <xdr:to>
      <xdr:col>12</xdr:col>
      <xdr:colOff>511175</xdr:colOff>
      <xdr:row>57</xdr:row>
      <xdr:rowOff>112415</xdr:rowOff>
    </xdr:to>
    <xdr:cxnSp macro="">
      <xdr:nvCxnSpPr>
        <xdr:cNvPr id="352" name="直線コネクタ 351"/>
        <xdr:cNvCxnSpPr/>
      </xdr:nvCxnSpPr>
      <xdr:spPr>
        <a:xfrm flipV="1">
          <a:off x="7861300" y="9740116"/>
          <a:ext cx="889000" cy="14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112415</xdr:rowOff>
    </xdr:from>
    <xdr:to>
      <xdr:col>11</xdr:col>
      <xdr:colOff>307975</xdr:colOff>
      <xdr:row>57</xdr:row>
      <xdr:rowOff>149628</xdr:rowOff>
    </xdr:to>
    <xdr:cxnSp macro="">
      <xdr:nvCxnSpPr>
        <xdr:cNvPr id="355" name="直線コネクタ 354"/>
        <xdr:cNvCxnSpPr/>
      </xdr:nvCxnSpPr>
      <xdr:spPr>
        <a:xfrm flipV="1">
          <a:off x="6972300" y="9885065"/>
          <a:ext cx="889000" cy="3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139992</xdr:rowOff>
    </xdr:from>
    <xdr:to>
      <xdr:col>15</xdr:col>
      <xdr:colOff>231775</xdr:colOff>
      <xdr:row>57</xdr:row>
      <xdr:rowOff>70142</xdr:rowOff>
    </xdr:to>
    <xdr:sp macro="" textlink="">
      <xdr:nvSpPr>
        <xdr:cNvPr id="365" name="円/楕円 364"/>
        <xdr:cNvSpPr/>
      </xdr:nvSpPr>
      <xdr:spPr>
        <a:xfrm>
          <a:off x="10426700" y="97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162869</xdr:rowOff>
    </xdr:from>
    <xdr:ext cx="534377" cy="259045"/>
    <xdr:sp macro="" textlink="">
      <xdr:nvSpPr>
        <xdr:cNvPr id="366" name="農林水産業費該当値テキスト"/>
        <xdr:cNvSpPr txBox="1"/>
      </xdr:nvSpPr>
      <xdr:spPr>
        <a:xfrm>
          <a:off x="10528300" y="959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25,871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95121</xdr:rowOff>
    </xdr:from>
    <xdr:to>
      <xdr:col>14</xdr:col>
      <xdr:colOff>79375</xdr:colOff>
      <xdr:row>54</xdr:row>
      <xdr:rowOff>25271</xdr:rowOff>
    </xdr:to>
    <xdr:sp macro="" textlink="">
      <xdr:nvSpPr>
        <xdr:cNvPr id="367" name="円/楕円 366"/>
        <xdr:cNvSpPr/>
      </xdr:nvSpPr>
      <xdr:spPr>
        <a:xfrm>
          <a:off x="9588500" y="9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41798</xdr:rowOff>
    </xdr:from>
    <xdr:ext cx="534377" cy="259045"/>
    <xdr:sp macro="" textlink="">
      <xdr:nvSpPr>
        <xdr:cNvPr id="368" name="テキスト ボックス 367"/>
        <xdr:cNvSpPr txBox="1"/>
      </xdr:nvSpPr>
      <xdr:spPr>
        <a:xfrm>
          <a:off x="9372111" y="89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88116</xdr:rowOff>
    </xdr:from>
    <xdr:to>
      <xdr:col>12</xdr:col>
      <xdr:colOff>561975</xdr:colOff>
      <xdr:row>57</xdr:row>
      <xdr:rowOff>18266</xdr:rowOff>
    </xdr:to>
    <xdr:sp macro="" textlink="">
      <xdr:nvSpPr>
        <xdr:cNvPr id="369" name="円/楕円 368"/>
        <xdr:cNvSpPr/>
      </xdr:nvSpPr>
      <xdr:spPr>
        <a:xfrm>
          <a:off x="8699500" y="96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34793</xdr:rowOff>
    </xdr:from>
    <xdr:ext cx="534377" cy="259045"/>
    <xdr:sp macro="" textlink="">
      <xdr:nvSpPr>
        <xdr:cNvPr id="370" name="テキスト ボックス 369"/>
        <xdr:cNvSpPr txBox="1"/>
      </xdr:nvSpPr>
      <xdr:spPr>
        <a:xfrm>
          <a:off x="8483111" y="94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61615</xdr:rowOff>
    </xdr:from>
    <xdr:to>
      <xdr:col>11</xdr:col>
      <xdr:colOff>358775</xdr:colOff>
      <xdr:row>57</xdr:row>
      <xdr:rowOff>163215</xdr:rowOff>
    </xdr:to>
    <xdr:sp macro="" textlink="">
      <xdr:nvSpPr>
        <xdr:cNvPr id="371" name="円/楕円 370"/>
        <xdr:cNvSpPr/>
      </xdr:nvSpPr>
      <xdr:spPr>
        <a:xfrm>
          <a:off x="7810500" y="98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8292</xdr:rowOff>
    </xdr:from>
    <xdr:ext cx="534377" cy="259045"/>
    <xdr:sp macro="" textlink="">
      <xdr:nvSpPr>
        <xdr:cNvPr id="372" name="テキスト ボックス 371"/>
        <xdr:cNvSpPr txBox="1"/>
      </xdr:nvSpPr>
      <xdr:spPr>
        <a:xfrm>
          <a:off x="7594111" y="96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98828</xdr:rowOff>
    </xdr:from>
    <xdr:to>
      <xdr:col>10</xdr:col>
      <xdr:colOff>155575</xdr:colOff>
      <xdr:row>58</xdr:row>
      <xdr:rowOff>28978</xdr:rowOff>
    </xdr:to>
    <xdr:sp macro="" textlink="">
      <xdr:nvSpPr>
        <xdr:cNvPr id="373" name="円/楕円 372"/>
        <xdr:cNvSpPr/>
      </xdr:nvSpPr>
      <xdr:spPr>
        <a:xfrm>
          <a:off x="6921500" y="98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45505</xdr:rowOff>
    </xdr:from>
    <xdr:ext cx="534377" cy="259045"/>
    <xdr:sp macro="" textlink="">
      <xdr:nvSpPr>
        <xdr:cNvPr id="374" name="テキスト ボックス 373"/>
        <xdr:cNvSpPr txBox="1"/>
      </xdr:nvSpPr>
      <xdr:spPr>
        <a:xfrm>
          <a:off x="6705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52800</xdr:rowOff>
    </xdr:from>
    <xdr:to>
      <xdr:col>15</xdr:col>
      <xdr:colOff>180975</xdr:colOff>
      <xdr:row>78</xdr:row>
      <xdr:rowOff>90878</xdr:rowOff>
    </xdr:to>
    <xdr:cxnSp macro="">
      <xdr:nvCxnSpPr>
        <xdr:cNvPr id="405" name="直線コネクタ 404"/>
        <xdr:cNvCxnSpPr/>
      </xdr:nvCxnSpPr>
      <xdr:spPr>
        <a:xfrm>
          <a:off x="9639300" y="13425900"/>
          <a:ext cx="8382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52800</xdr:rowOff>
    </xdr:from>
    <xdr:to>
      <xdr:col>14</xdr:col>
      <xdr:colOff>28575</xdr:colOff>
      <xdr:row>78</xdr:row>
      <xdr:rowOff>137773</xdr:rowOff>
    </xdr:to>
    <xdr:cxnSp macro="">
      <xdr:nvCxnSpPr>
        <xdr:cNvPr id="408" name="直線コネクタ 407"/>
        <xdr:cNvCxnSpPr/>
      </xdr:nvCxnSpPr>
      <xdr:spPr>
        <a:xfrm flipV="1">
          <a:off x="8750300" y="13425900"/>
          <a:ext cx="889000" cy="8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124351</xdr:rowOff>
    </xdr:from>
    <xdr:to>
      <xdr:col>12</xdr:col>
      <xdr:colOff>511175</xdr:colOff>
      <xdr:row>78</xdr:row>
      <xdr:rowOff>137773</xdr:rowOff>
    </xdr:to>
    <xdr:cxnSp macro="">
      <xdr:nvCxnSpPr>
        <xdr:cNvPr id="411" name="直線コネクタ 410"/>
        <xdr:cNvCxnSpPr/>
      </xdr:nvCxnSpPr>
      <xdr:spPr>
        <a:xfrm>
          <a:off x="7861300" y="13497451"/>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124351</xdr:rowOff>
    </xdr:from>
    <xdr:to>
      <xdr:col>11</xdr:col>
      <xdr:colOff>307975</xdr:colOff>
      <xdr:row>78</xdr:row>
      <xdr:rowOff>130524</xdr:rowOff>
    </xdr:to>
    <xdr:cxnSp macro="">
      <xdr:nvCxnSpPr>
        <xdr:cNvPr id="414" name="直線コネクタ 413"/>
        <xdr:cNvCxnSpPr/>
      </xdr:nvCxnSpPr>
      <xdr:spPr>
        <a:xfrm flipV="1">
          <a:off x="6972300" y="13497451"/>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40078</xdr:rowOff>
    </xdr:from>
    <xdr:to>
      <xdr:col>15</xdr:col>
      <xdr:colOff>231775</xdr:colOff>
      <xdr:row>78</xdr:row>
      <xdr:rowOff>141678</xdr:rowOff>
    </xdr:to>
    <xdr:sp macro="" textlink="">
      <xdr:nvSpPr>
        <xdr:cNvPr id="424" name="円/楕円 423"/>
        <xdr:cNvSpPr/>
      </xdr:nvSpPr>
      <xdr:spPr>
        <a:xfrm>
          <a:off x="10426700" y="1341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18505</xdr:rowOff>
    </xdr:from>
    <xdr:ext cx="469744" cy="259045"/>
    <xdr:sp macro="" textlink="">
      <xdr:nvSpPr>
        <xdr:cNvPr id="425" name="商工費該当値テキスト"/>
        <xdr:cNvSpPr txBox="1"/>
      </xdr:nvSpPr>
      <xdr:spPr>
        <a:xfrm>
          <a:off x="10528300" y="133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2000</xdr:rowOff>
    </xdr:from>
    <xdr:to>
      <xdr:col>14</xdr:col>
      <xdr:colOff>79375</xdr:colOff>
      <xdr:row>78</xdr:row>
      <xdr:rowOff>103600</xdr:rowOff>
    </xdr:to>
    <xdr:sp macro="" textlink="">
      <xdr:nvSpPr>
        <xdr:cNvPr id="426" name="円/楕円 425"/>
        <xdr:cNvSpPr/>
      </xdr:nvSpPr>
      <xdr:spPr>
        <a:xfrm>
          <a:off x="9588500" y="133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94727</xdr:rowOff>
    </xdr:from>
    <xdr:ext cx="469744" cy="259045"/>
    <xdr:sp macro="" textlink="">
      <xdr:nvSpPr>
        <xdr:cNvPr id="427" name="テキスト ボックス 426"/>
        <xdr:cNvSpPr txBox="1"/>
      </xdr:nvSpPr>
      <xdr:spPr>
        <a:xfrm>
          <a:off x="9404427" y="134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86973</xdr:rowOff>
    </xdr:from>
    <xdr:to>
      <xdr:col>12</xdr:col>
      <xdr:colOff>561975</xdr:colOff>
      <xdr:row>79</xdr:row>
      <xdr:rowOff>17123</xdr:rowOff>
    </xdr:to>
    <xdr:sp macro="" textlink="">
      <xdr:nvSpPr>
        <xdr:cNvPr id="428" name="円/楕円 427"/>
        <xdr:cNvSpPr/>
      </xdr:nvSpPr>
      <xdr:spPr>
        <a:xfrm>
          <a:off x="8699500" y="134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8250</xdr:rowOff>
    </xdr:from>
    <xdr:ext cx="469744" cy="259045"/>
    <xdr:sp macro="" textlink="">
      <xdr:nvSpPr>
        <xdr:cNvPr id="429" name="テキスト ボックス 428"/>
        <xdr:cNvSpPr txBox="1"/>
      </xdr:nvSpPr>
      <xdr:spPr>
        <a:xfrm>
          <a:off x="8515427" y="135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73551</xdr:rowOff>
    </xdr:from>
    <xdr:to>
      <xdr:col>11</xdr:col>
      <xdr:colOff>358775</xdr:colOff>
      <xdr:row>79</xdr:row>
      <xdr:rowOff>3701</xdr:rowOff>
    </xdr:to>
    <xdr:sp macro="" textlink="">
      <xdr:nvSpPr>
        <xdr:cNvPr id="430" name="円/楕円 429"/>
        <xdr:cNvSpPr/>
      </xdr:nvSpPr>
      <xdr:spPr>
        <a:xfrm>
          <a:off x="7810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166278</xdr:rowOff>
    </xdr:from>
    <xdr:ext cx="469744" cy="259045"/>
    <xdr:sp macro="" textlink="">
      <xdr:nvSpPr>
        <xdr:cNvPr id="431" name="テキスト ボックス 430"/>
        <xdr:cNvSpPr txBox="1"/>
      </xdr:nvSpPr>
      <xdr:spPr>
        <a:xfrm>
          <a:off x="7626427" y="135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79724</xdr:rowOff>
    </xdr:from>
    <xdr:to>
      <xdr:col>10</xdr:col>
      <xdr:colOff>155575</xdr:colOff>
      <xdr:row>79</xdr:row>
      <xdr:rowOff>9874</xdr:rowOff>
    </xdr:to>
    <xdr:sp macro="" textlink="">
      <xdr:nvSpPr>
        <xdr:cNvPr id="432" name="円/楕円 431"/>
        <xdr:cNvSpPr/>
      </xdr:nvSpPr>
      <xdr:spPr>
        <a:xfrm>
          <a:off x="6921500" y="134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1001</xdr:rowOff>
    </xdr:from>
    <xdr:ext cx="469744" cy="259045"/>
    <xdr:sp macro="" textlink="">
      <xdr:nvSpPr>
        <xdr:cNvPr id="433" name="テキスト ボックス 432"/>
        <xdr:cNvSpPr txBox="1"/>
      </xdr:nvSpPr>
      <xdr:spPr>
        <a:xfrm>
          <a:off x="6737427" y="135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62573</xdr:rowOff>
    </xdr:from>
    <xdr:to>
      <xdr:col>15</xdr:col>
      <xdr:colOff>180975</xdr:colOff>
      <xdr:row>94</xdr:row>
      <xdr:rowOff>108204</xdr:rowOff>
    </xdr:to>
    <xdr:cxnSp macro="">
      <xdr:nvCxnSpPr>
        <xdr:cNvPr id="462" name="直線コネクタ 461"/>
        <xdr:cNvCxnSpPr/>
      </xdr:nvCxnSpPr>
      <xdr:spPr>
        <a:xfrm>
          <a:off x="9639300" y="16007423"/>
          <a:ext cx="838200" cy="2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3"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106857</xdr:rowOff>
    </xdr:from>
    <xdr:to>
      <xdr:col>14</xdr:col>
      <xdr:colOff>28575</xdr:colOff>
      <xdr:row>93</xdr:row>
      <xdr:rowOff>62573</xdr:rowOff>
    </xdr:to>
    <xdr:cxnSp macro="">
      <xdr:nvCxnSpPr>
        <xdr:cNvPr id="465" name="直線コネクタ 464"/>
        <xdr:cNvCxnSpPr/>
      </xdr:nvCxnSpPr>
      <xdr:spPr>
        <a:xfrm>
          <a:off x="8750300" y="15880257"/>
          <a:ext cx="889000" cy="1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7" name="テキスト ボックス 466"/>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106857</xdr:rowOff>
    </xdr:from>
    <xdr:to>
      <xdr:col>12</xdr:col>
      <xdr:colOff>511175</xdr:colOff>
      <xdr:row>94</xdr:row>
      <xdr:rowOff>28181</xdr:rowOff>
    </xdr:to>
    <xdr:cxnSp macro="">
      <xdr:nvCxnSpPr>
        <xdr:cNvPr id="468" name="直線コネクタ 467"/>
        <xdr:cNvCxnSpPr/>
      </xdr:nvCxnSpPr>
      <xdr:spPr>
        <a:xfrm flipV="1">
          <a:off x="7861300" y="15880257"/>
          <a:ext cx="889000" cy="26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115049</xdr:rowOff>
    </xdr:from>
    <xdr:to>
      <xdr:col>11</xdr:col>
      <xdr:colOff>307975</xdr:colOff>
      <xdr:row>94</xdr:row>
      <xdr:rowOff>28181</xdr:rowOff>
    </xdr:to>
    <xdr:cxnSp macro="">
      <xdr:nvCxnSpPr>
        <xdr:cNvPr id="471" name="直線コネクタ 470"/>
        <xdr:cNvCxnSpPr/>
      </xdr:nvCxnSpPr>
      <xdr:spPr>
        <a:xfrm>
          <a:off x="6972300" y="1605989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57404</xdr:rowOff>
    </xdr:from>
    <xdr:to>
      <xdr:col>15</xdr:col>
      <xdr:colOff>231775</xdr:colOff>
      <xdr:row>94</xdr:row>
      <xdr:rowOff>159004</xdr:rowOff>
    </xdr:to>
    <xdr:sp macro="" textlink="">
      <xdr:nvSpPr>
        <xdr:cNvPr id="481" name="円/楕円 480"/>
        <xdr:cNvSpPr/>
      </xdr:nvSpPr>
      <xdr:spPr>
        <a:xfrm>
          <a:off x="10426700" y="161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80281</xdr:rowOff>
    </xdr:from>
    <xdr:ext cx="534377" cy="259045"/>
    <xdr:sp macro="" textlink="">
      <xdr:nvSpPr>
        <xdr:cNvPr id="482" name="土木費該当値テキスト"/>
        <xdr:cNvSpPr txBox="1"/>
      </xdr:nvSpPr>
      <xdr:spPr>
        <a:xfrm>
          <a:off x="10528300" y="160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62,480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11773</xdr:rowOff>
    </xdr:from>
    <xdr:to>
      <xdr:col>14</xdr:col>
      <xdr:colOff>79375</xdr:colOff>
      <xdr:row>93</xdr:row>
      <xdr:rowOff>113373</xdr:rowOff>
    </xdr:to>
    <xdr:sp macro="" textlink="">
      <xdr:nvSpPr>
        <xdr:cNvPr id="483" name="円/楕円 482"/>
        <xdr:cNvSpPr/>
      </xdr:nvSpPr>
      <xdr:spPr>
        <a:xfrm>
          <a:off x="9588500" y="159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129900</xdr:rowOff>
    </xdr:from>
    <xdr:ext cx="534377" cy="259045"/>
    <xdr:sp macro="" textlink="">
      <xdr:nvSpPr>
        <xdr:cNvPr id="484" name="テキスト ボックス 483"/>
        <xdr:cNvSpPr txBox="1"/>
      </xdr:nvSpPr>
      <xdr:spPr>
        <a:xfrm>
          <a:off x="9372111" y="1573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79,573</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56057</xdr:rowOff>
    </xdr:from>
    <xdr:to>
      <xdr:col>12</xdr:col>
      <xdr:colOff>561975</xdr:colOff>
      <xdr:row>92</xdr:row>
      <xdr:rowOff>157657</xdr:rowOff>
    </xdr:to>
    <xdr:sp macro="" textlink="">
      <xdr:nvSpPr>
        <xdr:cNvPr id="485" name="円/楕円 484"/>
        <xdr:cNvSpPr/>
      </xdr:nvSpPr>
      <xdr:spPr>
        <a:xfrm>
          <a:off x="8699500" y="158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2734</xdr:rowOff>
    </xdr:from>
    <xdr:ext cx="534377" cy="259045"/>
    <xdr:sp macro="" textlink="">
      <xdr:nvSpPr>
        <xdr:cNvPr id="486" name="テキスト ボックス 485"/>
        <xdr:cNvSpPr txBox="1"/>
      </xdr:nvSpPr>
      <xdr:spPr>
        <a:xfrm>
          <a:off x="8483111" y="1560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89,586</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148831</xdr:rowOff>
    </xdr:from>
    <xdr:to>
      <xdr:col>11</xdr:col>
      <xdr:colOff>358775</xdr:colOff>
      <xdr:row>94</xdr:row>
      <xdr:rowOff>78981</xdr:rowOff>
    </xdr:to>
    <xdr:sp macro="" textlink="">
      <xdr:nvSpPr>
        <xdr:cNvPr id="487" name="円/楕円 486"/>
        <xdr:cNvSpPr/>
      </xdr:nvSpPr>
      <xdr:spPr>
        <a:xfrm>
          <a:off x="7810500" y="160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95508</xdr:rowOff>
    </xdr:from>
    <xdr:ext cx="534377" cy="259045"/>
    <xdr:sp macro="" textlink="">
      <xdr:nvSpPr>
        <xdr:cNvPr id="488" name="テキスト ボックス 487"/>
        <xdr:cNvSpPr txBox="1"/>
      </xdr:nvSpPr>
      <xdr:spPr>
        <a:xfrm>
          <a:off x="7594111" y="158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64249</xdr:rowOff>
    </xdr:from>
    <xdr:to>
      <xdr:col>10</xdr:col>
      <xdr:colOff>155575</xdr:colOff>
      <xdr:row>93</xdr:row>
      <xdr:rowOff>165849</xdr:rowOff>
    </xdr:to>
    <xdr:sp macro="" textlink="">
      <xdr:nvSpPr>
        <xdr:cNvPr id="489" name="円/楕円 488"/>
        <xdr:cNvSpPr/>
      </xdr:nvSpPr>
      <xdr:spPr>
        <a:xfrm>
          <a:off x="6921500" y="160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10926</xdr:rowOff>
    </xdr:from>
    <xdr:ext cx="534377" cy="259045"/>
    <xdr:sp macro="" textlink="">
      <xdr:nvSpPr>
        <xdr:cNvPr id="490" name="テキスト ボックス 489"/>
        <xdr:cNvSpPr txBox="1"/>
      </xdr:nvSpPr>
      <xdr:spPr>
        <a:xfrm>
          <a:off x="6705111" y="157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158308</xdr:rowOff>
    </xdr:from>
    <xdr:to>
      <xdr:col>23</xdr:col>
      <xdr:colOff>517525</xdr:colOff>
      <xdr:row>37</xdr:row>
      <xdr:rowOff>103078</xdr:rowOff>
    </xdr:to>
    <xdr:cxnSp macro="">
      <xdr:nvCxnSpPr>
        <xdr:cNvPr id="518" name="直線コネクタ 517"/>
        <xdr:cNvCxnSpPr/>
      </xdr:nvCxnSpPr>
      <xdr:spPr>
        <a:xfrm flipV="1">
          <a:off x="15481300" y="6330508"/>
          <a:ext cx="8382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164343</xdr:rowOff>
    </xdr:from>
    <xdr:to>
      <xdr:col>22</xdr:col>
      <xdr:colOff>365125</xdr:colOff>
      <xdr:row>37</xdr:row>
      <xdr:rowOff>103078</xdr:rowOff>
    </xdr:to>
    <xdr:cxnSp macro="">
      <xdr:nvCxnSpPr>
        <xdr:cNvPr id="521" name="直線コネクタ 520"/>
        <xdr:cNvCxnSpPr/>
      </xdr:nvCxnSpPr>
      <xdr:spPr>
        <a:xfrm>
          <a:off x="14592300" y="5993643"/>
          <a:ext cx="889000" cy="4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164343</xdr:rowOff>
    </xdr:from>
    <xdr:to>
      <xdr:col>21</xdr:col>
      <xdr:colOff>161925</xdr:colOff>
      <xdr:row>37</xdr:row>
      <xdr:rowOff>117526</xdr:rowOff>
    </xdr:to>
    <xdr:cxnSp macro="">
      <xdr:nvCxnSpPr>
        <xdr:cNvPr id="524" name="直線コネクタ 523"/>
        <xdr:cNvCxnSpPr/>
      </xdr:nvCxnSpPr>
      <xdr:spPr>
        <a:xfrm flipV="1">
          <a:off x="13703300" y="5993643"/>
          <a:ext cx="889000" cy="46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117526</xdr:rowOff>
    </xdr:from>
    <xdr:to>
      <xdr:col>19</xdr:col>
      <xdr:colOff>644525</xdr:colOff>
      <xdr:row>38</xdr:row>
      <xdr:rowOff>9489</xdr:rowOff>
    </xdr:to>
    <xdr:cxnSp macro="">
      <xdr:nvCxnSpPr>
        <xdr:cNvPr id="527" name="直線コネクタ 526"/>
        <xdr:cNvCxnSpPr/>
      </xdr:nvCxnSpPr>
      <xdr:spPr>
        <a:xfrm flipV="1">
          <a:off x="12814300" y="6461176"/>
          <a:ext cx="8890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107508</xdr:rowOff>
    </xdr:from>
    <xdr:to>
      <xdr:col>23</xdr:col>
      <xdr:colOff>568325</xdr:colOff>
      <xdr:row>37</xdr:row>
      <xdr:rowOff>37658</xdr:rowOff>
    </xdr:to>
    <xdr:sp macro="" textlink="">
      <xdr:nvSpPr>
        <xdr:cNvPr id="537" name="円/楕円 536"/>
        <xdr:cNvSpPr/>
      </xdr:nvSpPr>
      <xdr:spPr>
        <a:xfrm>
          <a:off x="16268700" y="627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85935</xdr:rowOff>
    </xdr:from>
    <xdr:ext cx="534377" cy="259045"/>
    <xdr:sp macro="" textlink="">
      <xdr:nvSpPr>
        <xdr:cNvPr id="538" name="消防費該当値テキスト"/>
        <xdr:cNvSpPr txBox="1"/>
      </xdr:nvSpPr>
      <xdr:spPr>
        <a:xfrm>
          <a:off x="16370300" y="625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52278</xdr:rowOff>
    </xdr:from>
    <xdr:to>
      <xdr:col>22</xdr:col>
      <xdr:colOff>415925</xdr:colOff>
      <xdr:row>37</xdr:row>
      <xdr:rowOff>153878</xdr:rowOff>
    </xdr:to>
    <xdr:sp macro="" textlink="">
      <xdr:nvSpPr>
        <xdr:cNvPr id="539" name="円/楕円 538"/>
        <xdr:cNvSpPr/>
      </xdr:nvSpPr>
      <xdr:spPr>
        <a:xfrm>
          <a:off x="15430500" y="6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145005</xdr:rowOff>
    </xdr:from>
    <xdr:ext cx="534377" cy="259045"/>
    <xdr:sp macro="" textlink="">
      <xdr:nvSpPr>
        <xdr:cNvPr id="540" name="テキスト ボックス 539"/>
        <xdr:cNvSpPr txBox="1"/>
      </xdr:nvSpPr>
      <xdr:spPr>
        <a:xfrm>
          <a:off x="15214111" y="64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113543</xdr:rowOff>
    </xdr:from>
    <xdr:to>
      <xdr:col>21</xdr:col>
      <xdr:colOff>212725</xdr:colOff>
      <xdr:row>35</xdr:row>
      <xdr:rowOff>43693</xdr:rowOff>
    </xdr:to>
    <xdr:sp macro="" textlink="">
      <xdr:nvSpPr>
        <xdr:cNvPr id="541" name="円/楕円 540"/>
        <xdr:cNvSpPr/>
      </xdr:nvSpPr>
      <xdr:spPr>
        <a:xfrm>
          <a:off x="14541500" y="59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60220</xdr:rowOff>
    </xdr:from>
    <xdr:ext cx="534377" cy="259045"/>
    <xdr:sp macro="" textlink="">
      <xdr:nvSpPr>
        <xdr:cNvPr id="542" name="テキスト ボックス 541"/>
        <xdr:cNvSpPr txBox="1"/>
      </xdr:nvSpPr>
      <xdr:spPr>
        <a:xfrm>
          <a:off x="14325111" y="57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66726</xdr:rowOff>
    </xdr:from>
    <xdr:to>
      <xdr:col>20</xdr:col>
      <xdr:colOff>9525</xdr:colOff>
      <xdr:row>37</xdr:row>
      <xdr:rowOff>168326</xdr:rowOff>
    </xdr:to>
    <xdr:sp macro="" textlink="">
      <xdr:nvSpPr>
        <xdr:cNvPr id="543" name="円/楕円 542"/>
        <xdr:cNvSpPr/>
      </xdr:nvSpPr>
      <xdr:spPr>
        <a:xfrm>
          <a:off x="13652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159453</xdr:rowOff>
    </xdr:from>
    <xdr:ext cx="534377" cy="259045"/>
    <xdr:sp macro="" textlink="">
      <xdr:nvSpPr>
        <xdr:cNvPr id="544" name="テキスト ボックス 543"/>
        <xdr:cNvSpPr txBox="1"/>
      </xdr:nvSpPr>
      <xdr:spPr>
        <a:xfrm>
          <a:off x="13436111" y="65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130139</xdr:rowOff>
    </xdr:from>
    <xdr:to>
      <xdr:col>18</xdr:col>
      <xdr:colOff>492125</xdr:colOff>
      <xdr:row>38</xdr:row>
      <xdr:rowOff>60289</xdr:rowOff>
    </xdr:to>
    <xdr:sp macro="" textlink="">
      <xdr:nvSpPr>
        <xdr:cNvPr id="545" name="円/楕円 544"/>
        <xdr:cNvSpPr/>
      </xdr:nvSpPr>
      <xdr:spPr>
        <a:xfrm>
          <a:off x="12763500" y="64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51416</xdr:rowOff>
    </xdr:from>
    <xdr:ext cx="534377" cy="259045"/>
    <xdr:sp macro="" textlink="">
      <xdr:nvSpPr>
        <xdr:cNvPr id="546" name="テキスト ボックス 545"/>
        <xdr:cNvSpPr txBox="1"/>
      </xdr:nvSpPr>
      <xdr:spPr>
        <a:xfrm>
          <a:off x="12547111" y="656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45993</xdr:rowOff>
    </xdr:from>
    <xdr:to>
      <xdr:col>23</xdr:col>
      <xdr:colOff>517525</xdr:colOff>
      <xdr:row>57</xdr:row>
      <xdr:rowOff>112173</xdr:rowOff>
    </xdr:to>
    <xdr:cxnSp macro="">
      <xdr:nvCxnSpPr>
        <xdr:cNvPr id="576" name="直線コネクタ 575"/>
        <xdr:cNvCxnSpPr/>
      </xdr:nvCxnSpPr>
      <xdr:spPr>
        <a:xfrm>
          <a:off x="15481300" y="9647193"/>
          <a:ext cx="838200" cy="2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45993</xdr:rowOff>
    </xdr:from>
    <xdr:to>
      <xdr:col>22</xdr:col>
      <xdr:colOff>365125</xdr:colOff>
      <xdr:row>56</xdr:row>
      <xdr:rowOff>51365</xdr:rowOff>
    </xdr:to>
    <xdr:cxnSp macro="">
      <xdr:nvCxnSpPr>
        <xdr:cNvPr id="579" name="直線コネクタ 578"/>
        <xdr:cNvCxnSpPr/>
      </xdr:nvCxnSpPr>
      <xdr:spPr>
        <a:xfrm flipV="1">
          <a:off x="14592300" y="964719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51365</xdr:rowOff>
    </xdr:from>
    <xdr:to>
      <xdr:col>21</xdr:col>
      <xdr:colOff>161925</xdr:colOff>
      <xdr:row>57</xdr:row>
      <xdr:rowOff>38450</xdr:rowOff>
    </xdr:to>
    <xdr:cxnSp macro="">
      <xdr:nvCxnSpPr>
        <xdr:cNvPr id="582" name="直線コネクタ 581"/>
        <xdr:cNvCxnSpPr/>
      </xdr:nvCxnSpPr>
      <xdr:spPr>
        <a:xfrm flipV="1">
          <a:off x="13703300" y="9652565"/>
          <a:ext cx="889000" cy="1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25381</xdr:rowOff>
    </xdr:from>
    <xdr:to>
      <xdr:col>19</xdr:col>
      <xdr:colOff>644525</xdr:colOff>
      <xdr:row>57</xdr:row>
      <xdr:rowOff>38450</xdr:rowOff>
    </xdr:to>
    <xdr:cxnSp macro="">
      <xdr:nvCxnSpPr>
        <xdr:cNvPr id="585" name="直線コネクタ 584"/>
        <xdr:cNvCxnSpPr/>
      </xdr:nvCxnSpPr>
      <xdr:spPr>
        <a:xfrm>
          <a:off x="12814300" y="979803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61373</xdr:rowOff>
    </xdr:from>
    <xdr:to>
      <xdr:col>23</xdr:col>
      <xdr:colOff>568325</xdr:colOff>
      <xdr:row>57</xdr:row>
      <xdr:rowOff>162973</xdr:rowOff>
    </xdr:to>
    <xdr:sp macro="" textlink="">
      <xdr:nvSpPr>
        <xdr:cNvPr id="595" name="円/楕円 594"/>
        <xdr:cNvSpPr/>
      </xdr:nvSpPr>
      <xdr:spPr>
        <a:xfrm>
          <a:off x="16268700" y="98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39800</xdr:rowOff>
    </xdr:from>
    <xdr:ext cx="534377" cy="259045"/>
    <xdr:sp macro="" textlink="">
      <xdr:nvSpPr>
        <xdr:cNvPr id="596" name="教育費該当値テキスト"/>
        <xdr:cNvSpPr txBox="1"/>
      </xdr:nvSpPr>
      <xdr:spPr>
        <a:xfrm>
          <a:off x="16370300" y="9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166643</xdr:rowOff>
    </xdr:from>
    <xdr:to>
      <xdr:col>22</xdr:col>
      <xdr:colOff>415925</xdr:colOff>
      <xdr:row>56</xdr:row>
      <xdr:rowOff>96793</xdr:rowOff>
    </xdr:to>
    <xdr:sp macro="" textlink="">
      <xdr:nvSpPr>
        <xdr:cNvPr id="597" name="円/楕円 596"/>
        <xdr:cNvSpPr/>
      </xdr:nvSpPr>
      <xdr:spPr>
        <a:xfrm>
          <a:off x="15430500" y="95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87920</xdr:rowOff>
    </xdr:from>
    <xdr:ext cx="534377" cy="259045"/>
    <xdr:sp macro="" textlink="">
      <xdr:nvSpPr>
        <xdr:cNvPr id="598" name="テキスト ボックス 597"/>
        <xdr:cNvSpPr txBox="1"/>
      </xdr:nvSpPr>
      <xdr:spPr>
        <a:xfrm>
          <a:off x="15214111" y="96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565</xdr:rowOff>
    </xdr:from>
    <xdr:to>
      <xdr:col>21</xdr:col>
      <xdr:colOff>212725</xdr:colOff>
      <xdr:row>56</xdr:row>
      <xdr:rowOff>102165</xdr:rowOff>
    </xdr:to>
    <xdr:sp macro="" textlink="">
      <xdr:nvSpPr>
        <xdr:cNvPr id="599" name="円/楕円 598"/>
        <xdr:cNvSpPr/>
      </xdr:nvSpPr>
      <xdr:spPr>
        <a:xfrm>
          <a:off x="14541500" y="96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118692</xdr:rowOff>
    </xdr:from>
    <xdr:ext cx="534377" cy="259045"/>
    <xdr:sp macro="" textlink="">
      <xdr:nvSpPr>
        <xdr:cNvPr id="600" name="テキスト ボックス 599"/>
        <xdr:cNvSpPr txBox="1"/>
      </xdr:nvSpPr>
      <xdr:spPr>
        <a:xfrm>
          <a:off x="14325111" y="93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159100</xdr:rowOff>
    </xdr:from>
    <xdr:to>
      <xdr:col>20</xdr:col>
      <xdr:colOff>9525</xdr:colOff>
      <xdr:row>57</xdr:row>
      <xdr:rowOff>89250</xdr:rowOff>
    </xdr:to>
    <xdr:sp macro="" textlink="">
      <xdr:nvSpPr>
        <xdr:cNvPr id="601" name="円/楕円 600"/>
        <xdr:cNvSpPr/>
      </xdr:nvSpPr>
      <xdr:spPr>
        <a:xfrm>
          <a:off x="13652500" y="97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80377</xdr:rowOff>
    </xdr:from>
    <xdr:ext cx="534377" cy="259045"/>
    <xdr:sp macro="" textlink="">
      <xdr:nvSpPr>
        <xdr:cNvPr id="602" name="テキスト ボックス 601"/>
        <xdr:cNvSpPr txBox="1"/>
      </xdr:nvSpPr>
      <xdr:spPr>
        <a:xfrm>
          <a:off x="13436111" y="98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146031</xdr:rowOff>
    </xdr:from>
    <xdr:to>
      <xdr:col>18</xdr:col>
      <xdr:colOff>492125</xdr:colOff>
      <xdr:row>57</xdr:row>
      <xdr:rowOff>76181</xdr:rowOff>
    </xdr:to>
    <xdr:sp macro="" textlink="">
      <xdr:nvSpPr>
        <xdr:cNvPr id="603" name="円/楕円 602"/>
        <xdr:cNvSpPr/>
      </xdr:nvSpPr>
      <xdr:spPr>
        <a:xfrm>
          <a:off x="12763500" y="97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67308</xdr:rowOff>
    </xdr:from>
    <xdr:ext cx="534377" cy="259045"/>
    <xdr:sp macro="" textlink="">
      <xdr:nvSpPr>
        <xdr:cNvPr id="604" name="テキスト ボックス 603"/>
        <xdr:cNvSpPr txBox="1"/>
      </xdr:nvSpPr>
      <xdr:spPr>
        <a:xfrm>
          <a:off x="12547111" y="983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136796</xdr:rowOff>
    </xdr:from>
    <xdr:to>
      <xdr:col>19</xdr:col>
      <xdr:colOff>644525</xdr:colOff>
      <xdr:row>78</xdr:row>
      <xdr:rowOff>139700</xdr:rowOff>
    </xdr:to>
    <xdr:cxnSp macro="">
      <xdr:nvCxnSpPr>
        <xdr:cNvPr id="640" name="直線コネクタ 639"/>
        <xdr:cNvCxnSpPr/>
      </xdr:nvCxnSpPr>
      <xdr:spPr>
        <a:xfrm>
          <a:off x="12814300" y="1350989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85996</xdr:rowOff>
    </xdr:from>
    <xdr:to>
      <xdr:col>18</xdr:col>
      <xdr:colOff>492125</xdr:colOff>
      <xdr:row>79</xdr:row>
      <xdr:rowOff>16146</xdr:rowOff>
    </xdr:to>
    <xdr:sp macro="" textlink="">
      <xdr:nvSpPr>
        <xdr:cNvPr id="658" name="円/楕円 657"/>
        <xdr:cNvSpPr/>
      </xdr:nvSpPr>
      <xdr:spPr>
        <a:xfrm>
          <a:off x="12763500" y="1345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7273</xdr:rowOff>
    </xdr:from>
    <xdr:ext cx="378565" cy="259045"/>
    <xdr:sp macro="" textlink="">
      <xdr:nvSpPr>
        <xdr:cNvPr id="659" name="テキスト ボックス 658"/>
        <xdr:cNvSpPr txBox="1"/>
      </xdr:nvSpPr>
      <xdr:spPr>
        <a:xfrm>
          <a:off x="12625017" y="13551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92863</xdr:rowOff>
    </xdr:from>
    <xdr:to>
      <xdr:col>23</xdr:col>
      <xdr:colOff>517525</xdr:colOff>
      <xdr:row>94</xdr:row>
      <xdr:rowOff>122619</xdr:rowOff>
    </xdr:to>
    <xdr:cxnSp macro="">
      <xdr:nvCxnSpPr>
        <xdr:cNvPr id="688" name="直線コネクタ 687"/>
        <xdr:cNvCxnSpPr/>
      </xdr:nvCxnSpPr>
      <xdr:spPr>
        <a:xfrm flipV="1">
          <a:off x="15481300" y="16209163"/>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74637</xdr:rowOff>
    </xdr:from>
    <xdr:to>
      <xdr:col>22</xdr:col>
      <xdr:colOff>365125</xdr:colOff>
      <xdr:row>94</xdr:row>
      <xdr:rowOff>122619</xdr:rowOff>
    </xdr:to>
    <xdr:cxnSp macro="">
      <xdr:nvCxnSpPr>
        <xdr:cNvPr id="691" name="直線コネクタ 690"/>
        <xdr:cNvCxnSpPr/>
      </xdr:nvCxnSpPr>
      <xdr:spPr>
        <a:xfrm>
          <a:off x="14592300" y="16190937"/>
          <a:ext cx="889000" cy="4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74637</xdr:rowOff>
    </xdr:from>
    <xdr:to>
      <xdr:col>21</xdr:col>
      <xdr:colOff>161925</xdr:colOff>
      <xdr:row>95</xdr:row>
      <xdr:rowOff>11912</xdr:rowOff>
    </xdr:to>
    <xdr:cxnSp macro="">
      <xdr:nvCxnSpPr>
        <xdr:cNvPr id="694" name="直線コネクタ 693"/>
        <xdr:cNvCxnSpPr/>
      </xdr:nvCxnSpPr>
      <xdr:spPr>
        <a:xfrm flipV="1">
          <a:off x="13703300" y="16190937"/>
          <a:ext cx="889000" cy="1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11912</xdr:rowOff>
    </xdr:from>
    <xdr:to>
      <xdr:col>19</xdr:col>
      <xdr:colOff>644525</xdr:colOff>
      <xdr:row>95</xdr:row>
      <xdr:rowOff>35192</xdr:rowOff>
    </xdr:to>
    <xdr:cxnSp macro="">
      <xdr:nvCxnSpPr>
        <xdr:cNvPr id="697" name="直線コネクタ 696"/>
        <xdr:cNvCxnSpPr/>
      </xdr:nvCxnSpPr>
      <xdr:spPr>
        <a:xfrm flipV="1">
          <a:off x="12814300" y="16299662"/>
          <a:ext cx="8890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42063</xdr:rowOff>
    </xdr:from>
    <xdr:to>
      <xdr:col>23</xdr:col>
      <xdr:colOff>568325</xdr:colOff>
      <xdr:row>94</xdr:row>
      <xdr:rowOff>143663</xdr:rowOff>
    </xdr:to>
    <xdr:sp macro="" textlink="">
      <xdr:nvSpPr>
        <xdr:cNvPr id="707" name="円/楕円 706"/>
        <xdr:cNvSpPr/>
      </xdr:nvSpPr>
      <xdr:spPr>
        <a:xfrm>
          <a:off x="16268700" y="16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64940</xdr:rowOff>
    </xdr:from>
    <xdr:ext cx="534377" cy="259045"/>
    <xdr:sp macro="" textlink="">
      <xdr:nvSpPr>
        <xdr:cNvPr id="708" name="公債費該当値テキスト"/>
        <xdr:cNvSpPr txBox="1"/>
      </xdr:nvSpPr>
      <xdr:spPr>
        <a:xfrm>
          <a:off x="16370300" y="1600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63,688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71819</xdr:rowOff>
    </xdr:from>
    <xdr:to>
      <xdr:col>22</xdr:col>
      <xdr:colOff>415925</xdr:colOff>
      <xdr:row>95</xdr:row>
      <xdr:rowOff>1969</xdr:rowOff>
    </xdr:to>
    <xdr:sp macro="" textlink="">
      <xdr:nvSpPr>
        <xdr:cNvPr id="709" name="円/楕円 708"/>
        <xdr:cNvSpPr/>
      </xdr:nvSpPr>
      <xdr:spPr>
        <a:xfrm>
          <a:off x="15430500" y="161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18496</xdr:rowOff>
    </xdr:from>
    <xdr:ext cx="534377" cy="259045"/>
    <xdr:sp macro="" textlink="">
      <xdr:nvSpPr>
        <xdr:cNvPr id="710" name="テキスト ボックス 709"/>
        <xdr:cNvSpPr txBox="1"/>
      </xdr:nvSpPr>
      <xdr:spPr>
        <a:xfrm>
          <a:off x="15214111" y="159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23837</xdr:rowOff>
    </xdr:from>
    <xdr:to>
      <xdr:col>21</xdr:col>
      <xdr:colOff>212725</xdr:colOff>
      <xdr:row>94</xdr:row>
      <xdr:rowOff>125437</xdr:rowOff>
    </xdr:to>
    <xdr:sp macro="" textlink="">
      <xdr:nvSpPr>
        <xdr:cNvPr id="711" name="円/楕円 710"/>
        <xdr:cNvSpPr/>
      </xdr:nvSpPr>
      <xdr:spPr>
        <a:xfrm>
          <a:off x="14541500" y="161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141964</xdr:rowOff>
    </xdr:from>
    <xdr:ext cx="534377" cy="259045"/>
    <xdr:sp macro="" textlink="">
      <xdr:nvSpPr>
        <xdr:cNvPr id="712" name="テキスト ボックス 711"/>
        <xdr:cNvSpPr txBox="1"/>
      </xdr:nvSpPr>
      <xdr:spPr>
        <a:xfrm>
          <a:off x="14325111" y="1591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132562</xdr:rowOff>
    </xdr:from>
    <xdr:to>
      <xdr:col>20</xdr:col>
      <xdr:colOff>9525</xdr:colOff>
      <xdr:row>95</xdr:row>
      <xdr:rowOff>62712</xdr:rowOff>
    </xdr:to>
    <xdr:sp macro="" textlink="">
      <xdr:nvSpPr>
        <xdr:cNvPr id="713" name="円/楕円 712"/>
        <xdr:cNvSpPr/>
      </xdr:nvSpPr>
      <xdr:spPr>
        <a:xfrm>
          <a:off x="13652500" y="162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79239</xdr:rowOff>
    </xdr:from>
    <xdr:ext cx="534377" cy="259045"/>
    <xdr:sp macro="" textlink="">
      <xdr:nvSpPr>
        <xdr:cNvPr id="714" name="テキスト ボックス 713"/>
        <xdr:cNvSpPr txBox="1"/>
      </xdr:nvSpPr>
      <xdr:spPr>
        <a:xfrm>
          <a:off x="13436111" y="160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155842</xdr:rowOff>
    </xdr:from>
    <xdr:to>
      <xdr:col>18</xdr:col>
      <xdr:colOff>492125</xdr:colOff>
      <xdr:row>95</xdr:row>
      <xdr:rowOff>85992</xdr:rowOff>
    </xdr:to>
    <xdr:sp macro="" textlink="">
      <xdr:nvSpPr>
        <xdr:cNvPr id="715" name="円/楕円 714"/>
        <xdr:cNvSpPr/>
      </xdr:nvSpPr>
      <xdr:spPr>
        <a:xfrm>
          <a:off x="12763500" y="162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102519</xdr:rowOff>
    </xdr:from>
    <xdr:ext cx="534377" cy="259045"/>
    <xdr:sp macro="" textlink="">
      <xdr:nvSpPr>
        <xdr:cNvPr id="716" name="テキスト ボックス 715"/>
        <xdr:cNvSpPr txBox="1"/>
      </xdr:nvSpPr>
      <xdr:spPr>
        <a:xfrm>
          <a:off x="12547111" y="160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例年と比較して歳出総額が減少している中で、大きく減少したものについては以下の要因が挙げられる。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25,871</a:t>
          </a:r>
          <a:r>
            <a:rPr kumimoji="1" lang="ja-JP" altLang="en-US"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34,248</a:t>
          </a:r>
          <a:r>
            <a:rPr kumimoji="1" lang="ja-JP" altLang="en-US" sz="1100">
              <a:solidFill>
                <a:schemeClr val="dk1"/>
              </a:solidFill>
              <a:effectLst/>
              <a:latin typeface="+mn-lt"/>
              <a:ea typeface="+mn-ea"/>
              <a:cs typeface="+mn-cs"/>
            </a:rPr>
            <a:t>円の減額となった。これは、大雪による倒壊ハウス撤去・再建補助金による補助費等が要因であり、歳出額としても</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百万円の大幅減となっている。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34,445</a:t>
          </a:r>
          <a:r>
            <a:rPr kumimoji="1" lang="ja-JP" altLang="en-US"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12,474</a:t>
          </a:r>
          <a:r>
            <a:rPr kumimoji="1" lang="ja-JP" altLang="en-US" sz="1100">
              <a:solidFill>
                <a:schemeClr val="dk1"/>
              </a:solidFill>
              <a:effectLst/>
              <a:latin typeface="+mn-lt"/>
              <a:ea typeface="+mn-ea"/>
              <a:cs typeface="+mn-cs"/>
            </a:rPr>
            <a:t>円の減額となった。これは、石和中学校校舎・スコレーセンター等改修費の減、芦川小屋内運動場改築等事業費の減などが大きな要因となっている。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62,480</a:t>
          </a:r>
          <a:r>
            <a:rPr kumimoji="1" lang="ja-JP" altLang="en-US"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17,093</a:t>
          </a:r>
          <a:r>
            <a:rPr kumimoji="1" lang="ja-JP" altLang="en-US" sz="1100">
              <a:solidFill>
                <a:schemeClr val="dk1"/>
              </a:solidFill>
              <a:effectLst/>
              <a:latin typeface="+mn-lt"/>
              <a:ea typeface="+mn-ea"/>
              <a:cs typeface="+mn-cs"/>
            </a:rPr>
            <a:t>円の減額となった。これは、石和温泉駅周辺整備事業、砂原橋関連事業、リニアの見える丘整備事業の減が挙げられる。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行財政改革による歳出削減に伴い財政調整基金への積み立てたことによる増加となった。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実質収支額は、前年度より０．３４ポイントの増加となり、良好な状態と考えられる。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単年度収支は、</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年度に引き続き黒字となった。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一般会計及びすべての特別会計、公営企業会計で赤字は生じていない。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各会計が独立採算を基本とした適正な財政経営、企業経営を行っていく。また、税や料金等の見直しを適宜行いながら、一般会計からの基準外の繰入について将来的には回避するよう図っていく。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64</v>
      </c>
      <c r="C3" s="592"/>
      <c r="D3" s="592"/>
      <c r="E3" s="593"/>
      <c r="F3" s="593"/>
      <c r="G3" s="593"/>
      <c r="H3" s="593"/>
      <c r="I3" s="593"/>
      <c r="J3" s="593"/>
      <c r="K3" s="593"/>
      <c r="L3" s="593" t="s">
        <v>65</v>
      </c>
      <c r="M3" s="593"/>
      <c r="N3" s="593"/>
      <c r="O3" s="593"/>
      <c r="P3" s="593"/>
      <c r="Q3" s="593"/>
      <c r="R3" s="596"/>
      <c r="S3" s="596"/>
      <c r="T3" s="596"/>
      <c r="U3" s="596"/>
      <c r="V3" s="597"/>
      <c r="W3" s="494" t="s">
        <v>66</v>
      </c>
      <c r="X3" s="495"/>
      <c r="Y3" s="495"/>
      <c r="Z3" s="495"/>
      <c r="AA3" s="495"/>
      <c r="AB3" s="592"/>
      <c r="AC3" s="596" t="s">
        <v>67</v>
      </c>
      <c r="AD3" s="495"/>
      <c r="AE3" s="495"/>
      <c r="AF3" s="495"/>
      <c r="AG3" s="495"/>
      <c r="AH3" s="495"/>
      <c r="AI3" s="495"/>
      <c r="AJ3" s="495"/>
      <c r="AK3" s="495"/>
      <c r="AL3" s="558"/>
      <c r="AM3" s="494" t="s">
        <v>68</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69</v>
      </c>
      <c r="BO3" s="495"/>
      <c r="BP3" s="495"/>
      <c r="BQ3" s="495"/>
      <c r="BR3" s="495"/>
      <c r="BS3" s="495"/>
      <c r="BT3" s="495"/>
      <c r="BU3" s="558"/>
      <c r="BV3" s="494" t="s">
        <v>70</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71</v>
      </c>
      <c r="CU3" s="495"/>
      <c r="CV3" s="495"/>
      <c r="CW3" s="495"/>
      <c r="CX3" s="495"/>
      <c r="CY3" s="495"/>
      <c r="CZ3" s="495"/>
      <c r="DA3" s="558"/>
      <c r="DB3" s="494" t="s">
        <v>72</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73</v>
      </c>
      <c r="AZ4" s="408"/>
      <c r="BA4" s="408"/>
      <c r="BB4" s="408"/>
      <c r="BC4" s="408"/>
      <c r="BD4" s="408"/>
      <c r="BE4" s="408"/>
      <c r="BF4" s="408"/>
      <c r="BG4" s="408"/>
      <c r="BH4" s="408"/>
      <c r="BI4" s="408"/>
      <c r="BJ4" s="408"/>
      <c r="BK4" s="408"/>
      <c r="BL4" s="408"/>
      <c r="BM4" s="409"/>
      <c r="BN4" s="410">
        <v>34051480</v>
      </c>
      <c r="BO4" s="411"/>
      <c r="BP4" s="411"/>
      <c r="BQ4" s="411"/>
      <c r="BR4" s="411"/>
      <c r="BS4" s="411"/>
      <c r="BT4" s="411"/>
      <c r="BU4" s="412"/>
      <c r="BV4" s="410">
        <v>39377042</v>
      </c>
      <c r="BW4" s="411"/>
      <c r="BX4" s="411"/>
      <c r="BY4" s="411"/>
      <c r="BZ4" s="411"/>
      <c r="CA4" s="411"/>
      <c r="CB4" s="411"/>
      <c r="CC4" s="412"/>
      <c r="CD4" s="584" t="s">
        <v>74</v>
      </c>
      <c r="CE4" s="585"/>
      <c r="CF4" s="585"/>
      <c r="CG4" s="585"/>
      <c r="CH4" s="585"/>
      <c r="CI4" s="585"/>
      <c r="CJ4" s="585"/>
      <c r="CK4" s="585"/>
      <c r="CL4" s="585"/>
      <c r="CM4" s="585"/>
      <c r="CN4" s="585"/>
      <c r="CO4" s="585"/>
      <c r="CP4" s="585"/>
      <c r="CQ4" s="585"/>
      <c r="CR4" s="585"/>
      <c r="CS4" s="586"/>
      <c r="CT4" s="587">
        <v>7.8</v>
      </c>
      <c r="CU4" s="588"/>
      <c r="CV4" s="588"/>
      <c r="CW4" s="588"/>
      <c r="CX4" s="588"/>
      <c r="CY4" s="588"/>
      <c r="CZ4" s="588"/>
      <c r="DA4" s="589"/>
      <c r="DB4" s="587">
        <v>7.5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75</v>
      </c>
      <c r="AN5" s="389"/>
      <c r="AO5" s="389"/>
      <c r="AP5" s="389"/>
      <c r="AQ5" s="389"/>
      <c r="AR5" s="389"/>
      <c r="AS5" s="389"/>
      <c r="AT5" s="390"/>
      <c r="AU5" s="472" t="s">
        <v>76</v>
      </c>
      <c r="AV5" s="473"/>
      <c r="AW5" s="473"/>
      <c r="AX5" s="473"/>
      <c r="AY5" s="395" t="s">
        <v>77</v>
      </c>
      <c r="AZ5" s="396"/>
      <c r="BA5" s="396"/>
      <c r="BB5" s="396"/>
      <c r="BC5" s="396"/>
      <c r="BD5" s="396"/>
      <c r="BE5" s="396"/>
      <c r="BF5" s="396"/>
      <c r="BG5" s="396"/>
      <c r="BH5" s="396"/>
      <c r="BI5" s="396"/>
      <c r="BJ5" s="396"/>
      <c r="BK5" s="396"/>
      <c r="BL5" s="396"/>
      <c r="BM5" s="397"/>
      <c r="BN5" s="415">
        <v>32396226</v>
      </c>
      <c r="BO5" s="416"/>
      <c r="BP5" s="416"/>
      <c r="BQ5" s="416"/>
      <c r="BR5" s="416"/>
      <c r="BS5" s="416"/>
      <c r="BT5" s="416"/>
      <c r="BU5" s="417"/>
      <c r="BV5" s="415">
        <v>37649681</v>
      </c>
      <c r="BW5" s="416"/>
      <c r="BX5" s="416"/>
      <c r="BY5" s="416"/>
      <c r="BZ5" s="416"/>
      <c r="CA5" s="416"/>
      <c r="CB5" s="416"/>
      <c r="CC5" s="417"/>
      <c r="CD5" s="424" t="s">
        <v>78</v>
      </c>
      <c r="CE5" s="425"/>
      <c r="CF5" s="425"/>
      <c r="CG5" s="425"/>
      <c r="CH5" s="425"/>
      <c r="CI5" s="425"/>
      <c r="CJ5" s="425"/>
      <c r="CK5" s="425"/>
      <c r="CL5" s="425"/>
      <c r="CM5" s="425"/>
      <c r="CN5" s="425"/>
      <c r="CO5" s="425"/>
      <c r="CP5" s="425"/>
      <c r="CQ5" s="425"/>
      <c r="CR5" s="425"/>
      <c r="CS5" s="426"/>
      <c r="CT5" s="385">
        <v>92.5</v>
      </c>
      <c r="CU5" s="386"/>
      <c r="CV5" s="386"/>
      <c r="CW5" s="386"/>
      <c r="CX5" s="386"/>
      <c r="CY5" s="386"/>
      <c r="CZ5" s="386"/>
      <c r="DA5" s="387"/>
      <c r="DB5" s="385">
        <v>89</v>
      </c>
      <c r="DC5" s="386"/>
      <c r="DD5" s="386"/>
      <c r="DE5" s="386"/>
      <c r="DF5" s="386"/>
      <c r="DG5" s="386"/>
      <c r="DH5" s="386"/>
      <c r="DI5" s="387"/>
      <c r="DJ5" s="139"/>
      <c r="DK5" s="139"/>
      <c r="DL5" s="139"/>
      <c r="DM5" s="139"/>
      <c r="DN5" s="139"/>
      <c r="DO5" s="139"/>
    </row>
    <row r="6" spans="1:119" ht="18.75" customHeight="1">
      <c r="A6" s="140"/>
      <c r="B6" s="564" t="s">
        <v>79</v>
      </c>
      <c r="C6" s="429"/>
      <c r="D6" s="429"/>
      <c r="E6" s="565"/>
      <c r="F6" s="565"/>
      <c r="G6" s="565"/>
      <c r="H6" s="565"/>
      <c r="I6" s="565"/>
      <c r="J6" s="565"/>
      <c r="K6" s="565"/>
      <c r="L6" s="565" t="s">
        <v>80</v>
      </c>
      <c r="M6" s="565"/>
      <c r="N6" s="565"/>
      <c r="O6" s="565"/>
      <c r="P6" s="565"/>
      <c r="Q6" s="565"/>
      <c r="R6" s="453"/>
      <c r="S6" s="453"/>
      <c r="T6" s="453"/>
      <c r="U6" s="453"/>
      <c r="V6" s="571"/>
      <c r="W6" s="504" t="s">
        <v>81</v>
      </c>
      <c r="X6" s="428"/>
      <c r="Y6" s="428"/>
      <c r="Z6" s="428"/>
      <c r="AA6" s="428"/>
      <c r="AB6" s="429"/>
      <c r="AC6" s="576" t="s">
        <v>82</v>
      </c>
      <c r="AD6" s="577"/>
      <c r="AE6" s="577"/>
      <c r="AF6" s="577"/>
      <c r="AG6" s="577"/>
      <c r="AH6" s="577"/>
      <c r="AI6" s="577"/>
      <c r="AJ6" s="577"/>
      <c r="AK6" s="577"/>
      <c r="AL6" s="578"/>
      <c r="AM6" s="484" t="s">
        <v>83</v>
      </c>
      <c r="AN6" s="389"/>
      <c r="AO6" s="389"/>
      <c r="AP6" s="389"/>
      <c r="AQ6" s="389"/>
      <c r="AR6" s="389"/>
      <c r="AS6" s="389"/>
      <c r="AT6" s="390"/>
      <c r="AU6" s="472" t="s">
        <v>76</v>
      </c>
      <c r="AV6" s="473"/>
      <c r="AW6" s="473"/>
      <c r="AX6" s="473"/>
      <c r="AY6" s="395" t="s">
        <v>84</v>
      </c>
      <c r="AZ6" s="396"/>
      <c r="BA6" s="396"/>
      <c r="BB6" s="396"/>
      <c r="BC6" s="396"/>
      <c r="BD6" s="396"/>
      <c r="BE6" s="396"/>
      <c r="BF6" s="396"/>
      <c r="BG6" s="396"/>
      <c r="BH6" s="396"/>
      <c r="BI6" s="396"/>
      <c r="BJ6" s="396"/>
      <c r="BK6" s="396"/>
      <c r="BL6" s="396"/>
      <c r="BM6" s="397"/>
      <c r="BN6" s="415">
        <v>1655254</v>
      </c>
      <c r="BO6" s="416"/>
      <c r="BP6" s="416"/>
      <c r="BQ6" s="416"/>
      <c r="BR6" s="416"/>
      <c r="BS6" s="416"/>
      <c r="BT6" s="416"/>
      <c r="BU6" s="417"/>
      <c r="BV6" s="415">
        <v>1727361</v>
      </c>
      <c r="BW6" s="416"/>
      <c r="BX6" s="416"/>
      <c r="BY6" s="416"/>
      <c r="BZ6" s="416"/>
      <c r="CA6" s="416"/>
      <c r="CB6" s="416"/>
      <c r="CC6" s="417"/>
      <c r="CD6" s="424" t="s">
        <v>85</v>
      </c>
      <c r="CE6" s="425"/>
      <c r="CF6" s="425"/>
      <c r="CG6" s="425"/>
      <c r="CH6" s="425"/>
      <c r="CI6" s="425"/>
      <c r="CJ6" s="425"/>
      <c r="CK6" s="425"/>
      <c r="CL6" s="425"/>
      <c r="CM6" s="425"/>
      <c r="CN6" s="425"/>
      <c r="CO6" s="425"/>
      <c r="CP6" s="425"/>
      <c r="CQ6" s="425"/>
      <c r="CR6" s="425"/>
      <c r="CS6" s="426"/>
      <c r="CT6" s="561">
        <v>97.7</v>
      </c>
      <c r="CU6" s="562"/>
      <c r="CV6" s="562"/>
      <c r="CW6" s="562"/>
      <c r="CX6" s="562"/>
      <c r="CY6" s="562"/>
      <c r="CZ6" s="562"/>
      <c r="DA6" s="563"/>
      <c r="DB6" s="561">
        <v>95.1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86</v>
      </c>
      <c r="AN7" s="389"/>
      <c r="AO7" s="389"/>
      <c r="AP7" s="389"/>
      <c r="AQ7" s="389"/>
      <c r="AR7" s="389"/>
      <c r="AS7" s="389"/>
      <c r="AT7" s="390"/>
      <c r="AU7" s="472" t="s">
        <v>87</v>
      </c>
      <c r="AV7" s="473"/>
      <c r="AW7" s="473"/>
      <c r="AX7" s="473"/>
      <c r="AY7" s="395" t="s">
        <v>88</v>
      </c>
      <c r="AZ7" s="396"/>
      <c r="BA7" s="396"/>
      <c r="BB7" s="396"/>
      <c r="BC7" s="396"/>
      <c r="BD7" s="396"/>
      <c r="BE7" s="396"/>
      <c r="BF7" s="396"/>
      <c r="BG7" s="396"/>
      <c r="BH7" s="396"/>
      <c r="BI7" s="396"/>
      <c r="BJ7" s="396"/>
      <c r="BK7" s="396"/>
      <c r="BL7" s="396"/>
      <c r="BM7" s="397"/>
      <c r="BN7" s="415">
        <v>100787</v>
      </c>
      <c r="BO7" s="416"/>
      <c r="BP7" s="416"/>
      <c r="BQ7" s="416"/>
      <c r="BR7" s="416"/>
      <c r="BS7" s="416"/>
      <c r="BT7" s="416"/>
      <c r="BU7" s="417"/>
      <c r="BV7" s="415">
        <v>215492</v>
      </c>
      <c r="BW7" s="416"/>
      <c r="BX7" s="416"/>
      <c r="BY7" s="416"/>
      <c r="BZ7" s="416"/>
      <c r="CA7" s="416"/>
      <c r="CB7" s="416"/>
      <c r="CC7" s="417"/>
      <c r="CD7" s="424" t="s">
        <v>89</v>
      </c>
      <c r="CE7" s="425"/>
      <c r="CF7" s="425"/>
      <c r="CG7" s="425"/>
      <c r="CH7" s="425"/>
      <c r="CI7" s="425"/>
      <c r="CJ7" s="425"/>
      <c r="CK7" s="425"/>
      <c r="CL7" s="425"/>
      <c r="CM7" s="425"/>
      <c r="CN7" s="425"/>
      <c r="CO7" s="425"/>
      <c r="CP7" s="425"/>
      <c r="CQ7" s="425"/>
      <c r="CR7" s="425"/>
      <c r="CS7" s="426"/>
      <c r="CT7" s="415">
        <v>19882964</v>
      </c>
      <c r="CU7" s="416"/>
      <c r="CV7" s="416"/>
      <c r="CW7" s="416"/>
      <c r="CX7" s="416"/>
      <c r="CY7" s="416"/>
      <c r="CZ7" s="416"/>
      <c r="DA7" s="417"/>
      <c r="DB7" s="415">
        <v>20213422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90</v>
      </c>
      <c r="AN8" s="389"/>
      <c r="AO8" s="389"/>
      <c r="AP8" s="389"/>
      <c r="AQ8" s="389"/>
      <c r="AR8" s="389"/>
      <c r="AS8" s="389"/>
      <c r="AT8" s="390"/>
      <c r="AU8" s="472" t="s">
        <v>76</v>
      </c>
      <c r="AV8" s="473"/>
      <c r="AW8" s="473"/>
      <c r="AX8" s="473"/>
      <c r="AY8" s="395" t="s">
        <v>91</v>
      </c>
      <c r="AZ8" s="396"/>
      <c r="BA8" s="396"/>
      <c r="BB8" s="396"/>
      <c r="BC8" s="396"/>
      <c r="BD8" s="396"/>
      <c r="BE8" s="396"/>
      <c r="BF8" s="396"/>
      <c r="BG8" s="396"/>
      <c r="BH8" s="396"/>
      <c r="BI8" s="396"/>
      <c r="BJ8" s="396"/>
      <c r="BK8" s="396"/>
      <c r="BL8" s="396"/>
      <c r="BM8" s="397"/>
      <c r="BN8" s="415">
        <v>1554467</v>
      </c>
      <c r="BO8" s="416"/>
      <c r="BP8" s="416"/>
      <c r="BQ8" s="416"/>
      <c r="BR8" s="416"/>
      <c r="BS8" s="416"/>
      <c r="BT8" s="416"/>
      <c r="BU8" s="417"/>
      <c r="BV8" s="415">
        <v>1511869</v>
      </c>
      <c r="BW8" s="416"/>
      <c r="BX8" s="416"/>
      <c r="BY8" s="416"/>
      <c r="BZ8" s="416"/>
      <c r="CA8" s="416"/>
      <c r="CB8" s="416"/>
      <c r="CC8" s="417"/>
      <c r="CD8" s="424" t="s">
        <v>92</v>
      </c>
      <c r="CE8" s="425"/>
      <c r="CF8" s="425"/>
      <c r="CG8" s="425"/>
      <c r="CH8" s="425"/>
      <c r="CI8" s="425"/>
      <c r="CJ8" s="425"/>
      <c r="CK8" s="425"/>
      <c r="CL8" s="425"/>
      <c r="CM8" s="425"/>
      <c r="CN8" s="425"/>
      <c r="CO8" s="425"/>
      <c r="CP8" s="425"/>
      <c r="CQ8" s="425"/>
      <c r="CR8" s="425"/>
      <c r="CS8" s="426"/>
      <c r="CT8" s="524">
        <v>0.54</v>
      </c>
      <c r="CU8" s="525"/>
      <c r="CV8" s="525"/>
      <c r="CW8" s="525"/>
      <c r="CX8" s="525"/>
      <c r="CY8" s="525"/>
      <c r="CZ8" s="525"/>
      <c r="DA8" s="526"/>
      <c r="DB8" s="524">
        <v>0.56000000000000005</v>
      </c>
      <c r="DC8" s="525"/>
      <c r="DD8" s="525"/>
      <c r="DE8" s="525"/>
      <c r="DF8" s="525"/>
      <c r="DG8" s="525"/>
      <c r="DH8" s="525"/>
      <c r="DI8" s="526"/>
      <c r="DJ8" s="139"/>
      <c r="DK8" s="139"/>
      <c r="DL8" s="139"/>
      <c r="DM8" s="139"/>
      <c r="DN8" s="139"/>
      <c r="DO8" s="139"/>
    </row>
    <row r="9" spans="1:119" ht="18.75" customHeight="1" thickBot="1">
      <c r="A9" s="140"/>
      <c r="B9" s="550" t="s">
        <v>93</v>
      </c>
      <c r="C9" s="551"/>
      <c r="D9" s="551"/>
      <c r="E9" s="551"/>
      <c r="F9" s="551"/>
      <c r="G9" s="551"/>
      <c r="H9" s="551"/>
      <c r="I9" s="551"/>
      <c r="J9" s="551"/>
      <c r="K9" s="478"/>
      <c r="L9" s="552" t="s">
        <v>94</v>
      </c>
      <c r="M9" s="553"/>
      <c r="N9" s="553"/>
      <c r="O9" s="553"/>
      <c r="P9" s="553"/>
      <c r="Q9" s="554"/>
      <c r="R9" s="555">
        <v>69559</v>
      </c>
      <c r="S9" s="556"/>
      <c r="T9" s="556"/>
      <c r="U9" s="556"/>
      <c r="V9" s="557"/>
      <c r="W9" s="494" t="s">
        <v>95</v>
      </c>
      <c r="X9" s="495"/>
      <c r="Y9" s="495"/>
      <c r="Z9" s="495"/>
      <c r="AA9" s="495"/>
      <c r="AB9" s="495"/>
      <c r="AC9" s="495"/>
      <c r="AD9" s="495"/>
      <c r="AE9" s="495"/>
      <c r="AF9" s="495"/>
      <c r="AG9" s="495"/>
      <c r="AH9" s="495"/>
      <c r="AI9" s="495"/>
      <c r="AJ9" s="495"/>
      <c r="AK9" s="495"/>
      <c r="AL9" s="558"/>
      <c r="AM9" s="484" t="s">
        <v>96</v>
      </c>
      <c r="AN9" s="389"/>
      <c r="AO9" s="389"/>
      <c r="AP9" s="389"/>
      <c r="AQ9" s="389"/>
      <c r="AR9" s="389"/>
      <c r="AS9" s="389"/>
      <c r="AT9" s="390"/>
      <c r="AU9" s="472" t="s">
        <v>76</v>
      </c>
      <c r="AV9" s="473"/>
      <c r="AW9" s="473"/>
      <c r="AX9" s="473"/>
      <c r="AY9" s="395" t="s">
        <v>97</v>
      </c>
      <c r="AZ9" s="396"/>
      <c r="BA9" s="396"/>
      <c r="BB9" s="396"/>
      <c r="BC9" s="396"/>
      <c r="BD9" s="396"/>
      <c r="BE9" s="396"/>
      <c r="BF9" s="396"/>
      <c r="BG9" s="396"/>
      <c r="BH9" s="396"/>
      <c r="BI9" s="396"/>
      <c r="BJ9" s="396"/>
      <c r="BK9" s="396"/>
      <c r="BL9" s="396"/>
      <c r="BM9" s="397"/>
      <c r="BN9" s="415">
        <v>42598</v>
      </c>
      <c r="BO9" s="416"/>
      <c r="BP9" s="416"/>
      <c r="BQ9" s="416"/>
      <c r="BR9" s="416"/>
      <c r="BS9" s="416"/>
      <c r="BT9" s="416"/>
      <c r="BU9" s="417"/>
      <c r="BV9" s="415">
        <v>-237345</v>
      </c>
      <c r="BW9" s="416"/>
      <c r="BX9" s="416"/>
      <c r="BY9" s="416"/>
      <c r="BZ9" s="416"/>
      <c r="CA9" s="416"/>
      <c r="CB9" s="416"/>
      <c r="CC9" s="417"/>
      <c r="CD9" s="424" t="s">
        <v>98</v>
      </c>
      <c r="CE9" s="425"/>
      <c r="CF9" s="425"/>
      <c r="CG9" s="425"/>
      <c r="CH9" s="425"/>
      <c r="CI9" s="425"/>
      <c r="CJ9" s="425"/>
      <c r="CK9" s="425"/>
      <c r="CL9" s="425"/>
      <c r="CM9" s="425"/>
      <c r="CN9" s="425"/>
      <c r="CO9" s="425"/>
      <c r="CP9" s="425"/>
      <c r="CQ9" s="425"/>
      <c r="CR9" s="425"/>
      <c r="CS9" s="426"/>
      <c r="CT9" s="385">
        <v>19.3</v>
      </c>
      <c r="CU9" s="386"/>
      <c r="CV9" s="386"/>
      <c r="CW9" s="386"/>
      <c r="CX9" s="386"/>
      <c r="CY9" s="386"/>
      <c r="CZ9" s="386"/>
      <c r="DA9" s="387"/>
      <c r="DB9" s="385">
        <v>17.7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99</v>
      </c>
      <c r="M10" s="389"/>
      <c r="N10" s="389"/>
      <c r="O10" s="389"/>
      <c r="P10" s="389"/>
      <c r="Q10" s="390"/>
      <c r="R10" s="391">
        <v>70529</v>
      </c>
      <c r="S10" s="392"/>
      <c r="T10" s="392"/>
      <c r="U10" s="392"/>
      <c r="V10" s="394"/>
      <c r="W10" s="559"/>
      <c r="X10" s="377"/>
      <c r="Y10" s="377"/>
      <c r="Z10" s="377"/>
      <c r="AA10" s="377"/>
      <c r="AB10" s="377"/>
      <c r="AC10" s="377"/>
      <c r="AD10" s="377"/>
      <c r="AE10" s="377"/>
      <c r="AF10" s="377"/>
      <c r="AG10" s="377"/>
      <c r="AH10" s="377"/>
      <c r="AI10" s="377"/>
      <c r="AJ10" s="377"/>
      <c r="AK10" s="377"/>
      <c r="AL10" s="560"/>
      <c r="AM10" s="484" t="s">
        <v>100</v>
      </c>
      <c r="AN10" s="389"/>
      <c r="AO10" s="389"/>
      <c r="AP10" s="389"/>
      <c r="AQ10" s="389"/>
      <c r="AR10" s="389"/>
      <c r="AS10" s="389"/>
      <c r="AT10" s="390"/>
      <c r="AU10" s="472" t="s">
        <v>101</v>
      </c>
      <c r="AV10" s="473"/>
      <c r="AW10" s="473"/>
      <c r="AX10" s="473"/>
      <c r="AY10" s="395" t="s">
        <v>102</v>
      </c>
      <c r="AZ10" s="396"/>
      <c r="BA10" s="396"/>
      <c r="BB10" s="396"/>
      <c r="BC10" s="396"/>
      <c r="BD10" s="396"/>
      <c r="BE10" s="396"/>
      <c r="BF10" s="396"/>
      <c r="BG10" s="396"/>
      <c r="BH10" s="396"/>
      <c r="BI10" s="396"/>
      <c r="BJ10" s="396"/>
      <c r="BK10" s="396"/>
      <c r="BL10" s="396"/>
      <c r="BM10" s="397"/>
      <c r="BN10" s="415">
        <v>47222</v>
      </c>
      <c r="BO10" s="416"/>
      <c r="BP10" s="416"/>
      <c r="BQ10" s="416"/>
      <c r="BR10" s="416"/>
      <c r="BS10" s="416"/>
      <c r="BT10" s="416"/>
      <c r="BU10" s="417"/>
      <c r="BV10" s="415">
        <v>983077</v>
      </c>
      <c r="BW10" s="416"/>
      <c r="BX10" s="416"/>
      <c r="BY10" s="416"/>
      <c r="BZ10" s="416"/>
      <c r="CA10" s="416"/>
      <c r="CB10" s="416"/>
      <c r="CC10" s="417"/>
      <c r="CD10" s="144" t="s">
        <v>103</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104</v>
      </c>
      <c r="M11" s="462"/>
      <c r="N11" s="462"/>
      <c r="O11" s="462"/>
      <c r="P11" s="462"/>
      <c r="Q11" s="463"/>
      <c r="R11" s="547" t="s">
        <v>105</v>
      </c>
      <c r="S11" s="548"/>
      <c r="T11" s="548"/>
      <c r="U11" s="548"/>
      <c r="V11" s="549"/>
      <c r="W11" s="559"/>
      <c r="X11" s="377"/>
      <c r="Y11" s="377"/>
      <c r="Z11" s="377"/>
      <c r="AA11" s="377"/>
      <c r="AB11" s="377"/>
      <c r="AC11" s="377"/>
      <c r="AD11" s="377"/>
      <c r="AE11" s="377"/>
      <c r="AF11" s="377"/>
      <c r="AG11" s="377"/>
      <c r="AH11" s="377"/>
      <c r="AI11" s="377"/>
      <c r="AJ11" s="377"/>
      <c r="AK11" s="377"/>
      <c r="AL11" s="560"/>
      <c r="AM11" s="484" t="s">
        <v>106</v>
      </c>
      <c r="AN11" s="389"/>
      <c r="AO11" s="389"/>
      <c r="AP11" s="389"/>
      <c r="AQ11" s="389"/>
      <c r="AR11" s="389"/>
      <c r="AS11" s="389"/>
      <c r="AT11" s="390"/>
      <c r="AU11" s="472" t="s">
        <v>107</v>
      </c>
      <c r="AV11" s="473"/>
      <c r="AW11" s="473"/>
      <c r="AX11" s="473"/>
      <c r="AY11" s="395" t="s">
        <v>108</v>
      </c>
      <c r="AZ11" s="396"/>
      <c r="BA11" s="396"/>
      <c r="BB11" s="396"/>
      <c r="BC11" s="396"/>
      <c r="BD11" s="396"/>
      <c r="BE11" s="396"/>
      <c r="BF11" s="396"/>
      <c r="BG11" s="396"/>
      <c r="BH11" s="396"/>
      <c r="BI11" s="396"/>
      <c r="BJ11" s="396"/>
      <c r="BK11" s="396"/>
      <c r="BL11" s="396"/>
      <c r="BM11" s="397"/>
      <c r="BN11" s="415" t="s">
        <v>109</v>
      </c>
      <c r="BO11" s="416"/>
      <c r="BP11" s="416"/>
      <c r="BQ11" s="416"/>
      <c r="BR11" s="416"/>
      <c r="BS11" s="416"/>
      <c r="BT11" s="416"/>
      <c r="BU11" s="417"/>
      <c r="BV11" s="415" t="s">
        <v>109</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109</v>
      </c>
      <c r="CU11" s="525"/>
      <c r="CV11" s="525"/>
      <c r="CW11" s="525"/>
      <c r="CX11" s="525"/>
      <c r="CY11" s="525"/>
      <c r="CZ11" s="525"/>
      <c r="DA11" s="526"/>
      <c r="DB11" s="524" t="s">
        <v>109</v>
      </c>
      <c r="DC11" s="525"/>
      <c r="DD11" s="525"/>
      <c r="DE11" s="525"/>
      <c r="DF11" s="525"/>
      <c r="DG11" s="525"/>
      <c r="DH11" s="525"/>
      <c r="DI11" s="526"/>
      <c r="DJ11" s="139"/>
      <c r="DK11" s="139"/>
      <c r="DL11" s="139"/>
      <c r="DM11" s="139"/>
      <c r="DN11" s="139"/>
      <c r="DO11" s="139"/>
    </row>
    <row r="12" spans="1:119" ht="18.75" customHeight="1">
      <c r="A12" s="140"/>
      <c r="B12" s="527" t="s">
        <v>111</v>
      </c>
      <c r="C12" s="528"/>
      <c r="D12" s="528"/>
      <c r="E12" s="528"/>
      <c r="F12" s="528"/>
      <c r="G12" s="528"/>
      <c r="H12" s="528"/>
      <c r="I12" s="528"/>
      <c r="J12" s="528"/>
      <c r="K12" s="529"/>
      <c r="L12" s="536" t="s">
        <v>112</v>
      </c>
      <c r="M12" s="537"/>
      <c r="N12" s="537"/>
      <c r="O12" s="537"/>
      <c r="P12" s="537"/>
      <c r="Q12" s="538"/>
      <c r="R12" s="539">
        <v>70421</v>
      </c>
      <c r="S12" s="540"/>
      <c r="T12" s="540"/>
      <c r="U12" s="540"/>
      <c r="V12" s="541"/>
      <c r="W12" s="542" t="s">
        <v>1</v>
      </c>
      <c r="X12" s="473"/>
      <c r="Y12" s="473"/>
      <c r="Z12" s="473"/>
      <c r="AA12" s="473"/>
      <c r="AB12" s="543"/>
      <c r="AC12" s="472" t="s">
        <v>113</v>
      </c>
      <c r="AD12" s="473"/>
      <c r="AE12" s="473"/>
      <c r="AF12" s="473"/>
      <c r="AG12" s="543"/>
      <c r="AH12" s="472" t="s">
        <v>114</v>
      </c>
      <c r="AI12" s="473"/>
      <c r="AJ12" s="473"/>
      <c r="AK12" s="473"/>
      <c r="AL12" s="544"/>
      <c r="AM12" s="484" t="s">
        <v>115</v>
      </c>
      <c r="AN12" s="389"/>
      <c r="AO12" s="389"/>
      <c r="AP12" s="389"/>
      <c r="AQ12" s="389"/>
      <c r="AR12" s="389"/>
      <c r="AS12" s="389"/>
      <c r="AT12" s="390"/>
      <c r="AU12" s="472" t="s">
        <v>116</v>
      </c>
      <c r="AV12" s="473"/>
      <c r="AW12" s="473"/>
      <c r="AX12" s="473"/>
      <c r="AY12" s="395" t="s">
        <v>117</v>
      </c>
      <c r="AZ12" s="396"/>
      <c r="BA12" s="396"/>
      <c r="BB12" s="396"/>
      <c r="BC12" s="396"/>
      <c r="BD12" s="396"/>
      <c r="BE12" s="396"/>
      <c r="BF12" s="396"/>
      <c r="BG12" s="396"/>
      <c r="BH12" s="396"/>
      <c r="BI12" s="396"/>
      <c r="BJ12" s="396"/>
      <c r="BK12" s="396"/>
      <c r="BL12" s="396"/>
      <c r="BM12" s="397"/>
      <c r="BN12" s="415" t="s">
        <v>118</v>
      </c>
      <c r="BO12" s="416"/>
      <c r="BP12" s="416"/>
      <c r="BQ12" s="416"/>
      <c r="BR12" s="416"/>
      <c r="BS12" s="416"/>
      <c r="BT12" s="416"/>
      <c r="BU12" s="417"/>
      <c r="BV12" s="415" t="s">
        <v>118</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118</v>
      </c>
      <c r="CU12" s="525"/>
      <c r="CV12" s="525"/>
      <c r="CW12" s="525"/>
      <c r="CX12" s="525"/>
      <c r="CY12" s="525"/>
      <c r="CZ12" s="525"/>
      <c r="DA12" s="526"/>
      <c r="DB12" s="524" t="s">
        <v>118</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120</v>
      </c>
      <c r="N13" s="514"/>
      <c r="O13" s="514"/>
      <c r="P13" s="514"/>
      <c r="Q13" s="515"/>
      <c r="R13" s="516">
        <v>69477</v>
      </c>
      <c r="S13" s="517"/>
      <c r="T13" s="517"/>
      <c r="U13" s="517"/>
      <c r="V13" s="518"/>
      <c r="W13" s="504" t="s">
        <v>121</v>
      </c>
      <c r="X13" s="428"/>
      <c r="Y13" s="428"/>
      <c r="Z13" s="428"/>
      <c r="AA13" s="428"/>
      <c r="AB13" s="429"/>
      <c r="AC13" s="391">
        <v>6172</v>
      </c>
      <c r="AD13" s="392"/>
      <c r="AE13" s="392"/>
      <c r="AF13" s="392"/>
      <c r="AG13" s="393"/>
      <c r="AH13" s="391">
        <v>5855</v>
      </c>
      <c r="AI13" s="392"/>
      <c r="AJ13" s="392"/>
      <c r="AK13" s="392"/>
      <c r="AL13" s="394"/>
      <c r="AM13" s="484" t="s">
        <v>122</v>
      </c>
      <c r="AN13" s="389"/>
      <c r="AO13" s="389"/>
      <c r="AP13" s="389"/>
      <c r="AQ13" s="389"/>
      <c r="AR13" s="389"/>
      <c r="AS13" s="389"/>
      <c r="AT13" s="390"/>
      <c r="AU13" s="472" t="s">
        <v>123</v>
      </c>
      <c r="AV13" s="473"/>
      <c r="AW13" s="473"/>
      <c r="AX13" s="473"/>
      <c r="AY13" s="395" t="s">
        <v>124</v>
      </c>
      <c r="AZ13" s="396"/>
      <c r="BA13" s="396"/>
      <c r="BB13" s="396"/>
      <c r="BC13" s="396"/>
      <c r="BD13" s="396"/>
      <c r="BE13" s="396"/>
      <c r="BF13" s="396"/>
      <c r="BG13" s="396"/>
      <c r="BH13" s="396"/>
      <c r="BI13" s="396"/>
      <c r="BJ13" s="396"/>
      <c r="BK13" s="396"/>
      <c r="BL13" s="396"/>
      <c r="BM13" s="397"/>
      <c r="BN13" s="415">
        <v>89820</v>
      </c>
      <c r="BO13" s="416"/>
      <c r="BP13" s="416"/>
      <c r="BQ13" s="416"/>
      <c r="BR13" s="416"/>
      <c r="BS13" s="416"/>
      <c r="BT13" s="416"/>
      <c r="BU13" s="417"/>
      <c r="BV13" s="415">
        <v>745732</v>
      </c>
      <c r="BW13" s="416"/>
      <c r="BX13" s="416"/>
      <c r="BY13" s="416"/>
      <c r="BZ13" s="416"/>
      <c r="CA13" s="416"/>
      <c r="CB13" s="416"/>
      <c r="CC13" s="417"/>
      <c r="CD13" s="424" t="s">
        <v>125</v>
      </c>
      <c r="CE13" s="425"/>
      <c r="CF13" s="425"/>
      <c r="CG13" s="425"/>
      <c r="CH13" s="425"/>
      <c r="CI13" s="425"/>
      <c r="CJ13" s="425"/>
      <c r="CK13" s="425"/>
      <c r="CL13" s="425"/>
      <c r="CM13" s="425"/>
      <c r="CN13" s="425"/>
      <c r="CO13" s="425"/>
      <c r="CP13" s="425"/>
      <c r="CQ13" s="425"/>
      <c r="CR13" s="425"/>
      <c r="CS13" s="426"/>
      <c r="CT13" s="385">
        <v>13.1</v>
      </c>
      <c r="CU13" s="386"/>
      <c r="CV13" s="386"/>
      <c r="CW13" s="386"/>
      <c r="CX13" s="386"/>
      <c r="CY13" s="386"/>
      <c r="CZ13" s="386"/>
      <c r="DA13" s="387"/>
      <c r="DB13" s="385">
        <v>13.4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126</v>
      </c>
      <c r="M14" s="545"/>
      <c r="N14" s="545"/>
      <c r="O14" s="545"/>
      <c r="P14" s="545"/>
      <c r="Q14" s="546"/>
      <c r="R14" s="516">
        <v>70771</v>
      </c>
      <c r="S14" s="517"/>
      <c r="T14" s="517"/>
      <c r="U14" s="517"/>
      <c r="V14" s="518"/>
      <c r="W14" s="519"/>
      <c r="X14" s="431"/>
      <c r="Y14" s="431"/>
      <c r="Z14" s="431"/>
      <c r="AA14" s="431"/>
      <c r="AB14" s="432"/>
      <c r="AC14" s="509">
        <v>17.7</v>
      </c>
      <c r="AD14" s="510"/>
      <c r="AE14" s="510"/>
      <c r="AF14" s="510"/>
      <c r="AG14" s="511"/>
      <c r="AH14" s="509">
        <v>17.2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127</v>
      </c>
      <c r="CE14" s="422"/>
      <c r="CF14" s="422"/>
      <c r="CG14" s="422"/>
      <c r="CH14" s="422"/>
      <c r="CI14" s="422"/>
      <c r="CJ14" s="422"/>
      <c r="CK14" s="422"/>
      <c r="CL14" s="422"/>
      <c r="CM14" s="422"/>
      <c r="CN14" s="422"/>
      <c r="CO14" s="422"/>
      <c r="CP14" s="422"/>
      <c r="CQ14" s="422"/>
      <c r="CR14" s="422"/>
      <c r="CS14" s="423"/>
      <c r="CT14" s="520">
        <v>70.400000000000006</v>
      </c>
      <c r="CU14" s="488"/>
      <c r="CV14" s="488"/>
      <c r="CW14" s="488"/>
      <c r="CX14" s="488"/>
      <c r="CY14" s="488"/>
      <c r="CZ14" s="488"/>
      <c r="DA14" s="489"/>
      <c r="DB14" s="520">
        <v>77.599999999999994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120</v>
      </c>
      <c r="N15" s="514"/>
      <c r="O15" s="514"/>
      <c r="P15" s="514"/>
      <c r="Q15" s="515"/>
      <c r="R15" s="516">
        <v>69876</v>
      </c>
      <c r="S15" s="517"/>
      <c r="T15" s="517"/>
      <c r="U15" s="517"/>
      <c r="V15" s="518"/>
      <c r="W15" s="504" t="s">
        <v>128</v>
      </c>
      <c r="X15" s="428"/>
      <c r="Y15" s="428"/>
      <c r="Z15" s="428"/>
      <c r="AA15" s="428"/>
      <c r="AB15" s="429"/>
      <c r="AC15" s="391">
        <v>7489</v>
      </c>
      <c r="AD15" s="392"/>
      <c r="AE15" s="392"/>
      <c r="AF15" s="392"/>
      <c r="AG15" s="393"/>
      <c r="AH15" s="391">
        <v>7517</v>
      </c>
      <c r="AI15" s="392"/>
      <c r="AJ15" s="392"/>
      <c r="AK15" s="392"/>
      <c r="AL15" s="394"/>
      <c r="AM15" s="484"/>
      <c r="AN15" s="389"/>
      <c r="AO15" s="389"/>
      <c r="AP15" s="389"/>
      <c r="AQ15" s="389"/>
      <c r="AR15" s="389"/>
      <c r="AS15" s="389"/>
      <c r="AT15" s="390"/>
      <c r="AU15" s="472"/>
      <c r="AV15" s="473"/>
      <c r="AW15" s="473"/>
      <c r="AX15" s="473"/>
      <c r="AY15" s="407" t="s">
        <v>129</v>
      </c>
      <c r="AZ15" s="408"/>
      <c r="BA15" s="408"/>
      <c r="BB15" s="408"/>
      <c r="BC15" s="408"/>
      <c r="BD15" s="408"/>
      <c r="BE15" s="408"/>
      <c r="BF15" s="408"/>
      <c r="BG15" s="408"/>
      <c r="BH15" s="408"/>
      <c r="BI15" s="408"/>
      <c r="BJ15" s="408"/>
      <c r="BK15" s="408"/>
      <c r="BL15" s="408"/>
      <c r="BM15" s="409"/>
      <c r="BN15" s="410">
        <v>7872611</v>
      </c>
      <c r="BO15" s="411"/>
      <c r="BP15" s="411"/>
      <c r="BQ15" s="411"/>
      <c r="BR15" s="411"/>
      <c r="BS15" s="411"/>
      <c r="BT15" s="411"/>
      <c r="BU15" s="412"/>
      <c r="BV15" s="410">
        <v>7673509</v>
      </c>
      <c r="BW15" s="411"/>
      <c r="BX15" s="411"/>
      <c r="BY15" s="411"/>
      <c r="BZ15" s="411"/>
      <c r="CA15" s="411"/>
      <c r="CB15" s="411"/>
      <c r="CC15" s="412"/>
      <c r="CD15" s="521" t="s">
        <v>130</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131</v>
      </c>
      <c r="M16" s="507"/>
      <c r="N16" s="507"/>
      <c r="O16" s="507"/>
      <c r="P16" s="507"/>
      <c r="Q16" s="508"/>
      <c r="R16" s="501" t="s">
        <v>132</v>
      </c>
      <c r="S16" s="502"/>
      <c r="T16" s="502"/>
      <c r="U16" s="502"/>
      <c r="V16" s="503"/>
      <c r="W16" s="519"/>
      <c r="X16" s="431"/>
      <c r="Y16" s="431"/>
      <c r="Z16" s="431"/>
      <c r="AA16" s="431"/>
      <c r="AB16" s="432"/>
      <c r="AC16" s="509">
        <v>21.4</v>
      </c>
      <c r="AD16" s="510"/>
      <c r="AE16" s="510"/>
      <c r="AF16" s="510"/>
      <c r="AG16" s="511"/>
      <c r="AH16" s="509">
        <v>22.1</v>
      </c>
      <c r="AI16" s="510"/>
      <c r="AJ16" s="510"/>
      <c r="AK16" s="510"/>
      <c r="AL16" s="512"/>
      <c r="AM16" s="484"/>
      <c r="AN16" s="389"/>
      <c r="AO16" s="389"/>
      <c r="AP16" s="389"/>
      <c r="AQ16" s="389"/>
      <c r="AR16" s="389"/>
      <c r="AS16" s="389"/>
      <c r="AT16" s="390"/>
      <c r="AU16" s="472"/>
      <c r="AV16" s="473"/>
      <c r="AW16" s="473"/>
      <c r="AX16" s="473"/>
      <c r="AY16" s="395" t="s">
        <v>133</v>
      </c>
      <c r="AZ16" s="396"/>
      <c r="BA16" s="396"/>
      <c r="BB16" s="396"/>
      <c r="BC16" s="396"/>
      <c r="BD16" s="396"/>
      <c r="BE16" s="396"/>
      <c r="BF16" s="396"/>
      <c r="BG16" s="396"/>
      <c r="BH16" s="396"/>
      <c r="BI16" s="396"/>
      <c r="BJ16" s="396"/>
      <c r="BK16" s="396"/>
      <c r="BL16" s="396"/>
      <c r="BM16" s="397"/>
      <c r="BN16" s="415">
        <v>15099313</v>
      </c>
      <c r="BO16" s="416"/>
      <c r="BP16" s="416"/>
      <c r="BQ16" s="416"/>
      <c r="BR16" s="416"/>
      <c r="BS16" s="416"/>
      <c r="BT16" s="416"/>
      <c r="BU16" s="417"/>
      <c r="BV16" s="415">
        <v>14285961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134</v>
      </c>
      <c r="N17" s="499"/>
      <c r="O17" s="499"/>
      <c r="P17" s="499"/>
      <c r="Q17" s="500"/>
      <c r="R17" s="501" t="s">
        <v>135</v>
      </c>
      <c r="S17" s="502"/>
      <c r="T17" s="502"/>
      <c r="U17" s="502"/>
      <c r="V17" s="503"/>
      <c r="W17" s="504" t="s">
        <v>136</v>
      </c>
      <c r="X17" s="428"/>
      <c r="Y17" s="428"/>
      <c r="Z17" s="428"/>
      <c r="AA17" s="428"/>
      <c r="AB17" s="429"/>
      <c r="AC17" s="391">
        <v>21256</v>
      </c>
      <c r="AD17" s="392"/>
      <c r="AE17" s="392"/>
      <c r="AF17" s="392"/>
      <c r="AG17" s="393"/>
      <c r="AH17" s="391">
        <v>20716</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9995383</v>
      </c>
      <c r="BO17" s="416"/>
      <c r="BP17" s="416"/>
      <c r="BQ17" s="416"/>
      <c r="BR17" s="416"/>
      <c r="BS17" s="416"/>
      <c r="BT17" s="416"/>
      <c r="BU17" s="417"/>
      <c r="BV17" s="415">
        <v>9737920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201.92</v>
      </c>
      <c r="M18" s="480"/>
      <c r="N18" s="480"/>
      <c r="O18" s="480"/>
      <c r="P18" s="480"/>
      <c r="Q18" s="480"/>
      <c r="R18" s="481"/>
      <c r="S18" s="481"/>
      <c r="T18" s="481"/>
      <c r="U18" s="481"/>
      <c r="V18" s="482"/>
      <c r="W18" s="496"/>
      <c r="X18" s="497"/>
      <c r="Y18" s="497"/>
      <c r="Z18" s="497"/>
      <c r="AA18" s="497"/>
      <c r="AB18" s="505"/>
      <c r="AC18" s="379">
        <v>60.9</v>
      </c>
      <c r="AD18" s="380"/>
      <c r="AE18" s="380"/>
      <c r="AF18" s="380"/>
      <c r="AG18" s="483"/>
      <c r="AH18" s="379">
        <v>60.8</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18640973</v>
      </c>
      <c r="BO18" s="416"/>
      <c r="BP18" s="416"/>
      <c r="BQ18" s="416"/>
      <c r="BR18" s="416"/>
      <c r="BS18" s="416"/>
      <c r="BT18" s="416"/>
      <c r="BU18" s="417"/>
      <c r="BV18" s="415">
        <v>18503032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344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23027578</v>
      </c>
      <c r="BO19" s="416"/>
      <c r="BP19" s="416"/>
      <c r="BQ19" s="416"/>
      <c r="BR19" s="416"/>
      <c r="BS19" s="416"/>
      <c r="BT19" s="416"/>
      <c r="BU19" s="417"/>
      <c r="BV19" s="415">
        <v>24294170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26268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43734302</v>
      </c>
      <c r="BO23" s="416"/>
      <c r="BP23" s="416"/>
      <c r="BQ23" s="416"/>
      <c r="BR23" s="416"/>
      <c r="BS23" s="416"/>
      <c r="BT23" s="416"/>
      <c r="BU23" s="417"/>
      <c r="BV23" s="415">
        <v>43915933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8400</v>
      </c>
      <c r="R24" s="392"/>
      <c r="S24" s="392"/>
      <c r="T24" s="392"/>
      <c r="U24" s="392"/>
      <c r="V24" s="393"/>
      <c r="W24" s="457"/>
      <c r="X24" s="448"/>
      <c r="Y24" s="449"/>
      <c r="Z24" s="388" t="s">
        <v>152</v>
      </c>
      <c r="AA24" s="389"/>
      <c r="AB24" s="389"/>
      <c r="AC24" s="389"/>
      <c r="AD24" s="389"/>
      <c r="AE24" s="389"/>
      <c r="AF24" s="389"/>
      <c r="AG24" s="390"/>
      <c r="AH24" s="391">
        <v>540</v>
      </c>
      <c r="AI24" s="392"/>
      <c r="AJ24" s="392"/>
      <c r="AK24" s="392"/>
      <c r="AL24" s="393"/>
      <c r="AM24" s="391">
        <v>1696680</v>
      </c>
      <c r="AN24" s="392"/>
      <c r="AO24" s="392"/>
      <c r="AP24" s="392"/>
      <c r="AQ24" s="392"/>
      <c r="AR24" s="393"/>
      <c r="AS24" s="391">
        <v>3142</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22657506</v>
      </c>
      <c r="BO24" s="416"/>
      <c r="BP24" s="416"/>
      <c r="BQ24" s="416"/>
      <c r="BR24" s="416"/>
      <c r="BS24" s="416"/>
      <c r="BT24" s="416"/>
      <c r="BU24" s="417"/>
      <c r="BV24" s="415">
        <v>23386280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6500</v>
      </c>
      <c r="R25" s="392"/>
      <c r="S25" s="392"/>
      <c r="T25" s="392"/>
      <c r="U25" s="392"/>
      <c r="V25" s="393"/>
      <c r="W25" s="457"/>
      <c r="X25" s="448"/>
      <c r="Y25" s="449"/>
      <c r="Z25" s="388" t="s">
        <v>155</v>
      </c>
      <c r="AA25" s="389"/>
      <c r="AB25" s="389"/>
      <c r="AC25" s="389"/>
      <c r="AD25" s="389"/>
      <c r="AE25" s="389"/>
      <c r="AF25" s="389"/>
      <c r="AG25" s="390"/>
      <c r="AH25" s="391">
        <v>88</v>
      </c>
      <c r="AI25" s="392"/>
      <c r="AJ25" s="392"/>
      <c r="AK25" s="392"/>
      <c r="AL25" s="393"/>
      <c r="AM25" s="391">
        <v>265496</v>
      </c>
      <c r="AN25" s="392"/>
      <c r="AO25" s="392"/>
      <c r="AP25" s="392"/>
      <c r="AQ25" s="392"/>
      <c r="AR25" s="393"/>
      <c r="AS25" s="391">
        <v>3017</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1024199</v>
      </c>
      <c r="BO25" s="411"/>
      <c r="BP25" s="411"/>
      <c r="BQ25" s="411"/>
      <c r="BR25" s="411"/>
      <c r="BS25" s="411"/>
      <c r="BT25" s="411"/>
      <c r="BU25" s="412"/>
      <c r="BV25" s="410">
        <v>1102073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5900</v>
      </c>
      <c r="R26" s="392"/>
      <c r="S26" s="392"/>
      <c r="T26" s="392"/>
      <c r="U26" s="392"/>
      <c r="V26" s="393"/>
      <c r="W26" s="457"/>
      <c r="X26" s="448"/>
      <c r="Y26" s="449"/>
      <c r="Z26" s="388" t="s">
        <v>158</v>
      </c>
      <c r="AA26" s="470"/>
      <c r="AB26" s="470"/>
      <c r="AC26" s="470"/>
      <c r="AD26" s="470"/>
      <c r="AE26" s="470"/>
      <c r="AF26" s="470"/>
      <c r="AG26" s="471"/>
      <c r="AH26" s="391">
        <v>25</v>
      </c>
      <c r="AI26" s="392"/>
      <c r="AJ26" s="392"/>
      <c r="AK26" s="392"/>
      <c r="AL26" s="393"/>
      <c r="AM26" s="391">
        <v>69400</v>
      </c>
      <c r="AN26" s="392"/>
      <c r="AO26" s="392"/>
      <c r="AP26" s="392"/>
      <c r="AQ26" s="392"/>
      <c r="AR26" s="393"/>
      <c r="AS26" s="391">
        <v>2776</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118</v>
      </c>
      <c r="BO26" s="416"/>
      <c r="BP26" s="416"/>
      <c r="BQ26" s="416"/>
      <c r="BR26" s="416"/>
      <c r="BS26" s="416"/>
      <c r="BT26" s="416"/>
      <c r="BU26" s="417"/>
      <c r="BV26" s="415" t="s">
        <v>118</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4000</v>
      </c>
      <c r="R27" s="392"/>
      <c r="S27" s="392"/>
      <c r="T27" s="392"/>
      <c r="U27" s="392"/>
      <c r="V27" s="393"/>
      <c r="W27" s="457"/>
      <c r="X27" s="448"/>
      <c r="Y27" s="449"/>
      <c r="Z27" s="388" t="s">
        <v>161</v>
      </c>
      <c r="AA27" s="389"/>
      <c r="AB27" s="389"/>
      <c r="AC27" s="389"/>
      <c r="AD27" s="389"/>
      <c r="AE27" s="389"/>
      <c r="AF27" s="389"/>
      <c r="AG27" s="390"/>
      <c r="AH27" s="391">
        <v>2</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941644</v>
      </c>
      <c r="BO27" s="419"/>
      <c r="BP27" s="419"/>
      <c r="BQ27" s="419"/>
      <c r="BR27" s="419"/>
      <c r="BS27" s="419"/>
      <c r="BT27" s="419"/>
      <c r="BU27" s="420"/>
      <c r="BV27" s="418">
        <v>941644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3700</v>
      </c>
      <c r="R28" s="392"/>
      <c r="S28" s="392"/>
      <c r="T28" s="392"/>
      <c r="U28" s="392"/>
      <c r="V28" s="393"/>
      <c r="W28" s="457"/>
      <c r="X28" s="448"/>
      <c r="Y28" s="449"/>
      <c r="Z28" s="388" t="s">
        <v>165</v>
      </c>
      <c r="AA28" s="389"/>
      <c r="AB28" s="389"/>
      <c r="AC28" s="389"/>
      <c r="AD28" s="389"/>
      <c r="AE28" s="389"/>
      <c r="AF28" s="389"/>
      <c r="AG28" s="390"/>
      <c r="AH28" s="391" t="s">
        <v>118</v>
      </c>
      <c r="AI28" s="392"/>
      <c r="AJ28" s="392"/>
      <c r="AK28" s="392"/>
      <c r="AL28" s="393"/>
      <c r="AM28" s="391" t="s">
        <v>118</v>
      </c>
      <c r="AN28" s="392"/>
      <c r="AO28" s="392"/>
      <c r="AP28" s="392"/>
      <c r="AQ28" s="392"/>
      <c r="AR28" s="393"/>
      <c r="AS28" s="391" t="s">
        <v>118</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3939124</v>
      </c>
      <c r="BO28" s="411"/>
      <c r="BP28" s="411"/>
      <c r="BQ28" s="411"/>
      <c r="BR28" s="411"/>
      <c r="BS28" s="411"/>
      <c r="BT28" s="411"/>
      <c r="BU28" s="412"/>
      <c r="BV28" s="410">
        <v>3891902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19</v>
      </c>
      <c r="M29" s="392"/>
      <c r="N29" s="392"/>
      <c r="O29" s="392"/>
      <c r="P29" s="393"/>
      <c r="Q29" s="391">
        <v>3600</v>
      </c>
      <c r="R29" s="392"/>
      <c r="S29" s="392"/>
      <c r="T29" s="392"/>
      <c r="U29" s="392"/>
      <c r="V29" s="393"/>
      <c r="W29" s="458"/>
      <c r="X29" s="459"/>
      <c r="Y29" s="460"/>
      <c r="Z29" s="388" t="s">
        <v>169</v>
      </c>
      <c r="AA29" s="389"/>
      <c r="AB29" s="389"/>
      <c r="AC29" s="389"/>
      <c r="AD29" s="389"/>
      <c r="AE29" s="389"/>
      <c r="AF29" s="389"/>
      <c r="AG29" s="390"/>
      <c r="AH29" s="391">
        <v>542</v>
      </c>
      <c r="AI29" s="392"/>
      <c r="AJ29" s="392"/>
      <c r="AK29" s="392"/>
      <c r="AL29" s="393"/>
      <c r="AM29" s="391">
        <v>1701830</v>
      </c>
      <c r="AN29" s="392"/>
      <c r="AO29" s="392"/>
      <c r="AP29" s="392"/>
      <c r="AQ29" s="392"/>
      <c r="AR29" s="393"/>
      <c r="AS29" s="391">
        <v>3140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1789597</v>
      </c>
      <c r="BO29" s="416"/>
      <c r="BP29" s="416"/>
      <c r="BQ29" s="416"/>
      <c r="BR29" s="416"/>
      <c r="BS29" s="416"/>
      <c r="BT29" s="416"/>
      <c r="BU29" s="417"/>
      <c r="BV29" s="415">
        <v>1788576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10769146</v>
      </c>
      <c r="BO30" s="419"/>
      <c r="BP30" s="419"/>
      <c r="BQ30" s="419"/>
      <c r="BR30" s="419"/>
      <c r="BS30" s="419"/>
      <c r="BT30" s="419"/>
      <c r="BU30" s="420"/>
      <c r="BV30" s="418">
        <v>10637887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東八代広域行政事務組合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公益財団法人　ふえふき文化・スポーツ振興財団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春日居地区温泉給湯事業会計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農業集落排水特別会計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東山梨行政事務組合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公共下水道事業会計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東山梨環境衛生組合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介護サービス特別会計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釈迦堂遺跡博物館組合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甲府・峡東ごみ処理施設事務組合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峡東地域広域水道企業団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山梨県市町村総合事務組合
（普通会計）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山梨県市町村総合事務組合
（電子化事業及び会館管理・研修事業特別会計）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山梨県市町村総合事務組合
（一般廃棄物最終処分場事業特別会計）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山梨県市町村総合事務組合（入札参加資格審査事業費特別会計）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525</v>
      </c>
      <c r="D34" s="1184"/>
      <c r="E34" s="1185"/>
      <c r="F34" s="32">
        <v>5.76</v>
      </c>
      <c r="G34" s="33">
        <v>6.81</v>
      </c>
      <c r="H34" s="33">
        <v>8.6300000000000008</v>
      </c>
      <c r="I34" s="33">
        <v>7.47</v>
      </c>
      <c r="J34" s="34">
        <v>7.81</v>
      </c>
      <c r="K34" s="22"/>
      <c r="L34" s="22"/>
      <c r="M34" s="22"/>
      <c r="N34" s="22"/>
      <c r="O34" s="22"/>
      <c r="P34" s="22"/>
    </row>
    <row r="35" spans="1:16" ht="39" customHeight="1">
      <c r="A35" s="22"/>
      <c r="B35" s="35"/>
      <c r="C35" s="1178" t="s">
        <v>526</v>
      </c>
      <c r="D35" s="1179"/>
      <c r="E35" s="1180"/>
      <c r="F35" s="36">
        <v>2.93</v>
      </c>
      <c r="G35" s="37">
        <v>3.61</v>
      </c>
      <c r="H35" s="37">
        <v>3.92</v>
      </c>
      <c r="I35" s="37">
        <v>3.86</v>
      </c>
      <c r="J35" s="38">
        <v>3.55</v>
      </c>
      <c r="K35" s="22"/>
      <c r="L35" s="22"/>
      <c r="M35" s="22"/>
      <c r="N35" s="22"/>
      <c r="O35" s="22"/>
      <c r="P35" s="22"/>
    </row>
    <row r="36" spans="1:16" ht="39" customHeight="1">
      <c r="A36" s="22"/>
      <c r="B36" s="35"/>
      <c r="C36" s="1178" t="s">
        <v>527</v>
      </c>
      <c r="D36" s="1179"/>
      <c r="E36" s="1180"/>
      <c r="F36" s="36">
        <v>1.4</v>
      </c>
      <c r="G36" s="37">
        <v>0.98</v>
      </c>
      <c r="H36" s="37">
        <v>0.88</v>
      </c>
      <c r="I36" s="37">
        <v>0.86</v>
      </c>
      <c r="J36" s="38">
        <v>1.76</v>
      </c>
      <c r="K36" s="22"/>
      <c r="L36" s="22"/>
      <c r="M36" s="22"/>
      <c r="N36" s="22"/>
      <c r="O36" s="22"/>
      <c r="P36" s="22"/>
    </row>
    <row r="37" spans="1:16" ht="39" customHeight="1">
      <c r="A37" s="22"/>
      <c r="B37" s="35"/>
      <c r="C37" s="1178" t="s">
        <v>528</v>
      </c>
      <c r="D37" s="1179"/>
      <c r="E37" s="1180"/>
      <c r="F37" s="36">
        <v>1.26</v>
      </c>
      <c r="G37" s="37">
        <v>1.36</v>
      </c>
      <c r="H37" s="37">
        <v>1.48</v>
      </c>
      <c r="I37" s="37">
        <v>1.56</v>
      </c>
      <c r="J37" s="38">
        <v>1.69</v>
      </c>
      <c r="K37" s="22"/>
      <c r="L37" s="22"/>
      <c r="M37" s="22"/>
      <c r="N37" s="22"/>
      <c r="O37" s="22"/>
      <c r="P37" s="22"/>
    </row>
    <row r="38" spans="1:16" ht="39" customHeight="1">
      <c r="A38" s="22"/>
      <c r="B38" s="35"/>
      <c r="C38" s="1178" t="s">
        <v>529</v>
      </c>
      <c r="D38" s="1179"/>
      <c r="E38" s="1180"/>
      <c r="F38" s="36">
        <v>0.12</v>
      </c>
      <c r="G38" s="37">
        <v>0.2</v>
      </c>
      <c r="H38" s="37">
        <v>0.16</v>
      </c>
      <c r="I38" s="37">
        <v>0.31</v>
      </c>
      <c r="J38" s="38">
        <v>0.86</v>
      </c>
      <c r="K38" s="22"/>
      <c r="L38" s="22"/>
      <c r="M38" s="22"/>
      <c r="N38" s="22"/>
      <c r="O38" s="22"/>
      <c r="P38" s="22"/>
    </row>
    <row r="39" spans="1:16" ht="39" customHeight="1">
      <c r="A39" s="22"/>
      <c r="B39" s="35"/>
      <c r="C39" s="1178" t="s">
        <v>530</v>
      </c>
      <c r="D39" s="1179"/>
      <c r="E39" s="1180"/>
      <c r="F39" s="36" t="s">
        <v>480</v>
      </c>
      <c r="G39" s="37" t="s">
        <v>480</v>
      </c>
      <c r="H39" s="37" t="s">
        <v>480</v>
      </c>
      <c r="I39" s="37" t="s">
        <v>480</v>
      </c>
      <c r="J39" s="38">
        <v>0.84</v>
      </c>
      <c r="K39" s="22"/>
      <c r="L39" s="22"/>
      <c r="M39" s="22"/>
      <c r="N39" s="22"/>
      <c r="O39" s="22"/>
      <c r="P39" s="22"/>
    </row>
    <row r="40" spans="1:16" ht="39" customHeight="1">
      <c r="A40" s="22"/>
      <c r="B40" s="35"/>
      <c r="C40" s="1178" t="s">
        <v>531</v>
      </c>
      <c r="D40" s="1179"/>
      <c r="E40" s="1180"/>
      <c r="F40" s="36">
        <v>0</v>
      </c>
      <c r="G40" s="37">
        <v>0</v>
      </c>
      <c r="H40" s="37">
        <v>0</v>
      </c>
      <c r="I40" s="37">
        <v>0.03</v>
      </c>
      <c r="J40" s="38">
        <v>0.04</v>
      </c>
      <c r="K40" s="22"/>
      <c r="L40" s="22"/>
      <c r="M40" s="22"/>
      <c r="N40" s="22"/>
      <c r="O40" s="22"/>
      <c r="P40" s="22"/>
    </row>
    <row r="41" spans="1:16" ht="39" customHeight="1">
      <c r="A41" s="22"/>
      <c r="B41" s="35"/>
      <c r="C41" s="1178" t="s">
        <v>532</v>
      </c>
      <c r="D41" s="1179"/>
      <c r="E41" s="1180"/>
      <c r="F41" s="36">
        <v>0</v>
      </c>
      <c r="G41" s="37">
        <v>0</v>
      </c>
      <c r="H41" s="37">
        <v>0</v>
      </c>
      <c r="I41" s="37">
        <v>0</v>
      </c>
      <c r="J41" s="38">
        <v>0.02</v>
      </c>
      <c r="K41" s="22"/>
      <c r="L41" s="22"/>
      <c r="M41" s="22"/>
      <c r="N41" s="22"/>
      <c r="O41" s="22"/>
      <c r="P41" s="22"/>
    </row>
    <row r="42" spans="1:16" ht="39" customHeight="1">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534</v>
      </c>
      <c r="D43" s="1182"/>
      <c r="E43" s="1183"/>
      <c r="F43" s="41">
        <v>0.32</v>
      </c>
      <c r="G43" s="42">
        <v>0.34</v>
      </c>
      <c r="H43" s="42">
        <v>0.66</v>
      </c>
      <c r="I43" s="42">
        <v>0.56000000000000005</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10</v>
      </c>
      <c r="C45" s="1195"/>
      <c r="D45" s="58"/>
      <c r="E45" s="1200" t="s">
        <v>11</v>
      </c>
      <c r="F45" s="1200"/>
      <c r="G45" s="1200"/>
      <c r="H45" s="1200"/>
      <c r="I45" s="1200"/>
      <c r="J45" s="1201"/>
      <c r="K45" s="59">
        <v>3889</v>
      </c>
      <c r="L45" s="60">
        <v>4044</v>
      </c>
      <c r="M45" s="60">
        <v>4241</v>
      </c>
      <c r="N45" s="60">
        <v>4341</v>
      </c>
      <c r="O45" s="61">
        <v>4485</v>
      </c>
      <c r="P45" s="48"/>
      <c r="Q45" s="48"/>
      <c r="R45" s="48"/>
      <c r="S45" s="48"/>
      <c r="T45" s="48"/>
      <c r="U45" s="48"/>
    </row>
    <row r="46" spans="1:21" ht="30.75" customHeight="1">
      <c r="A46" s="48"/>
      <c r="B46" s="1196"/>
      <c r="C46" s="1197"/>
      <c r="D46" s="62"/>
      <c r="E46" s="1188" t="s">
        <v>12</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13</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14</v>
      </c>
      <c r="F48" s="1188"/>
      <c r="G48" s="1188"/>
      <c r="H48" s="1188"/>
      <c r="I48" s="1188"/>
      <c r="J48" s="1189"/>
      <c r="K48" s="63">
        <v>1785</v>
      </c>
      <c r="L48" s="64">
        <v>1815</v>
      </c>
      <c r="M48" s="64">
        <v>1804</v>
      </c>
      <c r="N48" s="64">
        <v>1752</v>
      </c>
      <c r="O48" s="65">
        <v>1628</v>
      </c>
      <c r="P48" s="48"/>
      <c r="Q48" s="48"/>
      <c r="R48" s="48"/>
      <c r="S48" s="48"/>
      <c r="T48" s="48"/>
      <c r="U48" s="48"/>
    </row>
    <row r="49" spans="1:21" ht="30.75" customHeight="1">
      <c r="A49" s="48"/>
      <c r="B49" s="1196"/>
      <c r="C49" s="1197"/>
      <c r="D49" s="62"/>
      <c r="E49" s="1188" t="s">
        <v>15</v>
      </c>
      <c r="F49" s="1188"/>
      <c r="G49" s="1188"/>
      <c r="H49" s="1188"/>
      <c r="I49" s="1188"/>
      <c r="J49" s="1189"/>
      <c r="K49" s="63">
        <v>104</v>
      </c>
      <c r="L49" s="64">
        <v>65</v>
      </c>
      <c r="M49" s="64">
        <v>12</v>
      </c>
      <c r="N49" s="64">
        <v>13</v>
      </c>
      <c r="O49" s="65">
        <v>12</v>
      </c>
      <c r="P49" s="48"/>
      <c r="Q49" s="48"/>
      <c r="R49" s="48"/>
      <c r="S49" s="48"/>
      <c r="T49" s="48"/>
      <c r="U49" s="48"/>
    </row>
    <row r="50" spans="1:21" ht="30.75" customHeight="1">
      <c r="A50" s="48"/>
      <c r="B50" s="1196"/>
      <c r="C50" s="1197"/>
      <c r="D50" s="62"/>
      <c r="E50" s="1188" t="s">
        <v>16</v>
      </c>
      <c r="F50" s="1188"/>
      <c r="G50" s="1188"/>
      <c r="H50" s="1188"/>
      <c r="I50" s="1188"/>
      <c r="J50" s="1189"/>
      <c r="K50" s="63">
        <v>32</v>
      </c>
      <c r="L50" s="64">
        <v>29</v>
      </c>
      <c r="M50" s="64">
        <v>25</v>
      </c>
      <c r="N50" s="64">
        <v>20</v>
      </c>
      <c r="O50" s="65">
        <v>18</v>
      </c>
      <c r="P50" s="48"/>
      <c r="Q50" s="48"/>
      <c r="R50" s="48"/>
      <c r="S50" s="48"/>
      <c r="T50" s="48"/>
      <c r="U50" s="48"/>
    </row>
    <row r="51" spans="1:21" ht="30.75" customHeight="1">
      <c r="A51" s="48"/>
      <c r="B51" s="1198"/>
      <c r="C51" s="1199"/>
      <c r="D51" s="66"/>
      <c r="E51" s="1188" t="s">
        <v>17</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18</v>
      </c>
      <c r="C52" s="1187"/>
      <c r="D52" s="66"/>
      <c r="E52" s="1188" t="s">
        <v>19</v>
      </c>
      <c r="F52" s="1188"/>
      <c r="G52" s="1188"/>
      <c r="H52" s="1188"/>
      <c r="I52" s="1188"/>
      <c r="J52" s="1189"/>
      <c r="K52" s="63">
        <v>3439</v>
      </c>
      <c r="L52" s="64">
        <v>3587</v>
      </c>
      <c r="M52" s="64">
        <v>3913</v>
      </c>
      <c r="N52" s="64">
        <v>3996</v>
      </c>
      <c r="O52" s="65">
        <v>4061</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2371</v>
      </c>
      <c r="L53" s="69">
        <v>2366</v>
      </c>
      <c r="M53" s="69">
        <v>2169</v>
      </c>
      <c r="N53" s="69">
        <v>2130</v>
      </c>
      <c r="O53" s="70">
        <v>2082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4" t="s">
        <v>23</v>
      </c>
      <c r="C41" s="1215"/>
      <c r="D41" s="81"/>
      <c r="E41" s="1216" t="s">
        <v>24</v>
      </c>
      <c r="F41" s="1216"/>
      <c r="G41" s="1216"/>
      <c r="H41" s="1217"/>
      <c r="I41" s="82">
        <v>39086</v>
      </c>
      <c r="J41" s="83">
        <v>40313</v>
      </c>
      <c r="K41" s="83">
        <v>42168</v>
      </c>
      <c r="L41" s="83">
        <v>43916</v>
      </c>
      <c r="M41" s="84">
        <v>43734</v>
      </c>
    </row>
    <row r="42" spans="2:13" ht="27.75" customHeight="1">
      <c r="B42" s="1204"/>
      <c r="C42" s="1205"/>
      <c r="D42" s="85"/>
      <c r="E42" s="1208" t="s">
        <v>25</v>
      </c>
      <c r="F42" s="1208"/>
      <c r="G42" s="1208"/>
      <c r="H42" s="1209"/>
      <c r="I42" s="86">
        <v>1158</v>
      </c>
      <c r="J42" s="87">
        <v>1143</v>
      </c>
      <c r="K42" s="87">
        <v>1087</v>
      </c>
      <c r="L42" s="87">
        <v>1029</v>
      </c>
      <c r="M42" s="88">
        <v>970</v>
      </c>
    </row>
    <row r="43" spans="2:13" ht="27.75" customHeight="1">
      <c r="B43" s="1204"/>
      <c r="C43" s="1205"/>
      <c r="D43" s="85"/>
      <c r="E43" s="1208" t="s">
        <v>26</v>
      </c>
      <c r="F43" s="1208"/>
      <c r="G43" s="1208"/>
      <c r="H43" s="1209"/>
      <c r="I43" s="86">
        <v>19639</v>
      </c>
      <c r="J43" s="87">
        <v>20001</v>
      </c>
      <c r="K43" s="87">
        <v>19576</v>
      </c>
      <c r="L43" s="87">
        <v>18726</v>
      </c>
      <c r="M43" s="88">
        <v>17387</v>
      </c>
    </row>
    <row r="44" spans="2:13" ht="27.75" customHeight="1">
      <c r="B44" s="1204"/>
      <c r="C44" s="1205"/>
      <c r="D44" s="85"/>
      <c r="E44" s="1208" t="s">
        <v>27</v>
      </c>
      <c r="F44" s="1208"/>
      <c r="G44" s="1208"/>
      <c r="H44" s="1209"/>
      <c r="I44" s="86">
        <v>160</v>
      </c>
      <c r="J44" s="87">
        <v>122</v>
      </c>
      <c r="K44" s="87">
        <v>127</v>
      </c>
      <c r="L44" s="87">
        <v>122</v>
      </c>
      <c r="M44" s="88">
        <v>140</v>
      </c>
    </row>
    <row r="45" spans="2:13" ht="27.75" customHeight="1">
      <c r="B45" s="1204"/>
      <c r="C45" s="1205"/>
      <c r="D45" s="85"/>
      <c r="E45" s="1208" t="s">
        <v>28</v>
      </c>
      <c r="F45" s="1208"/>
      <c r="G45" s="1208"/>
      <c r="H45" s="1209"/>
      <c r="I45" s="86">
        <v>5265</v>
      </c>
      <c r="J45" s="87">
        <v>5009</v>
      </c>
      <c r="K45" s="87">
        <v>4878</v>
      </c>
      <c r="L45" s="87">
        <v>5099</v>
      </c>
      <c r="M45" s="88">
        <v>4901</v>
      </c>
    </row>
    <row r="46" spans="2:13" ht="27.75" customHeight="1">
      <c r="B46" s="1204"/>
      <c r="C46" s="1205"/>
      <c r="D46" s="89"/>
      <c r="E46" s="1208" t="s">
        <v>29</v>
      </c>
      <c r="F46" s="1208"/>
      <c r="G46" s="1208"/>
      <c r="H46" s="1209"/>
      <c r="I46" s="86">
        <v>33</v>
      </c>
      <c r="J46" s="87">
        <v>24</v>
      </c>
      <c r="K46" s="87">
        <v>18</v>
      </c>
      <c r="L46" s="87">
        <v>14</v>
      </c>
      <c r="M46" s="88">
        <v>10</v>
      </c>
    </row>
    <row r="47" spans="2:13" ht="27.75" customHeight="1">
      <c r="B47" s="1204"/>
      <c r="C47" s="1205"/>
      <c r="D47" s="90"/>
      <c r="E47" s="1218" t="s">
        <v>30</v>
      </c>
      <c r="F47" s="1219"/>
      <c r="G47" s="1219"/>
      <c r="H47" s="1220"/>
      <c r="I47" s="86" t="s">
        <v>480</v>
      </c>
      <c r="J47" s="87" t="s">
        <v>480</v>
      </c>
      <c r="K47" s="87" t="s">
        <v>480</v>
      </c>
      <c r="L47" s="87" t="s">
        <v>480</v>
      </c>
      <c r="M47" s="88" t="s">
        <v>480</v>
      </c>
    </row>
    <row r="48" spans="2:13" ht="27.75" customHeight="1">
      <c r="B48" s="1204"/>
      <c r="C48" s="1205"/>
      <c r="D48" s="85"/>
      <c r="E48" s="1208" t="s">
        <v>31</v>
      </c>
      <c r="F48" s="1208"/>
      <c r="G48" s="1208"/>
      <c r="H48" s="1209"/>
      <c r="I48" s="86" t="s">
        <v>480</v>
      </c>
      <c r="J48" s="87" t="s">
        <v>480</v>
      </c>
      <c r="K48" s="87" t="s">
        <v>480</v>
      </c>
      <c r="L48" s="87" t="s">
        <v>480</v>
      </c>
      <c r="M48" s="88" t="s">
        <v>480</v>
      </c>
    </row>
    <row r="49" spans="2:13" ht="27.75" customHeight="1">
      <c r="B49" s="1206"/>
      <c r="C49" s="1207"/>
      <c r="D49" s="85"/>
      <c r="E49" s="1208" t="s">
        <v>32</v>
      </c>
      <c r="F49" s="1208"/>
      <c r="G49" s="1208"/>
      <c r="H49" s="1209"/>
      <c r="I49" s="86" t="s">
        <v>480</v>
      </c>
      <c r="J49" s="87" t="s">
        <v>480</v>
      </c>
      <c r="K49" s="87" t="s">
        <v>480</v>
      </c>
      <c r="L49" s="87" t="s">
        <v>480</v>
      </c>
      <c r="M49" s="88" t="s">
        <v>480</v>
      </c>
    </row>
    <row r="50" spans="2:13" ht="27.75" customHeight="1">
      <c r="B50" s="1202" t="s">
        <v>33</v>
      </c>
      <c r="C50" s="1203"/>
      <c r="D50" s="91"/>
      <c r="E50" s="1208" t="s">
        <v>34</v>
      </c>
      <c r="F50" s="1208"/>
      <c r="G50" s="1208"/>
      <c r="H50" s="1209"/>
      <c r="I50" s="86">
        <v>12725</v>
      </c>
      <c r="J50" s="87">
        <v>13081</v>
      </c>
      <c r="K50" s="87">
        <v>12217</v>
      </c>
      <c r="L50" s="87">
        <v>12868</v>
      </c>
      <c r="M50" s="88">
        <v>13032</v>
      </c>
    </row>
    <row r="51" spans="2:13" ht="27.75" customHeight="1">
      <c r="B51" s="1204"/>
      <c r="C51" s="1205"/>
      <c r="D51" s="85"/>
      <c r="E51" s="1208" t="s">
        <v>35</v>
      </c>
      <c r="F51" s="1208"/>
      <c r="G51" s="1208"/>
      <c r="H51" s="1209"/>
      <c r="I51" s="86">
        <v>430</v>
      </c>
      <c r="J51" s="87">
        <v>366</v>
      </c>
      <c r="K51" s="87">
        <v>297</v>
      </c>
      <c r="L51" s="87">
        <v>251</v>
      </c>
      <c r="M51" s="88">
        <v>240</v>
      </c>
    </row>
    <row r="52" spans="2:13" ht="27.75" customHeight="1">
      <c r="B52" s="1206"/>
      <c r="C52" s="1207"/>
      <c r="D52" s="85"/>
      <c r="E52" s="1208" t="s">
        <v>36</v>
      </c>
      <c r="F52" s="1208"/>
      <c r="G52" s="1208"/>
      <c r="H52" s="1209"/>
      <c r="I52" s="86">
        <v>39539</v>
      </c>
      <c r="J52" s="87">
        <v>40701</v>
      </c>
      <c r="K52" s="87">
        <v>41985</v>
      </c>
      <c r="L52" s="87">
        <v>43151</v>
      </c>
      <c r="M52" s="88">
        <v>42695</v>
      </c>
    </row>
    <row r="53" spans="2:13" ht="27.75" customHeight="1" thickBot="1">
      <c r="B53" s="1210" t="s">
        <v>20</v>
      </c>
      <c r="C53" s="1211"/>
      <c r="D53" s="92"/>
      <c r="E53" s="1212" t="s">
        <v>37</v>
      </c>
      <c r="F53" s="1212"/>
      <c r="G53" s="1212"/>
      <c r="H53" s="1213"/>
      <c r="I53" s="93">
        <v>12647</v>
      </c>
      <c r="J53" s="94">
        <v>12463</v>
      </c>
      <c r="K53" s="94">
        <v>13354</v>
      </c>
      <c r="L53" s="94">
        <v>12634</v>
      </c>
      <c r="M53" s="95">
        <v>11174</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559</v>
      </c>
      <c r="C41" s="248"/>
      <c r="D41" s="248"/>
      <c r="E41" s="248"/>
      <c r="F41" s="248"/>
      <c r="G41" s="248"/>
      <c r="H41" s="248"/>
      <c r="I41" s="248"/>
      <c r="J41" s="248"/>
      <c r="K41" s="248"/>
      <c r="L41" s="248"/>
      <c r="M41" s="248"/>
      <c r="N41" s="248"/>
      <c r="O41" s="248"/>
      <c r="P41" s="249"/>
    </row>
    <row r="42" spans="2:17">
      <c r="B42" s="250"/>
      <c r="C42" s="246"/>
      <c r="D42" s="246"/>
      <c r="E42" s="246"/>
      <c r="F42" s="246"/>
      <c r="G42" s="353" t="s">
        <v>560</v>
      </c>
      <c r="I42" s="354"/>
      <c r="J42" s="354"/>
      <c r="K42" s="354"/>
      <c r="L42" s="246"/>
      <c r="M42" s="246"/>
      <c r="N42" s="246"/>
      <c r="O42" s="246"/>
    </row>
    <row r="43" spans="2:17">
      <c r="B43" s="250"/>
      <c r="C43" s="246"/>
      <c r="D43" s="246"/>
      <c r="E43" s="246"/>
      <c r="F43" s="246"/>
      <c r="G43" s="1221" t="s">
        <v>568</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562</v>
      </c>
      <c r="H51" s="1234"/>
      <c r="I51" s="1239" t="s">
        <v>563</v>
      </c>
      <c r="J51" s="1239"/>
      <c r="K51" s="1241"/>
      <c r="L51" s="1241"/>
      <c r="M51" s="1241"/>
      <c r="N51" s="1242">
        <v>77.599999999999994</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569</v>
      </c>
      <c r="J53" s="1243"/>
      <c r="K53" s="1244"/>
      <c r="L53" s="1244"/>
      <c r="M53" s="1244"/>
      <c r="N53" s="1246">
        <v>54.6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564</v>
      </c>
      <c r="H55" s="1248"/>
      <c r="I55" s="1243" t="s">
        <v>563</v>
      </c>
      <c r="J55" s="1243"/>
      <c r="K55" s="1241"/>
      <c r="L55" s="1241"/>
      <c r="M55" s="1241"/>
      <c r="N55" s="1242">
        <v>39</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569</v>
      </c>
      <c r="J57" s="1253"/>
      <c r="K57" s="1244"/>
      <c r="L57" s="1244"/>
      <c r="M57" s="1244"/>
      <c r="N57" s="1246">
        <v>55.4</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c r="B64" s="250"/>
      <c r="C64" s="246"/>
      <c r="D64" s="246"/>
      <c r="E64" s="246"/>
      <c r="F64" s="246"/>
      <c r="G64" s="353" t="s">
        <v>560</v>
      </c>
      <c r="I64" s="354"/>
      <c r="J64" s="354"/>
      <c r="K64" s="354"/>
      <c r="L64" s="246"/>
      <c r="M64" s="246"/>
      <c r="N64" s="246"/>
      <c r="O64" s="246"/>
    </row>
    <row r="65" spans="2:30">
      <c r="B65" s="250"/>
      <c r="C65" s="246"/>
      <c r="D65" s="246"/>
      <c r="E65" s="246"/>
      <c r="F65" s="246"/>
      <c r="G65" s="1221" t="s">
        <v>570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566</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562</v>
      </c>
      <c r="H73" s="1234"/>
      <c r="I73" s="1239" t="s">
        <v>563</v>
      </c>
      <c r="J73" s="1239"/>
      <c r="K73" s="1254">
        <v>75.7</v>
      </c>
      <c r="L73" s="1254">
        <v>74.400000000000006</v>
      </c>
      <c r="M73" s="1242">
        <v>81.5</v>
      </c>
      <c r="N73" s="1242">
        <v>77.599999999999994</v>
      </c>
      <c r="O73" s="1242">
        <v>70.400000000000006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567</v>
      </c>
      <c r="J75" s="1243"/>
      <c r="K75" s="1246">
        <v>14.2</v>
      </c>
      <c r="L75" s="1246">
        <v>14.2</v>
      </c>
      <c r="M75" s="1246">
        <v>13.8</v>
      </c>
      <c r="N75" s="1246">
        <v>13.4</v>
      </c>
      <c r="O75" s="1246">
        <v>13.1</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564</v>
      </c>
      <c r="H77" s="1248"/>
      <c r="I77" s="1243" t="s">
        <v>563</v>
      </c>
      <c r="J77" s="1243"/>
      <c r="K77" s="1254">
        <v>58.2</v>
      </c>
      <c r="L77" s="1254">
        <v>50.3</v>
      </c>
      <c r="M77" s="1242">
        <v>45.9</v>
      </c>
      <c r="N77" s="1242">
        <v>39</v>
      </c>
      <c r="O77" s="1242">
        <v>32.5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567</v>
      </c>
      <c r="J79" s="1253"/>
      <c r="K79" s="1256">
        <v>10.3</v>
      </c>
      <c r="L79" s="1256">
        <v>9.6</v>
      </c>
      <c r="M79" s="1256">
        <v>8.8000000000000007</v>
      </c>
      <c r="N79" s="1256">
        <v>9</v>
      </c>
      <c r="O79" s="1256">
        <v>8.1999999999999993</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518</v>
      </c>
      <c r="G2" s="113"/>
      <c r="H2" s="114"/>
    </row>
    <row r="3" spans="1:8">
      <c r="A3" s="110" t="s">
        <v>511</v>
      </c>
      <c r="B3" s="115"/>
      <c r="C3" s="116"/>
      <c r="D3" s="117">
        <v>79223</v>
      </c>
      <c r="E3" s="118"/>
      <c r="F3" s="119">
        <v>50880</v>
      </c>
      <c r="G3" s="120"/>
      <c r="H3" s="121"/>
    </row>
    <row r="4" spans="1:8">
      <c r="A4" s="122"/>
      <c r="B4" s="123"/>
      <c r="C4" s="124"/>
      <c r="D4" s="125">
        <v>43213</v>
      </c>
      <c r="E4" s="126"/>
      <c r="F4" s="127">
        <v>26879</v>
      </c>
      <c r="G4" s="128"/>
      <c r="H4" s="129"/>
    </row>
    <row r="5" spans="1:8">
      <c r="A5" s="110" t="s">
        <v>513</v>
      </c>
      <c r="B5" s="115"/>
      <c r="C5" s="116"/>
      <c r="D5" s="117">
        <v>77896</v>
      </c>
      <c r="E5" s="118"/>
      <c r="F5" s="119">
        <v>63956</v>
      </c>
      <c r="G5" s="120"/>
      <c r="H5" s="121"/>
    </row>
    <row r="6" spans="1:8">
      <c r="A6" s="122"/>
      <c r="B6" s="123"/>
      <c r="C6" s="124"/>
      <c r="D6" s="125">
        <v>50033</v>
      </c>
      <c r="E6" s="126"/>
      <c r="F6" s="127">
        <v>29239</v>
      </c>
      <c r="G6" s="128"/>
      <c r="H6" s="129"/>
    </row>
    <row r="7" spans="1:8">
      <c r="A7" s="110" t="s">
        <v>514</v>
      </c>
      <c r="B7" s="115"/>
      <c r="C7" s="116"/>
      <c r="D7" s="117">
        <v>105217</v>
      </c>
      <c r="E7" s="118"/>
      <c r="F7" s="119">
        <v>66255</v>
      </c>
      <c r="G7" s="120"/>
      <c r="H7" s="121"/>
    </row>
    <row r="8" spans="1:8">
      <c r="A8" s="122"/>
      <c r="B8" s="123"/>
      <c r="C8" s="124"/>
      <c r="D8" s="125">
        <v>53086</v>
      </c>
      <c r="E8" s="126"/>
      <c r="F8" s="127">
        <v>31822</v>
      </c>
      <c r="G8" s="128"/>
      <c r="H8" s="129"/>
    </row>
    <row r="9" spans="1:8">
      <c r="A9" s="110" t="s">
        <v>515</v>
      </c>
      <c r="B9" s="115"/>
      <c r="C9" s="116"/>
      <c r="D9" s="117">
        <v>86585</v>
      </c>
      <c r="E9" s="118"/>
      <c r="F9" s="119">
        <v>92247</v>
      </c>
      <c r="G9" s="120"/>
      <c r="H9" s="121"/>
    </row>
    <row r="10" spans="1:8">
      <c r="A10" s="122"/>
      <c r="B10" s="123"/>
      <c r="C10" s="124"/>
      <c r="D10" s="125">
        <v>43836</v>
      </c>
      <c r="E10" s="126"/>
      <c r="F10" s="127">
        <v>37204</v>
      </c>
      <c r="G10" s="128"/>
      <c r="H10" s="129"/>
    </row>
    <row r="11" spans="1:8">
      <c r="A11" s="110" t="s">
        <v>516</v>
      </c>
      <c r="B11" s="115"/>
      <c r="C11" s="116"/>
      <c r="D11" s="117">
        <v>61638</v>
      </c>
      <c r="E11" s="118"/>
      <c r="F11" s="119">
        <v>67319</v>
      </c>
      <c r="G11" s="120"/>
      <c r="H11" s="121"/>
    </row>
    <row r="12" spans="1:8">
      <c r="A12" s="122"/>
      <c r="B12" s="123"/>
      <c r="C12" s="130"/>
      <c r="D12" s="125">
        <v>35419</v>
      </c>
      <c r="E12" s="126"/>
      <c r="F12" s="127">
        <v>38101</v>
      </c>
      <c r="G12" s="128"/>
      <c r="H12" s="129"/>
    </row>
    <row r="13" spans="1:8">
      <c r="A13" s="110"/>
      <c r="B13" s="115"/>
      <c r="C13" s="131"/>
      <c r="D13" s="132">
        <v>82112</v>
      </c>
      <c r="E13" s="133"/>
      <c r="F13" s="134">
        <v>68131</v>
      </c>
      <c r="G13" s="135"/>
      <c r="H13" s="121"/>
    </row>
    <row r="14" spans="1:8">
      <c r="A14" s="122"/>
      <c r="B14" s="123"/>
      <c r="C14" s="124"/>
      <c r="D14" s="125">
        <v>45117</v>
      </c>
      <c r="E14" s="126"/>
      <c r="F14" s="127">
        <v>32649</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5.76</v>
      </c>
      <c r="C19" s="136">
        <f>ROUND(VALUE(SUBSTITUTE(実質収支比率等に係る経年分析!G$48,"▲","-")),2)</f>
        <v>6.81</v>
      </c>
      <c r="D19" s="136">
        <f>ROUND(VALUE(SUBSTITUTE(実質収支比率等に係る経年分析!H$48,"▲","-")),2)</f>
        <v>8.64</v>
      </c>
      <c r="E19" s="136">
        <f>ROUND(VALUE(SUBSTITUTE(実質収支比率等に係る経年分析!I$48,"▲","-")),2)</f>
        <v>7.48</v>
      </c>
      <c r="F19" s="136">
        <f>ROUND(VALUE(SUBSTITUTE(実質収支比率等に係る経年分析!J$48,"▲","-")),2)</f>
        <v>7.82</v>
      </c>
    </row>
    <row r="20" spans="1:11">
      <c r="A20" s="136" t="s">
        <v>42</v>
      </c>
      <c r="B20" s="136">
        <f>ROUND(VALUE(SUBSTITUTE(実質収支比率等に係る経年分析!F$47,"▲","-")),2)</f>
        <v>16.96</v>
      </c>
      <c r="C20" s="136">
        <f>ROUND(VALUE(SUBSTITUTE(実質収支比率等に係る経年分析!G$47,"▲","-")),2)</f>
        <v>18.77</v>
      </c>
      <c r="D20" s="136">
        <f>ROUND(VALUE(SUBSTITUTE(実質収支比率等に係る経年分析!H$47,"▲","-")),2)</f>
        <v>14.36</v>
      </c>
      <c r="E20" s="136">
        <f>ROUND(VALUE(SUBSTITUTE(実質収支比率等に係る経年分析!I$47,"▲","-")),2)</f>
        <v>19.25</v>
      </c>
      <c r="F20" s="136">
        <f>ROUND(VALUE(SUBSTITUTE(実質収支比率等に係る経年分析!J$47,"▲","-")),2)</f>
        <v>19.809999999999999</v>
      </c>
    </row>
    <row r="21" spans="1:11">
      <c r="A21" s="136" t="s">
        <v>43</v>
      </c>
      <c r="B21" s="136">
        <f>IF(ISNUMBER(VALUE(SUBSTITUTE(実質収支比率等に係る経年分析!F$49,"▲","-"))),ROUND(VALUE(SUBSTITUTE(実質収支比率等に係る経年分析!F$49,"▲","-")),2),NA())</f>
        <v>1.61</v>
      </c>
      <c r="C21" s="136">
        <f>IF(ISNUMBER(VALUE(SUBSTITUTE(実質収支比率等に係る経年分析!G$49,"▲","-"))),ROUND(VALUE(SUBSTITUTE(実質収支比率等に係る経年分析!G$49,"▲","-")),2),NA())</f>
        <v>3.09</v>
      </c>
      <c r="D21" s="136">
        <f>IF(ISNUMBER(VALUE(SUBSTITUTE(実質収支比率等に係る経年分析!H$49,"▲","-"))),ROUND(VALUE(SUBSTITUTE(実質収支比率等に係る経年分析!H$49,"▲","-")),2),NA())</f>
        <v>-0.71</v>
      </c>
      <c r="E21" s="136">
        <f>IF(ISNUMBER(VALUE(SUBSTITUTE(実質収支比率等に係る経年分析!I$49,"▲","-"))),ROUND(VALUE(SUBSTITUTE(実質収支比率等に係る経年分析!I$49,"▲","-")),2),NA())</f>
        <v>3.69</v>
      </c>
      <c r="F21" s="136">
        <f>IF(ISNUMBER(VALUE(SUBSTITUTE(実質収支比率等に係る経年分析!J$49,"▲","-"))),ROUND(VALUE(SUBSTITUTE(実質収支比率等に係る経年分析!J$49,"▲","-")),2),NA())</f>
        <v>0.45</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0.34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0.66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0.56000000000000005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介護サービス特別会計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公共下水道事業会計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0.84</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0.86</v>
      </c>
    </row>
    <row r="33" spans="1:16">
      <c r="A33" s="137" t="str">
        <f>IF(連結実質赤字比率に係る赤字・黒字の構成分析!C$37="",NA(),連結実質赤字比率に係る赤字・黒字の構成分析!C$37)</f>
        <v>春日居地区温泉給湯事業会計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1.69</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1.76</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8.6300000000000008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7.81</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3439</v>
      </c>
      <c r="E42" s="138"/>
      <c r="F42" s="138"/>
      <c r="G42" s="138">
        <f>'実質公債費比率（分子）の構造'!L$52</f>
        <v>3587</v>
      </c>
      <c r="H42" s="138"/>
      <c r="I42" s="138"/>
      <c r="J42" s="138">
        <f>'実質公債費比率（分子）の構造'!M$52</f>
        <v>3913</v>
      </c>
      <c r="K42" s="138"/>
      <c r="L42" s="138"/>
      <c r="M42" s="138">
        <f>'実質公債費比率（分子）の構造'!N$52</f>
        <v>3996</v>
      </c>
      <c r="N42" s="138"/>
      <c r="O42" s="138"/>
      <c r="P42" s="138">
        <f>'実質公債費比率（分子）の構造'!O$52</f>
        <v>4061</v>
      </c>
    </row>
    <row r="43" spans="1:16">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52</v>
      </c>
      <c r="B44" s="138">
        <f>'実質公債費比率（分子）の構造'!K$50</f>
        <v>32</v>
      </c>
      <c r="C44" s="138"/>
      <c r="D44" s="138"/>
      <c r="E44" s="138">
        <f>'実質公債費比率（分子）の構造'!L$50</f>
        <v>29</v>
      </c>
      <c r="F44" s="138"/>
      <c r="G44" s="138"/>
      <c r="H44" s="138">
        <f>'実質公債費比率（分子）の構造'!M$50</f>
        <v>25</v>
      </c>
      <c r="I44" s="138"/>
      <c r="J44" s="138"/>
      <c r="K44" s="138">
        <f>'実質公債費比率（分子）の構造'!N$50</f>
        <v>20</v>
      </c>
      <c r="L44" s="138"/>
      <c r="M44" s="138"/>
      <c r="N44" s="138">
        <f>'実質公債費比率（分子）の構造'!O$50</f>
        <v>18</v>
      </c>
      <c r="O44" s="138"/>
      <c r="P44" s="138"/>
    </row>
    <row r="45" spans="1:16">
      <c r="A45" s="138" t="s">
        <v>53</v>
      </c>
      <c r="B45" s="138">
        <f>'実質公債費比率（分子）の構造'!K$49</f>
        <v>104</v>
      </c>
      <c r="C45" s="138"/>
      <c r="D45" s="138"/>
      <c r="E45" s="138">
        <f>'実質公債費比率（分子）の構造'!L$49</f>
        <v>65</v>
      </c>
      <c r="F45" s="138"/>
      <c r="G45" s="138"/>
      <c r="H45" s="138">
        <f>'実質公債費比率（分子）の構造'!M$49</f>
        <v>12</v>
      </c>
      <c r="I45" s="138"/>
      <c r="J45" s="138"/>
      <c r="K45" s="138">
        <f>'実質公債費比率（分子）の構造'!N$49</f>
        <v>13</v>
      </c>
      <c r="L45" s="138"/>
      <c r="M45" s="138"/>
      <c r="N45" s="138">
        <f>'実質公債費比率（分子）の構造'!O$49</f>
        <v>12</v>
      </c>
      <c r="O45" s="138"/>
      <c r="P45" s="138"/>
    </row>
    <row r="46" spans="1:16">
      <c r="A46" s="138" t="s">
        <v>54</v>
      </c>
      <c r="B46" s="138">
        <f>'実質公債費比率（分子）の構造'!K$48</f>
        <v>1785</v>
      </c>
      <c r="C46" s="138"/>
      <c r="D46" s="138"/>
      <c r="E46" s="138">
        <f>'実質公債費比率（分子）の構造'!L$48</f>
        <v>1815</v>
      </c>
      <c r="F46" s="138"/>
      <c r="G46" s="138"/>
      <c r="H46" s="138">
        <f>'実質公債費比率（分子）の構造'!M$48</f>
        <v>1804</v>
      </c>
      <c r="I46" s="138"/>
      <c r="J46" s="138"/>
      <c r="K46" s="138">
        <f>'実質公債費比率（分子）の構造'!N$48</f>
        <v>1752</v>
      </c>
      <c r="L46" s="138"/>
      <c r="M46" s="138"/>
      <c r="N46" s="138">
        <f>'実質公債費比率（分子）の構造'!O$48</f>
        <v>1628</v>
      </c>
      <c r="O46" s="138"/>
      <c r="P46" s="138"/>
    </row>
    <row r="47" spans="1:16">
      <c r="A47" s="138" t="s">
        <v>13</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55</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56</v>
      </c>
      <c r="B49" s="138">
        <f>'実質公債費比率（分子）の構造'!K$45</f>
        <v>3889</v>
      </c>
      <c r="C49" s="138"/>
      <c r="D49" s="138"/>
      <c r="E49" s="138">
        <f>'実質公債費比率（分子）の構造'!L$45</f>
        <v>4044</v>
      </c>
      <c r="F49" s="138"/>
      <c r="G49" s="138"/>
      <c r="H49" s="138">
        <f>'実質公債費比率（分子）の構造'!M$45</f>
        <v>4241</v>
      </c>
      <c r="I49" s="138"/>
      <c r="J49" s="138"/>
      <c r="K49" s="138">
        <f>'実質公債費比率（分子）の構造'!N$45</f>
        <v>4341</v>
      </c>
      <c r="L49" s="138"/>
      <c r="M49" s="138"/>
      <c r="N49" s="138">
        <f>'実質公債費比率（分子）の構造'!O$45</f>
        <v>4485</v>
      </c>
      <c r="O49" s="138"/>
      <c r="P49" s="138"/>
    </row>
    <row r="50" spans="1:16">
      <c r="A50" s="138" t="s">
        <v>57</v>
      </c>
      <c r="B50" s="138" t="e">
        <f>NA()</f>
        <v>#N/A</v>
      </c>
      <c r="C50" s="138">
        <f>IF(ISNUMBER('実質公債費比率（分子）の構造'!K$53),'実質公債費比率（分子）の構造'!K$53,NA())</f>
        <v>2371</v>
      </c>
      <c r="D50" s="138" t="e">
        <f>NA()</f>
        <v>#N/A</v>
      </c>
      <c r="E50" s="138" t="e">
        <f>NA()</f>
        <v>#N/A</v>
      </c>
      <c r="F50" s="138">
        <f>IF(ISNUMBER('実質公債費比率（分子）の構造'!L$53),'実質公債費比率（分子）の構造'!L$53,NA())</f>
        <v>2366</v>
      </c>
      <c r="G50" s="138" t="e">
        <f>NA()</f>
        <v>#N/A</v>
      </c>
      <c r="H50" s="138" t="e">
        <f>NA()</f>
        <v>#N/A</v>
      </c>
      <c r="I50" s="138">
        <f>IF(ISNUMBER('実質公債費比率（分子）の構造'!M$53),'実質公債費比率（分子）の構造'!M$53,NA())</f>
        <v>2169</v>
      </c>
      <c r="J50" s="138" t="e">
        <f>NA()</f>
        <v>#N/A</v>
      </c>
      <c r="K50" s="138" t="e">
        <f>NA()</f>
        <v>#N/A</v>
      </c>
      <c r="L50" s="138">
        <f>IF(ISNUMBER('実質公債費比率（分子）の構造'!N$53),'実質公債費比率（分子）の構造'!N$53,NA())</f>
        <v>2130</v>
      </c>
      <c r="M50" s="138" t="e">
        <f>NA()</f>
        <v>#N/A</v>
      </c>
      <c r="N50" s="138" t="e">
        <f>NA()</f>
        <v>#N/A</v>
      </c>
      <c r="O50" s="138">
        <f>IF(ISNUMBER('実質公債費比率（分子）の構造'!O$53),'実質公債費比率（分子）の構造'!O$53,NA())</f>
        <v>2082</v>
      </c>
      <c r="P50" s="138" t="e">
        <f>NA()</f>
        <v>#N/A</v>
      </c>
    </row>
    <row r="53" spans="1:16">
      <c r="A53" s="106" t="s">
        <v>58</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c r="A56" s="137" t="s">
        <v>36</v>
      </c>
      <c r="B56" s="137"/>
      <c r="C56" s="137"/>
      <c r="D56" s="137">
        <f>'将来負担比率（分子）の構造'!I$52</f>
        <v>39539</v>
      </c>
      <c r="E56" s="137"/>
      <c r="F56" s="137"/>
      <c r="G56" s="137">
        <f>'将来負担比率（分子）の構造'!J$52</f>
        <v>40701</v>
      </c>
      <c r="H56" s="137"/>
      <c r="I56" s="137"/>
      <c r="J56" s="137">
        <f>'将来負担比率（分子）の構造'!K$52</f>
        <v>41985</v>
      </c>
      <c r="K56" s="137"/>
      <c r="L56" s="137"/>
      <c r="M56" s="137">
        <f>'将来負担比率（分子）の構造'!L$52</f>
        <v>43151</v>
      </c>
      <c r="N56" s="137"/>
      <c r="O56" s="137"/>
      <c r="P56" s="137">
        <f>'将来負担比率（分子）の構造'!M$52</f>
        <v>42695</v>
      </c>
    </row>
    <row r="57" spans="1:16">
      <c r="A57" s="137" t="s">
        <v>35</v>
      </c>
      <c r="B57" s="137"/>
      <c r="C57" s="137"/>
      <c r="D57" s="137">
        <f>'将来負担比率（分子）の構造'!I$51</f>
        <v>430</v>
      </c>
      <c r="E57" s="137"/>
      <c r="F57" s="137"/>
      <c r="G57" s="137">
        <f>'将来負担比率（分子）の構造'!J$51</f>
        <v>366</v>
      </c>
      <c r="H57" s="137"/>
      <c r="I57" s="137"/>
      <c r="J57" s="137">
        <f>'将来負担比率（分子）の構造'!K$51</f>
        <v>297</v>
      </c>
      <c r="K57" s="137"/>
      <c r="L57" s="137"/>
      <c r="M57" s="137">
        <f>'将来負担比率（分子）の構造'!L$51</f>
        <v>251</v>
      </c>
      <c r="N57" s="137"/>
      <c r="O57" s="137"/>
      <c r="P57" s="137">
        <f>'将来負担比率（分子）の構造'!M$51</f>
        <v>240</v>
      </c>
    </row>
    <row r="58" spans="1:16">
      <c r="A58" s="137" t="s">
        <v>34</v>
      </c>
      <c r="B58" s="137"/>
      <c r="C58" s="137"/>
      <c r="D58" s="137">
        <f>'将来負担比率（分子）の構造'!I$50</f>
        <v>12725</v>
      </c>
      <c r="E58" s="137"/>
      <c r="F58" s="137"/>
      <c r="G58" s="137">
        <f>'将来負担比率（分子）の構造'!J$50</f>
        <v>13081</v>
      </c>
      <c r="H58" s="137"/>
      <c r="I58" s="137"/>
      <c r="J58" s="137">
        <f>'将来負担比率（分子）の構造'!K$50</f>
        <v>12217</v>
      </c>
      <c r="K58" s="137"/>
      <c r="L58" s="137"/>
      <c r="M58" s="137">
        <f>'将来負担比率（分子）の構造'!L$50</f>
        <v>12868</v>
      </c>
      <c r="N58" s="137"/>
      <c r="O58" s="137"/>
      <c r="P58" s="137">
        <f>'将来負担比率（分子）の構造'!M$50</f>
        <v>13032</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33</v>
      </c>
      <c r="C61" s="137"/>
      <c r="D61" s="137"/>
      <c r="E61" s="137">
        <f>'将来負担比率（分子）の構造'!J$46</f>
        <v>24</v>
      </c>
      <c r="F61" s="137"/>
      <c r="G61" s="137"/>
      <c r="H61" s="137">
        <f>'将来負担比率（分子）の構造'!K$46</f>
        <v>18</v>
      </c>
      <c r="I61" s="137"/>
      <c r="J61" s="137"/>
      <c r="K61" s="137">
        <f>'将来負担比率（分子）の構造'!L$46</f>
        <v>14</v>
      </c>
      <c r="L61" s="137"/>
      <c r="M61" s="137"/>
      <c r="N61" s="137">
        <f>'将来負担比率（分子）の構造'!M$46</f>
        <v>10</v>
      </c>
      <c r="O61" s="137"/>
      <c r="P61" s="137"/>
    </row>
    <row r="62" spans="1:16">
      <c r="A62" s="137" t="s">
        <v>28</v>
      </c>
      <c r="B62" s="137">
        <f>'将来負担比率（分子）の構造'!I$45</f>
        <v>5265</v>
      </c>
      <c r="C62" s="137"/>
      <c r="D62" s="137"/>
      <c r="E62" s="137">
        <f>'将来負担比率（分子）の構造'!J$45</f>
        <v>5009</v>
      </c>
      <c r="F62" s="137"/>
      <c r="G62" s="137"/>
      <c r="H62" s="137">
        <f>'将来負担比率（分子）の構造'!K$45</f>
        <v>4878</v>
      </c>
      <c r="I62" s="137"/>
      <c r="J62" s="137"/>
      <c r="K62" s="137">
        <f>'将来負担比率（分子）の構造'!L$45</f>
        <v>5099</v>
      </c>
      <c r="L62" s="137"/>
      <c r="M62" s="137"/>
      <c r="N62" s="137">
        <f>'将来負担比率（分子）の構造'!M$45</f>
        <v>4901</v>
      </c>
      <c r="O62" s="137"/>
      <c r="P62" s="137"/>
    </row>
    <row r="63" spans="1:16">
      <c r="A63" s="137" t="s">
        <v>27</v>
      </c>
      <c r="B63" s="137">
        <f>'将来負担比率（分子）の構造'!I$44</f>
        <v>160</v>
      </c>
      <c r="C63" s="137"/>
      <c r="D63" s="137"/>
      <c r="E63" s="137">
        <f>'将来負担比率（分子）の構造'!J$44</f>
        <v>122</v>
      </c>
      <c r="F63" s="137"/>
      <c r="G63" s="137"/>
      <c r="H63" s="137">
        <f>'将来負担比率（分子）の構造'!K$44</f>
        <v>127</v>
      </c>
      <c r="I63" s="137"/>
      <c r="J63" s="137"/>
      <c r="K63" s="137">
        <f>'将来負担比率（分子）の構造'!L$44</f>
        <v>122</v>
      </c>
      <c r="L63" s="137"/>
      <c r="M63" s="137"/>
      <c r="N63" s="137">
        <f>'将来負担比率（分子）の構造'!M$44</f>
        <v>140</v>
      </c>
      <c r="O63" s="137"/>
      <c r="P63" s="137"/>
    </row>
    <row r="64" spans="1:16">
      <c r="A64" s="137" t="s">
        <v>26</v>
      </c>
      <c r="B64" s="137">
        <f>'将来負担比率（分子）の構造'!I$43</f>
        <v>19639</v>
      </c>
      <c r="C64" s="137"/>
      <c r="D64" s="137"/>
      <c r="E64" s="137">
        <f>'将来負担比率（分子）の構造'!J$43</f>
        <v>20001</v>
      </c>
      <c r="F64" s="137"/>
      <c r="G64" s="137"/>
      <c r="H64" s="137">
        <f>'将来負担比率（分子）の構造'!K$43</f>
        <v>19576</v>
      </c>
      <c r="I64" s="137"/>
      <c r="J64" s="137"/>
      <c r="K64" s="137">
        <f>'将来負担比率（分子）の構造'!L$43</f>
        <v>18726</v>
      </c>
      <c r="L64" s="137"/>
      <c r="M64" s="137"/>
      <c r="N64" s="137">
        <f>'将来負担比率（分子）の構造'!M$43</f>
        <v>17387</v>
      </c>
      <c r="O64" s="137"/>
      <c r="P64" s="137"/>
    </row>
    <row r="65" spans="1:16">
      <c r="A65" s="137" t="s">
        <v>25</v>
      </c>
      <c r="B65" s="137">
        <f>'将来負担比率（分子）の構造'!I$42</f>
        <v>1158</v>
      </c>
      <c r="C65" s="137"/>
      <c r="D65" s="137"/>
      <c r="E65" s="137">
        <f>'将来負担比率（分子）の構造'!J$42</f>
        <v>1143</v>
      </c>
      <c r="F65" s="137"/>
      <c r="G65" s="137"/>
      <c r="H65" s="137">
        <f>'将来負担比率（分子）の構造'!K$42</f>
        <v>1087</v>
      </c>
      <c r="I65" s="137"/>
      <c r="J65" s="137"/>
      <c r="K65" s="137">
        <f>'将来負担比率（分子）の構造'!L$42</f>
        <v>1029</v>
      </c>
      <c r="L65" s="137"/>
      <c r="M65" s="137"/>
      <c r="N65" s="137">
        <f>'将来負担比率（分子）の構造'!M$42</f>
        <v>970</v>
      </c>
      <c r="O65" s="137"/>
      <c r="P65" s="137"/>
    </row>
    <row r="66" spans="1:16">
      <c r="A66" s="137" t="s">
        <v>24</v>
      </c>
      <c r="B66" s="137">
        <f>'将来負担比率（分子）の構造'!I$41</f>
        <v>39086</v>
      </c>
      <c r="C66" s="137"/>
      <c r="D66" s="137"/>
      <c r="E66" s="137">
        <f>'将来負担比率（分子）の構造'!J$41</f>
        <v>40313</v>
      </c>
      <c r="F66" s="137"/>
      <c r="G66" s="137"/>
      <c r="H66" s="137">
        <f>'将来負担比率（分子）の構造'!K$41</f>
        <v>42168</v>
      </c>
      <c r="I66" s="137"/>
      <c r="J66" s="137"/>
      <c r="K66" s="137">
        <f>'将来負担比率（分子）の構造'!L$41</f>
        <v>43916</v>
      </c>
      <c r="L66" s="137"/>
      <c r="M66" s="137"/>
      <c r="N66" s="137">
        <f>'将来負担比率（分子）の構造'!M$41</f>
        <v>43734</v>
      </c>
      <c r="O66" s="137"/>
      <c r="P66" s="137"/>
    </row>
    <row r="67" spans="1:16">
      <c r="A67" s="137" t="s">
        <v>61</v>
      </c>
      <c r="B67" s="137" t="e">
        <f>NA()</f>
        <v>#N/A</v>
      </c>
      <c r="C67" s="137">
        <f>IF(ISNUMBER('将来負担比率（分子）の構造'!I$53), IF('将来負担比率（分子）の構造'!I$53 &lt; 0, 0, '将来負担比率（分子）の構造'!I$53), NA())</f>
        <v>12647</v>
      </c>
      <c r="D67" s="137" t="e">
        <f>NA()</f>
        <v>#N/A</v>
      </c>
      <c r="E67" s="137" t="e">
        <f>NA()</f>
        <v>#N/A</v>
      </c>
      <c r="F67" s="137">
        <f>IF(ISNUMBER('将来負担比率（分子）の構造'!J$53), IF('将来負担比率（分子）の構造'!J$53 &lt; 0, 0, '将来負担比率（分子）の構造'!J$53), NA())</f>
        <v>12463</v>
      </c>
      <c r="G67" s="137" t="e">
        <f>NA()</f>
        <v>#N/A</v>
      </c>
      <c r="H67" s="137" t="e">
        <f>NA()</f>
        <v>#N/A</v>
      </c>
      <c r="I67" s="137">
        <f>IF(ISNUMBER('将来負担比率（分子）の構造'!K$53), IF('将来負担比率（分子）の構造'!K$53 &lt; 0, 0, '将来負担比率（分子）の構造'!K$53), NA())</f>
        <v>13354</v>
      </c>
      <c r="J67" s="137" t="e">
        <f>NA()</f>
        <v>#N/A</v>
      </c>
      <c r="K67" s="137" t="e">
        <f>NA()</f>
        <v>#N/A</v>
      </c>
      <c r="L67" s="137">
        <f>IF(ISNUMBER('将来負担比率（分子）の構造'!L$53), IF('将来負担比率（分子）の構造'!L$53 &lt; 0, 0, '将来負担比率（分子）の構造'!L$53), NA())</f>
        <v>12634</v>
      </c>
      <c r="M67" s="137" t="e">
        <f>NA()</f>
        <v>#N/A</v>
      </c>
      <c r="N67" s="137" t="e">
        <f>NA()</f>
        <v>#N/A</v>
      </c>
      <c r="O67" s="137">
        <f>IF(ISNUMBER('将来負担比率（分子）の構造'!M$53), IF('将来負担比率（分子）の構造'!M$53 &lt; 0, 0, '将来負担比率（分子）の構造'!M$53), NA())</f>
        <v>11174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8522855</v>
      </c>
      <c r="S5" s="671"/>
      <c r="T5" s="671"/>
      <c r="U5" s="671"/>
      <c r="V5" s="671"/>
      <c r="W5" s="671"/>
      <c r="X5" s="671"/>
      <c r="Y5" s="718"/>
      <c r="Z5" s="731">
        <v>25</v>
      </c>
      <c r="AA5" s="731"/>
      <c r="AB5" s="731"/>
      <c r="AC5" s="731"/>
      <c r="AD5" s="732">
        <v>8521823</v>
      </c>
      <c r="AE5" s="732"/>
      <c r="AF5" s="732"/>
      <c r="AG5" s="732"/>
      <c r="AH5" s="732"/>
      <c r="AI5" s="732"/>
      <c r="AJ5" s="732"/>
      <c r="AK5" s="732"/>
      <c r="AL5" s="719">
        <v>44.7</v>
      </c>
      <c r="AM5" s="688"/>
      <c r="AN5" s="688"/>
      <c r="AO5" s="720"/>
      <c r="AP5" s="707" t="s">
        <v>208</v>
      </c>
      <c r="AQ5" s="708"/>
      <c r="AR5" s="708"/>
      <c r="AS5" s="708"/>
      <c r="AT5" s="708"/>
      <c r="AU5" s="708"/>
      <c r="AV5" s="708"/>
      <c r="AW5" s="708"/>
      <c r="AX5" s="708"/>
      <c r="AY5" s="708"/>
      <c r="AZ5" s="708"/>
      <c r="BA5" s="708"/>
      <c r="BB5" s="708"/>
      <c r="BC5" s="708"/>
      <c r="BD5" s="708"/>
      <c r="BE5" s="708"/>
      <c r="BF5" s="709"/>
      <c r="BG5" s="620">
        <v>8390344</v>
      </c>
      <c r="BH5" s="621"/>
      <c r="BI5" s="621"/>
      <c r="BJ5" s="621"/>
      <c r="BK5" s="621"/>
      <c r="BL5" s="621"/>
      <c r="BM5" s="621"/>
      <c r="BN5" s="622"/>
      <c r="BO5" s="673">
        <v>98.4</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252398</v>
      </c>
      <c r="S6" s="621"/>
      <c r="T6" s="621"/>
      <c r="U6" s="621"/>
      <c r="V6" s="621"/>
      <c r="W6" s="621"/>
      <c r="X6" s="621"/>
      <c r="Y6" s="622"/>
      <c r="Z6" s="673">
        <v>0.7</v>
      </c>
      <c r="AA6" s="673"/>
      <c r="AB6" s="673"/>
      <c r="AC6" s="673"/>
      <c r="AD6" s="674">
        <v>252398</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8390344</v>
      </c>
      <c r="BH6" s="621"/>
      <c r="BI6" s="621"/>
      <c r="BJ6" s="621"/>
      <c r="BK6" s="621"/>
      <c r="BL6" s="621"/>
      <c r="BM6" s="621"/>
      <c r="BN6" s="622"/>
      <c r="BO6" s="673">
        <v>98.4</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220127</v>
      </c>
      <c r="CS6" s="621"/>
      <c r="CT6" s="621"/>
      <c r="CU6" s="621"/>
      <c r="CV6" s="621"/>
      <c r="CW6" s="621"/>
      <c r="CX6" s="621"/>
      <c r="CY6" s="622"/>
      <c r="CZ6" s="673">
        <v>0.7</v>
      </c>
      <c r="DA6" s="673"/>
      <c r="DB6" s="673"/>
      <c r="DC6" s="673"/>
      <c r="DD6" s="626" t="s">
        <v>209</v>
      </c>
      <c r="DE6" s="621"/>
      <c r="DF6" s="621"/>
      <c r="DG6" s="621"/>
      <c r="DH6" s="621"/>
      <c r="DI6" s="621"/>
      <c r="DJ6" s="621"/>
      <c r="DK6" s="621"/>
      <c r="DL6" s="621"/>
      <c r="DM6" s="621"/>
      <c r="DN6" s="621"/>
      <c r="DO6" s="621"/>
      <c r="DP6" s="622"/>
      <c r="DQ6" s="626">
        <v>220127</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13026</v>
      </c>
      <c r="S7" s="621"/>
      <c r="T7" s="621"/>
      <c r="U7" s="621"/>
      <c r="V7" s="621"/>
      <c r="W7" s="621"/>
      <c r="X7" s="621"/>
      <c r="Y7" s="622"/>
      <c r="Z7" s="673">
        <v>0</v>
      </c>
      <c r="AA7" s="673"/>
      <c r="AB7" s="673"/>
      <c r="AC7" s="673"/>
      <c r="AD7" s="674">
        <v>13026</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3435604</v>
      </c>
      <c r="BH7" s="621"/>
      <c r="BI7" s="621"/>
      <c r="BJ7" s="621"/>
      <c r="BK7" s="621"/>
      <c r="BL7" s="621"/>
      <c r="BM7" s="621"/>
      <c r="BN7" s="622"/>
      <c r="BO7" s="673">
        <v>40.299999999999997</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3407103</v>
      </c>
      <c r="CS7" s="621"/>
      <c r="CT7" s="621"/>
      <c r="CU7" s="621"/>
      <c r="CV7" s="621"/>
      <c r="CW7" s="621"/>
      <c r="CX7" s="621"/>
      <c r="CY7" s="622"/>
      <c r="CZ7" s="673">
        <v>10.5</v>
      </c>
      <c r="DA7" s="673"/>
      <c r="DB7" s="673"/>
      <c r="DC7" s="673"/>
      <c r="DD7" s="626">
        <v>202426</v>
      </c>
      <c r="DE7" s="621"/>
      <c r="DF7" s="621"/>
      <c r="DG7" s="621"/>
      <c r="DH7" s="621"/>
      <c r="DI7" s="621"/>
      <c r="DJ7" s="621"/>
      <c r="DK7" s="621"/>
      <c r="DL7" s="621"/>
      <c r="DM7" s="621"/>
      <c r="DN7" s="621"/>
      <c r="DO7" s="621"/>
      <c r="DP7" s="622"/>
      <c r="DQ7" s="626">
        <v>2841588</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23740</v>
      </c>
      <c r="S8" s="621"/>
      <c r="T8" s="621"/>
      <c r="U8" s="621"/>
      <c r="V8" s="621"/>
      <c r="W8" s="621"/>
      <c r="X8" s="621"/>
      <c r="Y8" s="622"/>
      <c r="Z8" s="673">
        <v>0.1</v>
      </c>
      <c r="AA8" s="673"/>
      <c r="AB8" s="673"/>
      <c r="AC8" s="673"/>
      <c r="AD8" s="674">
        <v>23740</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122432</v>
      </c>
      <c r="BH8" s="621"/>
      <c r="BI8" s="621"/>
      <c r="BJ8" s="621"/>
      <c r="BK8" s="621"/>
      <c r="BL8" s="621"/>
      <c r="BM8" s="621"/>
      <c r="BN8" s="622"/>
      <c r="BO8" s="673">
        <v>1.4</v>
      </c>
      <c r="BP8" s="673"/>
      <c r="BQ8" s="673"/>
      <c r="BR8" s="673"/>
      <c r="BS8" s="626" t="s">
        <v>109</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10635166</v>
      </c>
      <c r="CS8" s="621"/>
      <c r="CT8" s="621"/>
      <c r="CU8" s="621"/>
      <c r="CV8" s="621"/>
      <c r="CW8" s="621"/>
      <c r="CX8" s="621"/>
      <c r="CY8" s="622"/>
      <c r="CZ8" s="673">
        <v>32.799999999999997</v>
      </c>
      <c r="DA8" s="673"/>
      <c r="DB8" s="673"/>
      <c r="DC8" s="673"/>
      <c r="DD8" s="626">
        <v>23138</v>
      </c>
      <c r="DE8" s="621"/>
      <c r="DF8" s="621"/>
      <c r="DG8" s="621"/>
      <c r="DH8" s="621"/>
      <c r="DI8" s="621"/>
      <c r="DJ8" s="621"/>
      <c r="DK8" s="621"/>
      <c r="DL8" s="621"/>
      <c r="DM8" s="621"/>
      <c r="DN8" s="621"/>
      <c r="DO8" s="621"/>
      <c r="DP8" s="622"/>
      <c r="DQ8" s="626">
        <v>5424564</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13908</v>
      </c>
      <c r="S9" s="621"/>
      <c r="T9" s="621"/>
      <c r="U9" s="621"/>
      <c r="V9" s="621"/>
      <c r="W9" s="621"/>
      <c r="X9" s="621"/>
      <c r="Y9" s="622"/>
      <c r="Z9" s="673">
        <v>0</v>
      </c>
      <c r="AA9" s="673"/>
      <c r="AB9" s="673"/>
      <c r="AC9" s="673"/>
      <c r="AD9" s="674">
        <v>13908</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2864889</v>
      </c>
      <c r="BH9" s="621"/>
      <c r="BI9" s="621"/>
      <c r="BJ9" s="621"/>
      <c r="BK9" s="621"/>
      <c r="BL9" s="621"/>
      <c r="BM9" s="621"/>
      <c r="BN9" s="622"/>
      <c r="BO9" s="673">
        <v>33.6</v>
      </c>
      <c r="BP9" s="673"/>
      <c r="BQ9" s="673"/>
      <c r="BR9" s="673"/>
      <c r="BS9" s="626" t="s">
        <v>109</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3397442</v>
      </c>
      <c r="CS9" s="621"/>
      <c r="CT9" s="621"/>
      <c r="CU9" s="621"/>
      <c r="CV9" s="621"/>
      <c r="CW9" s="621"/>
      <c r="CX9" s="621"/>
      <c r="CY9" s="622"/>
      <c r="CZ9" s="673">
        <v>10.5</v>
      </c>
      <c r="DA9" s="673"/>
      <c r="DB9" s="673"/>
      <c r="DC9" s="673"/>
      <c r="DD9" s="626">
        <v>3953</v>
      </c>
      <c r="DE9" s="621"/>
      <c r="DF9" s="621"/>
      <c r="DG9" s="621"/>
      <c r="DH9" s="621"/>
      <c r="DI9" s="621"/>
      <c r="DJ9" s="621"/>
      <c r="DK9" s="621"/>
      <c r="DL9" s="621"/>
      <c r="DM9" s="621"/>
      <c r="DN9" s="621"/>
      <c r="DO9" s="621"/>
      <c r="DP9" s="622"/>
      <c r="DQ9" s="626">
        <v>1989591</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1193985</v>
      </c>
      <c r="S10" s="621"/>
      <c r="T10" s="621"/>
      <c r="U10" s="621"/>
      <c r="V10" s="621"/>
      <c r="W10" s="621"/>
      <c r="X10" s="621"/>
      <c r="Y10" s="622"/>
      <c r="Z10" s="673">
        <v>3.5</v>
      </c>
      <c r="AA10" s="673"/>
      <c r="AB10" s="673"/>
      <c r="AC10" s="673"/>
      <c r="AD10" s="674">
        <v>1193985</v>
      </c>
      <c r="AE10" s="674"/>
      <c r="AF10" s="674"/>
      <c r="AG10" s="674"/>
      <c r="AH10" s="674"/>
      <c r="AI10" s="674"/>
      <c r="AJ10" s="674"/>
      <c r="AK10" s="674"/>
      <c r="AL10" s="643">
        <v>6.3</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176236</v>
      </c>
      <c r="BH10" s="621"/>
      <c r="BI10" s="621"/>
      <c r="BJ10" s="621"/>
      <c r="BK10" s="621"/>
      <c r="BL10" s="621"/>
      <c r="BM10" s="621"/>
      <c r="BN10" s="622"/>
      <c r="BO10" s="673">
        <v>2.1</v>
      </c>
      <c r="BP10" s="673"/>
      <c r="BQ10" s="673"/>
      <c r="BR10" s="673"/>
      <c r="BS10" s="626" t="s">
        <v>109</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13302</v>
      </c>
      <c r="CS10" s="621"/>
      <c r="CT10" s="621"/>
      <c r="CU10" s="621"/>
      <c r="CV10" s="621"/>
      <c r="CW10" s="621"/>
      <c r="CX10" s="621"/>
      <c r="CY10" s="622"/>
      <c r="CZ10" s="673">
        <v>0</v>
      </c>
      <c r="DA10" s="673"/>
      <c r="DB10" s="673"/>
      <c r="DC10" s="673"/>
      <c r="DD10" s="626" t="s">
        <v>109</v>
      </c>
      <c r="DE10" s="621"/>
      <c r="DF10" s="621"/>
      <c r="DG10" s="621"/>
      <c r="DH10" s="621"/>
      <c r="DI10" s="621"/>
      <c r="DJ10" s="621"/>
      <c r="DK10" s="621"/>
      <c r="DL10" s="621"/>
      <c r="DM10" s="621"/>
      <c r="DN10" s="621"/>
      <c r="DO10" s="621"/>
      <c r="DP10" s="622"/>
      <c r="DQ10" s="626">
        <v>13302</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37604</v>
      </c>
      <c r="S11" s="621"/>
      <c r="T11" s="621"/>
      <c r="U11" s="621"/>
      <c r="V11" s="621"/>
      <c r="W11" s="621"/>
      <c r="X11" s="621"/>
      <c r="Y11" s="622"/>
      <c r="Z11" s="673">
        <v>0.1</v>
      </c>
      <c r="AA11" s="673"/>
      <c r="AB11" s="673"/>
      <c r="AC11" s="673"/>
      <c r="AD11" s="674">
        <v>37604</v>
      </c>
      <c r="AE11" s="674"/>
      <c r="AF11" s="674"/>
      <c r="AG11" s="674"/>
      <c r="AH11" s="674"/>
      <c r="AI11" s="674"/>
      <c r="AJ11" s="674"/>
      <c r="AK11" s="674"/>
      <c r="AL11" s="643">
        <v>0.2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272047</v>
      </c>
      <c r="BH11" s="621"/>
      <c r="BI11" s="621"/>
      <c r="BJ11" s="621"/>
      <c r="BK11" s="621"/>
      <c r="BL11" s="621"/>
      <c r="BM11" s="621"/>
      <c r="BN11" s="622"/>
      <c r="BO11" s="673">
        <v>3.2</v>
      </c>
      <c r="BP11" s="673"/>
      <c r="BQ11" s="673"/>
      <c r="BR11" s="673"/>
      <c r="BS11" s="626" t="s">
        <v>109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1821875</v>
      </c>
      <c r="CS11" s="621"/>
      <c r="CT11" s="621"/>
      <c r="CU11" s="621"/>
      <c r="CV11" s="621"/>
      <c r="CW11" s="621"/>
      <c r="CX11" s="621"/>
      <c r="CY11" s="622"/>
      <c r="CZ11" s="673">
        <v>5.6</v>
      </c>
      <c r="DA11" s="673"/>
      <c r="DB11" s="673"/>
      <c r="DC11" s="673"/>
      <c r="DD11" s="626">
        <v>1155875</v>
      </c>
      <c r="DE11" s="621"/>
      <c r="DF11" s="621"/>
      <c r="DG11" s="621"/>
      <c r="DH11" s="621"/>
      <c r="DI11" s="621"/>
      <c r="DJ11" s="621"/>
      <c r="DK11" s="621"/>
      <c r="DL11" s="621"/>
      <c r="DM11" s="621"/>
      <c r="DN11" s="621"/>
      <c r="DO11" s="621"/>
      <c r="DP11" s="622"/>
      <c r="DQ11" s="626">
        <v>594563</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109</v>
      </c>
      <c r="S12" s="621"/>
      <c r="T12" s="621"/>
      <c r="U12" s="621"/>
      <c r="V12" s="621"/>
      <c r="W12" s="621"/>
      <c r="X12" s="621"/>
      <c r="Y12" s="622"/>
      <c r="Z12" s="673" t="s">
        <v>109</v>
      </c>
      <c r="AA12" s="673"/>
      <c r="AB12" s="673"/>
      <c r="AC12" s="673"/>
      <c r="AD12" s="674" t="s">
        <v>109</v>
      </c>
      <c r="AE12" s="674"/>
      <c r="AF12" s="674"/>
      <c r="AG12" s="674"/>
      <c r="AH12" s="674"/>
      <c r="AI12" s="674"/>
      <c r="AJ12" s="674"/>
      <c r="AK12" s="674"/>
      <c r="AL12" s="643" t="s">
        <v>109</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4122586</v>
      </c>
      <c r="BH12" s="621"/>
      <c r="BI12" s="621"/>
      <c r="BJ12" s="621"/>
      <c r="BK12" s="621"/>
      <c r="BL12" s="621"/>
      <c r="BM12" s="621"/>
      <c r="BN12" s="622"/>
      <c r="BO12" s="673">
        <v>48.4</v>
      </c>
      <c r="BP12" s="673"/>
      <c r="BQ12" s="673"/>
      <c r="BR12" s="673"/>
      <c r="BS12" s="626" t="s">
        <v>109</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386997</v>
      </c>
      <c r="CS12" s="621"/>
      <c r="CT12" s="621"/>
      <c r="CU12" s="621"/>
      <c r="CV12" s="621"/>
      <c r="CW12" s="621"/>
      <c r="CX12" s="621"/>
      <c r="CY12" s="622"/>
      <c r="CZ12" s="673">
        <v>1.2</v>
      </c>
      <c r="DA12" s="673"/>
      <c r="DB12" s="673"/>
      <c r="DC12" s="673"/>
      <c r="DD12" s="626">
        <v>17630</v>
      </c>
      <c r="DE12" s="621"/>
      <c r="DF12" s="621"/>
      <c r="DG12" s="621"/>
      <c r="DH12" s="621"/>
      <c r="DI12" s="621"/>
      <c r="DJ12" s="621"/>
      <c r="DK12" s="621"/>
      <c r="DL12" s="621"/>
      <c r="DM12" s="621"/>
      <c r="DN12" s="621"/>
      <c r="DO12" s="621"/>
      <c r="DP12" s="622"/>
      <c r="DQ12" s="626">
        <v>348025</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63786</v>
      </c>
      <c r="S13" s="621"/>
      <c r="T13" s="621"/>
      <c r="U13" s="621"/>
      <c r="V13" s="621"/>
      <c r="W13" s="621"/>
      <c r="X13" s="621"/>
      <c r="Y13" s="622"/>
      <c r="Z13" s="673">
        <v>0.2</v>
      </c>
      <c r="AA13" s="673"/>
      <c r="AB13" s="673"/>
      <c r="AC13" s="673"/>
      <c r="AD13" s="674">
        <v>63786</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4113446</v>
      </c>
      <c r="BH13" s="621"/>
      <c r="BI13" s="621"/>
      <c r="BJ13" s="621"/>
      <c r="BK13" s="621"/>
      <c r="BL13" s="621"/>
      <c r="BM13" s="621"/>
      <c r="BN13" s="622"/>
      <c r="BO13" s="673">
        <v>48.3</v>
      </c>
      <c r="BP13" s="673"/>
      <c r="BQ13" s="673"/>
      <c r="BR13" s="673"/>
      <c r="BS13" s="626" t="s">
        <v>109</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4399878</v>
      </c>
      <c r="CS13" s="621"/>
      <c r="CT13" s="621"/>
      <c r="CU13" s="621"/>
      <c r="CV13" s="621"/>
      <c r="CW13" s="621"/>
      <c r="CX13" s="621"/>
      <c r="CY13" s="622"/>
      <c r="CZ13" s="673">
        <v>13.6</v>
      </c>
      <c r="DA13" s="673"/>
      <c r="DB13" s="673"/>
      <c r="DC13" s="673"/>
      <c r="DD13" s="626">
        <v>2236449</v>
      </c>
      <c r="DE13" s="621"/>
      <c r="DF13" s="621"/>
      <c r="DG13" s="621"/>
      <c r="DH13" s="621"/>
      <c r="DI13" s="621"/>
      <c r="DJ13" s="621"/>
      <c r="DK13" s="621"/>
      <c r="DL13" s="621"/>
      <c r="DM13" s="621"/>
      <c r="DN13" s="621"/>
      <c r="DO13" s="621"/>
      <c r="DP13" s="622"/>
      <c r="DQ13" s="626">
        <v>2487752</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109</v>
      </c>
      <c r="S14" s="621"/>
      <c r="T14" s="621"/>
      <c r="U14" s="621"/>
      <c r="V14" s="621"/>
      <c r="W14" s="621"/>
      <c r="X14" s="621"/>
      <c r="Y14" s="622"/>
      <c r="Z14" s="673" t="s">
        <v>109</v>
      </c>
      <c r="AA14" s="673"/>
      <c r="AB14" s="673"/>
      <c r="AC14" s="673"/>
      <c r="AD14" s="674" t="s">
        <v>109</v>
      </c>
      <c r="AE14" s="674"/>
      <c r="AF14" s="674"/>
      <c r="AG14" s="674"/>
      <c r="AH14" s="674"/>
      <c r="AI14" s="674"/>
      <c r="AJ14" s="674"/>
      <c r="AK14" s="674"/>
      <c r="AL14" s="643" t="s">
        <v>109</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255198</v>
      </c>
      <c r="BH14" s="621"/>
      <c r="BI14" s="621"/>
      <c r="BJ14" s="621"/>
      <c r="BK14" s="621"/>
      <c r="BL14" s="621"/>
      <c r="BM14" s="621"/>
      <c r="BN14" s="622"/>
      <c r="BO14" s="673">
        <v>3</v>
      </c>
      <c r="BP14" s="673"/>
      <c r="BQ14" s="673"/>
      <c r="BR14" s="673"/>
      <c r="BS14" s="626" t="s">
        <v>109</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1203732</v>
      </c>
      <c r="CS14" s="621"/>
      <c r="CT14" s="621"/>
      <c r="CU14" s="621"/>
      <c r="CV14" s="621"/>
      <c r="CW14" s="621"/>
      <c r="CX14" s="621"/>
      <c r="CY14" s="622"/>
      <c r="CZ14" s="673">
        <v>3.7</v>
      </c>
      <c r="DA14" s="673"/>
      <c r="DB14" s="673"/>
      <c r="DC14" s="673"/>
      <c r="DD14" s="626">
        <v>193358</v>
      </c>
      <c r="DE14" s="621"/>
      <c r="DF14" s="621"/>
      <c r="DG14" s="621"/>
      <c r="DH14" s="621"/>
      <c r="DI14" s="621"/>
      <c r="DJ14" s="621"/>
      <c r="DK14" s="621"/>
      <c r="DL14" s="621"/>
      <c r="DM14" s="621"/>
      <c r="DN14" s="621"/>
      <c r="DO14" s="621"/>
      <c r="DP14" s="622"/>
      <c r="DQ14" s="626">
        <v>1022821</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36274</v>
      </c>
      <c r="S15" s="621"/>
      <c r="T15" s="621"/>
      <c r="U15" s="621"/>
      <c r="V15" s="621"/>
      <c r="W15" s="621"/>
      <c r="X15" s="621"/>
      <c r="Y15" s="622"/>
      <c r="Z15" s="673">
        <v>0.1</v>
      </c>
      <c r="AA15" s="673"/>
      <c r="AB15" s="673"/>
      <c r="AC15" s="673"/>
      <c r="AD15" s="674">
        <v>36274</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576956</v>
      </c>
      <c r="BH15" s="621"/>
      <c r="BI15" s="621"/>
      <c r="BJ15" s="621"/>
      <c r="BK15" s="621"/>
      <c r="BL15" s="621"/>
      <c r="BM15" s="621"/>
      <c r="BN15" s="622"/>
      <c r="BO15" s="673">
        <v>6.8</v>
      </c>
      <c r="BP15" s="673"/>
      <c r="BQ15" s="673"/>
      <c r="BR15" s="673"/>
      <c r="BS15" s="626" t="s">
        <v>109</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2425637</v>
      </c>
      <c r="CS15" s="621"/>
      <c r="CT15" s="621"/>
      <c r="CU15" s="621"/>
      <c r="CV15" s="621"/>
      <c r="CW15" s="621"/>
      <c r="CX15" s="621"/>
      <c r="CY15" s="622"/>
      <c r="CZ15" s="673">
        <v>7.5</v>
      </c>
      <c r="DA15" s="673"/>
      <c r="DB15" s="673"/>
      <c r="DC15" s="673"/>
      <c r="DD15" s="626">
        <v>507767</v>
      </c>
      <c r="DE15" s="621"/>
      <c r="DF15" s="621"/>
      <c r="DG15" s="621"/>
      <c r="DH15" s="621"/>
      <c r="DI15" s="621"/>
      <c r="DJ15" s="621"/>
      <c r="DK15" s="621"/>
      <c r="DL15" s="621"/>
      <c r="DM15" s="621"/>
      <c r="DN15" s="621"/>
      <c r="DO15" s="621"/>
      <c r="DP15" s="622"/>
      <c r="DQ15" s="626">
        <v>1984448</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9977970</v>
      </c>
      <c r="S16" s="621"/>
      <c r="T16" s="621"/>
      <c r="U16" s="621"/>
      <c r="V16" s="621"/>
      <c r="W16" s="621"/>
      <c r="X16" s="621"/>
      <c r="Y16" s="622"/>
      <c r="Z16" s="673">
        <v>29.3</v>
      </c>
      <c r="AA16" s="673"/>
      <c r="AB16" s="673"/>
      <c r="AC16" s="673"/>
      <c r="AD16" s="674">
        <v>8821966</v>
      </c>
      <c r="AE16" s="674"/>
      <c r="AF16" s="674"/>
      <c r="AG16" s="674"/>
      <c r="AH16" s="674"/>
      <c r="AI16" s="674"/>
      <c r="AJ16" s="674"/>
      <c r="AK16" s="674"/>
      <c r="AL16" s="643">
        <v>46.2</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109</v>
      </c>
      <c r="BH16" s="621"/>
      <c r="BI16" s="621"/>
      <c r="BJ16" s="621"/>
      <c r="BK16" s="621"/>
      <c r="BL16" s="621"/>
      <c r="BM16" s="621"/>
      <c r="BN16" s="622"/>
      <c r="BO16" s="673" t="s">
        <v>109</v>
      </c>
      <c r="BP16" s="673"/>
      <c r="BQ16" s="673"/>
      <c r="BR16" s="673"/>
      <c r="BS16" s="626" t="s">
        <v>109</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109</v>
      </c>
      <c r="CS16" s="621"/>
      <c r="CT16" s="621"/>
      <c r="CU16" s="621"/>
      <c r="CV16" s="621"/>
      <c r="CW16" s="621"/>
      <c r="CX16" s="621"/>
      <c r="CY16" s="622"/>
      <c r="CZ16" s="673" t="s">
        <v>109</v>
      </c>
      <c r="DA16" s="673"/>
      <c r="DB16" s="673"/>
      <c r="DC16" s="673"/>
      <c r="DD16" s="626" t="s">
        <v>109</v>
      </c>
      <c r="DE16" s="621"/>
      <c r="DF16" s="621"/>
      <c r="DG16" s="621"/>
      <c r="DH16" s="621"/>
      <c r="DI16" s="621"/>
      <c r="DJ16" s="621"/>
      <c r="DK16" s="621"/>
      <c r="DL16" s="621"/>
      <c r="DM16" s="621"/>
      <c r="DN16" s="621"/>
      <c r="DO16" s="621"/>
      <c r="DP16" s="622"/>
      <c r="DQ16" s="626" t="s">
        <v>109</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8821966</v>
      </c>
      <c r="S17" s="621"/>
      <c r="T17" s="621"/>
      <c r="U17" s="621"/>
      <c r="V17" s="621"/>
      <c r="W17" s="621"/>
      <c r="X17" s="621"/>
      <c r="Y17" s="622"/>
      <c r="Z17" s="673">
        <v>25.9</v>
      </c>
      <c r="AA17" s="673"/>
      <c r="AB17" s="673"/>
      <c r="AC17" s="673"/>
      <c r="AD17" s="674">
        <v>8821966</v>
      </c>
      <c r="AE17" s="674"/>
      <c r="AF17" s="674"/>
      <c r="AG17" s="674"/>
      <c r="AH17" s="674"/>
      <c r="AI17" s="674"/>
      <c r="AJ17" s="674"/>
      <c r="AK17" s="674"/>
      <c r="AL17" s="643">
        <v>46.2</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109</v>
      </c>
      <c r="BH17" s="621"/>
      <c r="BI17" s="621"/>
      <c r="BJ17" s="621"/>
      <c r="BK17" s="621"/>
      <c r="BL17" s="621"/>
      <c r="BM17" s="621"/>
      <c r="BN17" s="622"/>
      <c r="BO17" s="673" t="s">
        <v>109</v>
      </c>
      <c r="BP17" s="673"/>
      <c r="BQ17" s="673"/>
      <c r="BR17" s="673"/>
      <c r="BS17" s="626" t="s">
        <v>109</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4484967</v>
      </c>
      <c r="CS17" s="621"/>
      <c r="CT17" s="621"/>
      <c r="CU17" s="621"/>
      <c r="CV17" s="621"/>
      <c r="CW17" s="621"/>
      <c r="CX17" s="621"/>
      <c r="CY17" s="622"/>
      <c r="CZ17" s="673">
        <v>13.8</v>
      </c>
      <c r="DA17" s="673"/>
      <c r="DB17" s="673"/>
      <c r="DC17" s="673"/>
      <c r="DD17" s="626" t="s">
        <v>109</v>
      </c>
      <c r="DE17" s="621"/>
      <c r="DF17" s="621"/>
      <c r="DG17" s="621"/>
      <c r="DH17" s="621"/>
      <c r="DI17" s="621"/>
      <c r="DJ17" s="621"/>
      <c r="DK17" s="621"/>
      <c r="DL17" s="621"/>
      <c r="DM17" s="621"/>
      <c r="DN17" s="621"/>
      <c r="DO17" s="621"/>
      <c r="DP17" s="622"/>
      <c r="DQ17" s="626">
        <v>4445543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1155988</v>
      </c>
      <c r="S18" s="621"/>
      <c r="T18" s="621"/>
      <c r="U18" s="621"/>
      <c r="V18" s="621"/>
      <c r="W18" s="621"/>
      <c r="X18" s="621"/>
      <c r="Y18" s="622"/>
      <c r="Z18" s="673">
        <v>3.4</v>
      </c>
      <c r="AA18" s="673"/>
      <c r="AB18" s="673"/>
      <c r="AC18" s="673"/>
      <c r="AD18" s="674" t="s">
        <v>109</v>
      </c>
      <c r="AE18" s="674"/>
      <c r="AF18" s="674"/>
      <c r="AG18" s="674"/>
      <c r="AH18" s="674"/>
      <c r="AI18" s="674"/>
      <c r="AJ18" s="674"/>
      <c r="AK18" s="674"/>
      <c r="AL18" s="643" t="s">
        <v>109</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109</v>
      </c>
      <c r="BH18" s="621"/>
      <c r="BI18" s="621"/>
      <c r="BJ18" s="621"/>
      <c r="BK18" s="621"/>
      <c r="BL18" s="621"/>
      <c r="BM18" s="621"/>
      <c r="BN18" s="622"/>
      <c r="BO18" s="673" t="s">
        <v>109</v>
      </c>
      <c r="BP18" s="673"/>
      <c r="BQ18" s="673"/>
      <c r="BR18" s="673"/>
      <c r="BS18" s="626" t="s">
        <v>109</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109</v>
      </c>
      <c r="CS18" s="621"/>
      <c r="CT18" s="621"/>
      <c r="CU18" s="621"/>
      <c r="CV18" s="621"/>
      <c r="CW18" s="621"/>
      <c r="CX18" s="621"/>
      <c r="CY18" s="622"/>
      <c r="CZ18" s="673" t="s">
        <v>109</v>
      </c>
      <c r="DA18" s="673"/>
      <c r="DB18" s="673"/>
      <c r="DC18" s="673"/>
      <c r="DD18" s="626" t="s">
        <v>109</v>
      </c>
      <c r="DE18" s="621"/>
      <c r="DF18" s="621"/>
      <c r="DG18" s="621"/>
      <c r="DH18" s="621"/>
      <c r="DI18" s="621"/>
      <c r="DJ18" s="621"/>
      <c r="DK18" s="621"/>
      <c r="DL18" s="621"/>
      <c r="DM18" s="621"/>
      <c r="DN18" s="621"/>
      <c r="DO18" s="621"/>
      <c r="DP18" s="622"/>
      <c r="DQ18" s="626" t="s">
        <v>109</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16</v>
      </c>
      <c r="S19" s="621"/>
      <c r="T19" s="621"/>
      <c r="U19" s="621"/>
      <c r="V19" s="621"/>
      <c r="W19" s="621"/>
      <c r="X19" s="621"/>
      <c r="Y19" s="622"/>
      <c r="Z19" s="673">
        <v>0</v>
      </c>
      <c r="AA19" s="673"/>
      <c r="AB19" s="673"/>
      <c r="AC19" s="673"/>
      <c r="AD19" s="674" t="s">
        <v>109</v>
      </c>
      <c r="AE19" s="674"/>
      <c r="AF19" s="674"/>
      <c r="AG19" s="674"/>
      <c r="AH19" s="674"/>
      <c r="AI19" s="674"/>
      <c r="AJ19" s="674"/>
      <c r="AK19" s="674"/>
      <c r="AL19" s="643" t="s">
        <v>109</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132511</v>
      </c>
      <c r="BH19" s="621"/>
      <c r="BI19" s="621"/>
      <c r="BJ19" s="621"/>
      <c r="BK19" s="621"/>
      <c r="BL19" s="621"/>
      <c r="BM19" s="621"/>
      <c r="BN19" s="622"/>
      <c r="BO19" s="673">
        <v>1.6</v>
      </c>
      <c r="BP19" s="673"/>
      <c r="BQ19" s="673"/>
      <c r="BR19" s="673"/>
      <c r="BS19" s="626" t="s">
        <v>109</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109</v>
      </c>
      <c r="CS19" s="621"/>
      <c r="CT19" s="621"/>
      <c r="CU19" s="621"/>
      <c r="CV19" s="621"/>
      <c r="CW19" s="621"/>
      <c r="CX19" s="621"/>
      <c r="CY19" s="622"/>
      <c r="CZ19" s="673" t="s">
        <v>109</v>
      </c>
      <c r="DA19" s="673"/>
      <c r="DB19" s="673"/>
      <c r="DC19" s="673"/>
      <c r="DD19" s="626" t="s">
        <v>109</v>
      </c>
      <c r="DE19" s="621"/>
      <c r="DF19" s="621"/>
      <c r="DG19" s="621"/>
      <c r="DH19" s="621"/>
      <c r="DI19" s="621"/>
      <c r="DJ19" s="621"/>
      <c r="DK19" s="621"/>
      <c r="DL19" s="621"/>
      <c r="DM19" s="621"/>
      <c r="DN19" s="621"/>
      <c r="DO19" s="621"/>
      <c r="DP19" s="622"/>
      <c r="DQ19" s="626" t="s">
        <v>109</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20135546</v>
      </c>
      <c r="S20" s="621"/>
      <c r="T20" s="621"/>
      <c r="U20" s="621"/>
      <c r="V20" s="621"/>
      <c r="W20" s="621"/>
      <c r="X20" s="621"/>
      <c r="Y20" s="622"/>
      <c r="Z20" s="673">
        <v>59.1</v>
      </c>
      <c r="AA20" s="673"/>
      <c r="AB20" s="673"/>
      <c r="AC20" s="673"/>
      <c r="AD20" s="674">
        <v>18978510</v>
      </c>
      <c r="AE20" s="674"/>
      <c r="AF20" s="674"/>
      <c r="AG20" s="674"/>
      <c r="AH20" s="674"/>
      <c r="AI20" s="674"/>
      <c r="AJ20" s="674"/>
      <c r="AK20" s="674"/>
      <c r="AL20" s="643">
        <v>99.5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132511</v>
      </c>
      <c r="BH20" s="621"/>
      <c r="BI20" s="621"/>
      <c r="BJ20" s="621"/>
      <c r="BK20" s="621"/>
      <c r="BL20" s="621"/>
      <c r="BM20" s="621"/>
      <c r="BN20" s="622"/>
      <c r="BO20" s="673">
        <v>1.6</v>
      </c>
      <c r="BP20" s="673"/>
      <c r="BQ20" s="673"/>
      <c r="BR20" s="673"/>
      <c r="BS20" s="626" t="s">
        <v>109</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32396226</v>
      </c>
      <c r="CS20" s="621"/>
      <c r="CT20" s="621"/>
      <c r="CU20" s="621"/>
      <c r="CV20" s="621"/>
      <c r="CW20" s="621"/>
      <c r="CX20" s="621"/>
      <c r="CY20" s="622"/>
      <c r="CZ20" s="673">
        <v>100</v>
      </c>
      <c r="DA20" s="673"/>
      <c r="DB20" s="673"/>
      <c r="DC20" s="673"/>
      <c r="DD20" s="626">
        <v>4340596</v>
      </c>
      <c r="DE20" s="621"/>
      <c r="DF20" s="621"/>
      <c r="DG20" s="621"/>
      <c r="DH20" s="621"/>
      <c r="DI20" s="621"/>
      <c r="DJ20" s="621"/>
      <c r="DK20" s="621"/>
      <c r="DL20" s="621"/>
      <c r="DM20" s="621"/>
      <c r="DN20" s="621"/>
      <c r="DO20" s="621"/>
      <c r="DP20" s="622"/>
      <c r="DQ20" s="626">
        <v>21372324</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9248</v>
      </c>
      <c r="S21" s="621"/>
      <c r="T21" s="621"/>
      <c r="U21" s="621"/>
      <c r="V21" s="621"/>
      <c r="W21" s="621"/>
      <c r="X21" s="621"/>
      <c r="Y21" s="622"/>
      <c r="Z21" s="673">
        <v>0</v>
      </c>
      <c r="AA21" s="673"/>
      <c r="AB21" s="673"/>
      <c r="AC21" s="673"/>
      <c r="AD21" s="674">
        <v>9248</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131479</v>
      </c>
      <c r="BH21" s="621"/>
      <c r="BI21" s="621"/>
      <c r="BJ21" s="621"/>
      <c r="BK21" s="621"/>
      <c r="BL21" s="621"/>
      <c r="BM21" s="621"/>
      <c r="BN21" s="622"/>
      <c r="BO21" s="673">
        <v>1.5</v>
      </c>
      <c r="BP21" s="673"/>
      <c r="BQ21" s="673"/>
      <c r="BR21" s="673"/>
      <c r="BS21" s="626" t="s">
        <v>109</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652559</v>
      </c>
      <c r="S22" s="621"/>
      <c r="T22" s="621"/>
      <c r="U22" s="621"/>
      <c r="V22" s="621"/>
      <c r="W22" s="621"/>
      <c r="X22" s="621"/>
      <c r="Y22" s="622"/>
      <c r="Z22" s="673">
        <v>1.9</v>
      </c>
      <c r="AA22" s="673"/>
      <c r="AB22" s="673"/>
      <c r="AC22" s="673"/>
      <c r="AD22" s="674" t="s">
        <v>109</v>
      </c>
      <c r="AE22" s="674"/>
      <c r="AF22" s="674"/>
      <c r="AG22" s="674"/>
      <c r="AH22" s="674"/>
      <c r="AI22" s="674"/>
      <c r="AJ22" s="674"/>
      <c r="AK22" s="674"/>
      <c r="AL22" s="643" t="s">
        <v>109</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109</v>
      </c>
      <c r="BH22" s="621"/>
      <c r="BI22" s="621"/>
      <c r="BJ22" s="621"/>
      <c r="BK22" s="621"/>
      <c r="BL22" s="621"/>
      <c r="BM22" s="621"/>
      <c r="BN22" s="622"/>
      <c r="BO22" s="673" t="s">
        <v>109</v>
      </c>
      <c r="BP22" s="673"/>
      <c r="BQ22" s="673"/>
      <c r="BR22" s="673"/>
      <c r="BS22" s="626" t="s">
        <v>109</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370148</v>
      </c>
      <c r="S23" s="621"/>
      <c r="T23" s="621"/>
      <c r="U23" s="621"/>
      <c r="V23" s="621"/>
      <c r="W23" s="621"/>
      <c r="X23" s="621"/>
      <c r="Y23" s="622"/>
      <c r="Z23" s="673">
        <v>1.1000000000000001</v>
      </c>
      <c r="AA23" s="673"/>
      <c r="AB23" s="673"/>
      <c r="AC23" s="673"/>
      <c r="AD23" s="674">
        <v>23559</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1032</v>
      </c>
      <c r="BH23" s="621"/>
      <c r="BI23" s="621"/>
      <c r="BJ23" s="621"/>
      <c r="BK23" s="621"/>
      <c r="BL23" s="621"/>
      <c r="BM23" s="621"/>
      <c r="BN23" s="622"/>
      <c r="BO23" s="673">
        <v>0</v>
      </c>
      <c r="BP23" s="673"/>
      <c r="BQ23" s="673"/>
      <c r="BR23" s="673"/>
      <c r="BS23" s="626" t="s">
        <v>109</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80194</v>
      </c>
      <c r="S24" s="621"/>
      <c r="T24" s="621"/>
      <c r="U24" s="621"/>
      <c r="V24" s="621"/>
      <c r="W24" s="621"/>
      <c r="X24" s="621"/>
      <c r="Y24" s="622"/>
      <c r="Z24" s="673">
        <v>0.2</v>
      </c>
      <c r="AA24" s="673"/>
      <c r="AB24" s="673"/>
      <c r="AC24" s="673"/>
      <c r="AD24" s="674" t="s">
        <v>109</v>
      </c>
      <c r="AE24" s="674"/>
      <c r="AF24" s="674"/>
      <c r="AG24" s="674"/>
      <c r="AH24" s="674"/>
      <c r="AI24" s="674"/>
      <c r="AJ24" s="674"/>
      <c r="AK24" s="674"/>
      <c r="AL24" s="643" t="s">
        <v>109</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109</v>
      </c>
      <c r="BH24" s="621"/>
      <c r="BI24" s="621"/>
      <c r="BJ24" s="621"/>
      <c r="BK24" s="621"/>
      <c r="BL24" s="621"/>
      <c r="BM24" s="621"/>
      <c r="BN24" s="622"/>
      <c r="BO24" s="673" t="s">
        <v>109</v>
      </c>
      <c r="BP24" s="673"/>
      <c r="BQ24" s="673"/>
      <c r="BR24" s="673"/>
      <c r="BS24" s="626" t="s">
        <v>109</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14773428</v>
      </c>
      <c r="CS24" s="671"/>
      <c r="CT24" s="671"/>
      <c r="CU24" s="671"/>
      <c r="CV24" s="671"/>
      <c r="CW24" s="671"/>
      <c r="CX24" s="671"/>
      <c r="CY24" s="718"/>
      <c r="CZ24" s="722">
        <v>45.6</v>
      </c>
      <c r="DA24" s="723"/>
      <c r="DB24" s="723"/>
      <c r="DC24" s="724"/>
      <c r="DD24" s="717">
        <v>10251744</v>
      </c>
      <c r="DE24" s="671"/>
      <c r="DF24" s="671"/>
      <c r="DG24" s="671"/>
      <c r="DH24" s="671"/>
      <c r="DI24" s="671"/>
      <c r="DJ24" s="671"/>
      <c r="DK24" s="718"/>
      <c r="DL24" s="717">
        <v>10195153</v>
      </c>
      <c r="DM24" s="671"/>
      <c r="DN24" s="671"/>
      <c r="DO24" s="671"/>
      <c r="DP24" s="671"/>
      <c r="DQ24" s="671"/>
      <c r="DR24" s="671"/>
      <c r="DS24" s="671"/>
      <c r="DT24" s="671"/>
      <c r="DU24" s="671"/>
      <c r="DV24" s="718"/>
      <c r="DW24" s="719">
        <v>50.6</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4157110</v>
      </c>
      <c r="S25" s="621"/>
      <c r="T25" s="621"/>
      <c r="U25" s="621"/>
      <c r="V25" s="621"/>
      <c r="W25" s="621"/>
      <c r="X25" s="621"/>
      <c r="Y25" s="622"/>
      <c r="Z25" s="673">
        <v>12.2</v>
      </c>
      <c r="AA25" s="673"/>
      <c r="AB25" s="673"/>
      <c r="AC25" s="673"/>
      <c r="AD25" s="674" t="s">
        <v>109</v>
      </c>
      <c r="AE25" s="674"/>
      <c r="AF25" s="674"/>
      <c r="AG25" s="674"/>
      <c r="AH25" s="674"/>
      <c r="AI25" s="674"/>
      <c r="AJ25" s="674"/>
      <c r="AK25" s="674"/>
      <c r="AL25" s="643" t="s">
        <v>109</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109</v>
      </c>
      <c r="BH25" s="621"/>
      <c r="BI25" s="621"/>
      <c r="BJ25" s="621"/>
      <c r="BK25" s="621"/>
      <c r="BL25" s="621"/>
      <c r="BM25" s="621"/>
      <c r="BN25" s="622"/>
      <c r="BO25" s="673" t="s">
        <v>109</v>
      </c>
      <c r="BP25" s="673"/>
      <c r="BQ25" s="673"/>
      <c r="BR25" s="673"/>
      <c r="BS25" s="626" t="s">
        <v>109</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4503485</v>
      </c>
      <c r="CS25" s="639"/>
      <c r="CT25" s="639"/>
      <c r="CU25" s="639"/>
      <c r="CV25" s="639"/>
      <c r="CW25" s="639"/>
      <c r="CX25" s="639"/>
      <c r="CY25" s="640"/>
      <c r="CZ25" s="623">
        <v>13.9</v>
      </c>
      <c r="DA25" s="641"/>
      <c r="DB25" s="641"/>
      <c r="DC25" s="642"/>
      <c r="DD25" s="626">
        <v>4129802</v>
      </c>
      <c r="DE25" s="639"/>
      <c r="DF25" s="639"/>
      <c r="DG25" s="639"/>
      <c r="DH25" s="639"/>
      <c r="DI25" s="639"/>
      <c r="DJ25" s="639"/>
      <c r="DK25" s="640"/>
      <c r="DL25" s="626">
        <v>4083583</v>
      </c>
      <c r="DM25" s="639"/>
      <c r="DN25" s="639"/>
      <c r="DO25" s="639"/>
      <c r="DP25" s="639"/>
      <c r="DQ25" s="639"/>
      <c r="DR25" s="639"/>
      <c r="DS25" s="639"/>
      <c r="DT25" s="639"/>
      <c r="DU25" s="639"/>
      <c r="DV25" s="640"/>
      <c r="DW25" s="643">
        <v>20.3</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109</v>
      </c>
      <c r="S26" s="621"/>
      <c r="T26" s="621"/>
      <c r="U26" s="621"/>
      <c r="V26" s="621"/>
      <c r="W26" s="621"/>
      <c r="X26" s="621"/>
      <c r="Y26" s="622"/>
      <c r="Z26" s="673" t="s">
        <v>109</v>
      </c>
      <c r="AA26" s="673"/>
      <c r="AB26" s="673"/>
      <c r="AC26" s="673"/>
      <c r="AD26" s="674" t="s">
        <v>109</v>
      </c>
      <c r="AE26" s="674"/>
      <c r="AF26" s="674"/>
      <c r="AG26" s="674"/>
      <c r="AH26" s="674"/>
      <c r="AI26" s="674"/>
      <c r="AJ26" s="674"/>
      <c r="AK26" s="674"/>
      <c r="AL26" s="643" t="s">
        <v>109</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109</v>
      </c>
      <c r="BH26" s="621"/>
      <c r="BI26" s="621"/>
      <c r="BJ26" s="621"/>
      <c r="BK26" s="621"/>
      <c r="BL26" s="621"/>
      <c r="BM26" s="621"/>
      <c r="BN26" s="622"/>
      <c r="BO26" s="673" t="s">
        <v>109</v>
      </c>
      <c r="BP26" s="673"/>
      <c r="BQ26" s="673"/>
      <c r="BR26" s="673"/>
      <c r="BS26" s="626" t="s">
        <v>109</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3063670</v>
      </c>
      <c r="CS26" s="621"/>
      <c r="CT26" s="621"/>
      <c r="CU26" s="621"/>
      <c r="CV26" s="621"/>
      <c r="CW26" s="621"/>
      <c r="CX26" s="621"/>
      <c r="CY26" s="622"/>
      <c r="CZ26" s="623">
        <v>9.5</v>
      </c>
      <c r="DA26" s="641"/>
      <c r="DB26" s="641"/>
      <c r="DC26" s="642"/>
      <c r="DD26" s="626">
        <v>2689987</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2449093</v>
      </c>
      <c r="S27" s="621"/>
      <c r="T27" s="621"/>
      <c r="U27" s="621"/>
      <c r="V27" s="621"/>
      <c r="W27" s="621"/>
      <c r="X27" s="621"/>
      <c r="Y27" s="622"/>
      <c r="Z27" s="673">
        <v>7.2</v>
      </c>
      <c r="AA27" s="673"/>
      <c r="AB27" s="673"/>
      <c r="AC27" s="673"/>
      <c r="AD27" s="674" t="s">
        <v>109</v>
      </c>
      <c r="AE27" s="674"/>
      <c r="AF27" s="674"/>
      <c r="AG27" s="674"/>
      <c r="AH27" s="674"/>
      <c r="AI27" s="674"/>
      <c r="AJ27" s="674"/>
      <c r="AK27" s="674"/>
      <c r="AL27" s="643" t="s">
        <v>109</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8522855</v>
      </c>
      <c r="BH27" s="621"/>
      <c r="BI27" s="621"/>
      <c r="BJ27" s="621"/>
      <c r="BK27" s="621"/>
      <c r="BL27" s="621"/>
      <c r="BM27" s="621"/>
      <c r="BN27" s="622"/>
      <c r="BO27" s="673">
        <v>100</v>
      </c>
      <c r="BP27" s="673"/>
      <c r="BQ27" s="673"/>
      <c r="BR27" s="673"/>
      <c r="BS27" s="626" t="s">
        <v>109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5784976</v>
      </c>
      <c r="CS27" s="639"/>
      <c r="CT27" s="639"/>
      <c r="CU27" s="639"/>
      <c r="CV27" s="639"/>
      <c r="CW27" s="639"/>
      <c r="CX27" s="639"/>
      <c r="CY27" s="640"/>
      <c r="CZ27" s="623">
        <v>17.899999999999999</v>
      </c>
      <c r="DA27" s="641"/>
      <c r="DB27" s="641"/>
      <c r="DC27" s="642"/>
      <c r="DD27" s="626">
        <v>1676399</v>
      </c>
      <c r="DE27" s="639"/>
      <c r="DF27" s="639"/>
      <c r="DG27" s="639"/>
      <c r="DH27" s="639"/>
      <c r="DI27" s="639"/>
      <c r="DJ27" s="639"/>
      <c r="DK27" s="640"/>
      <c r="DL27" s="626">
        <v>1666027</v>
      </c>
      <c r="DM27" s="639"/>
      <c r="DN27" s="639"/>
      <c r="DO27" s="639"/>
      <c r="DP27" s="639"/>
      <c r="DQ27" s="639"/>
      <c r="DR27" s="639"/>
      <c r="DS27" s="639"/>
      <c r="DT27" s="639"/>
      <c r="DU27" s="639"/>
      <c r="DV27" s="640"/>
      <c r="DW27" s="643">
        <v>8.3000000000000007</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103106</v>
      </c>
      <c r="S28" s="621"/>
      <c r="T28" s="621"/>
      <c r="U28" s="621"/>
      <c r="V28" s="621"/>
      <c r="W28" s="621"/>
      <c r="X28" s="621"/>
      <c r="Y28" s="622"/>
      <c r="Z28" s="673">
        <v>0.3</v>
      </c>
      <c r="AA28" s="673"/>
      <c r="AB28" s="673"/>
      <c r="AC28" s="673"/>
      <c r="AD28" s="674">
        <v>6054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4484967</v>
      </c>
      <c r="CS28" s="621"/>
      <c r="CT28" s="621"/>
      <c r="CU28" s="621"/>
      <c r="CV28" s="621"/>
      <c r="CW28" s="621"/>
      <c r="CX28" s="621"/>
      <c r="CY28" s="622"/>
      <c r="CZ28" s="623">
        <v>13.8</v>
      </c>
      <c r="DA28" s="641"/>
      <c r="DB28" s="641"/>
      <c r="DC28" s="642"/>
      <c r="DD28" s="626">
        <v>4445543</v>
      </c>
      <c r="DE28" s="621"/>
      <c r="DF28" s="621"/>
      <c r="DG28" s="621"/>
      <c r="DH28" s="621"/>
      <c r="DI28" s="621"/>
      <c r="DJ28" s="621"/>
      <c r="DK28" s="622"/>
      <c r="DL28" s="626">
        <v>4445543</v>
      </c>
      <c r="DM28" s="621"/>
      <c r="DN28" s="621"/>
      <c r="DO28" s="621"/>
      <c r="DP28" s="621"/>
      <c r="DQ28" s="621"/>
      <c r="DR28" s="621"/>
      <c r="DS28" s="621"/>
      <c r="DT28" s="621"/>
      <c r="DU28" s="621"/>
      <c r="DV28" s="622"/>
      <c r="DW28" s="643">
        <v>22.1</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146982</v>
      </c>
      <c r="S29" s="621"/>
      <c r="T29" s="621"/>
      <c r="U29" s="621"/>
      <c r="V29" s="621"/>
      <c r="W29" s="621"/>
      <c r="X29" s="621"/>
      <c r="Y29" s="622"/>
      <c r="Z29" s="673">
        <v>0.4</v>
      </c>
      <c r="AA29" s="673"/>
      <c r="AB29" s="673"/>
      <c r="AC29" s="673"/>
      <c r="AD29" s="674" t="s">
        <v>109</v>
      </c>
      <c r="AE29" s="674"/>
      <c r="AF29" s="674"/>
      <c r="AG29" s="674"/>
      <c r="AH29" s="674"/>
      <c r="AI29" s="674"/>
      <c r="AJ29" s="674"/>
      <c r="AK29" s="674"/>
      <c r="AL29" s="643" t="s">
        <v>109</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56</v>
      </c>
      <c r="CG29" s="654"/>
      <c r="CH29" s="654"/>
      <c r="CI29" s="654"/>
      <c r="CJ29" s="654"/>
      <c r="CK29" s="654"/>
      <c r="CL29" s="654"/>
      <c r="CM29" s="654"/>
      <c r="CN29" s="654"/>
      <c r="CO29" s="654"/>
      <c r="CP29" s="654"/>
      <c r="CQ29" s="655"/>
      <c r="CR29" s="620">
        <v>4484960</v>
      </c>
      <c r="CS29" s="639"/>
      <c r="CT29" s="639"/>
      <c r="CU29" s="639"/>
      <c r="CV29" s="639"/>
      <c r="CW29" s="639"/>
      <c r="CX29" s="639"/>
      <c r="CY29" s="640"/>
      <c r="CZ29" s="623">
        <v>13.8</v>
      </c>
      <c r="DA29" s="641"/>
      <c r="DB29" s="641"/>
      <c r="DC29" s="642"/>
      <c r="DD29" s="626">
        <v>4445536</v>
      </c>
      <c r="DE29" s="639"/>
      <c r="DF29" s="639"/>
      <c r="DG29" s="639"/>
      <c r="DH29" s="639"/>
      <c r="DI29" s="639"/>
      <c r="DJ29" s="639"/>
      <c r="DK29" s="640"/>
      <c r="DL29" s="626">
        <v>4445536</v>
      </c>
      <c r="DM29" s="639"/>
      <c r="DN29" s="639"/>
      <c r="DO29" s="639"/>
      <c r="DP29" s="639"/>
      <c r="DQ29" s="639"/>
      <c r="DR29" s="639"/>
      <c r="DS29" s="639"/>
      <c r="DT29" s="639"/>
      <c r="DU29" s="639"/>
      <c r="DV29" s="640"/>
      <c r="DW29" s="643">
        <v>22.1</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33900</v>
      </c>
      <c r="S30" s="621"/>
      <c r="T30" s="621"/>
      <c r="U30" s="621"/>
      <c r="V30" s="621"/>
      <c r="W30" s="621"/>
      <c r="X30" s="621"/>
      <c r="Y30" s="622"/>
      <c r="Z30" s="673">
        <v>0.1</v>
      </c>
      <c r="AA30" s="673"/>
      <c r="AB30" s="673"/>
      <c r="AC30" s="673"/>
      <c r="AD30" s="674" t="s">
        <v>109</v>
      </c>
      <c r="AE30" s="674"/>
      <c r="AF30" s="674"/>
      <c r="AG30" s="674"/>
      <c r="AH30" s="674"/>
      <c r="AI30" s="674"/>
      <c r="AJ30" s="674"/>
      <c r="AK30" s="674"/>
      <c r="AL30" s="643" t="s">
        <v>109</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97.7</v>
      </c>
      <c r="BH30" s="687"/>
      <c r="BI30" s="687"/>
      <c r="BJ30" s="687"/>
      <c r="BK30" s="687"/>
      <c r="BL30" s="687"/>
      <c r="BM30" s="688">
        <v>89.6</v>
      </c>
      <c r="BN30" s="687"/>
      <c r="BO30" s="687"/>
      <c r="BP30" s="687"/>
      <c r="BQ30" s="689"/>
      <c r="BR30" s="686">
        <v>96.9</v>
      </c>
      <c r="BS30" s="687"/>
      <c r="BT30" s="687"/>
      <c r="BU30" s="687"/>
      <c r="BV30" s="687"/>
      <c r="BW30" s="687"/>
      <c r="BX30" s="688">
        <v>86.5</v>
      </c>
      <c r="BY30" s="687"/>
      <c r="BZ30" s="687"/>
      <c r="CA30" s="687"/>
      <c r="CB30" s="689"/>
      <c r="CD30" s="692"/>
      <c r="CE30" s="693"/>
      <c r="CF30" s="657" t="s">
        <v>291</v>
      </c>
      <c r="CG30" s="654"/>
      <c r="CH30" s="654"/>
      <c r="CI30" s="654"/>
      <c r="CJ30" s="654"/>
      <c r="CK30" s="654"/>
      <c r="CL30" s="654"/>
      <c r="CM30" s="654"/>
      <c r="CN30" s="654"/>
      <c r="CO30" s="654"/>
      <c r="CP30" s="654"/>
      <c r="CQ30" s="655"/>
      <c r="CR30" s="620">
        <v>4133046</v>
      </c>
      <c r="CS30" s="621"/>
      <c r="CT30" s="621"/>
      <c r="CU30" s="621"/>
      <c r="CV30" s="621"/>
      <c r="CW30" s="621"/>
      <c r="CX30" s="621"/>
      <c r="CY30" s="622"/>
      <c r="CZ30" s="623">
        <v>12.8</v>
      </c>
      <c r="DA30" s="641"/>
      <c r="DB30" s="641"/>
      <c r="DC30" s="642"/>
      <c r="DD30" s="626">
        <v>4093622</v>
      </c>
      <c r="DE30" s="621"/>
      <c r="DF30" s="621"/>
      <c r="DG30" s="621"/>
      <c r="DH30" s="621"/>
      <c r="DI30" s="621"/>
      <c r="DJ30" s="621"/>
      <c r="DK30" s="622"/>
      <c r="DL30" s="626">
        <v>4093622</v>
      </c>
      <c r="DM30" s="621"/>
      <c r="DN30" s="621"/>
      <c r="DO30" s="621"/>
      <c r="DP30" s="621"/>
      <c r="DQ30" s="621"/>
      <c r="DR30" s="621"/>
      <c r="DS30" s="621"/>
      <c r="DT30" s="621"/>
      <c r="DU30" s="621"/>
      <c r="DV30" s="622"/>
      <c r="DW30" s="643">
        <v>20.3</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1727361</v>
      </c>
      <c r="S31" s="621"/>
      <c r="T31" s="621"/>
      <c r="U31" s="621"/>
      <c r="V31" s="621"/>
      <c r="W31" s="621"/>
      <c r="X31" s="621"/>
      <c r="Y31" s="622"/>
      <c r="Z31" s="673">
        <v>5.0999999999999996</v>
      </c>
      <c r="AA31" s="673"/>
      <c r="AB31" s="673"/>
      <c r="AC31" s="673"/>
      <c r="AD31" s="674" t="s">
        <v>109</v>
      </c>
      <c r="AE31" s="674"/>
      <c r="AF31" s="674"/>
      <c r="AG31" s="674"/>
      <c r="AH31" s="674"/>
      <c r="AI31" s="674"/>
      <c r="AJ31" s="674"/>
      <c r="AK31" s="674"/>
      <c r="AL31" s="643" t="s">
        <v>109</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98.6</v>
      </c>
      <c r="BH31" s="639"/>
      <c r="BI31" s="639"/>
      <c r="BJ31" s="639"/>
      <c r="BK31" s="639"/>
      <c r="BL31" s="639"/>
      <c r="BM31" s="675">
        <v>94.2</v>
      </c>
      <c r="BN31" s="685"/>
      <c r="BO31" s="685"/>
      <c r="BP31" s="685"/>
      <c r="BQ31" s="649"/>
      <c r="BR31" s="684">
        <v>98.4</v>
      </c>
      <c r="BS31" s="639"/>
      <c r="BT31" s="639"/>
      <c r="BU31" s="639"/>
      <c r="BV31" s="639"/>
      <c r="BW31" s="639"/>
      <c r="BX31" s="675">
        <v>93.7</v>
      </c>
      <c r="BY31" s="685"/>
      <c r="BZ31" s="685"/>
      <c r="CA31" s="685"/>
      <c r="CB31" s="649"/>
      <c r="CD31" s="692"/>
      <c r="CE31" s="693"/>
      <c r="CF31" s="657" t="s">
        <v>295</v>
      </c>
      <c r="CG31" s="654"/>
      <c r="CH31" s="654"/>
      <c r="CI31" s="654"/>
      <c r="CJ31" s="654"/>
      <c r="CK31" s="654"/>
      <c r="CL31" s="654"/>
      <c r="CM31" s="654"/>
      <c r="CN31" s="654"/>
      <c r="CO31" s="654"/>
      <c r="CP31" s="654"/>
      <c r="CQ31" s="655"/>
      <c r="CR31" s="620">
        <v>351914</v>
      </c>
      <c r="CS31" s="639"/>
      <c r="CT31" s="639"/>
      <c r="CU31" s="639"/>
      <c r="CV31" s="639"/>
      <c r="CW31" s="639"/>
      <c r="CX31" s="639"/>
      <c r="CY31" s="640"/>
      <c r="CZ31" s="623">
        <v>1.1000000000000001</v>
      </c>
      <c r="DA31" s="641"/>
      <c r="DB31" s="641"/>
      <c r="DC31" s="642"/>
      <c r="DD31" s="626">
        <v>351914</v>
      </c>
      <c r="DE31" s="639"/>
      <c r="DF31" s="639"/>
      <c r="DG31" s="639"/>
      <c r="DH31" s="639"/>
      <c r="DI31" s="639"/>
      <c r="DJ31" s="639"/>
      <c r="DK31" s="640"/>
      <c r="DL31" s="626">
        <v>351914</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234818</v>
      </c>
      <c r="S32" s="621"/>
      <c r="T32" s="621"/>
      <c r="U32" s="621"/>
      <c r="V32" s="621"/>
      <c r="W32" s="621"/>
      <c r="X32" s="621"/>
      <c r="Y32" s="622"/>
      <c r="Z32" s="673">
        <v>0.7</v>
      </c>
      <c r="AA32" s="673"/>
      <c r="AB32" s="673"/>
      <c r="AC32" s="673"/>
      <c r="AD32" s="674">
        <v>63122</v>
      </c>
      <c r="AE32" s="674"/>
      <c r="AF32" s="674"/>
      <c r="AG32" s="674"/>
      <c r="AH32" s="674"/>
      <c r="AI32" s="674"/>
      <c r="AJ32" s="674"/>
      <c r="AK32" s="674"/>
      <c r="AL32" s="643">
        <v>0.3</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96.9</v>
      </c>
      <c r="BH32" s="605"/>
      <c r="BI32" s="605"/>
      <c r="BJ32" s="605"/>
      <c r="BK32" s="605"/>
      <c r="BL32" s="605"/>
      <c r="BM32" s="668">
        <v>85</v>
      </c>
      <c r="BN32" s="605"/>
      <c r="BO32" s="605"/>
      <c r="BP32" s="605"/>
      <c r="BQ32" s="662"/>
      <c r="BR32" s="683">
        <v>95.3</v>
      </c>
      <c r="BS32" s="605"/>
      <c r="BT32" s="605"/>
      <c r="BU32" s="605"/>
      <c r="BV32" s="605"/>
      <c r="BW32" s="605"/>
      <c r="BX32" s="668">
        <v>80.099999999999994</v>
      </c>
      <c r="BY32" s="605"/>
      <c r="BZ32" s="605"/>
      <c r="CA32" s="605"/>
      <c r="CB32" s="662"/>
      <c r="CD32" s="694"/>
      <c r="CE32" s="695"/>
      <c r="CF32" s="657" t="s">
        <v>298</v>
      </c>
      <c r="CG32" s="654"/>
      <c r="CH32" s="654"/>
      <c r="CI32" s="654"/>
      <c r="CJ32" s="654"/>
      <c r="CK32" s="654"/>
      <c r="CL32" s="654"/>
      <c r="CM32" s="654"/>
      <c r="CN32" s="654"/>
      <c r="CO32" s="654"/>
      <c r="CP32" s="654"/>
      <c r="CQ32" s="655"/>
      <c r="CR32" s="620">
        <v>7</v>
      </c>
      <c r="CS32" s="621"/>
      <c r="CT32" s="621"/>
      <c r="CU32" s="621"/>
      <c r="CV32" s="621"/>
      <c r="CW32" s="621"/>
      <c r="CX32" s="621"/>
      <c r="CY32" s="622"/>
      <c r="CZ32" s="623">
        <v>0</v>
      </c>
      <c r="DA32" s="641"/>
      <c r="DB32" s="641"/>
      <c r="DC32" s="642"/>
      <c r="DD32" s="626">
        <v>7</v>
      </c>
      <c r="DE32" s="621"/>
      <c r="DF32" s="621"/>
      <c r="DG32" s="621"/>
      <c r="DH32" s="621"/>
      <c r="DI32" s="621"/>
      <c r="DJ32" s="621"/>
      <c r="DK32" s="622"/>
      <c r="DL32" s="626">
        <v>7</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3951415</v>
      </c>
      <c r="S33" s="621"/>
      <c r="T33" s="621"/>
      <c r="U33" s="621"/>
      <c r="V33" s="621"/>
      <c r="W33" s="621"/>
      <c r="X33" s="621"/>
      <c r="Y33" s="622"/>
      <c r="Z33" s="673">
        <v>11.6</v>
      </c>
      <c r="AA33" s="673"/>
      <c r="AB33" s="673"/>
      <c r="AC33" s="673"/>
      <c r="AD33" s="674" t="s">
        <v>109</v>
      </c>
      <c r="AE33" s="674"/>
      <c r="AF33" s="674"/>
      <c r="AG33" s="674"/>
      <c r="AH33" s="674"/>
      <c r="AI33" s="674"/>
      <c r="AJ33" s="674"/>
      <c r="AK33" s="674"/>
      <c r="AL33" s="643" t="s">
        <v>109</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13282202</v>
      </c>
      <c r="CS33" s="639"/>
      <c r="CT33" s="639"/>
      <c r="CU33" s="639"/>
      <c r="CV33" s="639"/>
      <c r="CW33" s="639"/>
      <c r="CX33" s="639"/>
      <c r="CY33" s="640"/>
      <c r="CZ33" s="623">
        <v>41</v>
      </c>
      <c r="DA33" s="641"/>
      <c r="DB33" s="641"/>
      <c r="DC33" s="642"/>
      <c r="DD33" s="626">
        <v>10370127</v>
      </c>
      <c r="DE33" s="639"/>
      <c r="DF33" s="639"/>
      <c r="DG33" s="639"/>
      <c r="DH33" s="639"/>
      <c r="DI33" s="639"/>
      <c r="DJ33" s="639"/>
      <c r="DK33" s="640"/>
      <c r="DL33" s="626">
        <v>8445820</v>
      </c>
      <c r="DM33" s="639"/>
      <c r="DN33" s="639"/>
      <c r="DO33" s="639"/>
      <c r="DP33" s="639"/>
      <c r="DQ33" s="639"/>
      <c r="DR33" s="639"/>
      <c r="DS33" s="639"/>
      <c r="DT33" s="639"/>
      <c r="DU33" s="639"/>
      <c r="DV33" s="640"/>
      <c r="DW33" s="643">
        <v>41.9</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109</v>
      </c>
      <c r="S34" s="621"/>
      <c r="T34" s="621"/>
      <c r="U34" s="621"/>
      <c r="V34" s="621"/>
      <c r="W34" s="621"/>
      <c r="X34" s="621"/>
      <c r="Y34" s="622"/>
      <c r="Z34" s="673" t="s">
        <v>109</v>
      </c>
      <c r="AA34" s="673"/>
      <c r="AB34" s="673"/>
      <c r="AC34" s="673"/>
      <c r="AD34" s="674" t="s">
        <v>109</v>
      </c>
      <c r="AE34" s="674"/>
      <c r="AF34" s="674"/>
      <c r="AG34" s="674"/>
      <c r="AH34" s="674"/>
      <c r="AI34" s="674"/>
      <c r="AJ34" s="674"/>
      <c r="AK34" s="674"/>
      <c r="AL34" s="643" t="s">
        <v>109</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4481849</v>
      </c>
      <c r="CS34" s="621"/>
      <c r="CT34" s="621"/>
      <c r="CU34" s="621"/>
      <c r="CV34" s="621"/>
      <c r="CW34" s="621"/>
      <c r="CX34" s="621"/>
      <c r="CY34" s="622"/>
      <c r="CZ34" s="623">
        <v>13.8</v>
      </c>
      <c r="DA34" s="641"/>
      <c r="DB34" s="641"/>
      <c r="DC34" s="642"/>
      <c r="DD34" s="626">
        <v>3825831</v>
      </c>
      <c r="DE34" s="621"/>
      <c r="DF34" s="621"/>
      <c r="DG34" s="621"/>
      <c r="DH34" s="621"/>
      <c r="DI34" s="621"/>
      <c r="DJ34" s="621"/>
      <c r="DK34" s="622"/>
      <c r="DL34" s="626">
        <v>3128101</v>
      </c>
      <c r="DM34" s="621"/>
      <c r="DN34" s="621"/>
      <c r="DO34" s="621"/>
      <c r="DP34" s="621"/>
      <c r="DQ34" s="621"/>
      <c r="DR34" s="621"/>
      <c r="DS34" s="621"/>
      <c r="DT34" s="621"/>
      <c r="DU34" s="621"/>
      <c r="DV34" s="622"/>
      <c r="DW34" s="643">
        <v>15.5</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1065615</v>
      </c>
      <c r="S35" s="621"/>
      <c r="T35" s="621"/>
      <c r="U35" s="621"/>
      <c r="V35" s="621"/>
      <c r="W35" s="621"/>
      <c r="X35" s="621"/>
      <c r="Y35" s="622"/>
      <c r="Z35" s="673">
        <v>3.1</v>
      </c>
      <c r="AA35" s="673"/>
      <c r="AB35" s="673"/>
      <c r="AC35" s="673"/>
      <c r="AD35" s="674" t="s">
        <v>109</v>
      </c>
      <c r="AE35" s="674"/>
      <c r="AF35" s="674"/>
      <c r="AG35" s="674"/>
      <c r="AH35" s="674"/>
      <c r="AI35" s="674"/>
      <c r="AJ35" s="674"/>
      <c r="AK35" s="674"/>
      <c r="AL35" s="643" t="s">
        <v>109</v>
      </c>
      <c r="AM35" s="675"/>
      <c r="AN35" s="675"/>
      <c r="AO35" s="676"/>
      <c r="AP35" s="188"/>
      <c r="AQ35" s="677" t="s">
        <v>306</v>
      </c>
      <c r="AR35" s="678"/>
      <c r="AS35" s="678"/>
      <c r="AT35" s="678"/>
      <c r="AU35" s="678"/>
      <c r="AV35" s="678"/>
      <c r="AW35" s="678"/>
      <c r="AX35" s="678"/>
      <c r="AY35" s="679"/>
      <c r="AZ35" s="670">
        <v>4918769</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350844</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159688</v>
      </c>
      <c r="CS35" s="639"/>
      <c r="CT35" s="639"/>
      <c r="CU35" s="639"/>
      <c r="CV35" s="639"/>
      <c r="CW35" s="639"/>
      <c r="CX35" s="639"/>
      <c r="CY35" s="640"/>
      <c r="CZ35" s="623">
        <v>0.5</v>
      </c>
      <c r="DA35" s="641"/>
      <c r="DB35" s="641"/>
      <c r="DC35" s="642"/>
      <c r="DD35" s="626">
        <v>144435</v>
      </c>
      <c r="DE35" s="639"/>
      <c r="DF35" s="639"/>
      <c r="DG35" s="639"/>
      <c r="DH35" s="639"/>
      <c r="DI35" s="639"/>
      <c r="DJ35" s="639"/>
      <c r="DK35" s="640"/>
      <c r="DL35" s="626">
        <v>139339</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34051480</v>
      </c>
      <c r="S36" s="661"/>
      <c r="T36" s="661"/>
      <c r="U36" s="661"/>
      <c r="V36" s="661"/>
      <c r="W36" s="661"/>
      <c r="X36" s="661"/>
      <c r="Y36" s="664"/>
      <c r="Z36" s="665">
        <v>100</v>
      </c>
      <c r="AA36" s="665"/>
      <c r="AB36" s="665"/>
      <c r="AC36" s="665"/>
      <c r="AD36" s="666">
        <v>19080493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1774784</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257952</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5604489</v>
      </c>
      <c r="CS36" s="621"/>
      <c r="CT36" s="621"/>
      <c r="CU36" s="621"/>
      <c r="CV36" s="621"/>
      <c r="CW36" s="621"/>
      <c r="CX36" s="621"/>
      <c r="CY36" s="622"/>
      <c r="CZ36" s="623">
        <v>17.3</v>
      </c>
      <c r="DA36" s="641"/>
      <c r="DB36" s="641"/>
      <c r="DC36" s="642"/>
      <c r="DD36" s="626">
        <v>4124906</v>
      </c>
      <c r="DE36" s="621"/>
      <c r="DF36" s="621"/>
      <c r="DG36" s="621"/>
      <c r="DH36" s="621"/>
      <c r="DI36" s="621"/>
      <c r="DJ36" s="621"/>
      <c r="DK36" s="622"/>
      <c r="DL36" s="626">
        <v>3022610</v>
      </c>
      <c r="DM36" s="621"/>
      <c r="DN36" s="621"/>
      <c r="DO36" s="621"/>
      <c r="DP36" s="621"/>
      <c r="DQ36" s="621"/>
      <c r="DR36" s="621"/>
      <c r="DS36" s="621"/>
      <c r="DT36" s="621"/>
      <c r="DU36" s="621"/>
      <c r="DV36" s="622"/>
      <c r="DW36" s="643">
        <v>15</v>
      </c>
      <c r="DX36" s="644"/>
      <c r="DY36" s="644"/>
      <c r="DZ36" s="644"/>
      <c r="EA36" s="644"/>
      <c r="EB36" s="644"/>
      <c r="EC36" s="645"/>
    </row>
    <row r="37" spans="2:133" ht="11.25" customHeight="1">
      <c r="AQ37" s="646" t="s">
        <v>313</v>
      </c>
      <c r="AR37" s="647"/>
      <c r="AS37" s="647"/>
      <c r="AT37" s="647"/>
      <c r="AU37" s="647"/>
      <c r="AV37" s="647"/>
      <c r="AW37" s="647"/>
      <c r="AX37" s="647"/>
      <c r="AY37" s="648"/>
      <c r="AZ37" s="620">
        <v>589512</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11441</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1659022</v>
      </c>
      <c r="CS37" s="639"/>
      <c r="CT37" s="639"/>
      <c r="CU37" s="639"/>
      <c r="CV37" s="639"/>
      <c r="CW37" s="639"/>
      <c r="CX37" s="639"/>
      <c r="CY37" s="640"/>
      <c r="CZ37" s="623">
        <v>5.0999999999999996</v>
      </c>
      <c r="DA37" s="641"/>
      <c r="DB37" s="641"/>
      <c r="DC37" s="642"/>
      <c r="DD37" s="626">
        <v>511622</v>
      </c>
      <c r="DE37" s="639"/>
      <c r="DF37" s="639"/>
      <c r="DG37" s="639"/>
      <c r="DH37" s="639"/>
      <c r="DI37" s="639"/>
      <c r="DJ37" s="639"/>
      <c r="DK37" s="640"/>
      <c r="DL37" s="626">
        <v>257575</v>
      </c>
      <c r="DM37" s="639"/>
      <c r="DN37" s="639"/>
      <c r="DO37" s="639"/>
      <c r="DP37" s="639"/>
      <c r="DQ37" s="639"/>
      <c r="DR37" s="639"/>
      <c r="DS37" s="639"/>
      <c r="DT37" s="639"/>
      <c r="DU37" s="639"/>
      <c r="DV37" s="640"/>
      <c r="DW37" s="643">
        <v>1.3</v>
      </c>
      <c r="DX37" s="644"/>
      <c r="DY37" s="644"/>
      <c r="DZ37" s="644"/>
      <c r="EA37" s="644"/>
      <c r="EB37" s="644"/>
      <c r="EC37" s="645"/>
    </row>
    <row r="38" spans="2:133" ht="11.25" customHeight="1">
      <c r="AQ38" s="646" t="s">
        <v>316</v>
      </c>
      <c r="AR38" s="647"/>
      <c r="AS38" s="647"/>
      <c r="AT38" s="647"/>
      <c r="AU38" s="647"/>
      <c r="AV38" s="647"/>
      <c r="AW38" s="647"/>
      <c r="AX38" s="647"/>
      <c r="AY38" s="648"/>
      <c r="AZ38" s="620">
        <v>11016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19803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2590473</v>
      </c>
      <c r="CS38" s="621"/>
      <c r="CT38" s="621"/>
      <c r="CU38" s="621"/>
      <c r="CV38" s="621"/>
      <c r="CW38" s="621"/>
      <c r="CX38" s="621"/>
      <c r="CY38" s="622"/>
      <c r="CZ38" s="623">
        <v>8</v>
      </c>
      <c r="DA38" s="641"/>
      <c r="DB38" s="641"/>
      <c r="DC38" s="642"/>
      <c r="DD38" s="626">
        <v>2111612</v>
      </c>
      <c r="DE38" s="621"/>
      <c r="DF38" s="621"/>
      <c r="DG38" s="621"/>
      <c r="DH38" s="621"/>
      <c r="DI38" s="621"/>
      <c r="DJ38" s="621"/>
      <c r="DK38" s="622"/>
      <c r="DL38" s="626">
        <v>2051665</v>
      </c>
      <c r="DM38" s="621"/>
      <c r="DN38" s="621"/>
      <c r="DO38" s="621"/>
      <c r="DP38" s="621"/>
      <c r="DQ38" s="621"/>
      <c r="DR38" s="621"/>
      <c r="DS38" s="621"/>
      <c r="DT38" s="621"/>
      <c r="DU38" s="621"/>
      <c r="DV38" s="622"/>
      <c r="DW38" s="643">
        <v>10.199999999999999</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112</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213398</v>
      </c>
      <c r="CS39" s="639"/>
      <c r="CT39" s="639"/>
      <c r="CU39" s="639"/>
      <c r="CV39" s="639"/>
      <c r="CW39" s="639"/>
      <c r="CX39" s="639"/>
      <c r="CY39" s="640"/>
      <c r="CZ39" s="623">
        <v>0.7</v>
      </c>
      <c r="DA39" s="641"/>
      <c r="DB39" s="641"/>
      <c r="DC39" s="642"/>
      <c r="DD39" s="626">
        <v>59238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685730</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110</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232305</v>
      </c>
      <c r="CS40" s="621"/>
      <c r="CT40" s="621"/>
      <c r="CU40" s="621"/>
      <c r="CV40" s="621"/>
      <c r="CW40" s="621"/>
      <c r="CX40" s="621"/>
      <c r="CY40" s="622"/>
      <c r="CZ40" s="623">
        <v>0.7</v>
      </c>
      <c r="DA40" s="641"/>
      <c r="DB40" s="641"/>
      <c r="DC40" s="642"/>
      <c r="DD40" s="626">
        <v>104105</v>
      </c>
      <c r="DE40" s="621"/>
      <c r="DF40" s="621"/>
      <c r="DG40" s="621"/>
      <c r="DH40" s="621"/>
      <c r="DI40" s="621"/>
      <c r="DJ40" s="621"/>
      <c r="DK40" s="622"/>
      <c r="DL40" s="626">
        <v>104105</v>
      </c>
      <c r="DM40" s="621"/>
      <c r="DN40" s="621"/>
      <c r="DO40" s="621"/>
      <c r="DP40" s="621"/>
      <c r="DQ40" s="621"/>
      <c r="DR40" s="621"/>
      <c r="DS40" s="621"/>
      <c r="DT40" s="621"/>
      <c r="DU40" s="621"/>
      <c r="DV40" s="622"/>
      <c r="DW40" s="643">
        <v>0.5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1857727</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300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4340596</v>
      </c>
      <c r="CS42" s="621"/>
      <c r="CT42" s="621"/>
      <c r="CU42" s="621"/>
      <c r="CV42" s="621"/>
      <c r="CW42" s="621"/>
      <c r="CX42" s="621"/>
      <c r="CY42" s="622"/>
      <c r="CZ42" s="623">
        <v>13.4</v>
      </c>
      <c r="DA42" s="624"/>
      <c r="DB42" s="624"/>
      <c r="DC42" s="625"/>
      <c r="DD42" s="626">
        <v>750453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113393</v>
      </c>
      <c r="CS43" s="639"/>
      <c r="CT43" s="639"/>
      <c r="CU43" s="639"/>
      <c r="CV43" s="639"/>
      <c r="CW43" s="639"/>
      <c r="CX43" s="639"/>
      <c r="CY43" s="640"/>
      <c r="CZ43" s="623">
        <v>0.4</v>
      </c>
      <c r="DA43" s="641"/>
      <c r="DB43" s="641"/>
      <c r="DC43" s="642"/>
      <c r="DD43" s="626">
        <v>113393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4340596</v>
      </c>
      <c r="CS44" s="621"/>
      <c r="CT44" s="621"/>
      <c r="CU44" s="621"/>
      <c r="CV44" s="621"/>
      <c r="CW44" s="621"/>
      <c r="CX44" s="621"/>
      <c r="CY44" s="622"/>
      <c r="CZ44" s="623">
        <v>13.4</v>
      </c>
      <c r="DA44" s="624"/>
      <c r="DB44" s="624"/>
      <c r="DC44" s="625"/>
      <c r="DD44" s="626">
        <v>750453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1668802</v>
      </c>
      <c r="CS45" s="639"/>
      <c r="CT45" s="639"/>
      <c r="CU45" s="639"/>
      <c r="CV45" s="639"/>
      <c r="CW45" s="639"/>
      <c r="CX45" s="639"/>
      <c r="CY45" s="640"/>
      <c r="CZ45" s="623">
        <v>5.2</v>
      </c>
      <c r="DA45" s="641"/>
      <c r="DB45" s="641"/>
      <c r="DC45" s="642"/>
      <c r="DD45" s="626">
        <v>58564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2494272</v>
      </c>
      <c r="CS46" s="621"/>
      <c r="CT46" s="621"/>
      <c r="CU46" s="621"/>
      <c r="CV46" s="621"/>
      <c r="CW46" s="621"/>
      <c r="CX46" s="621"/>
      <c r="CY46" s="622"/>
      <c r="CZ46" s="623">
        <v>7.7</v>
      </c>
      <c r="DA46" s="624"/>
      <c r="DB46" s="624"/>
      <c r="DC46" s="625"/>
      <c r="DD46" s="626">
        <v>687631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109</v>
      </c>
      <c r="CS47" s="639"/>
      <c r="CT47" s="639"/>
      <c r="CU47" s="639"/>
      <c r="CV47" s="639"/>
      <c r="CW47" s="639"/>
      <c r="CX47" s="639"/>
      <c r="CY47" s="640"/>
      <c r="CZ47" s="623" t="s">
        <v>109</v>
      </c>
      <c r="DA47" s="641"/>
      <c r="DB47" s="641"/>
      <c r="DC47" s="642"/>
      <c r="DD47" s="626" t="s">
        <v>109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109</v>
      </c>
      <c r="CS48" s="621"/>
      <c r="CT48" s="621"/>
      <c r="CU48" s="621"/>
      <c r="CV48" s="621"/>
      <c r="CW48" s="621"/>
      <c r="CX48" s="621"/>
      <c r="CY48" s="622"/>
      <c r="CZ48" s="623" t="s">
        <v>109</v>
      </c>
      <c r="DA48" s="624"/>
      <c r="DB48" s="624"/>
      <c r="DC48" s="625"/>
      <c r="DD48" s="626" t="s">
        <v>109</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32396226</v>
      </c>
      <c r="CS49" s="605"/>
      <c r="CT49" s="605"/>
      <c r="CU49" s="605"/>
      <c r="CV49" s="605"/>
      <c r="CW49" s="605"/>
      <c r="CX49" s="605"/>
      <c r="CY49" s="606"/>
      <c r="CZ49" s="607">
        <v>100</v>
      </c>
      <c r="DA49" s="608"/>
      <c r="DB49" s="608"/>
      <c r="DC49" s="609"/>
      <c r="DD49" s="610">
        <v>21372324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34057</v>
      </c>
      <c r="R7" s="1134"/>
      <c r="S7" s="1134"/>
      <c r="T7" s="1134"/>
      <c r="U7" s="1134"/>
      <c r="V7" s="1134">
        <v>32402</v>
      </c>
      <c r="W7" s="1134"/>
      <c r="X7" s="1134"/>
      <c r="Y7" s="1134"/>
      <c r="Z7" s="1134"/>
      <c r="AA7" s="1134">
        <v>1655</v>
      </c>
      <c r="AB7" s="1134"/>
      <c r="AC7" s="1134"/>
      <c r="AD7" s="1134"/>
      <c r="AE7" s="1135"/>
      <c r="AF7" s="1136">
        <v>1554</v>
      </c>
      <c r="AG7" s="1137"/>
      <c r="AH7" s="1137"/>
      <c r="AI7" s="1137"/>
      <c r="AJ7" s="1138"/>
      <c r="AK7" s="1120">
        <v>34</v>
      </c>
      <c r="AL7" s="1121"/>
      <c r="AM7" s="1121"/>
      <c r="AN7" s="1121"/>
      <c r="AO7" s="1121"/>
      <c r="AP7" s="1121">
        <v>43734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19</v>
      </c>
      <c r="CI7" s="1118"/>
      <c r="CJ7" s="1118"/>
      <c r="CK7" s="1118"/>
      <c r="CL7" s="1119"/>
      <c r="CM7" s="1117">
        <v>156</v>
      </c>
      <c r="CN7" s="1118"/>
      <c r="CO7" s="1118"/>
      <c r="CP7" s="1118"/>
      <c r="CQ7" s="1119"/>
      <c r="CR7" s="1117">
        <v>111</v>
      </c>
      <c r="CS7" s="1118"/>
      <c r="CT7" s="1118"/>
      <c r="CU7" s="1118"/>
      <c r="CV7" s="1119"/>
      <c r="CW7" s="1117">
        <v>16</v>
      </c>
      <c r="CX7" s="1118"/>
      <c r="CY7" s="1118"/>
      <c r="CZ7" s="1118"/>
      <c r="DA7" s="1119"/>
      <c r="DB7" s="1117" t="s">
        <v>553</v>
      </c>
      <c r="DC7" s="1118"/>
      <c r="DD7" s="1118"/>
      <c r="DE7" s="1118"/>
      <c r="DF7" s="1119"/>
      <c r="DG7" s="1117" t="s">
        <v>551</v>
      </c>
      <c r="DH7" s="1118"/>
      <c r="DI7" s="1118"/>
      <c r="DJ7" s="1118"/>
      <c r="DK7" s="1119"/>
      <c r="DL7" s="1117" t="s">
        <v>551</v>
      </c>
      <c r="DM7" s="1118"/>
      <c r="DN7" s="1118"/>
      <c r="DO7" s="1118"/>
      <c r="DP7" s="1119"/>
      <c r="DQ7" s="1117" t="s">
        <v>551</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v>34057</v>
      </c>
      <c r="R23" s="1098"/>
      <c r="S23" s="1098"/>
      <c r="T23" s="1098"/>
      <c r="U23" s="1098"/>
      <c r="V23" s="1098">
        <v>32402</v>
      </c>
      <c r="W23" s="1098"/>
      <c r="X23" s="1098"/>
      <c r="Y23" s="1098"/>
      <c r="Z23" s="1098"/>
      <c r="AA23" s="1098">
        <v>1655</v>
      </c>
      <c r="AB23" s="1098"/>
      <c r="AC23" s="1098"/>
      <c r="AD23" s="1098"/>
      <c r="AE23" s="1099"/>
      <c r="AF23" s="1100">
        <v>1554</v>
      </c>
      <c r="AG23" s="1098"/>
      <c r="AH23" s="1098"/>
      <c r="AI23" s="1098"/>
      <c r="AJ23" s="1101"/>
      <c r="AK23" s="1102"/>
      <c r="AL23" s="1103"/>
      <c r="AM23" s="1103"/>
      <c r="AN23" s="1103"/>
      <c r="AO23" s="1103"/>
      <c r="AP23" s="1098">
        <v>43734</v>
      </c>
      <c r="AQ23" s="1098"/>
      <c r="AR23" s="1098"/>
      <c r="AS23" s="1098"/>
      <c r="AT23" s="1098"/>
      <c r="AU23" s="1104"/>
      <c r="AV23" s="1104"/>
      <c r="AW23" s="1104"/>
      <c r="AX23" s="1104"/>
      <c r="AY23" s="1105"/>
      <c r="AZ23" s="1094" t="s">
        <v>109</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10432</v>
      </c>
      <c r="R28" s="1083"/>
      <c r="S28" s="1083"/>
      <c r="T28" s="1083"/>
      <c r="U28" s="1083"/>
      <c r="V28" s="1083">
        <v>10081</v>
      </c>
      <c r="W28" s="1083"/>
      <c r="X28" s="1083"/>
      <c r="Y28" s="1083"/>
      <c r="Z28" s="1083"/>
      <c r="AA28" s="1083">
        <v>351</v>
      </c>
      <c r="AB28" s="1083"/>
      <c r="AC28" s="1083"/>
      <c r="AD28" s="1083"/>
      <c r="AE28" s="1084"/>
      <c r="AF28" s="1085">
        <v>351</v>
      </c>
      <c r="AG28" s="1083"/>
      <c r="AH28" s="1083"/>
      <c r="AI28" s="1083"/>
      <c r="AJ28" s="1086"/>
      <c r="AK28" s="1087">
        <v>686</v>
      </c>
      <c r="AL28" s="1075"/>
      <c r="AM28" s="1075"/>
      <c r="AN28" s="1075"/>
      <c r="AO28" s="1075"/>
      <c r="AP28" s="1075" t="s">
        <v>551</v>
      </c>
      <c r="AQ28" s="1075"/>
      <c r="AR28" s="1075"/>
      <c r="AS28" s="1075"/>
      <c r="AT28" s="1075"/>
      <c r="AU28" s="1075" t="s">
        <v>551</v>
      </c>
      <c r="AV28" s="1075"/>
      <c r="AW28" s="1075"/>
      <c r="AX28" s="1075"/>
      <c r="AY28" s="1075"/>
      <c r="AZ28" s="1076" t="s">
        <v>555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6252</v>
      </c>
      <c r="R29" s="1073"/>
      <c r="S29" s="1073"/>
      <c r="T29" s="1073"/>
      <c r="U29" s="1073"/>
      <c r="V29" s="1073">
        <v>6081</v>
      </c>
      <c r="W29" s="1073"/>
      <c r="X29" s="1073"/>
      <c r="Y29" s="1073"/>
      <c r="Z29" s="1073"/>
      <c r="AA29" s="1073">
        <v>171</v>
      </c>
      <c r="AB29" s="1073"/>
      <c r="AC29" s="1073"/>
      <c r="AD29" s="1073"/>
      <c r="AE29" s="1074"/>
      <c r="AF29" s="1048">
        <v>171</v>
      </c>
      <c r="AG29" s="1049"/>
      <c r="AH29" s="1049"/>
      <c r="AI29" s="1049"/>
      <c r="AJ29" s="1050"/>
      <c r="AK29" s="1009">
        <v>1016</v>
      </c>
      <c r="AL29" s="1000"/>
      <c r="AM29" s="1000"/>
      <c r="AN29" s="1000"/>
      <c r="AO29" s="1000"/>
      <c r="AP29" s="1000">
        <v>6</v>
      </c>
      <c r="AQ29" s="1000"/>
      <c r="AR29" s="1000"/>
      <c r="AS29" s="1000"/>
      <c r="AT29" s="1000"/>
      <c r="AU29" s="1000" t="s">
        <v>551</v>
      </c>
      <c r="AV29" s="1000"/>
      <c r="AW29" s="1000"/>
      <c r="AX29" s="1000"/>
      <c r="AY29" s="1000"/>
      <c r="AZ29" s="1071" t="s">
        <v>551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1322</v>
      </c>
      <c r="R30" s="1073"/>
      <c r="S30" s="1073"/>
      <c r="T30" s="1073"/>
      <c r="U30" s="1073"/>
      <c r="V30" s="1073">
        <v>1316</v>
      </c>
      <c r="W30" s="1073"/>
      <c r="X30" s="1073"/>
      <c r="Y30" s="1073"/>
      <c r="Z30" s="1073"/>
      <c r="AA30" s="1073">
        <v>5</v>
      </c>
      <c r="AB30" s="1073"/>
      <c r="AC30" s="1073"/>
      <c r="AD30" s="1073"/>
      <c r="AE30" s="1074"/>
      <c r="AF30" s="1048">
        <v>5</v>
      </c>
      <c r="AG30" s="1049"/>
      <c r="AH30" s="1049"/>
      <c r="AI30" s="1049"/>
      <c r="AJ30" s="1050"/>
      <c r="AK30" s="1009">
        <v>840</v>
      </c>
      <c r="AL30" s="1000"/>
      <c r="AM30" s="1000"/>
      <c r="AN30" s="1000"/>
      <c r="AO30" s="1000"/>
      <c r="AP30" s="1000" t="s">
        <v>551</v>
      </c>
      <c r="AQ30" s="1000"/>
      <c r="AR30" s="1000"/>
      <c r="AS30" s="1000"/>
      <c r="AT30" s="1000"/>
      <c r="AU30" s="1000" t="s">
        <v>553</v>
      </c>
      <c r="AV30" s="1000"/>
      <c r="AW30" s="1000"/>
      <c r="AX30" s="1000"/>
      <c r="AY30" s="1000"/>
      <c r="AZ30" s="1071" t="s">
        <v>551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v>26</v>
      </c>
      <c r="R31" s="1073"/>
      <c r="S31" s="1073"/>
      <c r="T31" s="1073"/>
      <c r="U31" s="1073"/>
      <c r="V31" s="1073">
        <v>17</v>
      </c>
      <c r="W31" s="1073"/>
      <c r="X31" s="1073"/>
      <c r="Y31" s="1073"/>
      <c r="Z31" s="1073"/>
      <c r="AA31" s="1073">
        <v>9</v>
      </c>
      <c r="AB31" s="1073"/>
      <c r="AC31" s="1073"/>
      <c r="AD31" s="1073"/>
      <c r="AE31" s="1074"/>
      <c r="AF31" s="1048">
        <v>9</v>
      </c>
      <c r="AG31" s="1049"/>
      <c r="AH31" s="1049"/>
      <c r="AI31" s="1049"/>
      <c r="AJ31" s="1050"/>
      <c r="AK31" s="1009" t="s">
        <v>535</v>
      </c>
      <c r="AL31" s="1000"/>
      <c r="AM31" s="1000"/>
      <c r="AN31" s="1000"/>
      <c r="AO31" s="1000"/>
      <c r="AP31" s="1000" t="s">
        <v>551</v>
      </c>
      <c r="AQ31" s="1000"/>
      <c r="AR31" s="1000"/>
      <c r="AS31" s="1000"/>
      <c r="AT31" s="1000"/>
      <c r="AU31" s="1000" t="s">
        <v>551</v>
      </c>
      <c r="AV31" s="1000"/>
      <c r="AW31" s="1000"/>
      <c r="AX31" s="1000"/>
      <c r="AY31" s="1000"/>
      <c r="AZ31" s="1071" t="s">
        <v>553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382</v>
      </c>
      <c r="C32" s="1067"/>
      <c r="D32" s="1067"/>
      <c r="E32" s="1067"/>
      <c r="F32" s="1067"/>
      <c r="G32" s="1067"/>
      <c r="H32" s="1067"/>
      <c r="I32" s="1067"/>
      <c r="J32" s="1067"/>
      <c r="K32" s="1067"/>
      <c r="L32" s="1067"/>
      <c r="M32" s="1067"/>
      <c r="N32" s="1067"/>
      <c r="O32" s="1067"/>
      <c r="P32" s="1068"/>
      <c r="Q32" s="1072">
        <v>1611</v>
      </c>
      <c r="R32" s="1073"/>
      <c r="S32" s="1073"/>
      <c r="T32" s="1073"/>
      <c r="U32" s="1073"/>
      <c r="V32" s="1073">
        <v>1599</v>
      </c>
      <c r="W32" s="1073"/>
      <c r="X32" s="1073"/>
      <c r="Y32" s="1073"/>
      <c r="Z32" s="1073"/>
      <c r="AA32" s="1073">
        <v>12</v>
      </c>
      <c r="AB32" s="1073"/>
      <c r="AC32" s="1073"/>
      <c r="AD32" s="1073"/>
      <c r="AE32" s="1074"/>
      <c r="AF32" s="1048">
        <v>708</v>
      </c>
      <c r="AG32" s="1049"/>
      <c r="AH32" s="1049"/>
      <c r="AI32" s="1049"/>
      <c r="AJ32" s="1050"/>
      <c r="AK32" s="1009">
        <v>343</v>
      </c>
      <c r="AL32" s="1000"/>
      <c r="AM32" s="1000"/>
      <c r="AN32" s="1000"/>
      <c r="AO32" s="1000"/>
      <c r="AP32" s="1000">
        <v>8749</v>
      </c>
      <c r="AQ32" s="1000"/>
      <c r="AR32" s="1000"/>
      <c r="AS32" s="1000"/>
      <c r="AT32" s="1000"/>
      <c r="AU32" s="1000">
        <v>3622</v>
      </c>
      <c r="AV32" s="1000"/>
      <c r="AW32" s="1000"/>
      <c r="AX32" s="1000"/>
      <c r="AY32" s="1000"/>
      <c r="AZ32" s="1071" t="s">
        <v>551</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384</v>
      </c>
      <c r="C33" s="1067"/>
      <c r="D33" s="1067"/>
      <c r="E33" s="1067"/>
      <c r="F33" s="1067"/>
      <c r="G33" s="1067"/>
      <c r="H33" s="1067"/>
      <c r="I33" s="1067"/>
      <c r="J33" s="1067"/>
      <c r="K33" s="1067"/>
      <c r="L33" s="1067"/>
      <c r="M33" s="1067"/>
      <c r="N33" s="1067"/>
      <c r="O33" s="1067"/>
      <c r="P33" s="1068"/>
      <c r="Q33" s="1072">
        <v>61</v>
      </c>
      <c r="R33" s="1073"/>
      <c r="S33" s="1073"/>
      <c r="T33" s="1073"/>
      <c r="U33" s="1073"/>
      <c r="V33" s="1073">
        <v>53</v>
      </c>
      <c r="W33" s="1073"/>
      <c r="X33" s="1073"/>
      <c r="Y33" s="1073"/>
      <c r="Z33" s="1073"/>
      <c r="AA33" s="1073">
        <v>8</v>
      </c>
      <c r="AB33" s="1073"/>
      <c r="AC33" s="1073"/>
      <c r="AD33" s="1073"/>
      <c r="AE33" s="1074"/>
      <c r="AF33" s="1048">
        <v>338</v>
      </c>
      <c r="AG33" s="1049"/>
      <c r="AH33" s="1049"/>
      <c r="AI33" s="1049"/>
      <c r="AJ33" s="1050"/>
      <c r="AK33" s="1009" t="s">
        <v>556</v>
      </c>
      <c r="AL33" s="1000"/>
      <c r="AM33" s="1000"/>
      <c r="AN33" s="1000"/>
      <c r="AO33" s="1000"/>
      <c r="AP33" s="1000" t="s">
        <v>557</v>
      </c>
      <c r="AQ33" s="1000"/>
      <c r="AR33" s="1000"/>
      <c r="AS33" s="1000"/>
      <c r="AT33" s="1000"/>
      <c r="AU33" s="1000" t="s">
        <v>556</v>
      </c>
      <c r="AV33" s="1000"/>
      <c r="AW33" s="1000"/>
      <c r="AX33" s="1000"/>
      <c r="AY33" s="1000"/>
      <c r="AZ33" s="1071" t="s">
        <v>553</v>
      </c>
      <c r="BA33" s="1071"/>
      <c r="BB33" s="1071"/>
      <c r="BC33" s="1071"/>
      <c r="BD33" s="1071"/>
      <c r="BE33" s="1061" t="s">
        <v>383</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385</v>
      </c>
      <c r="C34" s="1067"/>
      <c r="D34" s="1067"/>
      <c r="E34" s="1067"/>
      <c r="F34" s="1067"/>
      <c r="G34" s="1067"/>
      <c r="H34" s="1067"/>
      <c r="I34" s="1067"/>
      <c r="J34" s="1067"/>
      <c r="K34" s="1067"/>
      <c r="L34" s="1067"/>
      <c r="M34" s="1067"/>
      <c r="N34" s="1067"/>
      <c r="O34" s="1067"/>
      <c r="P34" s="1068"/>
      <c r="Q34" s="1072">
        <v>1937</v>
      </c>
      <c r="R34" s="1073"/>
      <c r="S34" s="1073"/>
      <c r="T34" s="1073"/>
      <c r="U34" s="1073"/>
      <c r="V34" s="1073">
        <v>1945</v>
      </c>
      <c r="W34" s="1073"/>
      <c r="X34" s="1073"/>
      <c r="Y34" s="1073"/>
      <c r="Z34" s="1073"/>
      <c r="AA34" s="1073">
        <v>-8</v>
      </c>
      <c r="AB34" s="1073"/>
      <c r="AC34" s="1073"/>
      <c r="AD34" s="1073"/>
      <c r="AE34" s="1074"/>
      <c r="AF34" s="1048">
        <v>168</v>
      </c>
      <c r="AG34" s="1049"/>
      <c r="AH34" s="1049"/>
      <c r="AI34" s="1049"/>
      <c r="AJ34" s="1050"/>
      <c r="AK34" s="1009">
        <v>1139</v>
      </c>
      <c r="AL34" s="1000"/>
      <c r="AM34" s="1000"/>
      <c r="AN34" s="1000"/>
      <c r="AO34" s="1000"/>
      <c r="AP34" s="1000">
        <v>16220</v>
      </c>
      <c r="AQ34" s="1000"/>
      <c r="AR34" s="1000"/>
      <c r="AS34" s="1000"/>
      <c r="AT34" s="1000"/>
      <c r="AU34" s="1000">
        <v>13495</v>
      </c>
      <c r="AV34" s="1000"/>
      <c r="AW34" s="1000"/>
      <c r="AX34" s="1000"/>
      <c r="AY34" s="1000"/>
      <c r="AZ34" s="1071" t="s">
        <v>555</v>
      </c>
      <c r="BA34" s="1071"/>
      <c r="BB34" s="1071"/>
      <c r="BC34" s="1071"/>
      <c r="BD34" s="1071"/>
      <c r="BE34" s="1061" t="s">
        <v>383</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386</v>
      </c>
      <c r="C35" s="1067"/>
      <c r="D35" s="1067"/>
      <c r="E35" s="1067"/>
      <c r="F35" s="1067"/>
      <c r="G35" s="1067"/>
      <c r="H35" s="1067"/>
      <c r="I35" s="1067"/>
      <c r="J35" s="1067"/>
      <c r="K35" s="1067"/>
      <c r="L35" s="1067"/>
      <c r="M35" s="1067"/>
      <c r="N35" s="1067"/>
      <c r="O35" s="1067"/>
      <c r="P35" s="1068"/>
      <c r="Q35" s="1072">
        <v>20</v>
      </c>
      <c r="R35" s="1073"/>
      <c r="S35" s="1073"/>
      <c r="T35" s="1073"/>
      <c r="U35" s="1073"/>
      <c r="V35" s="1073">
        <v>16</v>
      </c>
      <c r="W35" s="1073"/>
      <c r="X35" s="1073"/>
      <c r="Y35" s="1073"/>
      <c r="Z35" s="1073"/>
      <c r="AA35" s="1073">
        <v>4</v>
      </c>
      <c r="AB35" s="1073"/>
      <c r="AC35" s="1073"/>
      <c r="AD35" s="1073"/>
      <c r="AE35" s="1074"/>
      <c r="AF35" s="1048">
        <v>5</v>
      </c>
      <c r="AG35" s="1049"/>
      <c r="AH35" s="1049"/>
      <c r="AI35" s="1049"/>
      <c r="AJ35" s="1050"/>
      <c r="AK35" s="1009">
        <v>11</v>
      </c>
      <c r="AL35" s="1000"/>
      <c r="AM35" s="1000"/>
      <c r="AN35" s="1000"/>
      <c r="AO35" s="1000"/>
      <c r="AP35" s="1000">
        <v>12</v>
      </c>
      <c r="AQ35" s="1000"/>
      <c r="AR35" s="1000"/>
      <c r="AS35" s="1000"/>
      <c r="AT35" s="1000"/>
      <c r="AU35" s="1000">
        <v>12</v>
      </c>
      <c r="AV35" s="1000"/>
      <c r="AW35" s="1000"/>
      <c r="AX35" s="1000"/>
      <c r="AY35" s="1000"/>
      <c r="AZ35" s="1071" t="s">
        <v>551</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388</v>
      </c>
      <c r="C36" s="1067"/>
      <c r="D36" s="1067"/>
      <c r="E36" s="1067"/>
      <c r="F36" s="1067"/>
      <c r="G36" s="1067"/>
      <c r="H36" s="1067"/>
      <c r="I36" s="1067"/>
      <c r="J36" s="1067"/>
      <c r="K36" s="1067"/>
      <c r="L36" s="1067"/>
      <c r="M36" s="1067"/>
      <c r="N36" s="1067"/>
      <c r="O36" s="1067"/>
      <c r="P36" s="1068"/>
      <c r="Q36" s="1072">
        <v>49</v>
      </c>
      <c r="R36" s="1073"/>
      <c r="S36" s="1073"/>
      <c r="T36" s="1073"/>
      <c r="U36" s="1073"/>
      <c r="V36" s="1073">
        <v>46</v>
      </c>
      <c r="W36" s="1073"/>
      <c r="X36" s="1073"/>
      <c r="Y36" s="1073"/>
      <c r="Z36" s="1073"/>
      <c r="AA36" s="1073">
        <v>3</v>
      </c>
      <c r="AB36" s="1073"/>
      <c r="AC36" s="1073"/>
      <c r="AD36" s="1073"/>
      <c r="AE36" s="1074"/>
      <c r="AF36" s="1048">
        <v>3</v>
      </c>
      <c r="AG36" s="1049"/>
      <c r="AH36" s="1049"/>
      <c r="AI36" s="1049"/>
      <c r="AJ36" s="1050"/>
      <c r="AK36" s="1009">
        <v>36</v>
      </c>
      <c r="AL36" s="1000"/>
      <c r="AM36" s="1000"/>
      <c r="AN36" s="1000"/>
      <c r="AO36" s="1000"/>
      <c r="AP36" s="1000">
        <v>286</v>
      </c>
      <c r="AQ36" s="1000"/>
      <c r="AR36" s="1000"/>
      <c r="AS36" s="1000"/>
      <c r="AT36" s="1000"/>
      <c r="AU36" s="1000">
        <v>258</v>
      </c>
      <c r="AV36" s="1000"/>
      <c r="AW36" s="1000"/>
      <c r="AX36" s="1000"/>
      <c r="AY36" s="1000"/>
      <c r="AZ36" s="1071" t="s">
        <v>551</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1758</v>
      </c>
      <c r="AG63" s="988"/>
      <c r="AH63" s="988"/>
      <c r="AI63" s="988"/>
      <c r="AJ63" s="1059"/>
      <c r="AK63" s="1060"/>
      <c r="AL63" s="992"/>
      <c r="AM63" s="992"/>
      <c r="AN63" s="992"/>
      <c r="AO63" s="992"/>
      <c r="AP63" s="988">
        <v>25273</v>
      </c>
      <c r="AQ63" s="988"/>
      <c r="AR63" s="988"/>
      <c r="AS63" s="988"/>
      <c r="AT63" s="988"/>
      <c r="AU63" s="988">
        <v>17387</v>
      </c>
      <c r="AV63" s="988"/>
      <c r="AW63" s="988"/>
      <c r="AX63" s="988"/>
      <c r="AY63" s="988"/>
      <c r="AZ63" s="1054"/>
      <c r="BA63" s="1054"/>
      <c r="BB63" s="1054"/>
      <c r="BC63" s="1054"/>
      <c r="BD63" s="1054"/>
      <c r="BE63" s="989"/>
      <c r="BF63" s="989"/>
      <c r="BG63" s="989"/>
      <c r="BH63" s="989"/>
      <c r="BI63" s="990"/>
      <c r="BJ63" s="1055" t="s">
        <v>109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393</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138</v>
      </c>
      <c r="R68" s="1011"/>
      <c r="S68" s="1011"/>
      <c r="T68" s="1011"/>
      <c r="U68" s="1011"/>
      <c r="V68" s="1011">
        <v>119</v>
      </c>
      <c r="W68" s="1011"/>
      <c r="X68" s="1011"/>
      <c r="Y68" s="1011"/>
      <c r="Z68" s="1011"/>
      <c r="AA68" s="1011">
        <v>19</v>
      </c>
      <c r="AB68" s="1011"/>
      <c r="AC68" s="1011"/>
      <c r="AD68" s="1011"/>
      <c r="AE68" s="1011"/>
      <c r="AF68" s="1011">
        <v>19</v>
      </c>
      <c r="AG68" s="1011"/>
      <c r="AH68" s="1011"/>
      <c r="AI68" s="1011"/>
      <c r="AJ68" s="1011"/>
      <c r="AK68" s="1011" t="s">
        <v>548</v>
      </c>
      <c r="AL68" s="1011"/>
      <c r="AM68" s="1011"/>
      <c r="AN68" s="1011"/>
      <c r="AO68" s="1011"/>
      <c r="AP68" s="1011" t="s">
        <v>548</v>
      </c>
      <c r="AQ68" s="1011"/>
      <c r="AR68" s="1011"/>
      <c r="AS68" s="1011"/>
      <c r="AT68" s="1011"/>
      <c r="AU68" s="1011" t="s">
        <v>549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1388</v>
      </c>
      <c r="R69" s="1000"/>
      <c r="S69" s="1000"/>
      <c r="T69" s="1000"/>
      <c r="U69" s="1000"/>
      <c r="V69" s="1000">
        <v>1367</v>
      </c>
      <c r="W69" s="1000"/>
      <c r="X69" s="1000"/>
      <c r="Y69" s="1000"/>
      <c r="Z69" s="1000"/>
      <c r="AA69" s="1000">
        <v>21</v>
      </c>
      <c r="AB69" s="1000"/>
      <c r="AC69" s="1000"/>
      <c r="AD69" s="1000"/>
      <c r="AE69" s="1000"/>
      <c r="AF69" s="1000">
        <v>21</v>
      </c>
      <c r="AG69" s="1000"/>
      <c r="AH69" s="1000"/>
      <c r="AI69" s="1000"/>
      <c r="AJ69" s="1000"/>
      <c r="AK69" s="1000" t="s">
        <v>551</v>
      </c>
      <c r="AL69" s="1000"/>
      <c r="AM69" s="1000"/>
      <c r="AN69" s="1000"/>
      <c r="AO69" s="1000"/>
      <c r="AP69" s="1000">
        <v>1783</v>
      </c>
      <c r="AQ69" s="1000"/>
      <c r="AR69" s="1000"/>
      <c r="AS69" s="1000"/>
      <c r="AT69" s="1000"/>
      <c r="AU69" s="1000">
        <v>51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201</v>
      </c>
      <c r="R70" s="1000"/>
      <c r="S70" s="1000"/>
      <c r="T70" s="1000"/>
      <c r="U70" s="1000"/>
      <c r="V70" s="1000">
        <v>191</v>
      </c>
      <c r="W70" s="1000"/>
      <c r="X70" s="1000"/>
      <c r="Y70" s="1000"/>
      <c r="Z70" s="1000"/>
      <c r="AA70" s="1000">
        <v>10</v>
      </c>
      <c r="AB70" s="1000"/>
      <c r="AC70" s="1000"/>
      <c r="AD70" s="1000"/>
      <c r="AE70" s="1000"/>
      <c r="AF70" s="1000">
        <v>10</v>
      </c>
      <c r="AG70" s="1000"/>
      <c r="AH70" s="1000"/>
      <c r="AI70" s="1000"/>
      <c r="AJ70" s="1000"/>
      <c r="AK70" s="1000" t="s">
        <v>548</v>
      </c>
      <c r="AL70" s="1000"/>
      <c r="AM70" s="1000"/>
      <c r="AN70" s="1000"/>
      <c r="AO70" s="1000"/>
      <c r="AP70" s="1000" t="s">
        <v>549</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92</v>
      </c>
      <c r="R71" s="1000"/>
      <c r="S71" s="1000"/>
      <c r="T71" s="1000"/>
      <c r="U71" s="1000"/>
      <c r="V71" s="1000">
        <v>73</v>
      </c>
      <c r="W71" s="1000"/>
      <c r="X71" s="1000"/>
      <c r="Y71" s="1000"/>
      <c r="Z71" s="1000"/>
      <c r="AA71" s="1000">
        <v>18</v>
      </c>
      <c r="AB71" s="1000"/>
      <c r="AC71" s="1000"/>
      <c r="AD71" s="1000"/>
      <c r="AE71" s="1000"/>
      <c r="AF71" s="1000">
        <v>4</v>
      </c>
      <c r="AG71" s="1000"/>
      <c r="AH71" s="1000"/>
      <c r="AI71" s="1000"/>
      <c r="AJ71" s="1000"/>
      <c r="AK71" s="1000" t="s">
        <v>548</v>
      </c>
      <c r="AL71" s="1000"/>
      <c r="AM71" s="1000"/>
      <c r="AN71" s="1000"/>
      <c r="AO71" s="1000"/>
      <c r="AP71" s="1000" t="s">
        <v>549</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9051</v>
      </c>
      <c r="R72" s="1000"/>
      <c r="S72" s="1000"/>
      <c r="T72" s="1000"/>
      <c r="U72" s="1000"/>
      <c r="V72" s="1000">
        <v>8993</v>
      </c>
      <c r="W72" s="1000"/>
      <c r="X72" s="1000"/>
      <c r="Y72" s="1000"/>
      <c r="Z72" s="1000"/>
      <c r="AA72" s="1000">
        <v>58</v>
      </c>
      <c r="AB72" s="1000"/>
      <c r="AC72" s="1000"/>
      <c r="AD72" s="1000"/>
      <c r="AE72" s="1000"/>
      <c r="AF72" s="1000">
        <v>58</v>
      </c>
      <c r="AG72" s="1000"/>
      <c r="AH72" s="1000"/>
      <c r="AI72" s="1000"/>
      <c r="AJ72" s="1000"/>
      <c r="AK72" s="1000" t="s">
        <v>551</v>
      </c>
      <c r="AL72" s="1000"/>
      <c r="AM72" s="1000"/>
      <c r="AN72" s="1000"/>
      <c r="AO72" s="1000"/>
      <c r="AP72" s="1000">
        <v>9523</v>
      </c>
      <c r="AQ72" s="1000"/>
      <c r="AR72" s="1000"/>
      <c r="AS72" s="1000"/>
      <c r="AT72" s="1000"/>
      <c r="AU72" s="1000">
        <v>14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1079</v>
      </c>
      <c r="R73" s="1000"/>
      <c r="S73" s="1000"/>
      <c r="T73" s="1000"/>
      <c r="U73" s="1000"/>
      <c r="V73" s="1000">
        <v>1000</v>
      </c>
      <c r="W73" s="1000"/>
      <c r="X73" s="1000"/>
      <c r="Y73" s="1000"/>
      <c r="Z73" s="1000"/>
      <c r="AA73" s="1000">
        <v>-79</v>
      </c>
      <c r="AB73" s="1000"/>
      <c r="AC73" s="1000"/>
      <c r="AD73" s="1000"/>
      <c r="AE73" s="1000"/>
      <c r="AF73" s="1000">
        <v>2870</v>
      </c>
      <c r="AG73" s="1000"/>
      <c r="AH73" s="1000"/>
      <c r="AI73" s="1000"/>
      <c r="AJ73" s="1000"/>
      <c r="AK73" s="1000" t="s">
        <v>551</v>
      </c>
      <c r="AL73" s="1000"/>
      <c r="AM73" s="1000"/>
      <c r="AN73" s="1000"/>
      <c r="AO73" s="1000"/>
      <c r="AP73" s="1000">
        <v>2271</v>
      </c>
      <c r="AQ73" s="1000"/>
      <c r="AR73" s="1000"/>
      <c r="AS73" s="1000"/>
      <c r="AT73" s="1000"/>
      <c r="AU73" s="1000" t="s">
        <v>551</v>
      </c>
      <c r="AV73" s="1000"/>
      <c r="AW73" s="1000"/>
      <c r="AX73" s="1000"/>
      <c r="AY73" s="1000"/>
      <c r="AZ73" s="1001" t="s">
        <v>554</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5042</v>
      </c>
      <c r="R74" s="1000"/>
      <c r="S74" s="1000"/>
      <c r="T74" s="1000"/>
      <c r="U74" s="1000"/>
      <c r="V74" s="1000">
        <v>4895</v>
      </c>
      <c r="W74" s="1000"/>
      <c r="X74" s="1000"/>
      <c r="Y74" s="1000"/>
      <c r="Z74" s="1000"/>
      <c r="AA74" s="1000">
        <v>147</v>
      </c>
      <c r="AB74" s="1000"/>
      <c r="AC74" s="1000"/>
      <c r="AD74" s="1000"/>
      <c r="AE74" s="1000"/>
      <c r="AF74" s="1000">
        <v>147</v>
      </c>
      <c r="AG74" s="1000"/>
      <c r="AH74" s="1000"/>
      <c r="AI74" s="1000"/>
      <c r="AJ74" s="1000"/>
      <c r="AK74" s="1000">
        <v>67</v>
      </c>
      <c r="AL74" s="1000"/>
      <c r="AM74" s="1000"/>
      <c r="AN74" s="1000"/>
      <c r="AO74" s="1000"/>
      <c r="AP74" s="1000" t="s">
        <v>548</v>
      </c>
      <c r="AQ74" s="1000"/>
      <c r="AR74" s="1000"/>
      <c r="AS74" s="1000"/>
      <c r="AT74" s="1000"/>
      <c r="AU74" s="1000">
        <v>439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359</v>
      </c>
      <c r="R75" s="1008"/>
      <c r="S75" s="1008"/>
      <c r="T75" s="1008"/>
      <c r="U75" s="1009"/>
      <c r="V75" s="1010">
        <v>355</v>
      </c>
      <c r="W75" s="1008"/>
      <c r="X75" s="1008"/>
      <c r="Y75" s="1008"/>
      <c r="Z75" s="1009"/>
      <c r="AA75" s="1010">
        <v>5</v>
      </c>
      <c r="AB75" s="1008"/>
      <c r="AC75" s="1008"/>
      <c r="AD75" s="1008"/>
      <c r="AE75" s="1009"/>
      <c r="AF75" s="1010">
        <v>5</v>
      </c>
      <c r="AG75" s="1008"/>
      <c r="AH75" s="1008"/>
      <c r="AI75" s="1008"/>
      <c r="AJ75" s="1009"/>
      <c r="AK75" s="1010">
        <v>6</v>
      </c>
      <c r="AL75" s="1008"/>
      <c r="AM75" s="1008"/>
      <c r="AN75" s="1008"/>
      <c r="AO75" s="1009"/>
      <c r="AP75" s="1010" t="s">
        <v>548</v>
      </c>
      <c r="AQ75" s="1008"/>
      <c r="AR75" s="1008"/>
      <c r="AS75" s="1008"/>
      <c r="AT75" s="1009"/>
      <c r="AU75" s="1010">
        <v>23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1499</v>
      </c>
      <c r="R76" s="1008"/>
      <c r="S76" s="1008"/>
      <c r="T76" s="1008"/>
      <c r="U76" s="1009"/>
      <c r="V76" s="1010">
        <v>1219</v>
      </c>
      <c r="W76" s="1008"/>
      <c r="X76" s="1008"/>
      <c r="Y76" s="1008"/>
      <c r="Z76" s="1009"/>
      <c r="AA76" s="1010">
        <v>280</v>
      </c>
      <c r="AB76" s="1008"/>
      <c r="AC76" s="1008"/>
      <c r="AD76" s="1008"/>
      <c r="AE76" s="1009"/>
      <c r="AF76" s="1010">
        <v>98</v>
      </c>
      <c r="AG76" s="1008"/>
      <c r="AH76" s="1008"/>
      <c r="AI76" s="1008"/>
      <c r="AJ76" s="1009"/>
      <c r="AK76" s="1010" t="s">
        <v>549</v>
      </c>
      <c r="AL76" s="1008"/>
      <c r="AM76" s="1008"/>
      <c r="AN76" s="1008"/>
      <c r="AO76" s="1009"/>
      <c r="AP76" s="1010">
        <v>1862</v>
      </c>
      <c r="AQ76" s="1008"/>
      <c r="AR76" s="1008"/>
      <c r="AS76" s="1008"/>
      <c r="AT76" s="1009"/>
      <c r="AU76" s="1010">
        <v>75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550</v>
      </c>
      <c r="C77" s="1004"/>
      <c r="D77" s="1004"/>
      <c r="E77" s="1004"/>
      <c r="F77" s="1004"/>
      <c r="G77" s="1004"/>
      <c r="H77" s="1004"/>
      <c r="I77" s="1004"/>
      <c r="J77" s="1004"/>
      <c r="K77" s="1004"/>
      <c r="L77" s="1004"/>
      <c r="M77" s="1004"/>
      <c r="N77" s="1004"/>
      <c r="O77" s="1004"/>
      <c r="P77" s="1005"/>
      <c r="Q77" s="1007">
        <v>9</v>
      </c>
      <c r="R77" s="1008"/>
      <c r="S77" s="1008"/>
      <c r="T77" s="1008"/>
      <c r="U77" s="1009"/>
      <c r="V77" s="1010">
        <v>7</v>
      </c>
      <c r="W77" s="1008"/>
      <c r="X77" s="1008"/>
      <c r="Y77" s="1008"/>
      <c r="Z77" s="1009"/>
      <c r="AA77" s="1010">
        <v>2</v>
      </c>
      <c r="AB77" s="1008"/>
      <c r="AC77" s="1008"/>
      <c r="AD77" s="1008"/>
      <c r="AE77" s="1009"/>
      <c r="AF77" s="1010">
        <v>2</v>
      </c>
      <c r="AG77" s="1008"/>
      <c r="AH77" s="1008"/>
      <c r="AI77" s="1008"/>
      <c r="AJ77" s="1009"/>
      <c r="AK77" s="1010" t="s">
        <v>549</v>
      </c>
      <c r="AL77" s="1008"/>
      <c r="AM77" s="1008"/>
      <c r="AN77" s="1008"/>
      <c r="AO77" s="1009"/>
      <c r="AP77" s="1010" t="s">
        <v>548</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545</v>
      </c>
      <c r="C78" s="1004"/>
      <c r="D78" s="1004"/>
      <c r="E78" s="1004"/>
      <c r="F78" s="1004"/>
      <c r="G78" s="1004"/>
      <c r="H78" s="1004"/>
      <c r="I78" s="1004"/>
      <c r="J78" s="1004"/>
      <c r="K78" s="1004"/>
      <c r="L78" s="1004"/>
      <c r="M78" s="1004"/>
      <c r="N78" s="1004"/>
      <c r="O78" s="1004"/>
      <c r="P78" s="1005"/>
      <c r="Q78" s="1006">
        <v>71</v>
      </c>
      <c r="R78" s="1000"/>
      <c r="S78" s="1000"/>
      <c r="T78" s="1000"/>
      <c r="U78" s="1000"/>
      <c r="V78" s="1000">
        <v>70</v>
      </c>
      <c r="W78" s="1000"/>
      <c r="X78" s="1000"/>
      <c r="Y78" s="1000"/>
      <c r="Z78" s="1000"/>
      <c r="AA78" s="1000">
        <v>0</v>
      </c>
      <c r="AB78" s="1000"/>
      <c r="AC78" s="1000"/>
      <c r="AD78" s="1000"/>
      <c r="AE78" s="1000"/>
      <c r="AF78" s="1000">
        <v>0</v>
      </c>
      <c r="AG78" s="1000"/>
      <c r="AH78" s="1000"/>
      <c r="AI78" s="1000"/>
      <c r="AJ78" s="1000"/>
      <c r="AK78" s="1000" t="s">
        <v>548</v>
      </c>
      <c r="AL78" s="1000"/>
      <c r="AM78" s="1000"/>
      <c r="AN78" s="1000"/>
      <c r="AO78" s="1000"/>
      <c r="AP78" s="1000" t="s">
        <v>548</v>
      </c>
      <c r="AQ78" s="1000"/>
      <c r="AR78" s="1000"/>
      <c r="AS78" s="1000"/>
      <c r="AT78" s="1000"/>
      <c r="AU78" s="1000" t="s">
        <v>548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546</v>
      </c>
      <c r="C79" s="1004"/>
      <c r="D79" s="1004"/>
      <c r="E79" s="1004"/>
      <c r="F79" s="1004"/>
      <c r="G79" s="1004"/>
      <c r="H79" s="1004"/>
      <c r="I79" s="1004"/>
      <c r="J79" s="1004"/>
      <c r="K79" s="1004"/>
      <c r="L79" s="1004"/>
      <c r="M79" s="1004"/>
      <c r="N79" s="1004"/>
      <c r="O79" s="1004"/>
      <c r="P79" s="1005"/>
      <c r="Q79" s="1006">
        <v>493</v>
      </c>
      <c r="R79" s="1000"/>
      <c r="S79" s="1000"/>
      <c r="T79" s="1000"/>
      <c r="U79" s="1000"/>
      <c r="V79" s="1000">
        <v>467</v>
      </c>
      <c r="W79" s="1000"/>
      <c r="X79" s="1000"/>
      <c r="Y79" s="1000"/>
      <c r="Z79" s="1000"/>
      <c r="AA79" s="1000">
        <v>26</v>
      </c>
      <c r="AB79" s="1000"/>
      <c r="AC79" s="1000"/>
      <c r="AD79" s="1000"/>
      <c r="AE79" s="1000"/>
      <c r="AF79" s="1000">
        <v>26</v>
      </c>
      <c r="AG79" s="1000"/>
      <c r="AH79" s="1000"/>
      <c r="AI79" s="1000"/>
      <c r="AJ79" s="1000"/>
      <c r="AK79" s="1000" t="s">
        <v>551</v>
      </c>
      <c r="AL79" s="1000"/>
      <c r="AM79" s="1000"/>
      <c r="AN79" s="1000"/>
      <c r="AO79" s="1000"/>
      <c r="AP79" s="1000" t="s">
        <v>551</v>
      </c>
      <c r="AQ79" s="1000"/>
      <c r="AR79" s="1000"/>
      <c r="AS79" s="1000"/>
      <c r="AT79" s="1000"/>
      <c r="AU79" s="1000" t="s">
        <v>551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547</v>
      </c>
      <c r="C80" s="1004"/>
      <c r="D80" s="1004"/>
      <c r="E80" s="1004"/>
      <c r="F80" s="1004"/>
      <c r="G80" s="1004"/>
      <c r="H80" s="1004"/>
      <c r="I80" s="1004"/>
      <c r="J80" s="1004"/>
      <c r="K80" s="1004"/>
      <c r="L80" s="1004"/>
      <c r="M80" s="1004"/>
      <c r="N80" s="1004"/>
      <c r="O80" s="1004"/>
      <c r="P80" s="1005"/>
      <c r="Q80" s="1006">
        <v>99391</v>
      </c>
      <c r="R80" s="1000"/>
      <c r="S80" s="1000"/>
      <c r="T80" s="1000"/>
      <c r="U80" s="1000"/>
      <c r="V80" s="1000">
        <v>96884</v>
      </c>
      <c r="W80" s="1000"/>
      <c r="X80" s="1000"/>
      <c r="Y80" s="1000"/>
      <c r="Z80" s="1000"/>
      <c r="AA80" s="1000">
        <v>2507</v>
      </c>
      <c r="AB80" s="1000"/>
      <c r="AC80" s="1000"/>
      <c r="AD80" s="1000"/>
      <c r="AE80" s="1000"/>
      <c r="AF80" s="1000">
        <v>2507</v>
      </c>
      <c r="AG80" s="1000"/>
      <c r="AH80" s="1000"/>
      <c r="AI80" s="1000"/>
      <c r="AJ80" s="1000"/>
      <c r="AK80" s="1000">
        <v>282</v>
      </c>
      <c r="AL80" s="1000"/>
      <c r="AM80" s="1000"/>
      <c r="AN80" s="1000"/>
      <c r="AO80" s="1000"/>
      <c r="AP80" s="1000" t="s">
        <v>551</v>
      </c>
      <c r="AQ80" s="1000"/>
      <c r="AR80" s="1000"/>
      <c r="AS80" s="1000"/>
      <c r="AT80" s="1000"/>
      <c r="AU80" s="1000" t="s">
        <v>551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5767</v>
      </c>
      <c r="AG88" s="988"/>
      <c r="AH88" s="988"/>
      <c r="AI88" s="988"/>
      <c r="AJ88" s="988"/>
      <c r="AK88" s="992"/>
      <c r="AL88" s="992"/>
      <c r="AM88" s="992"/>
      <c r="AN88" s="992"/>
      <c r="AO88" s="992"/>
      <c r="AP88" s="988">
        <v>15439</v>
      </c>
      <c r="AQ88" s="988"/>
      <c r="AR88" s="988"/>
      <c r="AS88" s="988"/>
      <c r="AT88" s="988"/>
      <c r="AU88" s="988">
        <v>602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111</v>
      </c>
      <c r="CS102" s="980"/>
      <c r="CT102" s="980"/>
      <c r="CU102" s="980"/>
      <c r="CV102" s="981"/>
      <c r="CW102" s="979">
        <v>16</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286</v>
      </c>
      <c r="AG109" s="923"/>
      <c r="AH109" s="923"/>
      <c r="AI109" s="923"/>
      <c r="AJ109" s="924"/>
      <c r="AK109" s="925" t="s">
        <v>285</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286</v>
      </c>
      <c r="BW109" s="923"/>
      <c r="BX109" s="923"/>
      <c r="BY109" s="923"/>
      <c r="BZ109" s="924"/>
      <c r="CA109" s="925" t="s">
        <v>285</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286</v>
      </c>
      <c r="DM109" s="923"/>
      <c r="DN109" s="923"/>
      <c r="DO109" s="923"/>
      <c r="DP109" s="924"/>
      <c r="DQ109" s="925" t="s">
        <v>285</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4241179</v>
      </c>
      <c r="AB110" s="916"/>
      <c r="AC110" s="916"/>
      <c r="AD110" s="916"/>
      <c r="AE110" s="917"/>
      <c r="AF110" s="918">
        <v>4341349</v>
      </c>
      <c r="AG110" s="916"/>
      <c r="AH110" s="916"/>
      <c r="AI110" s="916"/>
      <c r="AJ110" s="917"/>
      <c r="AK110" s="918">
        <v>4484960</v>
      </c>
      <c r="AL110" s="916"/>
      <c r="AM110" s="916"/>
      <c r="AN110" s="916"/>
      <c r="AO110" s="917"/>
      <c r="AP110" s="919">
        <v>28.3</v>
      </c>
      <c r="AQ110" s="920"/>
      <c r="AR110" s="920"/>
      <c r="AS110" s="920"/>
      <c r="AT110" s="921"/>
      <c r="AU110" s="955" t="s">
        <v>59</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42167584</v>
      </c>
      <c r="BR110" s="863"/>
      <c r="BS110" s="863"/>
      <c r="BT110" s="863"/>
      <c r="BU110" s="863"/>
      <c r="BV110" s="863">
        <v>43915933</v>
      </c>
      <c r="BW110" s="863"/>
      <c r="BX110" s="863"/>
      <c r="BY110" s="863"/>
      <c r="BZ110" s="863"/>
      <c r="CA110" s="863">
        <v>43734302</v>
      </c>
      <c r="CB110" s="863"/>
      <c r="CC110" s="863"/>
      <c r="CD110" s="863"/>
      <c r="CE110" s="863"/>
      <c r="CF110" s="887">
        <v>275.7</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109</v>
      </c>
      <c r="DH110" s="863"/>
      <c r="DI110" s="863"/>
      <c r="DJ110" s="863"/>
      <c r="DK110" s="863"/>
      <c r="DL110" s="863" t="s">
        <v>109</v>
      </c>
      <c r="DM110" s="863"/>
      <c r="DN110" s="863"/>
      <c r="DO110" s="863"/>
      <c r="DP110" s="863"/>
      <c r="DQ110" s="863" t="s">
        <v>109</v>
      </c>
      <c r="DR110" s="863"/>
      <c r="DS110" s="863"/>
      <c r="DT110" s="863"/>
      <c r="DU110" s="863"/>
      <c r="DV110" s="864" t="s">
        <v>109</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109</v>
      </c>
      <c r="AB111" s="944"/>
      <c r="AC111" s="944"/>
      <c r="AD111" s="944"/>
      <c r="AE111" s="945"/>
      <c r="AF111" s="946" t="s">
        <v>109</v>
      </c>
      <c r="AG111" s="944"/>
      <c r="AH111" s="944"/>
      <c r="AI111" s="944"/>
      <c r="AJ111" s="945"/>
      <c r="AK111" s="946" t="s">
        <v>109</v>
      </c>
      <c r="AL111" s="944"/>
      <c r="AM111" s="944"/>
      <c r="AN111" s="944"/>
      <c r="AO111" s="945"/>
      <c r="AP111" s="947" t="s">
        <v>109</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1086592</v>
      </c>
      <c r="BR111" s="835"/>
      <c r="BS111" s="835"/>
      <c r="BT111" s="835"/>
      <c r="BU111" s="835"/>
      <c r="BV111" s="835">
        <v>1029282</v>
      </c>
      <c r="BW111" s="835"/>
      <c r="BX111" s="835"/>
      <c r="BY111" s="835"/>
      <c r="BZ111" s="835"/>
      <c r="CA111" s="835">
        <v>970243</v>
      </c>
      <c r="CB111" s="835"/>
      <c r="CC111" s="835"/>
      <c r="CD111" s="835"/>
      <c r="CE111" s="835"/>
      <c r="CF111" s="896">
        <v>6.1</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109</v>
      </c>
      <c r="DH111" s="835"/>
      <c r="DI111" s="835"/>
      <c r="DJ111" s="835"/>
      <c r="DK111" s="835"/>
      <c r="DL111" s="835" t="s">
        <v>109</v>
      </c>
      <c r="DM111" s="835"/>
      <c r="DN111" s="835"/>
      <c r="DO111" s="835"/>
      <c r="DP111" s="835"/>
      <c r="DQ111" s="835" t="s">
        <v>109</v>
      </c>
      <c r="DR111" s="835"/>
      <c r="DS111" s="835"/>
      <c r="DT111" s="835"/>
      <c r="DU111" s="835"/>
      <c r="DV111" s="812" t="s">
        <v>109</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109</v>
      </c>
      <c r="AB112" s="798"/>
      <c r="AC112" s="798"/>
      <c r="AD112" s="798"/>
      <c r="AE112" s="799"/>
      <c r="AF112" s="800" t="s">
        <v>109</v>
      </c>
      <c r="AG112" s="798"/>
      <c r="AH112" s="798"/>
      <c r="AI112" s="798"/>
      <c r="AJ112" s="799"/>
      <c r="AK112" s="800" t="s">
        <v>109</v>
      </c>
      <c r="AL112" s="798"/>
      <c r="AM112" s="798"/>
      <c r="AN112" s="798"/>
      <c r="AO112" s="799"/>
      <c r="AP112" s="845" t="s">
        <v>109</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19576324</v>
      </c>
      <c r="BR112" s="835"/>
      <c r="BS112" s="835"/>
      <c r="BT112" s="835"/>
      <c r="BU112" s="835"/>
      <c r="BV112" s="835">
        <v>18725587</v>
      </c>
      <c r="BW112" s="835"/>
      <c r="BX112" s="835"/>
      <c r="BY112" s="835"/>
      <c r="BZ112" s="835"/>
      <c r="CA112" s="835">
        <v>17386728</v>
      </c>
      <c r="CB112" s="835"/>
      <c r="CC112" s="835"/>
      <c r="CD112" s="835"/>
      <c r="CE112" s="835"/>
      <c r="CF112" s="896">
        <v>109.6</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109</v>
      </c>
      <c r="DH112" s="835"/>
      <c r="DI112" s="835"/>
      <c r="DJ112" s="835"/>
      <c r="DK112" s="835"/>
      <c r="DL112" s="835" t="s">
        <v>109</v>
      </c>
      <c r="DM112" s="835"/>
      <c r="DN112" s="835"/>
      <c r="DO112" s="835"/>
      <c r="DP112" s="835"/>
      <c r="DQ112" s="835" t="s">
        <v>109</v>
      </c>
      <c r="DR112" s="835"/>
      <c r="DS112" s="835"/>
      <c r="DT112" s="835"/>
      <c r="DU112" s="835"/>
      <c r="DV112" s="812" t="s">
        <v>109</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1803899</v>
      </c>
      <c r="AB113" s="944"/>
      <c r="AC113" s="944"/>
      <c r="AD113" s="944"/>
      <c r="AE113" s="945"/>
      <c r="AF113" s="946">
        <v>1752468</v>
      </c>
      <c r="AG113" s="944"/>
      <c r="AH113" s="944"/>
      <c r="AI113" s="944"/>
      <c r="AJ113" s="945"/>
      <c r="AK113" s="946">
        <v>1628025</v>
      </c>
      <c r="AL113" s="944"/>
      <c r="AM113" s="944"/>
      <c r="AN113" s="944"/>
      <c r="AO113" s="945"/>
      <c r="AP113" s="947">
        <v>10.3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127395</v>
      </c>
      <c r="BR113" s="835"/>
      <c r="BS113" s="835"/>
      <c r="BT113" s="835"/>
      <c r="BU113" s="835"/>
      <c r="BV113" s="835">
        <v>121696</v>
      </c>
      <c r="BW113" s="835"/>
      <c r="BX113" s="835"/>
      <c r="BY113" s="835"/>
      <c r="BZ113" s="835"/>
      <c r="CA113" s="835">
        <v>139984</v>
      </c>
      <c r="CB113" s="835"/>
      <c r="CC113" s="835"/>
      <c r="CD113" s="835"/>
      <c r="CE113" s="835"/>
      <c r="CF113" s="896">
        <v>0.9</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109</v>
      </c>
      <c r="DH113" s="798"/>
      <c r="DI113" s="798"/>
      <c r="DJ113" s="798"/>
      <c r="DK113" s="799"/>
      <c r="DL113" s="800" t="s">
        <v>109</v>
      </c>
      <c r="DM113" s="798"/>
      <c r="DN113" s="798"/>
      <c r="DO113" s="798"/>
      <c r="DP113" s="799"/>
      <c r="DQ113" s="800" t="s">
        <v>109</v>
      </c>
      <c r="DR113" s="798"/>
      <c r="DS113" s="798"/>
      <c r="DT113" s="798"/>
      <c r="DU113" s="799"/>
      <c r="DV113" s="845" t="s">
        <v>109</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12003</v>
      </c>
      <c r="AB114" s="798"/>
      <c r="AC114" s="798"/>
      <c r="AD114" s="798"/>
      <c r="AE114" s="799"/>
      <c r="AF114" s="800">
        <v>12682</v>
      </c>
      <c r="AG114" s="798"/>
      <c r="AH114" s="798"/>
      <c r="AI114" s="798"/>
      <c r="AJ114" s="799"/>
      <c r="AK114" s="800">
        <v>12377</v>
      </c>
      <c r="AL114" s="798"/>
      <c r="AM114" s="798"/>
      <c r="AN114" s="798"/>
      <c r="AO114" s="799"/>
      <c r="AP114" s="845">
        <v>0.1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4877715</v>
      </c>
      <c r="BR114" s="835"/>
      <c r="BS114" s="835"/>
      <c r="BT114" s="835"/>
      <c r="BU114" s="835"/>
      <c r="BV114" s="835">
        <v>5098650</v>
      </c>
      <c r="BW114" s="835"/>
      <c r="BX114" s="835"/>
      <c r="BY114" s="835"/>
      <c r="BZ114" s="835"/>
      <c r="CA114" s="835">
        <v>4900603</v>
      </c>
      <c r="CB114" s="835"/>
      <c r="CC114" s="835"/>
      <c r="CD114" s="835"/>
      <c r="CE114" s="835"/>
      <c r="CF114" s="896">
        <v>30.9</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109</v>
      </c>
      <c r="DH114" s="798"/>
      <c r="DI114" s="798"/>
      <c r="DJ114" s="798"/>
      <c r="DK114" s="799"/>
      <c r="DL114" s="800" t="s">
        <v>109</v>
      </c>
      <c r="DM114" s="798"/>
      <c r="DN114" s="798"/>
      <c r="DO114" s="798"/>
      <c r="DP114" s="799"/>
      <c r="DQ114" s="800" t="s">
        <v>109</v>
      </c>
      <c r="DR114" s="798"/>
      <c r="DS114" s="798"/>
      <c r="DT114" s="798"/>
      <c r="DU114" s="799"/>
      <c r="DV114" s="845" t="s">
        <v>109</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24697</v>
      </c>
      <c r="AB115" s="944"/>
      <c r="AC115" s="944"/>
      <c r="AD115" s="944"/>
      <c r="AE115" s="945"/>
      <c r="AF115" s="946">
        <v>20190</v>
      </c>
      <c r="AG115" s="944"/>
      <c r="AH115" s="944"/>
      <c r="AI115" s="944"/>
      <c r="AJ115" s="945"/>
      <c r="AK115" s="946">
        <v>17530</v>
      </c>
      <c r="AL115" s="944"/>
      <c r="AM115" s="944"/>
      <c r="AN115" s="944"/>
      <c r="AO115" s="945"/>
      <c r="AP115" s="947">
        <v>0.1</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17652</v>
      </c>
      <c r="BR115" s="835"/>
      <c r="BS115" s="835"/>
      <c r="BT115" s="835"/>
      <c r="BU115" s="835"/>
      <c r="BV115" s="835">
        <v>13730</v>
      </c>
      <c r="BW115" s="835"/>
      <c r="BX115" s="835"/>
      <c r="BY115" s="835"/>
      <c r="BZ115" s="835"/>
      <c r="CA115" s="835">
        <v>9748</v>
      </c>
      <c r="CB115" s="835"/>
      <c r="CC115" s="835"/>
      <c r="CD115" s="835"/>
      <c r="CE115" s="835"/>
      <c r="CF115" s="896">
        <v>0.1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109</v>
      </c>
      <c r="DH115" s="798"/>
      <c r="DI115" s="798"/>
      <c r="DJ115" s="798"/>
      <c r="DK115" s="799"/>
      <c r="DL115" s="800" t="s">
        <v>109</v>
      </c>
      <c r="DM115" s="798"/>
      <c r="DN115" s="798"/>
      <c r="DO115" s="798"/>
      <c r="DP115" s="799"/>
      <c r="DQ115" s="800" t="s">
        <v>109</v>
      </c>
      <c r="DR115" s="798"/>
      <c r="DS115" s="798"/>
      <c r="DT115" s="798"/>
      <c r="DU115" s="799"/>
      <c r="DV115" s="845" t="s">
        <v>109</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120</v>
      </c>
      <c r="AB116" s="798"/>
      <c r="AC116" s="798"/>
      <c r="AD116" s="798"/>
      <c r="AE116" s="799"/>
      <c r="AF116" s="800">
        <v>127</v>
      </c>
      <c r="AG116" s="798"/>
      <c r="AH116" s="798"/>
      <c r="AI116" s="798"/>
      <c r="AJ116" s="799"/>
      <c r="AK116" s="800">
        <v>7</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109</v>
      </c>
      <c r="BR116" s="835"/>
      <c r="BS116" s="835"/>
      <c r="BT116" s="835"/>
      <c r="BU116" s="835"/>
      <c r="BV116" s="835" t="s">
        <v>109</v>
      </c>
      <c r="BW116" s="835"/>
      <c r="BX116" s="835"/>
      <c r="BY116" s="835"/>
      <c r="BZ116" s="835"/>
      <c r="CA116" s="835" t="s">
        <v>109</v>
      </c>
      <c r="CB116" s="835"/>
      <c r="CC116" s="835"/>
      <c r="CD116" s="835"/>
      <c r="CE116" s="835"/>
      <c r="CF116" s="896" t="s">
        <v>109</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109</v>
      </c>
      <c r="DH116" s="798"/>
      <c r="DI116" s="798"/>
      <c r="DJ116" s="798"/>
      <c r="DK116" s="799"/>
      <c r="DL116" s="800" t="s">
        <v>109</v>
      </c>
      <c r="DM116" s="798"/>
      <c r="DN116" s="798"/>
      <c r="DO116" s="798"/>
      <c r="DP116" s="799"/>
      <c r="DQ116" s="800" t="s">
        <v>109</v>
      </c>
      <c r="DR116" s="798"/>
      <c r="DS116" s="798"/>
      <c r="DT116" s="798"/>
      <c r="DU116" s="799"/>
      <c r="DV116" s="845" t="s">
        <v>109</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6081898</v>
      </c>
      <c r="AB117" s="930"/>
      <c r="AC117" s="930"/>
      <c r="AD117" s="930"/>
      <c r="AE117" s="931"/>
      <c r="AF117" s="932">
        <v>6126816</v>
      </c>
      <c r="AG117" s="930"/>
      <c r="AH117" s="930"/>
      <c r="AI117" s="930"/>
      <c r="AJ117" s="931"/>
      <c r="AK117" s="932">
        <v>6142899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109</v>
      </c>
      <c r="BR117" s="835"/>
      <c r="BS117" s="835"/>
      <c r="BT117" s="835"/>
      <c r="BU117" s="835"/>
      <c r="BV117" s="835" t="s">
        <v>109</v>
      </c>
      <c r="BW117" s="835"/>
      <c r="BX117" s="835"/>
      <c r="BY117" s="835"/>
      <c r="BZ117" s="835"/>
      <c r="CA117" s="835" t="s">
        <v>109</v>
      </c>
      <c r="CB117" s="835"/>
      <c r="CC117" s="835"/>
      <c r="CD117" s="835"/>
      <c r="CE117" s="835"/>
      <c r="CF117" s="896" t="s">
        <v>109</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109</v>
      </c>
      <c r="DH117" s="798"/>
      <c r="DI117" s="798"/>
      <c r="DJ117" s="798"/>
      <c r="DK117" s="799"/>
      <c r="DL117" s="800" t="s">
        <v>109</v>
      </c>
      <c r="DM117" s="798"/>
      <c r="DN117" s="798"/>
      <c r="DO117" s="798"/>
      <c r="DP117" s="799"/>
      <c r="DQ117" s="800" t="s">
        <v>109</v>
      </c>
      <c r="DR117" s="798"/>
      <c r="DS117" s="798"/>
      <c r="DT117" s="798"/>
      <c r="DU117" s="799"/>
      <c r="DV117" s="845" t="s">
        <v>109</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286</v>
      </c>
      <c r="AG118" s="923"/>
      <c r="AH118" s="923"/>
      <c r="AI118" s="923"/>
      <c r="AJ118" s="924"/>
      <c r="AK118" s="925" t="s">
        <v>285</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109</v>
      </c>
      <c r="BR118" s="866"/>
      <c r="BS118" s="866"/>
      <c r="BT118" s="866"/>
      <c r="BU118" s="866"/>
      <c r="BV118" s="866" t="s">
        <v>109</v>
      </c>
      <c r="BW118" s="866"/>
      <c r="BX118" s="866"/>
      <c r="BY118" s="866"/>
      <c r="BZ118" s="866"/>
      <c r="CA118" s="866" t="s">
        <v>109</v>
      </c>
      <c r="CB118" s="866"/>
      <c r="CC118" s="866"/>
      <c r="CD118" s="866"/>
      <c r="CE118" s="866"/>
      <c r="CF118" s="896" t="s">
        <v>109</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109</v>
      </c>
      <c r="DH118" s="798"/>
      <c r="DI118" s="798"/>
      <c r="DJ118" s="798"/>
      <c r="DK118" s="799"/>
      <c r="DL118" s="800" t="s">
        <v>109</v>
      </c>
      <c r="DM118" s="798"/>
      <c r="DN118" s="798"/>
      <c r="DO118" s="798"/>
      <c r="DP118" s="799"/>
      <c r="DQ118" s="800" t="s">
        <v>109</v>
      </c>
      <c r="DR118" s="798"/>
      <c r="DS118" s="798"/>
      <c r="DT118" s="798"/>
      <c r="DU118" s="799"/>
      <c r="DV118" s="845" t="s">
        <v>109</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109</v>
      </c>
      <c r="AB119" s="916"/>
      <c r="AC119" s="916"/>
      <c r="AD119" s="916"/>
      <c r="AE119" s="917"/>
      <c r="AF119" s="918" t="s">
        <v>109</v>
      </c>
      <c r="AG119" s="916"/>
      <c r="AH119" s="916"/>
      <c r="AI119" s="916"/>
      <c r="AJ119" s="917"/>
      <c r="AK119" s="918" t="s">
        <v>109</v>
      </c>
      <c r="AL119" s="916"/>
      <c r="AM119" s="916"/>
      <c r="AN119" s="916"/>
      <c r="AO119" s="917"/>
      <c r="AP119" s="919" t="s">
        <v>109</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434</v>
      </c>
      <c r="BP119" s="899"/>
      <c r="BQ119" s="903">
        <v>67853262</v>
      </c>
      <c r="BR119" s="866"/>
      <c r="BS119" s="866"/>
      <c r="BT119" s="866"/>
      <c r="BU119" s="866"/>
      <c r="BV119" s="866">
        <v>68904878</v>
      </c>
      <c r="BW119" s="866"/>
      <c r="BX119" s="866"/>
      <c r="BY119" s="866"/>
      <c r="BZ119" s="866"/>
      <c r="CA119" s="866">
        <v>67141608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1086592</v>
      </c>
      <c r="DH119" s="781"/>
      <c r="DI119" s="781"/>
      <c r="DJ119" s="781"/>
      <c r="DK119" s="782"/>
      <c r="DL119" s="783">
        <v>1029282</v>
      </c>
      <c r="DM119" s="781"/>
      <c r="DN119" s="781"/>
      <c r="DO119" s="781"/>
      <c r="DP119" s="782"/>
      <c r="DQ119" s="783">
        <v>970243</v>
      </c>
      <c r="DR119" s="781"/>
      <c r="DS119" s="781"/>
      <c r="DT119" s="781"/>
      <c r="DU119" s="782"/>
      <c r="DV119" s="869">
        <v>6.1</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109</v>
      </c>
      <c r="AB120" s="798"/>
      <c r="AC120" s="798"/>
      <c r="AD120" s="798"/>
      <c r="AE120" s="799"/>
      <c r="AF120" s="800" t="s">
        <v>109</v>
      </c>
      <c r="AG120" s="798"/>
      <c r="AH120" s="798"/>
      <c r="AI120" s="798"/>
      <c r="AJ120" s="799"/>
      <c r="AK120" s="800" t="s">
        <v>109</v>
      </c>
      <c r="AL120" s="798"/>
      <c r="AM120" s="798"/>
      <c r="AN120" s="798"/>
      <c r="AO120" s="799"/>
      <c r="AP120" s="845" t="s">
        <v>109</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12216724</v>
      </c>
      <c r="BR120" s="863"/>
      <c r="BS120" s="863"/>
      <c r="BT120" s="863"/>
      <c r="BU120" s="863"/>
      <c r="BV120" s="863">
        <v>12868053</v>
      </c>
      <c r="BW120" s="863"/>
      <c r="BX120" s="863"/>
      <c r="BY120" s="863"/>
      <c r="BZ120" s="863"/>
      <c r="CA120" s="863">
        <v>13032344</v>
      </c>
      <c r="CB120" s="863"/>
      <c r="CC120" s="863"/>
      <c r="CD120" s="863"/>
      <c r="CE120" s="863"/>
      <c r="CF120" s="887">
        <v>82.2</v>
      </c>
      <c r="CG120" s="888"/>
      <c r="CH120" s="888"/>
      <c r="CI120" s="888"/>
      <c r="CJ120" s="888"/>
      <c r="CK120" s="889" t="s">
        <v>438</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t="s">
        <v>109</v>
      </c>
      <c r="DH120" s="863"/>
      <c r="DI120" s="863"/>
      <c r="DJ120" s="863"/>
      <c r="DK120" s="863"/>
      <c r="DL120" s="863" t="s">
        <v>109</v>
      </c>
      <c r="DM120" s="863"/>
      <c r="DN120" s="863"/>
      <c r="DO120" s="863"/>
      <c r="DP120" s="863"/>
      <c r="DQ120" s="863">
        <v>13494950</v>
      </c>
      <c r="DR120" s="863"/>
      <c r="DS120" s="863"/>
      <c r="DT120" s="863"/>
      <c r="DU120" s="863"/>
      <c r="DV120" s="864">
        <v>85.1</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109</v>
      </c>
      <c r="AB121" s="798"/>
      <c r="AC121" s="798"/>
      <c r="AD121" s="798"/>
      <c r="AE121" s="799"/>
      <c r="AF121" s="800" t="s">
        <v>109</v>
      </c>
      <c r="AG121" s="798"/>
      <c r="AH121" s="798"/>
      <c r="AI121" s="798"/>
      <c r="AJ121" s="799"/>
      <c r="AK121" s="800" t="s">
        <v>109</v>
      </c>
      <c r="AL121" s="798"/>
      <c r="AM121" s="798"/>
      <c r="AN121" s="798"/>
      <c r="AO121" s="799"/>
      <c r="AP121" s="845" t="s">
        <v>109</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297442</v>
      </c>
      <c r="BR121" s="835"/>
      <c r="BS121" s="835"/>
      <c r="BT121" s="835"/>
      <c r="BU121" s="835"/>
      <c r="BV121" s="835">
        <v>251217</v>
      </c>
      <c r="BW121" s="835"/>
      <c r="BX121" s="835"/>
      <c r="BY121" s="835"/>
      <c r="BZ121" s="835"/>
      <c r="CA121" s="835">
        <v>240311</v>
      </c>
      <c r="CB121" s="835"/>
      <c r="CC121" s="835"/>
      <c r="CD121" s="835"/>
      <c r="CE121" s="835"/>
      <c r="CF121" s="896">
        <v>1.5</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3700161</v>
      </c>
      <c r="DH121" s="835"/>
      <c r="DI121" s="835"/>
      <c r="DJ121" s="835"/>
      <c r="DK121" s="835"/>
      <c r="DL121" s="835">
        <v>3726572</v>
      </c>
      <c r="DM121" s="835"/>
      <c r="DN121" s="835"/>
      <c r="DO121" s="835"/>
      <c r="DP121" s="835"/>
      <c r="DQ121" s="835">
        <v>3622213</v>
      </c>
      <c r="DR121" s="835"/>
      <c r="DS121" s="835"/>
      <c r="DT121" s="835"/>
      <c r="DU121" s="835"/>
      <c r="DV121" s="812">
        <v>22.8</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109</v>
      </c>
      <c r="AB122" s="798"/>
      <c r="AC122" s="798"/>
      <c r="AD122" s="798"/>
      <c r="AE122" s="799"/>
      <c r="AF122" s="800" t="s">
        <v>109</v>
      </c>
      <c r="AG122" s="798"/>
      <c r="AH122" s="798"/>
      <c r="AI122" s="798"/>
      <c r="AJ122" s="799"/>
      <c r="AK122" s="800" t="s">
        <v>109</v>
      </c>
      <c r="AL122" s="798"/>
      <c r="AM122" s="798"/>
      <c r="AN122" s="798"/>
      <c r="AO122" s="799"/>
      <c r="AP122" s="845" t="s">
        <v>109</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41984641</v>
      </c>
      <c r="BR122" s="866"/>
      <c r="BS122" s="866"/>
      <c r="BT122" s="866"/>
      <c r="BU122" s="866"/>
      <c r="BV122" s="866">
        <v>43151358</v>
      </c>
      <c r="BW122" s="866"/>
      <c r="BX122" s="866"/>
      <c r="BY122" s="866"/>
      <c r="BZ122" s="866"/>
      <c r="CA122" s="866">
        <v>42695445</v>
      </c>
      <c r="CB122" s="866"/>
      <c r="CC122" s="866"/>
      <c r="CD122" s="866"/>
      <c r="CE122" s="866"/>
      <c r="CF122" s="867">
        <v>269.2</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296296</v>
      </c>
      <c r="DH122" s="835"/>
      <c r="DI122" s="835"/>
      <c r="DJ122" s="835"/>
      <c r="DK122" s="835"/>
      <c r="DL122" s="835">
        <v>271858</v>
      </c>
      <c r="DM122" s="835"/>
      <c r="DN122" s="835"/>
      <c r="DO122" s="835"/>
      <c r="DP122" s="835"/>
      <c r="DQ122" s="835">
        <v>257731</v>
      </c>
      <c r="DR122" s="835"/>
      <c r="DS122" s="835"/>
      <c r="DT122" s="835"/>
      <c r="DU122" s="835"/>
      <c r="DV122" s="812">
        <v>1.6</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109</v>
      </c>
      <c r="AB123" s="798"/>
      <c r="AC123" s="798"/>
      <c r="AD123" s="798"/>
      <c r="AE123" s="799"/>
      <c r="AF123" s="800" t="s">
        <v>109</v>
      </c>
      <c r="AG123" s="798"/>
      <c r="AH123" s="798"/>
      <c r="AI123" s="798"/>
      <c r="AJ123" s="799"/>
      <c r="AK123" s="800" t="s">
        <v>109</v>
      </c>
      <c r="AL123" s="798"/>
      <c r="AM123" s="798"/>
      <c r="AN123" s="798"/>
      <c r="AO123" s="799"/>
      <c r="AP123" s="845" t="s">
        <v>109</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54498807</v>
      </c>
      <c r="BR123" s="854"/>
      <c r="BS123" s="854"/>
      <c r="BT123" s="854"/>
      <c r="BU123" s="854"/>
      <c r="BV123" s="854">
        <v>56270628</v>
      </c>
      <c r="BW123" s="854"/>
      <c r="BX123" s="854"/>
      <c r="BY123" s="854"/>
      <c r="BZ123" s="854"/>
      <c r="CA123" s="854">
        <v>55968100</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18980</v>
      </c>
      <c r="DH123" s="798"/>
      <c r="DI123" s="798"/>
      <c r="DJ123" s="798"/>
      <c r="DK123" s="799"/>
      <c r="DL123" s="800">
        <v>15630</v>
      </c>
      <c r="DM123" s="798"/>
      <c r="DN123" s="798"/>
      <c r="DO123" s="798"/>
      <c r="DP123" s="799"/>
      <c r="DQ123" s="800">
        <v>11834</v>
      </c>
      <c r="DR123" s="798"/>
      <c r="DS123" s="798"/>
      <c r="DT123" s="798"/>
      <c r="DU123" s="799"/>
      <c r="DV123" s="845">
        <v>0.1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109</v>
      </c>
      <c r="AB124" s="798"/>
      <c r="AC124" s="798"/>
      <c r="AD124" s="798"/>
      <c r="AE124" s="799"/>
      <c r="AF124" s="800" t="s">
        <v>109</v>
      </c>
      <c r="AG124" s="798"/>
      <c r="AH124" s="798"/>
      <c r="AI124" s="798"/>
      <c r="AJ124" s="799"/>
      <c r="AK124" s="800" t="s">
        <v>109</v>
      </c>
      <c r="AL124" s="798"/>
      <c r="AM124" s="798"/>
      <c r="AN124" s="798"/>
      <c r="AO124" s="799"/>
      <c r="AP124" s="845" t="s">
        <v>109</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81.5</v>
      </c>
      <c r="BR124" s="852"/>
      <c r="BS124" s="852"/>
      <c r="BT124" s="852"/>
      <c r="BU124" s="852"/>
      <c r="BV124" s="852">
        <v>77.599999999999994</v>
      </c>
      <c r="BW124" s="852"/>
      <c r="BX124" s="852"/>
      <c r="BY124" s="852"/>
      <c r="BZ124" s="852"/>
      <c r="CA124" s="852">
        <v>70.400000000000006</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v>15560887</v>
      </c>
      <c r="DH124" s="781"/>
      <c r="DI124" s="781"/>
      <c r="DJ124" s="781"/>
      <c r="DK124" s="782"/>
      <c r="DL124" s="783">
        <v>14711527</v>
      </c>
      <c r="DM124" s="781"/>
      <c r="DN124" s="781"/>
      <c r="DO124" s="781"/>
      <c r="DP124" s="782"/>
      <c r="DQ124" s="783" t="s">
        <v>109</v>
      </c>
      <c r="DR124" s="781"/>
      <c r="DS124" s="781"/>
      <c r="DT124" s="781"/>
      <c r="DU124" s="782"/>
      <c r="DV124" s="869" t="s">
        <v>109</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109</v>
      </c>
      <c r="AB125" s="798"/>
      <c r="AC125" s="798"/>
      <c r="AD125" s="798"/>
      <c r="AE125" s="799"/>
      <c r="AF125" s="800" t="s">
        <v>109</v>
      </c>
      <c r="AG125" s="798"/>
      <c r="AH125" s="798"/>
      <c r="AI125" s="798"/>
      <c r="AJ125" s="799"/>
      <c r="AK125" s="800" t="s">
        <v>109</v>
      </c>
      <c r="AL125" s="798"/>
      <c r="AM125" s="798"/>
      <c r="AN125" s="798"/>
      <c r="AO125" s="799"/>
      <c r="AP125" s="845" t="s">
        <v>109</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109</v>
      </c>
      <c r="DH125" s="863"/>
      <c r="DI125" s="863"/>
      <c r="DJ125" s="863"/>
      <c r="DK125" s="863"/>
      <c r="DL125" s="863" t="s">
        <v>109</v>
      </c>
      <c r="DM125" s="863"/>
      <c r="DN125" s="863"/>
      <c r="DO125" s="863"/>
      <c r="DP125" s="863"/>
      <c r="DQ125" s="863" t="s">
        <v>109</v>
      </c>
      <c r="DR125" s="863"/>
      <c r="DS125" s="863"/>
      <c r="DT125" s="863"/>
      <c r="DU125" s="863"/>
      <c r="DV125" s="864" t="s">
        <v>109</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109</v>
      </c>
      <c r="AB126" s="798"/>
      <c r="AC126" s="798"/>
      <c r="AD126" s="798"/>
      <c r="AE126" s="799"/>
      <c r="AF126" s="800" t="s">
        <v>109</v>
      </c>
      <c r="AG126" s="798"/>
      <c r="AH126" s="798"/>
      <c r="AI126" s="798"/>
      <c r="AJ126" s="799"/>
      <c r="AK126" s="800" t="s">
        <v>109</v>
      </c>
      <c r="AL126" s="798"/>
      <c r="AM126" s="798"/>
      <c r="AN126" s="798"/>
      <c r="AO126" s="799"/>
      <c r="AP126" s="845" t="s">
        <v>109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109</v>
      </c>
      <c r="DH126" s="835"/>
      <c r="DI126" s="835"/>
      <c r="DJ126" s="835"/>
      <c r="DK126" s="835"/>
      <c r="DL126" s="835" t="s">
        <v>109</v>
      </c>
      <c r="DM126" s="835"/>
      <c r="DN126" s="835"/>
      <c r="DO126" s="835"/>
      <c r="DP126" s="835"/>
      <c r="DQ126" s="835" t="s">
        <v>109</v>
      </c>
      <c r="DR126" s="835"/>
      <c r="DS126" s="835"/>
      <c r="DT126" s="835"/>
      <c r="DU126" s="835"/>
      <c r="DV126" s="812" t="s">
        <v>109</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24697</v>
      </c>
      <c r="AB127" s="798"/>
      <c r="AC127" s="798"/>
      <c r="AD127" s="798"/>
      <c r="AE127" s="799"/>
      <c r="AF127" s="800">
        <v>20190</v>
      </c>
      <c r="AG127" s="798"/>
      <c r="AH127" s="798"/>
      <c r="AI127" s="798"/>
      <c r="AJ127" s="799"/>
      <c r="AK127" s="800">
        <v>17530</v>
      </c>
      <c r="AL127" s="798"/>
      <c r="AM127" s="798"/>
      <c r="AN127" s="798"/>
      <c r="AO127" s="799"/>
      <c r="AP127" s="845">
        <v>0.1</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109</v>
      </c>
      <c r="DH127" s="835"/>
      <c r="DI127" s="835"/>
      <c r="DJ127" s="835"/>
      <c r="DK127" s="835"/>
      <c r="DL127" s="835" t="s">
        <v>109</v>
      </c>
      <c r="DM127" s="835"/>
      <c r="DN127" s="835"/>
      <c r="DO127" s="835"/>
      <c r="DP127" s="835"/>
      <c r="DQ127" s="835" t="s">
        <v>109</v>
      </c>
      <c r="DR127" s="835"/>
      <c r="DS127" s="835"/>
      <c r="DT127" s="835"/>
      <c r="DU127" s="835"/>
      <c r="DV127" s="812" t="s">
        <v>109</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45149</v>
      </c>
      <c r="AB128" s="819"/>
      <c r="AC128" s="819"/>
      <c r="AD128" s="819"/>
      <c r="AE128" s="820"/>
      <c r="AF128" s="821">
        <v>49884</v>
      </c>
      <c r="AG128" s="819"/>
      <c r="AH128" s="819"/>
      <c r="AI128" s="819"/>
      <c r="AJ128" s="820"/>
      <c r="AK128" s="821">
        <v>40004</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109</v>
      </c>
      <c r="BG128" s="805"/>
      <c r="BH128" s="805"/>
      <c r="BI128" s="805"/>
      <c r="BJ128" s="805"/>
      <c r="BK128" s="805"/>
      <c r="BL128" s="828"/>
      <c r="BM128" s="804">
        <v>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17652</v>
      </c>
      <c r="DH128" s="809"/>
      <c r="DI128" s="809"/>
      <c r="DJ128" s="809"/>
      <c r="DK128" s="809"/>
      <c r="DL128" s="809">
        <v>13730</v>
      </c>
      <c r="DM128" s="809"/>
      <c r="DN128" s="809"/>
      <c r="DO128" s="809"/>
      <c r="DP128" s="809"/>
      <c r="DQ128" s="809">
        <v>9748</v>
      </c>
      <c r="DR128" s="809"/>
      <c r="DS128" s="809"/>
      <c r="DT128" s="809"/>
      <c r="DU128" s="809"/>
      <c r="DV128" s="810">
        <v>0.1</v>
      </c>
      <c r="DW128" s="810"/>
      <c r="DX128" s="810"/>
      <c r="DY128" s="810"/>
      <c r="DZ128" s="811"/>
    </row>
    <row r="129" spans="1:131" s="199" customFormat="1" ht="26.25" customHeight="1">
      <c r="A129" s="792" t="s">
        <v>89</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20249711</v>
      </c>
      <c r="AB129" s="798"/>
      <c r="AC129" s="798"/>
      <c r="AD129" s="798"/>
      <c r="AE129" s="799"/>
      <c r="AF129" s="800">
        <v>20213422</v>
      </c>
      <c r="AG129" s="798"/>
      <c r="AH129" s="798"/>
      <c r="AI129" s="798"/>
      <c r="AJ129" s="799"/>
      <c r="AK129" s="800">
        <v>19882964</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109</v>
      </c>
      <c r="BG129" s="788"/>
      <c r="BH129" s="788"/>
      <c r="BI129" s="788"/>
      <c r="BJ129" s="788"/>
      <c r="BK129" s="788"/>
      <c r="BL129" s="789"/>
      <c r="BM129" s="787">
        <v>17.5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3867878</v>
      </c>
      <c r="AB130" s="798"/>
      <c r="AC130" s="798"/>
      <c r="AD130" s="798"/>
      <c r="AE130" s="799"/>
      <c r="AF130" s="800">
        <v>3946358</v>
      </c>
      <c r="AG130" s="798"/>
      <c r="AH130" s="798"/>
      <c r="AI130" s="798"/>
      <c r="AJ130" s="799"/>
      <c r="AK130" s="800">
        <v>4021682</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13.1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16381833</v>
      </c>
      <c r="AB131" s="781"/>
      <c r="AC131" s="781"/>
      <c r="AD131" s="781"/>
      <c r="AE131" s="782"/>
      <c r="AF131" s="783">
        <v>16267064</v>
      </c>
      <c r="AG131" s="781"/>
      <c r="AH131" s="781"/>
      <c r="AI131" s="781"/>
      <c r="AJ131" s="782"/>
      <c r="AK131" s="783">
        <v>15861282</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70.400000000000006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13.239489130000001</v>
      </c>
      <c r="AB132" s="761"/>
      <c r="AC132" s="761"/>
      <c r="AD132" s="761"/>
      <c r="AE132" s="762"/>
      <c r="AF132" s="763">
        <v>13.09747106</v>
      </c>
      <c r="AG132" s="761"/>
      <c r="AH132" s="761"/>
      <c r="AI132" s="761"/>
      <c r="AJ132" s="762"/>
      <c r="AK132" s="763">
        <v>13.121341640000001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13.8</v>
      </c>
      <c r="AB133" s="740"/>
      <c r="AC133" s="740"/>
      <c r="AD133" s="740"/>
      <c r="AE133" s="741"/>
      <c r="AF133" s="739">
        <v>13.4</v>
      </c>
      <c r="AG133" s="740"/>
      <c r="AH133" s="740"/>
      <c r="AI133" s="740"/>
      <c r="AJ133" s="741"/>
      <c r="AK133" s="739">
        <v>13.1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4503485</v>
      </c>
      <c r="L9" s="266">
        <v>63951</v>
      </c>
      <c r="M9" s="267">
        <v>72433</v>
      </c>
      <c r="N9" s="268">
        <v>-11.7</v>
      </c>
    </row>
    <row r="10" spans="1:16">
      <c r="A10" s="250"/>
      <c r="B10" s="246"/>
      <c r="C10" s="246"/>
      <c r="D10" s="246"/>
      <c r="E10" s="246"/>
      <c r="F10" s="246"/>
      <c r="G10" s="1166" t="s">
        <v>476</v>
      </c>
      <c r="H10" s="1167"/>
      <c r="I10" s="1167"/>
      <c r="J10" s="1168"/>
      <c r="K10" s="269">
        <v>689189</v>
      </c>
      <c r="L10" s="270">
        <v>9787</v>
      </c>
      <c r="M10" s="271">
        <v>5807</v>
      </c>
      <c r="N10" s="272">
        <v>68.5</v>
      </c>
    </row>
    <row r="11" spans="1:16" ht="13.5" customHeight="1">
      <c r="A11" s="250"/>
      <c r="B11" s="246"/>
      <c r="C11" s="246"/>
      <c r="D11" s="246"/>
      <c r="E11" s="246"/>
      <c r="F11" s="246"/>
      <c r="G11" s="1166" t="s">
        <v>477</v>
      </c>
      <c r="H11" s="1167"/>
      <c r="I11" s="1167"/>
      <c r="J11" s="1168"/>
      <c r="K11" s="269">
        <v>73201</v>
      </c>
      <c r="L11" s="270">
        <v>1039</v>
      </c>
      <c r="M11" s="271">
        <v>5465</v>
      </c>
      <c r="N11" s="272">
        <v>-81</v>
      </c>
    </row>
    <row r="12" spans="1:16" ht="13.5" customHeight="1">
      <c r="A12" s="250"/>
      <c r="B12" s="246"/>
      <c r="C12" s="246"/>
      <c r="D12" s="246"/>
      <c r="E12" s="246"/>
      <c r="F12" s="246"/>
      <c r="G12" s="1166" t="s">
        <v>478</v>
      </c>
      <c r="H12" s="1167"/>
      <c r="I12" s="1167"/>
      <c r="J12" s="1168"/>
      <c r="K12" s="269">
        <v>2230</v>
      </c>
      <c r="L12" s="270">
        <v>32</v>
      </c>
      <c r="M12" s="271">
        <v>1191</v>
      </c>
      <c r="N12" s="272">
        <v>-97.3</v>
      </c>
    </row>
    <row r="13" spans="1:16" ht="13.5" customHeight="1">
      <c r="A13" s="250"/>
      <c r="B13" s="246"/>
      <c r="C13" s="246"/>
      <c r="D13" s="246"/>
      <c r="E13" s="246"/>
      <c r="F13" s="246"/>
      <c r="G13" s="1166" t="s">
        <v>479</v>
      </c>
      <c r="H13" s="1167"/>
      <c r="I13" s="1167"/>
      <c r="J13" s="1168"/>
      <c r="K13" s="269" t="s">
        <v>480</v>
      </c>
      <c r="L13" s="270" t="s">
        <v>480</v>
      </c>
      <c r="M13" s="271">
        <v>3</v>
      </c>
      <c r="N13" s="272" t="s">
        <v>480</v>
      </c>
    </row>
    <row r="14" spans="1:16" ht="13.5" customHeight="1">
      <c r="A14" s="250"/>
      <c r="B14" s="246"/>
      <c r="C14" s="246"/>
      <c r="D14" s="246"/>
      <c r="E14" s="246"/>
      <c r="F14" s="246"/>
      <c r="G14" s="1166" t="s">
        <v>481</v>
      </c>
      <c r="H14" s="1167"/>
      <c r="I14" s="1167"/>
      <c r="J14" s="1168"/>
      <c r="K14" s="269">
        <v>189342</v>
      </c>
      <c r="L14" s="270">
        <v>2689</v>
      </c>
      <c r="M14" s="271">
        <v>3078</v>
      </c>
      <c r="N14" s="272">
        <v>-12.6</v>
      </c>
    </row>
    <row r="15" spans="1:16" ht="13.5" customHeight="1">
      <c r="A15" s="250"/>
      <c r="B15" s="246"/>
      <c r="C15" s="246"/>
      <c r="D15" s="246"/>
      <c r="E15" s="246"/>
      <c r="F15" s="246"/>
      <c r="G15" s="1166" t="s">
        <v>482</v>
      </c>
      <c r="H15" s="1167"/>
      <c r="I15" s="1167"/>
      <c r="J15" s="1168"/>
      <c r="K15" s="269">
        <v>113393</v>
      </c>
      <c r="L15" s="270">
        <v>1610</v>
      </c>
      <c r="M15" s="271">
        <v>1624</v>
      </c>
      <c r="N15" s="272">
        <v>-0.9</v>
      </c>
    </row>
    <row r="16" spans="1:16">
      <c r="A16" s="250"/>
      <c r="B16" s="246"/>
      <c r="C16" s="246"/>
      <c r="D16" s="246"/>
      <c r="E16" s="246"/>
      <c r="F16" s="246"/>
      <c r="G16" s="1169" t="s">
        <v>483</v>
      </c>
      <c r="H16" s="1170"/>
      <c r="I16" s="1170"/>
      <c r="J16" s="1171"/>
      <c r="K16" s="270">
        <v>-366122</v>
      </c>
      <c r="L16" s="270">
        <v>-5199</v>
      </c>
      <c r="M16" s="271">
        <v>-7680</v>
      </c>
      <c r="N16" s="272">
        <v>-32.299999999999997</v>
      </c>
    </row>
    <row r="17" spans="1:16">
      <c r="A17" s="250"/>
      <c r="B17" s="246"/>
      <c r="C17" s="246"/>
      <c r="D17" s="246"/>
      <c r="E17" s="246"/>
      <c r="F17" s="246"/>
      <c r="G17" s="1169" t="s">
        <v>169</v>
      </c>
      <c r="H17" s="1170"/>
      <c r="I17" s="1170"/>
      <c r="J17" s="1171"/>
      <c r="K17" s="270">
        <v>5204718</v>
      </c>
      <c r="L17" s="270">
        <v>73909</v>
      </c>
      <c r="M17" s="271">
        <v>81920</v>
      </c>
      <c r="N17" s="272">
        <v>-9.8000000000000007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7.7</v>
      </c>
      <c r="L21" s="283">
        <v>8.2100000000000009</v>
      </c>
      <c r="M21" s="284">
        <v>-0.51</v>
      </c>
      <c r="N21" s="251"/>
      <c r="O21" s="285"/>
      <c r="P21" s="281"/>
    </row>
    <row r="22" spans="1:16" s="286" customFormat="1">
      <c r="A22" s="281"/>
      <c r="B22" s="251"/>
      <c r="C22" s="251"/>
      <c r="D22" s="251"/>
      <c r="E22" s="251"/>
      <c r="F22" s="251"/>
      <c r="G22" s="1163" t="s">
        <v>489</v>
      </c>
      <c r="H22" s="1164"/>
      <c r="I22" s="1164"/>
      <c r="J22" s="1165"/>
      <c r="K22" s="287">
        <v>98.2</v>
      </c>
      <c r="L22" s="288">
        <v>98.1</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4484960</v>
      </c>
      <c r="L32" s="296">
        <v>63688</v>
      </c>
      <c r="M32" s="297">
        <v>53781</v>
      </c>
      <c r="N32" s="298">
        <v>18.399999999999999</v>
      </c>
    </row>
    <row r="33" spans="1:16" ht="13.5" customHeight="1">
      <c r="A33" s="250"/>
      <c r="B33" s="246"/>
      <c r="C33" s="246"/>
      <c r="D33" s="246"/>
      <c r="E33" s="246"/>
      <c r="F33" s="246"/>
      <c r="G33" s="1154" t="s">
        <v>494</v>
      </c>
      <c r="H33" s="1155"/>
      <c r="I33" s="1155"/>
      <c r="J33" s="1156"/>
      <c r="K33" s="296" t="s">
        <v>480</v>
      </c>
      <c r="L33" s="296" t="s">
        <v>480</v>
      </c>
      <c r="M33" s="297" t="s">
        <v>480</v>
      </c>
      <c r="N33" s="298" t="s">
        <v>480</v>
      </c>
    </row>
    <row r="34" spans="1:16" ht="27" customHeight="1">
      <c r="A34" s="250"/>
      <c r="B34" s="246"/>
      <c r="C34" s="246"/>
      <c r="D34" s="246"/>
      <c r="E34" s="246"/>
      <c r="F34" s="246"/>
      <c r="G34" s="1154" t="s">
        <v>495</v>
      </c>
      <c r="H34" s="1155"/>
      <c r="I34" s="1155"/>
      <c r="J34" s="1156"/>
      <c r="K34" s="296" t="s">
        <v>480</v>
      </c>
      <c r="L34" s="296" t="s">
        <v>480</v>
      </c>
      <c r="M34" s="297">
        <v>41</v>
      </c>
      <c r="N34" s="298" t="s">
        <v>480</v>
      </c>
    </row>
    <row r="35" spans="1:16" ht="27" customHeight="1">
      <c r="A35" s="250"/>
      <c r="B35" s="246"/>
      <c r="C35" s="246"/>
      <c r="D35" s="246"/>
      <c r="E35" s="246"/>
      <c r="F35" s="246"/>
      <c r="G35" s="1154" t="s">
        <v>496</v>
      </c>
      <c r="H35" s="1155"/>
      <c r="I35" s="1155"/>
      <c r="J35" s="1156"/>
      <c r="K35" s="296">
        <v>1628025</v>
      </c>
      <c r="L35" s="296">
        <v>23118</v>
      </c>
      <c r="M35" s="297">
        <v>14373</v>
      </c>
      <c r="N35" s="298">
        <v>60.8</v>
      </c>
    </row>
    <row r="36" spans="1:16" ht="27" customHeight="1">
      <c r="A36" s="250"/>
      <c r="B36" s="246"/>
      <c r="C36" s="246"/>
      <c r="D36" s="246"/>
      <c r="E36" s="246"/>
      <c r="F36" s="246"/>
      <c r="G36" s="1154" t="s">
        <v>497</v>
      </c>
      <c r="H36" s="1155"/>
      <c r="I36" s="1155"/>
      <c r="J36" s="1156"/>
      <c r="K36" s="296">
        <v>12377</v>
      </c>
      <c r="L36" s="296">
        <v>176</v>
      </c>
      <c r="M36" s="297">
        <v>1414</v>
      </c>
      <c r="N36" s="298">
        <v>-87.6</v>
      </c>
    </row>
    <row r="37" spans="1:16" ht="13.5" customHeight="1">
      <c r="A37" s="250"/>
      <c r="B37" s="246"/>
      <c r="C37" s="246"/>
      <c r="D37" s="246"/>
      <c r="E37" s="246"/>
      <c r="F37" s="246"/>
      <c r="G37" s="1154" t="s">
        <v>498</v>
      </c>
      <c r="H37" s="1155"/>
      <c r="I37" s="1155"/>
      <c r="J37" s="1156"/>
      <c r="K37" s="296">
        <v>17530</v>
      </c>
      <c r="L37" s="296">
        <v>249</v>
      </c>
      <c r="M37" s="297">
        <v>886</v>
      </c>
      <c r="N37" s="298">
        <v>-71.900000000000006</v>
      </c>
    </row>
    <row r="38" spans="1:16" ht="27" customHeight="1">
      <c r="A38" s="250"/>
      <c r="B38" s="246"/>
      <c r="C38" s="246"/>
      <c r="D38" s="246"/>
      <c r="E38" s="246"/>
      <c r="F38" s="246"/>
      <c r="G38" s="1157" t="s">
        <v>499</v>
      </c>
      <c r="H38" s="1158"/>
      <c r="I38" s="1158"/>
      <c r="J38" s="1159"/>
      <c r="K38" s="299">
        <v>7</v>
      </c>
      <c r="L38" s="299">
        <v>0</v>
      </c>
      <c r="M38" s="300">
        <v>2</v>
      </c>
      <c r="N38" s="301">
        <v>-100</v>
      </c>
      <c r="O38" s="295"/>
    </row>
    <row r="39" spans="1:16">
      <c r="A39" s="250"/>
      <c r="B39" s="246"/>
      <c r="C39" s="246"/>
      <c r="D39" s="246"/>
      <c r="E39" s="246"/>
      <c r="F39" s="246"/>
      <c r="G39" s="1157" t="s">
        <v>500</v>
      </c>
      <c r="H39" s="1158"/>
      <c r="I39" s="1158"/>
      <c r="J39" s="1159"/>
      <c r="K39" s="302">
        <v>-40004</v>
      </c>
      <c r="L39" s="302">
        <v>-568</v>
      </c>
      <c r="M39" s="303">
        <v>-4261</v>
      </c>
      <c r="N39" s="304">
        <v>-86.7</v>
      </c>
      <c r="O39" s="295"/>
    </row>
    <row r="40" spans="1:16" ht="27" customHeight="1">
      <c r="A40" s="250"/>
      <c r="B40" s="246"/>
      <c r="C40" s="246"/>
      <c r="D40" s="246"/>
      <c r="E40" s="246"/>
      <c r="F40" s="246"/>
      <c r="G40" s="1154" t="s">
        <v>501</v>
      </c>
      <c r="H40" s="1155"/>
      <c r="I40" s="1155"/>
      <c r="J40" s="1156"/>
      <c r="K40" s="302">
        <v>-4021682</v>
      </c>
      <c r="L40" s="302">
        <v>-57109</v>
      </c>
      <c r="M40" s="303">
        <v>-47768</v>
      </c>
      <c r="N40" s="304">
        <v>19.600000000000001</v>
      </c>
      <c r="O40" s="295"/>
    </row>
    <row r="41" spans="1:16">
      <c r="A41" s="250"/>
      <c r="B41" s="246"/>
      <c r="C41" s="246"/>
      <c r="D41" s="246"/>
      <c r="E41" s="246"/>
      <c r="F41" s="246"/>
      <c r="G41" s="1160" t="s">
        <v>280</v>
      </c>
      <c r="H41" s="1161"/>
      <c r="I41" s="1161"/>
      <c r="J41" s="1162"/>
      <c r="K41" s="296">
        <v>2081213</v>
      </c>
      <c r="L41" s="302">
        <v>29554</v>
      </c>
      <c r="M41" s="303">
        <v>18468</v>
      </c>
      <c r="N41" s="304">
        <v>60</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5686866</v>
      </c>
      <c r="J51" s="322">
        <v>79223</v>
      </c>
      <c r="K51" s="323">
        <v>-5.0999999999999996</v>
      </c>
      <c r="L51" s="324">
        <v>50880</v>
      </c>
      <c r="M51" s="325">
        <v>7</v>
      </c>
      <c r="N51" s="326">
        <v>-12.1</v>
      </c>
    </row>
    <row r="52" spans="1:14">
      <c r="A52" s="250"/>
      <c r="B52" s="246"/>
      <c r="C52" s="246"/>
      <c r="D52" s="246"/>
      <c r="E52" s="246"/>
      <c r="F52" s="246"/>
      <c r="G52" s="327"/>
      <c r="H52" s="328" t="s">
        <v>512</v>
      </c>
      <c r="I52" s="329">
        <v>3101939</v>
      </c>
      <c r="J52" s="330">
        <v>43213</v>
      </c>
      <c r="K52" s="331">
        <v>-18</v>
      </c>
      <c r="L52" s="332">
        <v>26879</v>
      </c>
      <c r="M52" s="333">
        <v>2.4</v>
      </c>
      <c r="N52" s="334">
        <v>-20.399999999999999</v>
      </c>
    </row>
    <row r="53" spans="1:14">
      <c r="A53" s="250"/>
      <c r="B53" s="246"/>
      <c r="C53" s="246"/>
      <c r="D53" s="246"/>
      <c r="E53" s="246"/>
      <c r="F53" s="246"/>
      <c r="G53" s="312" t="s">
        <v>513</v>
      </c>
      <c r="H53" s="313"/>
      <c r="I53" s="321">
        <v>5569157</v>
      </c>
      <c r="J53" s="322">
        <v>77896</v>
      </c>
      <c r="K53" s="323">
        <v>-1.7</v>
      </c>
      <c r="L53" s="324">
        <v>63956</v>
      </c>
      <c r="M53" s="325">
        <v>25.7</v>
      </c>
      <c r="N53" s="326">
        <v>-27.4</v>
      </c>
    </row>
    <row r="54" spans="1:14">
      <c r="A54" s="250"/>
      <c r="B54" s="246"/>
      <c r="C54" s="246"/>
      <c r="D54" s="246"/>
      <c r="E54" s="246"/>
      <c r="F54" s="246"/>
      <c r="G54" s="327"/>
      <c r="H54" s="328" t="s">
        <v>512</v>
      </c>
      <c r="I54" s="329">
        <v>3577081</v>
      </c>
      <c r="J54" s="330">
        <v>50033</v>
      </c>
      <c r="K54" s="331">
        <v>15.8</v>
      </c>
      <c r="L54" s="332">
        <v>29239</v>
      </c>
      <c r="M54" s="333">
        <v>8.8000000000000007</v>
      </c>
      <c r="N54" s="334">
        <v>7</v>
      </c>
    </row>
    <row r="55" spans="1:14">
      <c r="A55" s="250"/>
      <c r="B55" s="246"/>
      <c r="C55" s="246"/>
      <c r="D55" s="246"/>
      <c r="E55" s="246"/>
      <c r="F55" s="246"/>
      <c r="G55" s="312" t="s">
        <v>514</v>
      </c>
      <c r="H55" s="313"/>
      <c r="I55" s="321">
        <v>7474422</v>
      </c>
      <c r="J55" s="322">
        <v>105217</v>
      </c>
      <c r="K55" s="323">
        <v>35.1</v>
      </c>
      <c r="L55" s="324">
        <v>66255</v>
      </c>
      <c r="M55" s="325">
        <v>3.6</v>
      </c>
      <c r="N55" s="326">
        <v>31.5</v>
      </c>
    </row>
    <row r="56" spans="1:14">
      <c r="A56" s="250"/>
      <c r="B56" s="246"/>
      <c r="C56" s="246"/>
      <c r="D56" s="246"/>
      <c r="E56" s="246"/>
      <c r="F56" s="246"/>
      <c r="G56" s="327"/>
      <c r="H56" s="328" t="s">
        <v>512</v>
      </c>
      <c r="I56" s="329">
        <v>3771091</v>
      </c>
      <c r="J56" s="330">
        <v>53086</v>
      </c>
      <c r="K56" s="331">
        <v>6.1</v>
      </c>
      <c r="L56" s="332">
        <v>31822</v>
      </c>
      <c r="M56" s="333">
        <v>8.8000000000000007</v>
      </c>
      <c r="N56" s="334">
        <v>-2.7</v>
      </c>
    </row>
    <row r="57" spans="1:14">
      <c r="A57" s="250"/>
      <c r="B57" s="246"/>
      <c r="C57" s="246"/>
      <c r="D57" s="246"/>
      <c r="E57" s="246"/>
      <c r="F57" s="246"/>
      <c r="G57" s="312" t="s">
        <v>515</v>
      </c>
      <c r="H57" s="313"/>
      <c r="I57" s="321">
        <v>6127705</v>
      </c>
      <c r="J57" s="322">
        <v>86585</v>
      </c>
      <c r="K57" s="323">
        <v>-17.7</v>
      </c>
      <c r="L57" s="324">
        <v>92247</v>
      </c>
      <c r="M57" s="325">
        <v>39.200000000000003</v>
      </c>
      <c r="N57" s="326">
        <v>-56.9</v>
      </c>
    </row>
    <row r="58" spans="1:14">
      <c r="A58" s="250"/>
      <c r="B58" s="246"/>
      <c r="C58" s="246"/>
      <c r="D58" s="246"/>
      <c r="E58" s="246"/>
      <c r="F58" s="246"/>
      <c r="G58" s="327"/>
      <c r="H58" s="328" t="s">
        <v>512</v>
      </c>
      <c r="I58" s="329">
        <v>3102327</v>
      </c>
      <c r="J58" s="330">
        <v>43836</v>
      </c>
      <c r="K58" s="331">
        <v>-17.399999999999999</v>
      </c>
      <c r="L58" s="332">
        <v>37204</v>
      </c>
      <c r="M58" s="333">
        <v>16.899999999999999</v>
      </c>
      <c r="N58" s="334">
        <v>-34.299999999999997</v>
      </c>
    </row>
    <row r="59" spans="1:14">
      <c r="A59" s="250"/>
      <c r="B59" s="246"/>
      <c r="C59" s="246"/>
      <c r="D59" s="246"/>
      <c r="E59" s="246"/>
      <c r="F59" s="246"/>
      <c r="G59" s="312" t="s">
        <v>516</v>
      </c>
      <c r="H59" s="313"/>
      <c r="I59" s="321">
        <v>4340596</v>
      </c>
      <c r="J59" s="322">
        <v>61638</v>
      </c>
      <c r="K59" s="323">
        <v>-28.8</v>
      </c>
      <c r="L59" s="324">
        <v>67319</v>
      </c>
      <c r="M59" s="325">
        <v>-27</v>
      </c>
      <c r="N59" s="326">
        <v>-1.8</v>
      </c>
    </row>
    <row r="60" spans="1:14">
      <c r="A60" s="250"/>
      <c r="B60" s="246"/>
      <c r="C60" s="246"/>
      <c r="D60" s="246"/>
      <c r="E60" s="246"/>
      <c r="F60" s="246"/>
      <c r="G60" s="327"/>
      <c r="H60" s="328" t="s">
        <v>512</v>
      </c>
      <c r="I60" s="335">
        <v>2494272</v>
      </c>
      <c r="J60" s="330">
        <v>35419</v>
      </c>
      <c r="K60" s="331">
        <v>-19.2</v>
      </c>
      <c r="L60" s="332">
        <v>38101</v>
      </c>
      <c r="M60" s="333">
        <v>2.4</v>
      </c>
      <c r="N60" s="334">
        <v>-21.6</v>
      </c>
    </row>
    <row r="61" spans="1:14">
      <c r="A61" s="250"/>
      <c r="B61" s="246"/>
      <c r="C61" s="246"/>
      <c r="D61" s="246"/>
      <c r="E61" s="246"/>
      <c r="F61" s="246"/>
      <c r="G61" s="312" t="s">
        <v>517</v>
      </c>
      <c r="H61" s="336"/>
      <c r="I61" s="337">
        <v>5839749</v>
      </c>
      <c r="J61" s="338">
        <v>82112</v>
      </c>
      <c r="K61" s="339">
        <v>-3.6</v>
      </c>
      <c r="L61" s="340">
        <v>68131</v>
      </c>
      <c r="M61" s="341">
        <v>9.6999999999999993</v>
      </c>
      <c r="N61" s="326">
        <v>-13.3</v>
      </c>
    </row>
    <row r="62" spans="1:14">
      <c r="A62" s="250"/>
      <c r="B62" s="246"/>
      <c r="C62" s="246"/>
      <c r="D62" s="246"/>
      <c r="E62" s="246"/>
      <c r="F62" s="246"/>
      <c r="G62" s="327"/>
      <c r="H62" s="328" t="s">
        <v>512</v>
      </c>
      <c r="I62" s="329">
        <v>3209342</v>
      </c>
      <c r="J62" s="330">
        <v>45117</v>
      </c>
      <c r="K62" s="331">
        <v>-6.5</v>
      </c>
      <c r="L62" s="332">
        <v>32649</v>
      </c>
      <c r="M62" s="333">
        <v>7.9</v>
      </c>
      <c r="N62" s="334">
        <v>-14.4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16.96</v>
      </c>
      <c r="G47" s="12">
        <v>18.77</v>
      </c>
      <c r="H47" s="12">
        <v>14.36</v>
      </c>
      <c r="I47" s="12">
        <v>19.25</v>
      </c>
      <c r="J47" s="13">
        <v>19.809999999999999</v>
      </c>
    </row>
    <row r="48" spans="2:10" ht="57.75" customHeight="1">
      <c r="B48" s="14"/>
      <c r="C48" s="1174" t="s">
        <v>4</v>
      </c>
      <c r="D48" s="1174"/>
      <c r="E48" s="1175"/>
      <c r="F48" s="15">
        <v>5.76</v>
      </c>
      <c r="G48" s="16">
        <v>6.81</v>
      </c>
      <c r="H48" s="16">
        <v>8.64</v>
      </c>
      <c r="I48" s="16">
        <v>7.48</v>
      </c>
      <c r="J48" s="17">
        <v>7.82</v>
      </c>
    </row>
    <row r="49" spans="2:10" ht="57.75" customHeight="1" thickBot="1">
      <c r="B49" s="18"/>
      <c r="C49" s="1176" t="s">
        <v>5</v>
      </c>
      <c r="D49" s="1176"/>
      <c r="E49" s="1177"/>
      <c r="F49" s="19">
        <v>1.61</v>
      </c>
      <c r="G49" s="20">
        <v>3.09</v>
      </c>
      <c r="H49" s="20" t="s">
        <v>524</v>
      </c>
      <c r="I49" s="20">
        <v>3.69</v>
      </c>
      <c r="J49" s="21">
        <v>0.45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2018-11-15T02:59:57Z</cp:lastPrinted>
  <dcterms:created xsi:type="dcterms:W3CDTF">2018-01-24T04:51:10Z</dcterms:created>
  <dcterms:modified xsi:type="dcterms:W3CDTF">2018-11-15T03:00:55Z</dcterms:modified>
</cp:coreProperties>
</file>