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0" yWindow="15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Mode="manual"/>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O36" i="9"/>
  <c r="AM36" i="9"/>
  <c r="AM35"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AM34" i="9" l="1"/>
  <c r="BE34" i="9" l="1"/>
  <c r="BE35" i="9" s="1"/>
  <c r="BE36" i="9" s="1"/>
  <c r="BE37" i="9" s="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<sst xmlns="http://schemas.openxmlformats.org/spreadsheetml/2006/main" count="1067" uniqueCount="578">
  <si>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</si>
  <si>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</si>
  <si>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</si>
  <si>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</si>
  <si>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</si>
  <si>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</si>
  <si>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</si>
  <si>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</si>
  <si>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</si>
  <si>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</si>
  <si>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</si>
  <si>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</si>
  <si>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</si>
  <si>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</si>
  <si>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</si>
  <si>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</si>
  <si>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</si>
  <si>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</si>
  <si>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</si>
  <si>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</si>
  <si>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</si>
  <si>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</si>
  <si>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</si>
  <si>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</si>
  <si>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</si>
  <si>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</si>
  <si>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</si>
  <si>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</si>
  <si>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</si>
  <si>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</si>
  <si>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</si>
  <si>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</si>
  <si>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</si>
  <si>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</si>
  <si>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</si>
  <si>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</si>
  <si>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</si>
  <si>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</si>
  <si>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</si>
  <si>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</si>
  <si>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</si>
  <si>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</si>
  <si>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</si>
  <si>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</si>
  <si>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</si>
  <si>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</si>
  <si>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</si>
  <si>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</si>
  <si>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</si>
  <si>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</si>
  <si>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</si>
  <si>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</si>
  <si>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</si>
  <si>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</si>
  <si>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</si>
  <si>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</si>
  <si>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</si>
  <si>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</si>
  <si>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</si>
  <si>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</si>
  <si>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</si>
  <si>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</si>
  <si>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</si>
  <si>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</si>
  <si>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</si>
  <si>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</si>
  <si>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</si>
  <si>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</si>
  <si>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</si>
  <si>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</si>
  <si>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</si>
  <si>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</si>
  <si>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</si>
  <si>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</si>
  <si>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</si>
  <si>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</si>
  <si>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</si>
  <si>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</si>
  <si>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</si>
  <si>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</si>
  <si>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</si>
  <si>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</si>
  <si>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</si>
  <si>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</si>
  <si>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</si>
  <si>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</si>
  <si>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</si>
  <si>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</si>
  <si>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</si>
  <si>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</si>
  <si>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</si>
  <si>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</si>
  <si>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</si>
  <si>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</si>
  <si>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</si>
  <si>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</si>
  <si>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</si>
  <si>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</si>
  <si>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</si>
  <si>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</si>
  <si>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</si>
  <si>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</si>
  <si>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</si>
  <si>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</si>
  <si>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</si>
  <si>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</si>
  <si>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</si>
  <si>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</si>
  <si>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</si>
  <si>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</si>
  <si>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</si>
  <si>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</si>
  <si>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</si>
  <si>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</si>
  <si>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</si>
  <si>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</si>
  <si>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</si>
  <si>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</si>
  <si>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</si>
  <si>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</si>
  <si>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</si>
  <si>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</si>
  <si>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</si>
  <si>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</si>
  <si>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</si>
  <si>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</si>
  <si>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</si>
  <si>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</si>
  <si>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</si>
  <si>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</si>
  <si>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</si>
  <si>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</si>
  <si>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</si>
  <si>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</si>
  <si>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</si>
  <si>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</si>
  <si>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</si>
  <si>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</si>
  <si>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</si>
  <si>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</si>
  <si>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</si>
  <si>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</si>
  <si>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</si>
  <si>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</si>
  <si>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</si>
  <si>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</si>
  <si>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</si>
  <si>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</si>
  <si>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</si>
  <si>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</si>
  <si>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</si>
  <si>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</si>
  <si>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</si>
  <si>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</si>
  <si>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</si>
  <si>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</si>
  <si>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</si>
  <si>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</si>
  <si>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</si>
  <si>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</si>
  <si>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</si>
  <si>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</si>
  <si>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</si>
  <si>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</si>
  <si>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</si>
  <si>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</si>
  <si>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</si>
  <si>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</si>
  <si>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</si>
  <si>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</si>
  <si>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</si>
  <si>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</si>
  <si>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</si>
  <si>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</si>
  <si>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</si>
  <si>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</si>
  <si>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</si>
  <si>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</si>
  <si>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</si>
  <si>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</si>
  <si>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</si>
  <si>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</si>
  <si>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</si>
  <si>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</si>
  <si>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</si>
  <si>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</si>
  <si>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</si>
  <si>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</si>
  <si>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</si>
  <si>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</si>
  <si>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</si>
  <si>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</si>
  <si>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</si>
  <si>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</si>
  <si>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</si>
  <si>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</si>
  <si>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</si>
  <si>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山梨県富士川町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</si>
  <si>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</si>
  <si>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</si>
  <si>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</si>
  <si>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</si>
  <si>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</si>
  <si>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</si>
  <si>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</si>
  <si>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</si>
  <si>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</si>
  <si>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</si>
  <si>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</si>
  <si>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</si>
  <si>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</si>
  <si>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</si>
  <si>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</si>
  <si>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</si>
  <si>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</si>
  <si>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</si>
  <si>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</si>
  <si>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</si>
  <si>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</si>
  <si>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</si>
  <si>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</si>
  <si>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</si>
  <si>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</si>
  <si>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</si>
  <si>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</si>
  <si>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</si>
  <si>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</si>
  <si>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</si>
  <si>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</si>
  <si>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</si>
  <si>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</si>
  <si>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</si>
  <si>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</si>
  <si>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</si>
  <si>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</si>
  <si>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</si>
  <si>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</si>
  <si>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</si>
  <si>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</si>
  <si>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</si>
  <si>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</si>
  <si>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</si>
  <si>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</si>
  <si>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</si>
  <si>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</si>
  <si>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</si>
  <si>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</si>
  <si>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</si>
  <si>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</si>
  <si>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</si>
  <si>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</si>
  <si>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</si>
  <si>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</si>
  <si>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</si>
  <si>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</si>
  <si>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</si>
  <si>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</si>
  <si>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</si>
  <si>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</si>
  <si>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</si>
  <si>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</si>
  <si>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</si>
  <si>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</si>
  <si>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</si>
  <si>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</si>
  <si>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</si>
  <si>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</si>
  <si>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</si>
  <si>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</si>
  <si>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</si>
  <si>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</si>
  <si>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</si>
  <si>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</si>
  <si>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</si>
  <si>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</si>
  <si>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</si>
  <si>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</si>
  <si>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</si>
  <si>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</si>
  <si>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</si>
  <si>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</si>
  <si>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</si>
  <si>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</si>
  <si>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</si>
  <si>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</si>
  <si>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</si>
  <si>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</si>
  <si>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</si>
  <si>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</si>
  <si>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</si>
  <si>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</si>
  <si>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</si>
  <si>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</si>
  <si>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</si>
  <si>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</si>
  <si>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</si>
  <si>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</si>
  <si>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</si>
  <si>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</si>
  <si>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</si>
  <si>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</si>
  <si>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</si>
  <si>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</si>
  <si>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</si>
  <si>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</si>
  <si>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</si>
  <si>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</si>
  <si>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</si>
  <si>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</si>
  <si>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</si>
  <si>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</si>
  <si>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</si>
  <si>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</si>
  <si>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</si>
  <si>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</si>
  <si>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</si>
  <si>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</si>
  <si>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</si>
  <si>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</si>
  <si>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</si>
  <si>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</si>
  <si>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</si>
  <si>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</si>
  <si>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</si>
  <si>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</si>
  <si>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</si>
  <si>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</si>
  <si>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</si>
  <si>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</si>
  <si>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</si>
  <si>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</si>
  <si>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</si>
  <si>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</si>
  <si>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</si>
  <si>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</si>
  <si>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</si>
  <si>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</si>
  <si>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</si>
  <si>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</si>
  <si>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</si>
  <si>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</si>
  <si>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</si>
  <si>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</si>
  <si>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</si>
  <si>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</si>
  <si>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</si>
  <si>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山梨県富士川町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</si>
  <si>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</si>
  <si>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</si>
  <si>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</si>
  <si>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</si>
  <si>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</si>
  <si>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</si>
  <si>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</si>
  <si>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</si>
  <si>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</si>
  <si>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</si>
  <si>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</si>
  <si>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</si>
  <si>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</si>
  <si>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</si>
  <si>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</si>
  <si>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</si>
  <si>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</si>
  <si>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</si>
  <si>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</si>
  <si>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</si>
  <si>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</si>
  <si>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峡南地区ことばの教室共同設置特別会計</t>
    <phoneticPr fontId="5"/>
  </si>
  <si>
    <t>峡南地区充指導主事共同設置特別会計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</si>
  <si>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</si>
  <si>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</si>
  <si>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</si>
  <si>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</si>
  <si>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</si>
  <si>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</si>
  <si>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</si>
  <si>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</si>
  <si>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</si>
  <si>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</si>
  <si>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</si>
  <si>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</si>
  <si>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</si>
  <si>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</si>
  <si>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</si>
  <si>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</si>
  <si>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</si>
  <si>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</si>
  <si>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</si>
  <si>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</si>
  <si>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</si>
  <si>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</si>
  <si>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営農飲雑用水事業特別会計</t>
    <phoneticPr fontId="5"/>
  </si>
  <si>
    <t>箱原農業集落排水事業特別会計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</si>
  <si>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</si>
  <si>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</si>
  <si>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</si>
  <si>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</si>
  <si>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</si>
  <si>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</si>
  <si>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</si>
  <si>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</si>
  <si>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</si>
  <si>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</si>
  <si>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</si>
  <si>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</si>
  <si>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</si>
  <si>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</si>
  <si>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</si>
  <si>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</si>
  <si>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</si>
  <si>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</si>
  <si>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</si>
  <si>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</si>
  <si>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</si>
  <si>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</si>
  <si>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</si>
  <si>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</si>
  <si>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</si>
  <si>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</si>
  <si>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</si>
  <si>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</si>
  <si>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</si>
  <si>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</si>
  <si>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</si>
  <si>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</si>
  <si>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</si>
  <si>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</si>
  <si>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</si>
  <si>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</si>
  <si>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</si>
  <si>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</si>
  <si>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</si>
  <si>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</si>
  <si>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</si>
  <si>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</si>
  <si>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</si>
  <si>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</si>
  <si>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</si>
  <si>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</si>
  <si>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</si>
  <si>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</si>
  <si>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</si>
  <si>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</si>
  <si>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</si>
  <si>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</si>
  <si>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</si>
  <si>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</si>
  <si>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</si>
  <si>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</si>
  <si>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</si>
  <si>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</si>
  <si>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</si>
  <si>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</si>
  <si>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</si>
  <si>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</si>
  <si>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</si>
  <si>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</si>
  <si>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</si>
  <si>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</si>
  <si>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</si>
  <si>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</si>
  <si>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</si>
  <si>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</si>
  <si>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</si>
  <si>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</si>
  <si>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</si>
  <si>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</si>
  <si>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</si>
  <si>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</si>
  <si>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</si>
  <si>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</si>
  <si>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</si>
  <si>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</si>
  <si>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</si>
  <si>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</si>
  <si>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</si>
  <si>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</si>
  <si>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</si>
  <si>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</si>
  <si>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</si>
  <si>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</si>
  <si>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</si>
  <si>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</si>
  <si>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</si>
  <si>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</si>
  <si>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</si>
  <si>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</si>
  <si>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</si>
  <si>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</si>
  <si>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</si>
  <si>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</si>
  <si>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</si>
  <si>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</si>
  <si>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</si>
  <si>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</si>
  <si>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</si>
  <si>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</si>
  <si>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</si>
  <si>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</si>
  <si>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</si>
  <si>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</si>
  <si>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</si>
  <si>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</si>
  <si>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</si>
  <si>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</si>
  <si>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</si>
  <si>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</si>
  <si>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</si>
  <si>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</si>
  <si>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</si>
  <si>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</si>
  <si>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</si>
  <si>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</si>
  <si>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</si>
  <si>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</si>
  <si>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</si>
  <si>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</si>
  <si>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</si>
  <si>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</si>
  <si>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</si>
  <si>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</si>
  <si>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</si>
  <si>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</si>
  <si>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</si>
  <si>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</si>
  <si>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</si>
  <si>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</si>
  <si>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</si>
  <si>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1.23</t>
  </si>
  <si>
    <t>▲ 0.18</t>
  </si>
  <si>
    <t>水道事業会計</t>
  </si>
  <si>
    <t>一般会計</t>
  </si>
  <si>
    <t>国民健康保険特別会計</t>
  </si>
  <si>
    <t>介護保険特別会計</t>
  </si>
  <si>
    <t>下水道事業特別会計</t>
  </si>
  <si>
    <t>後期高齢者医療特別会計</t>
  </si>
  <si>
    <t>簡易水道事業特別会計</t>
  </si>
  <si>
    <t>介護サービス事業特別会計</t>
  </si>
  <si>
    <t>その他会計（赤字）</t>
  </si>
  <si>
    <t>その他会計（黒字）</t>
  </si>
  <si>
    <t>三郡衛生組合（一般会計）</t>
    <rPh sb="0" eb="2">
      <t>サングン</t>
    </rPh>
    <rPh sb="2" eb="4">
      <t>エイセイ</t>
    </rPh>
    <rPh sb="4" eb="6">
      <t>クミアイ</t>
    </rPh>
    <rPh sb="7" eb="9">
      <t>イッパン</t>
    </rPh>
    <rPh sb="9" eb="11">
      <t>カイケイ</t>
    </rPh>
    <phoneticPr fontId="2"/>
  </si>
  <si>
    <t>-</t>
    <phoneticPr fontId="2"/>
  </si>
  <si>
    <t>三郡衛生組合（し尿処理事業特別会計）</t>
    <rPh sb="0" eb="2">
      <t>サングン</t>
    </rPh>
    <rPh sb="2" eb="4">
      <t>エイセイ</t>
    </rPh>
    <rPh sb="4" eb="6">
      <t>クミアイ</t>
    </rPh>
    <rPh sb="8" eb="9">
      <t>ニョウ</t>
    </rPh>
    <rPh sb="9" eb="11">
      <t>ショリ</t>
    </rPh>
    <rPh sb="11" eb="13">
      <t>ジギョウ</t>
    </rPh>
    <rPh sb="13" eb="15">
      <t>トクベツ</t>
    </rPh>
    <rPh sb="15" eb="17">
      <t>カイケイ</t>
    </rPh>
    <phoneticPr fontId="2"/>
  </si>
  <si>
    <t>三郡衛生組合（火葬事業特別会計）</t>
    <rPh sb="0" eb="2">
      <t>サングン</t>
    </rPh>
    <rPh sb="2" eb="4">
      <t>エイセイ</t>
    </rPh>
    <rPh sb="4" eb="6">
      <t>クミアイ</t>
    </rPh>
    <rPh sb="7" eb="9">
      <t>カソウ</t>
    </rPh>
    <rPh sb="9" eb="11">
      <t>ジギョウ</t>
    </rPh>
    <rPh sb="11" eb="13">
      <t>トクベツ</t>
    </rPh>
    <rPh sb="13" eb="15">
      <t>カイケイ</t>
    </rPh>
    <phoneticPr fontId="2"/>
  </si>
  <si>
    <t>中巨摩地区広域事務組合（一般会計）</t>
    <rPh sb="0" eb="3">
      <t>ナカコマ</t>
    </rPh>
    <rPh sb="3" eb="5">
      <t>チク</t>
    </rPh>
    <rPh sb="5" eb="7">
      <t>コウイキ</t>
    </rPh>
    <rPh sb="7" eb="9">
      <t>ジム</t>
    </rPh>
    <rPh sb="9" eb="11">
      <t>クミアイ</t>
    </rPh>
    <rPh sb="12" eb="14">
      <t>イッパン</t>
    </rPh>
    <rPh sb="14" eb="16">
      <t>カイケイ</t>
    </rPh>
    <phoneticPr fontId="2"/>
  </si>
  <si>
    <t>中巨摩地区広域事務組合（ごみ処理事業特別会計）</t>
    <rPh sb="0" eb="3">
      <t>ナカコマ</t>
    </rPh>
    <rPh sb="3" eb="5">
      <t>チク</t>
    </rPh>
    <rPh sb="5" eb="7">
      <t>コウイキ</t>
    </rPh>
    <rPh sb="7" eb="9">
      <t>ジム</t>
    </rPh>
    <rPh sb="9" eb="11">
      <t>クミアイ</t>
    </rPh>
    <rPh sb="14" eb="16">
      <t>ショリ</t>
    </rPh>
    <rPh sb="16" eb="18">
      <t>ジギョウ</t>
    </rPh>
    <rPh sb="18" eb="20">
      <t>トクベツ</t>
    </rPh>
    <rPh sb="20" eb="22">
      <t>カイケイ</t>
    </rPh>
    <phoneticPr fontId="2"/>
  </si>
  <si>
    <t>中巨摩地区広域事務組合（地区公園事業特別会計）</t>
    <rPh sb="0" eb="3">
      <t>ナカコマ</t>
    </rPh>
    <rPh sb="3" eb="5">
      <t>チク</t>
    </rPh>
    <rPh sb="5" eb="7">
      <t>コウイキ</t>
    </rPh>
    <rPh sb="7" eb="9">
      <t>ジム</t>
    </rPh>
    <rPh sb="9" eb="11">
      <t>クミアイ</t>
    </rPh>
    <rPh sb="12" eb="14">
      <t>チク</t>
    </rPh>
    <rPh sb="14" eb="16">
      <t>コウエン</t>
    </rPh>
    <rPh sb="16" eb="18">
      <t>ジギョウ</t>
    </rPh>
    <rPh sb="18" eb="20">
      <t>トクベツ</t>
    </rPh>
    <rPh sb="20" eb="22">
      <t>カイケイ</t>
    </rPh>
    <phoneticPr fontId="2"/>
  </si>
  <si>
    <t>中巨摩地区広域事務組合（老人福祉事業特別会計）</t>
    <rPh sb="0" eb="3">
      <t>ナカコマ</t>
    </rPh>
    <rPh sb="3" eb="5">
      <t>チク</t>
    </rPh>
    <rPh sb="5" eb="7">
      <t>コウイキ</t>
    </rPh>
    <rPh sb="7" eb="9">
      <t>ジム</t>
    </rPh>
    <rPh sb="9" eb="11">
      <t>クミアイ</t>
    </rPh>
    <rPh sb="12" eb="14">
      <t>ロウジン</t>
    </rPh>
    <rPh sb="14" eb="16">
      <t>フクシ</t>
    </rPh>
    <rPh sb="16" eb="18">
      <t>ジギョウ</t>
    </rPh>
    <rPh sb="18" eb="20">
      <t>トクベツ</t>
    </rPh>
    <rPh sb="20" eb="22">
      <t>カイケイ</t>
    </rPh>
    <phoneticPr fontId="2"/>
  </si>
  <si>
    <t>中巨摩地区広域事務組合（勤労青年センター事業特別会計）</t>
    <rPh sb="0" eb="3">
      <t>ナカコマ</t>
    </rPh>
    <rPh sb="3" eb="5">
      <t>チク</t>
    </rPh>
    <rPh sb="5" eb="7">
      <t>コウイキ</t>
    </rPh>
    <rPh sb="7" eb="9">
      <t>ジム</t>
    </rPh>
    <rPh sb="9" eb="11">
      <t>クミアイ</t>
    </rPh>
    <rPh sb="12" eb="14">
      <t>キンロウ</t>
    </rPh>
    <rPh sb="14" eb="16">
      <t>セイネン</t>
    </rPh>
    <rPh sb="20" eb="22">
      <t>ジギョウ</t>
    </rPh>
    <rPh sb="22" eb="24">
      <t>トクベツ</t>
    </rPh>
    <rPh sb="24" eb="26">
      <t>カイケイ</t>
    </rPh>
    <phoneticPr fontId="2"/>
  </si>
  <si>
    <t>中巨摩地区広域事務組合（し尿処理事業特別会計）</t>
    <rPh sb="0" eb="3">
      <t>ナカコマ</t>
    </rPh>
    <rPh sb="3" eb="5">
      <t>チク</t>
    </rPh>
    <rPh sb="5" eb="7">
      <t>コウイキ</t>
    </rPh>
    <rPh sb="7" eb="9">
      <t>ジム</t>
    </rPh>
    <rPh sb="9" eb="11">
      <t>クミアイ</t>
    </rPh>
    <rPh sb="13" eb="14">
      <t>ニョウ</t>
    </rPh>
    <rPh sb="14" eb="16">
      <t>ショリ</t>
    </rPh>
    <rPh sb="16" eb="18">
      <t>ジギョウ</t>
    </rPh>
    <rPh sb="18" eb="20">
      <t>トクベツ</t>
    </rPh>
    <rPh sb="20" eb="22">
      <t>カイケイ</t>
    </rPh>
    <phoneticPr fontId="2"/>
  </si>
  <si>
    <t>峡南広域行政組合（一般会計）</t>
    <rPh sb="0" eb="2">
      <t>キョウナン</t>
    </rPh>
    <rPh sb="2" eb="4">
      <t>コウイキ</t>
    </rPh>
    <rPh sb="4" eb="6">
      <t>ギョウセイ</t>
    </rPh>
    <rPh sb="6" eb="8">
      <t>クミアイ</t>
    </rPh>
    <rPh sb="9" eb="11">
      <t>イッパン</t>
    </rPh>
    <rPh sb="11" eb="13">
      <t>カイケイ</t>
    </rPh>
    <phoneticPr fontId="2"/>
  </si>
  <si>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2"/>
  </si>
  <si>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</si>
  <si>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</si>
  <si>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</si>
  <si>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</si>
  <si>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</si>
  <si>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</si>
  <si>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</si>
  <si>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</si>
  <si>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峡南医療センター企業団</t>
    <rPh sb="0" eb="2">
      <t>キョウナン</t>
    </rPh>
    <rPh sb="2" eb="4">
      <t>イリョウ</t>
    </rPh>
    <rPh sb="8" eb="10">
      <t>キギョウ</t>
    </rPh>
    <rPh sb="10" eb="11">
      <t>ダン</t>
    </rPh>
    <phoneticPr fontId="2"/>
  </si>
  <si>
    <t>（株）富士川</t>
    <rPh sb="0" eb="3">
      <t>カブ</t>
    </rPh>
    <rPh sb="3" eb="6">
      <t>フジカワ</t>
    </rPh>
    <phoneticPr fontId="2"/>
  </si>
  <si>
    <t>一般社団法人ふじかわ</t>
    <rPh sb="0" eb="2">
      <t>イッパン</t>
    </rPh>
    <rPh sb="2" eb="4">
      <t>シャダン</t>
    </rPh>
    <rPh sb="4" eb="6">
      <t>ホウジン</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</si>
  <si>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</si>
  <si>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</si>
  <si>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</si>
  <si>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</si>
  <si>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</si>
  <si>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将来負担比率及び実質交際費比率ともに類似団体比較して高い水準にある。また、近年を比較しても、両比率とも増加している傾向である。
　今後も大型事業を控えており、両比率とも増加が見込まれるため、計画的な事業実施を図っていく必要がある。</t>
    <rPh sb="1" eb="3">
      <t>ショウライ</t>
    </rPh>
    <rPh sb="3" eb="5">
      <t>フタン</t>
    </rPh>
    <rPh sb="5" eb="7">
      <t>ヒリツ</t>
    </rPh>
    <rPh sb="7" eb="8">
      <t>オヨ</t>
    </rPh>
    <rPh sb="9" eb="11">
      <t>ジッシツ</t>
    </rPh>
    <rPh sb="11" eb="13">
      <t>コウサイ</t>
    </rPh>
    <rPh sb="13" eb="14">
      <t>ヒ</t>
    </rPh>
    <rPh sb="14" eb="16">
      <t>ヒリツ</t>
    </rPh>
    <rPh sb="19" eb="21">
      <t>ルイジ</t>
    </rPh>
    <rPh sb="21" eb="23">
      <t>ダンタイ</t>
    </rPh>
    <rPh sb="23" eb="25">
      <t>ヒカク</t>
    </rPh>
    <rPh sb="27" eb="28">
      <t>タカ</t>
    </rPh>
    <rPh sb="29" eb="31">
      <t>スイジュン</t>
    </rPh>
    <rPh sb="38" eb="40">
      <t>キンネン</t>
    </rPh>
    <rPh sb="41" eb="43">
      <t>ヒカク</t>
    </rPh>
    <rPh sb="47" eb="48">
      <t>リョウ</t>
    </rPh>
    <rPh sb="48" eb="50">
      <t>ヒリツ</t>
    </rPh>
    <rPh sb="52" eb="54">
      <t>ゾウカ</t>
    </rPh>
    <rPh sb="58" eb="60">
      <t>ケイコウ</t>
    </rPh>
    <rPh sb="66" eb="68">
      <t>コンゴ</t>
    </rPh>
    <rPh sb="69" eb="71">
      <t>オオガタ</t>
    </rPh>
    <rPh sb="71" eb="73">
      <t>ジギョウ</t>
    </rPh>
    <rPh sb="74" eb="75">
      <t>ヒカ</t>
    </rPh>
    <rPh sb="80" eb="81">
      <t>リョウ</t>
    </rPh>
    <rPh sb="81" eb="83">
      <t>ヒリツ</t>
    </rPh>
    <rPh sb="85" eb="87">
      <t>ゾウカ</t>
    </rPh>
    <rPh sb="88" eb="90">
      <t>ミコ</t>
    </rPh>
    <rPh sb="96" eb="98">
      <t>ケイカク</t>
    </rPh>
    <rPh sb="98" eb="99">
      <t>テキ</t>
    </rPh>
    <rPh sb="100" eb="102">
      <t>ジギョウ</t>
    </rPh>
    <rPh sb="102" eb="104">
      <t>ジッシ</t>
    </rPh>
    <rPh sb="105" eb="106">
      <t>ハカ</t>
    </rPh>
    <rPh sb="110" eb="112">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</si>
  <si>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</si>
  <si>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</si>
  <si>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</si>
  <si>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</si>
  <si>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</si>
  <si>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</si>
  <si>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</si>
  <si>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本町の将来負担比率は、類似団体と比較しても高い水準にあり、毎年増加傾向にある。これは、普通建設事業に伴う地方債発行額の増加や、組合連結実質赤字額負担見込額の増加によるものである。今後も普通建設事業に伴い地方債現在高は増加していくことが見込まれるため、計画的な事業実施を図る必要がある。
　また、有形固定資産減価償却率は、全国平均と比較すると低い水準にあるものの老朽化している公共施設も複数あり、更新の時期が迫っているため計画的に事業を実施し、将来負担比率を抑えるよう努めていく必要がある。</t>
    <rPh sb="1" eb="3">
      <t>ホンチョウ</t>
    </rPh>
    <rPh sb="4" eb="6">
      <t>ショウライ</t>
    </rPh>
    <rPh sb="6" eb="8">
      <t>フタン</t>
    </rPh>
    <rPh sb="8" eb="10">
      <t>ヒリツ</t>
    </rPh>
    <rPh sb="12" eb="14">
      <t>ルイジ</t>
    </rPh>
    <rPh sb="14" eb="16">
      <t>ダンタイ</t>
    </rPh>
    <rPh sb="17" eb="19">
      <t>ヒカク</t>
    </rPh>
    <rPh sb="22" eb="23">
      <t>タカ</t>
    </rPh>
    <rPh sb="24" eb="26">
      <t>スイジュン</t>
    </rPh>
    <rPh sb="30" eb="32">
      <t>マイトシ</t>
    </rPh>
    <rPh sb="32" eb="34">
      <t>ゾウカ</t>
    </rPh>
    <rPh sb="34" eb="36">
      <t>ケイコウ</t>
    </rPh>
    <rPh sb="44" eb="46">
      <t>フツウ</t>
    </rPh>
    <rPh sb="46" eb="48">
      <t>ケンセツ</t>
    </rPh>
    <rPh sb="48" eb="50">
      <t>ジギョウ</t>
    </rPh>
    <rPh sb="51" eb="52">
      <t>トモナ</t>
    </rPh>
    <rPh sb="53" eb="56">
      <t>チホウサイ</t>
    </rPh>
    <rPh sb="56" eb="58">
      <t>ハッコウ</t>
    </rPh>
    <rPh sb="58" eb="59">
      <t>ガク</t>
    </rPh>
    <rPh sb="60" eb="62">
      <t>ゾウカ</t>
    </rPh>
    <rPh sb="64" eb="66">
      <t>クミアイ</t>
    </rPh>
    <rPh sb="66" eb="68">
      <t>レンケツ</t>
    </rPh>
    <rPh sb="68" eb="70">
      <t>ジッシツ</t>
    </rPh>
    <rPh sb="70" eb="72">
      <t>アカジ</t>
    </rPh>
    <rPh sb="72" eb="73">
      <t>ガク</t>
    </rPh>
    <rPh sb="73" eb="75">
      <t>フタン</t>
    </rPh>
    <rPh sb="75" eb="77">
      <t>ミコ</t>
    </rPh>
    <rPh sb="77" eb="78">
      <t>ガク</t>
    </rPh>
    <rPh sb="79" eb="81">
      <t>ゾウカ</t>
    </rPh>
    <rPh sb="90" eb="92">
      <t>コンゴ</t>
    </rPh>
    <rPh sb="93" eb="95">
      <t>フツウ</t>
    </rPh>
    <rPh sb="95" eb="97">
      <t>ケンセツ</t>
    </rPh>
    <rPh sb="97" eb="99">
      <t>ジギョウ</t>
    </rPh>
    <rPh sb="100" eb="101">
      <t>トモナ</t>
    </rPh>
    <rPh sb="102" eb="105">
      <t>チホウサイ</t>
    </rPh>
    <rPh sb="105" eb="107">
      <t>ゲンザイ</t>
    </rPh>
    <rPh sb="107" eb="108">
      <t>ダカ</t>
    </rPh>
    <rPh sb="109" eb="111">
      <t>ゾウカ</t>
    </rPh>
    <rPh sb="118" eb="120">
      <t>ミコ</t>
    </rPh>
    <rPh sb="126" eb="129">
      <t>ケイカクテキ</t>
    </rPh>
    <rPh sb="130" eb="132">
      <t>ジギョウ</t>
    </rPh>
    <rPh sb="132" eb="134">
      <t>ジッシ</t>
    </rPh>
    <rPh sb="135" eb="136">
      <t>ハカ</t>
    </rPh>
    <rPh sb="137" eb="139">
      <t>ヒツヨウ</t>
    </rPh>
    <rPh sb="148" eb="150">
      <t>ユウケイ</t>
    </rPh>
    <rPh sb="150" eb="152">
      <t>コテイ</t>
    </rPh>
    <rPh sb="152" eb="154">
      <t>シサン</t>
    </rPh>
    <rPh sb="154" eb="156">
      <t>ゲンカ</t>
    </rPh>
    <rPh sb="156" eb="158">
      <t>ショウキャク</t>
    </rPh>
    <rPh sb="158" eb="159">
      <t>リツ</t>
    </rPh>
    <rPh sb="161" eb="163">
      <t>ゼンコク</t>
    </rPh>
    <rPh sb="163" eb="165">
      <t>ヘイキン</t>
    </rPh>
    <rPh sb="166" eb="168">
      <t>ヒカク</t>
    </rPh>
    <rPh sb="171" eb="172">
      <t>ヒク</t>
    </rPh>
    <rPh sb="173" eb="175">
      <t>スイジュン</t>
    </rPh>
    <rPh sb="181" eb="184">
      <t>ロウキュウカ</t>
    </rPh>
    <rPh sb="188" eb="190">
      <t>コウキョウ</t>
    </rPh>
    <rPh sb="190" eb="192">
      <t>シセツ</t>
    </rPh>
    <rPh sb="193" eb="195">
      <t>フクスウ</t>
    </rPh>
    <rPh sb="198" eb="200">
      <t>コウシン</t>
    </rPh>
    <rPh sb="201" eb="203">
      <t>ジキ</t>
    </rPh>
    <rPh sb="204" eb="205">
      <t>セマ</t>
    </rPh>
    <rPh sb="211" eb="214">
      <t>ケイカクテキ</t>
    </rPh>
    <rPh sb="215" eb="217">
      <t>ジギョウ</t>
    </rPh>
    <rPh sb="218" eb="220">
      <t>ジッシ</t>
    </rPh>
    <rPh sb="222" eb="224">
      <t>ショウライ</t>
    </rPh>
    <rPh sb="224" eb="226">
      <t>フタン</t>
    </rPh>
    <rPh sb="226" eb="228">
      <t>ヒリツ</t>
    </rPh>
    <rPh sb="229" eb="230">
      <t>オサ</t>
    </rPh>
    <rPh sb="234" eb="235">
      <t>ツト</t>
    </rPh>
    <rPh sb="239" eb="24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</si>
</sst>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8" fillId="0" borderId="41" xfId="34" applyFont="1" applyFill="1" applyBorder="1" applyAlignment="1" applyProtection="1">
      <alignment horizontal="left" vertical="top" wrapText="1"/>
      <protection locked="0"/>
    </xf>
    <xf numFmtId="0" fontId="8" fillId="0" borderId="12" xfId="34" applyFont="1" applyFill="1" applyBorder="1" applyAlignment="1" applyProtection="1">
      <alignment horizontal="left" vertical="top" wrapText="1"/>
      <protection locked="0"/>
    </xf>
    <xf numFmtId="0" fontId="8" fillId="0" borderId="46" xfId="34" applyFont="1" applyFill="1" applyBorder="1" applyAlignment="1" applyProtection="1">
      <alignment horizontal="left" vertical="top" wrapText="1"/>
      <protection locked="0"/>
    </xf>
    <xf numFmtId="0" fontId="8" fillId="0" borderId="60" xfId="34" applyFont="1" applyFill="1" applyBorder="1" applyAlignment="1" applyProtection="1">
      <alignment horizontal="left" vertical="top" wrapText="1"/>
      <protection locked="0"/>
    </xf>
    <xf numFmtId="0" fontId="8" fillId="0" borderId="0" xfId="34" applyFont="1" applyFill="1" applyBorder="1" applyAlignment="1" applyProtection="1">
      <alignment horizontal="left" vertical="top" wrapText="1"/>
      <protection locked="0"/>
    </xf>
    <xf numFmtId="0" fontId="8" fillId="0" borderId="38" xfId="34" applyFont="1" applyFill="1" applyBorder="1" applyAlignment="1" applyProtection="1">
      <alignment horizontal="left" vertical="top" wrapText="1"/>
      <protection locked="0"/>
    </xf>
    <xf numFmtId="0" fontId="8" fillId="0" borderId="37" xfId="34" applyFont="1" applyFill="1" applyBorder="1" applyAlignment="1" applyProtection="1">
      <alignment horizontal="left" vertical="top" wrapText="1"/>
      <protection locked="0"/>
    </xf>
    <xf numFmtId="0" fontId="8" fillId="0" borderId="49" xfId="34" applyFont="1" applyFill="1" applyBorder="1" applyAlignment="1" applyProtection="1">
      <alignment horizontal="left" vertical="top" wrapText="1"/>
      <protection locked="0"/>
    </xf>
    <xf numFmtId="0" fontId="8"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68390</c:v>
                </c:pt>
                <c:pt idx="1">
                  <c:v>88047</c:v>
                </c:pt>
                <c:pt idx="2">
                  <c:v>78815</c:v>
                </c:pt>
                <c:pt idx="3">
                  <c:v>48671</c:v>
                </c:pt>
                <c:pt idx="4">
                  <c:v>54205</c:v>
                </c:pt>
              </c:numCache>
            </c:numRef>
          </c:val>
          <c:smooth val="0"/>
        </c:ser>
        <c:dLbls>
          <c:showLegendKey val="0"/>
          <c:showVal val="0"/>
          <c:showCatName val="0"/>
          <c:showSerName val="0"/>
          <c:showPercent val="0"/>
          <c:showBubbleSize val="0"/>
        </c:dLbls>
        <c:marker val="1"/>
        <c:smooth val="0"/>
        <c:axId val="110440448"/>
        <c:axId val="110441984"/>
      </c:lineChart>
      <c:catAx>
        <c:axId val="110440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441984"/>
        <c:crosses val="autoZero"/>
        <c:auto val="1"/>
        <c:lblAlgn val="ctr"/>
        <c:lblOffset val="100"/>
        <c:tickLblSkip val="1"/>
        <c:tickMarkSkip val="1"/>
        <c:noMultiLvlLbl val="0"/>
      </c:catAx>
      <c:valAx>
        <c:axId val="1104419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440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7.73</c:v>
                </c:pt>
                <c:pt idx="1">
                  <c:v>6.46</c:v>
                </c:pt>
                <c:pt idx="2">
                  <c:v>6.29</c:v>
                </c:pt>
                <c:pt idx="3">
                  <c:v>6.48</c:v>
                </c:pt>
                <c:pt idx="4">
                  <c:v>6.79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21.39</c:v>
                </c:pt>
                <c:pt idx="1">
                  <c:v>21.28</c:v>
                </c:pt>
                <c:pt idx="2">
                  <c:v>21.42</c:v>
                </c:pt>
                <c:pt idx="3">
                  <c:v>20.75</c:v>
                </c:pt>
                <c:pt idx="4">
                  <c:v>21.03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026368"/>
        <c:axId val="112028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7.41</c:v>
                </c:pt>
                <c:pt idx="1">
                  <c:v>-1.23</c:v>
                </c:pt>
                <c:pt idx="2">
                  <c:v>-0.18</c:v>
                </c:pt>
                <c:pt idx="3">
                  <c:v>0.51</c:v>
                </c:pt>
                <c:pt idx="4">
                  <c:v>0.23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026368"/>
        <c:axId val="112028288"/>
      </c:lineChart>
      <c:catAx>
        <c:axId val="11202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028288"/>
        <c:crosses val="autoZero"/>
        <c:auto val="1"/>
        <c:lblAlgn val="ctr"/>
        <c:lblOffset val="100"/>
        <c:tickLblSkip val="1"/>
        <c:tickMarkSkip val="1"/>
        <c:noMultiLvlLbl val="0"/>
      </c:catAx>
      <c:valAx>
        <c:axId val="11202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02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0.69</c:v>
                </c:pt>
                <c:pt idx="2">
                  <c:v>#N/A</c:v>
                </c:pt>
                <c:pt idx="3">
                  <c:v>0.1</c:v>
                </c:pt>
                <c:pt idx="4">
                  <c:v>#N/A</c:v>
                </c:pt>
                <c:pt idx="5">
                  <c:v>0.09</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7.0000000000000007E-2</c:v>
                </c:pt>
                <c:pt idx="2">
                  <c:v>#N/A</c:v>
                </c:pt>
                <c:pt idx="3">
                  <c:v>0.16</c:v>
                </c:pt>
                <c:pt idx="4">
                  <c:v>#N/A</c:v>
                </c:pt>
                <c:pt idx="5">
                  <c:v>0.16</c:v>
                </c:pt>
                <c:pt idx="6">
                  <c:v>#N/A</c:v>
                </c:pt>
                <c:pt idx="7">
                  <c:v>0.14000000000000001</c:v>
                </c:pt>
                <c:pt idx="8">
                  <c:v>#N/A</c:v>
                </c:pt>
                <c:pt idx="9">
                  <c:v>0.12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0.32</c:v>
                </c:pt>
                <c:pt idx="2">
                  <c:v>#N/A</c:v>
                </c:pt>
                <c:pt idx="3">
                  <c:v>0.14000000000000001</c:v>
                </c:pt>
                <c:pt idx="4">
                  <c:v>#N/A</c:v>
                </c:pt>
                <c:pt idx="5">
                  <c:v>0.27</c:v>
                </c:pt>
                <c:pt idx="6">
                  <c:v>#N/A</c:v>
                </c:pt>
                <c:pt idx="7">
                  <c:v>0.24</c:v>
                </c:pt>
                <c:pt idx="8">
                  <c:v>#N/A</c:v>
                </c:pt>
                <c:pt idx="9">
                  <c:v>0.31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0.19</c:v>
                </c:pt>
                <c:pt idx="4">
                  <c:v>#N/A</c:v>
                </c:pt>
                <c:pt idx="5">
                  <c:v>0.11</c:v>
                </c:pt>
                <c:pt idx="6">
                  <c:v>#N/A</c:v>
                </c:pt>
                <c:pt idx="7">
                  <c:v>0.22</c:v>
                </c:pt>
                <c:pt idx="8">
                  <c:v>#N/A</c:v>
                </c:pt>
                <c:pt idx="9">
                  <c:v>0.51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0.76</c:v>
                </c:pt>
                <c:pt idx="2">
                  <c:v>#N/A</c:v>
                </c:pt>
                <c:pt idx="3">
                  <c:v>0.95</c:v>
                </c:pt>
                <c:pt idx="4">
                  <c:v>#N/A</c:v>
                </c:pt>
                <c:pt idx="5">
                  <c:v>1.17</c:v>
                </c:pt>
                <c:pt idx="6">
                  <c:v>#N/A</c:v>
                </c:pt>
                <c:pt idx="7">
                  <c:v>1.27</c:v>
                </c:pt>
                <c:pt idx="8">
                  <c:v>#N/A</c:v>
                </c:pt>
                <c:pt idx="9">
                  <c:v>0.97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0.78</c:v>
                </c:pt>
                <c:pt idx="2">
                  <c:v>#N/A</c:v>
                </c:pt>
                <c:pt idx="3">
                  <c:v>0.68</c:v>
                </c:pt>
                <c:pt idx="4">
                  <c:v>#N/A</c:v>
                </c:pt>
                <c:pt idx="5">
                  <c:v>0.94</c:v>
                </c:pt>
                <c:pt idx="6">
                  <c:v>#N/A</c:v>
                </c:pt>
                <c:pt idx="7">
                  <c:v>1.38</c:v>
                </c:pt>
                <c:pt idx="8">
                  <c:v>#N/A</c:v>
                </c:pt>
                <c:pt idx="9">
                  <c:v>1.44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0.89</c:v>
                </c:pt>
                <c:pt idx="2">
                  <c:v>#N/A</c:v>
                </c:pt>
                <c:pt idx="3">
                  <c:v>0.57999999999999996</c:v>
                </c:pt>
                <c:pt idx="4">
                  <c:v>#N/A</c:v>
                </c:pt>
                <c:pt idx="5">
                  <c:v>0.37</c:v>
                </c:pt>
                <c:pt idx="6">
                  <c:v>#N/A</c:v>
                </c:pt>
                <c:pt idx="7">
                  <c:v>1.1200000000000001</c:v>
                </c:pt>
                <c:pt idx="8">
                  <c:v>#N/A</c:v>
                </c:pt>
                <c:pt idx="9">
                  <c:v>3.66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7.09</c:v>
                </c:pt>
                <c:pt idx="2">
                  <c:v>#N/A</c:v>
                </c:pt>
                <c:pt idx="3">
                  <c:v>6.42</c:v>
                </c:pt>
                <c:pt idx="4">
                  <c:v>#N/A</c:v>
                </c:pt>
                <c:pt idx="5">
                  <c:v>6.26</c:v>
                </c:pt>
                <c:pt idx="6">
                  <c:v>#N/A</c:v>
                </c:pt>
                <c:pt idx="7">
                  <c:v>6.47</c:v>
                </c:pt>
                <c:pt idx="8">
                  <c:v>#N/A</c:v>
                </c:pt>
                <c:pt idx="9">
                  <c:v>6.76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8.8699999999999992</c:v>
                </c:pt>
                <c:pt idx="2">
                  <c:v>#N/A</c:v>
                </c:pt>
                <c:pt idx="3">
                  <c:v>8.35</c:v>
                </c:pt>
                <c:pt idx="4">
                  <c:v>#N/A</c:v>
                </c:pt>
                <c:pt idx="5">
                  <c:v>6.71</c:v>
                </c:pt>
                <c:pt idx="6">
                  <c:v>#N/A</c:v>
                </c:pt>
                <c:pt idx="7">
                  <c:v>7.43</c:v>
                </c:pt>
                <c:pt idx="8">
                  <c:v>#N/A</c:v>
                </c:pt>
                <c:pt idx="9">
                  <c:v>8.2100000000000009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9332736"/>
        <c:axId val="89342720"/>
      </c:barChart>
      <c:catAx>
        <c:axId val="8933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342720"/>
        <c:crosses val="autoZero"/>
        <c:auto val="1"/>
        <c:lblAlgn val="ctr"/>
        <c:lblOffset val="100"/>
        <c:tickLblSkip val="1"/>
        <c:tickMarkSkip val="1"/>
        <c:noMultiLvlLbl val="0"/>
      </c:catAx>
      <c:valAx>
        <c:axId val="8934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33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889</c:v>
                </c:pt>
                <c:pt idx="5">
                  <c:v>873</c:v>
                </c:pt>
                <c:pt idx="8">
                  <c:v>887</c:v>
                </c:pt>
                <c:pt idx="11">
                  <c:v>877</c:v>
                </c:pt>
                <c:pt idx="14">
                  <c:v>897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103</c:v>
                </c:pt>
                <c:pt idx="3">
                  <c:v>43</c:v>
                </c:pt>
                <c:pt idx="6">
                  <c:v>23</c:v>
                </c:pt>
                <c:pt idx="9">
                  <c:v>99</c:v>
                </c:pt>
                <c:pt idx="12">
                  <c:v>97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365</c:v>
                </c:pt>
                <c:pt idx="3">
                  <c:v>370</c:v>
                </c:pt>
                <c:pt idx="6">
                  <c:v>401</c:v>
                </c:pt>
                <c:pt idx="9">
                  <c:v>402</c:v>
                </c:pt>
                <c:pt idx="12">
                  <c:v>382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840</c:v>
                </c:pt>
                <c:pt idx="3">
                  <c:v>850</c:v>
                </c:pt>
                <c:pt idx="6">
                  <c:v>834</c:v>
                </c:pt>
                <c:pt idx="9">
                  <c:v>814</c:v>
                </c:pt>
                <c:pt idx="12">
                  <c:v>844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106560"/>
        <c:axId val="112984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419</c:v>
                </c:pt>
                <c:pt idx="2">
                  <c:v>#N/A</c:v>
                </c:pt>
                <c:pt idx="3">
                  <c:v>#N/A</c:v>
                </c:pt>
                <c:pt idx="4">
                  <c:v>390</c:v>
                </c:pt>
                <c:pt idx="5">
                  <c:v>#N/A</c:v>
                </c:pt>
                <c:pt idx="6">
                  <c:v>#N/A</c:v>
                </c:pt>
                <c:pt idx="7">
                  <c:v>371</c:v>
                </c:pt>
                <c:pt idx="8">
                  <c:v>#N/A</c:v>
                </c:pt>
                <c:pt idx="9">
                  <c:v>#N/A</c:v>
                </c:pt>
                <c:pt idx="10">
                  <c:v>438</c:v>
                </c:pt>
                <c:pt idx="11">
                  <c:v>#N/A</c:v>
                </c:pt>
                <c:pt idx="12">
                  <c:v>#N/A</c:v>
                </c:pt>
                <c:pt idx="13">
                  <c:v>426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106560"/>
        <c:axId val="112984832"/>
      </c:lineChart>
      <c:catAx>
        <c:axId val="11910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984832"/>
        <c:crosses val="autoZero"/>
        <c:auto val="1"/>
        <c:lblAlgn val="ctr"/>
        <c:lblOffset val="100"/>
        <c:tickLblSkip val="1"/>
        <c:tickMarkSkip val="1"/>
        <c:noMultiLvlLbl val="0"/>
      </c:catAx>
      <c:valAx>
        <c:axId val="11298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0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8521</c:v>
                </c:pt>
                <c:pt idx="5">
                  <c:v>8456</c:v>
                </c:pt>
                <c:pt idx="8">
                  <c:v>8322</c:v>
                </c:pt>
                <c:pt idx="11">
                  <c:v>8288</c:v>
                </c:pt>
                <c:pt idx="14">
                  <c:v>8078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1201</c:v>
                </c:pt>
                <c:pt idx="5">
                  <c:v>1030</c:v>
                </c:pt>
                <c:pt idx="8">
                  <c:v>876</c:v>
                </c:pt>
                <c:pt idx="11">
                  <c:v>772</c:v>
                </c:pt>
                <c:pt idx="14">
                  <c:v>755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3224</c:v>
                </c:pt>
                <c:pt idx="5">
                  <c:v>3255</c:v>
                </c:pt>
                <c:pt idx="8">
                  <c:v>3348</c:v>
                </c:pt>
                <c:pt idx="11">
                  <c:v>3443</c:v>
                </c:pt>
                <c:pt idx="14">
                  <c:v>3486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159</c:v>
                </c:pt>
                <c:pt idx="9">
                  <c:v>28</c:v>
                </c:pt>
                <c:pt idx="12">
                  <c:v>163</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1646</c:v>
                </c:pt>
                <c:pt idx="3">
                  <c:v>1557</c:v>
                </c:pt>
                <c:pt idx="6">
                  <c:v>1503</c:v>
                </c:pt>
                <c:pt idx="9">
                  <c:v>1561</c:v>
                </c:pt>
                <c:pt idx="12">
                  <c:v>1548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108</c:v>
                </c:pt>
                <c:pt idx="3">
                  <c:v>124</c:v>
                </c:pt>
                <c:pt idx="6">
                  <c:v>455</c:v>
                </c:pt>
                <c:pt idx="9">
                  <c:v>541</c:v>
                </c:pt>
                <c:pt idx="12">
                  <c:v>576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4965</c:v>
                </c:pt>
                <c:pt idx="3">
                  <c:v>4732</c:v>
                </c:pt>
                <c:pt idx="6">
                  <c:v>4635</c:v>
                </c:pt>
                <c:pt idx="9">
                  <c:v>4580</c:v>
                </c:pt>
                <c:pt idx="12">
                  <c:v>4449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7726</c:v>
                </c:pt>
                <c:pt idx="3">
                  <c:v>7955</c:v>
                </c:pt>
                <c:pt idx="6">
                  <c:v>7947</c:v>
                </c:pt>
                <c:pt idx="9">
                  <c:v>7859</c:v>
                </c:pt>
                <c:pt idx="12">
                  <c:v>7657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781120"/>
        <c:axId val="19783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1499</c:v>
                </c:pt>
                <c:pt idx="2">
                  <c:v>#N/A</c:v>
                </c:pt>
                <c:pt idx="3">
                  <c:v>#N/A</c:v>
                </c:pt>
                <c:pt idx="4">
                  <c:v>1628</c:v>
                </c:pt>
                <c:pt idx="5">
                  <c:v>#N/A</c:v>
                </c:pt>
                <c:pt idx="6">
                  <c:v>#N/A</c:v>
                </c:pt>
                <c:pt idx="7">
                  <c:v>2153</c:v>
                </c:pt>
                <c:pt idx="8">
                  <c:v>#N/A</c:v>
                </c:pt>
                <c:pt idx="9">
                  <c:v>#N/A</c:v>
                </c:pt>
                <c:pt idx="10">
                  <c:v>2065</c:v>
                </c:pt>
                <c:pt idx="11">
                  <c:v>#N/A</c:v>
                </c:pt>
                <c:pt idx="12">
                  <c:v>#N/A</c:v>
                </c:pt>
                <c:pt idx="13">
                  <c:v>2074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781120"/>
        <c:axId val="19783040"/>
      </c:lineChart>
      <c:catAx>
        <c:axId val="1978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83040"/>
        <c:crosses val="autoZero"/>
        <c:auto val="1"/>
        <c:lblAlgn val="ctr"/>
        <c:lblOffset val="100"/>
        <c:tickLblSkip val="1"/>
        <c:tickMarkSkip val="1"/>
        <c:noMultiLvlLbl val="0"/>
      </c:catAx>
      <c:valAx>
        <c:axId val="19783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8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{AE483A6A-5A82-4CD9-BE17-C11E5BF79699}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{69D206FE-F87D-4A36-853E-9EB2AA1A03DF}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{CAFE09C2-AD9E-40EF-99FE-AE4399C6C656}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{D84E463C-F9B2-4562-A99A-8F12196E26B3}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{732F0028-49B0-40E5-93CC-B30F728263B1}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53.9</c:v>
                </c:pt>
              </c:numCache>
            </c:numRef>
          </c:xVal>
          <c:yVal>
            <c:numRef>
              <c:f>公会計指標分析・財政指標組合せ分析表!$K$51:$O$51</c:f>
              <c:numCache>
                <c:formatCode>#,##0.0;"▲ "#,##0.0</c:formatCode>
                <c:ptCount val="5"/>
                <c:pt idx="3">
                  <c:v>49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{BF90BCDE-2387-4FE5-98C6-E3741EBA8460}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{3A28BF92-A7CD-4423-943C-1B45B552A63C}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{C8E4DDB9-9D38-44A0-8DDD-CDF7CE3E702D}</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{13DC2EA8-4C68-43BE-99E8-3887CAF45A91}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{8ABADD37-31B6-4F62-8DB4-A2C5A3D26B7D}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numCache>
            </c:numRef>
          </c:xVal>
          <c:yVal>
            <c:numRef>
              <c:f>公会計指標分析・財政指標組合せ分析表!$K$55:$O$55</c:f>
              <c:numCache>
                <c:formatCode>#,##0.0;"▲ "#,##0.0</c:formatCode>
                <c:ptCount val="5"/>
                <c:pt idx="3">
                  <c:v>44.9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6707712"/>
        <c:axId val="76718080"/>
      </c:scatterChart>
      <c:valAx>
        <c:axId val="76707712"/>
        <c:scaling>
          <c:orientation val="minMax"/>
          <c:max val="62.6"/>
          <c:min val="53.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718080"/>
        <c:crosses val="autoZero"/>
        <c:crossBetween val="midCat"/>
      </c:valAx>
      <c:valAx>
        <c:axId val="76718080"/>
        <c:scaling>
          <c:orientation val="minMax"/>
          <c:max val="49.7"/>
          <c:min val="4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6707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{8814D0A3-41F1-46B7-815A-165C9FE977B4}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{5E57725A-A8A4-4A66-8C39-699CA8224FB7}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{FCC79AFB-BC65-4070-AEBE-575E1745A170}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{CE43434E-8B97-4301-BB04-A78FD7C0493E}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{01F1118A-632B-4DC1-A456-F94CF3BBFB5F}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9.6999999999999993</c:v>
                </c:pt>
                <c:pt idx="2">
                  <c:v>9.6</c:v>
                </c:pt>
                <c:pt idx="3">
                  <c:v>9.6</c:v>
                </c:pt>
                <c:pt idx="4">
                  <c:v>9.9</c:v>
                </c:pt>
              </c:numCache>
            </c:numRef>
          </c:xVal>
          <c:yVal>
            <c:numRef>
              <c:f>公会計指標分析・財政指標組合せ分析表!$K$73:$O$73</c:f>
              <c:numCache>
                <c:formatCode>#,##0.0;"▲ "#,##0.0</c:formatCode>
                <c:ptCount val="5"/>
                <c:pt idx="0">
                  <c:v>36.700000000000003</c:v>
                </c:pt>
                <c:pt idx="1">
                  <c:v>39.700000000000003</c:v>
                </c:pt>
                <c:pt idx="2">
                  <c:v>53.1</c:v>
                </c:pt>
                <c:pt idx="3">
                  <c:v>49</c:v>
                </c:pt>
                <c:pt idx="4">
                  <c:v>50.1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{3B4EEEBE-DCE3-4801-92AF-D22337777697}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{A914D13F-BEAE-4633-AB7C-E14848B5A004}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{CC8EBA1D-8ECA-4501-A077-BA1DC956C5F4}</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{FAFD202D-814A-4A77-AC74-5E04123A6143}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{EF988A22-9CAC-424B-8099-BBE028B35BE0}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8.5</c:v>
                </c:pt>
                <c:pt idx="4">
                  <c:v>8.1999999999999993</c:v>
                </c:pt>
              </c:numCache>
            </c:numRef>
          </c:xVal>
          <c:yVal>
            <c:numRef>
              <c:f>公会計指標分析・財政指標組合せ分析表!$K$77:$O$77</c:f>
              <c:numCache>
                <c:formatCode>#,##0.0;"▲ "#,##0.0</c:formatCode>
                <c:ptCount val="5"/>
                <c:pt idx="0">
                  <c:v>61.3</c:v>
                </c:pt>
                <c:pt idx="1">
                  <c:v>54.6</c:v>
                </c:pt>
                <c:pt idx="2">
                  <c:v>48.7</c:v>
                </c:pt>
                <c:pt idx="3">
                  <c:v>44.9</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6785152"/>
        <c:axId val="76787072"/>
      </c:scatterChart>
      <c:valAx>
        <c:axId val="76785152"/>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787072"/>
        <c:crosses val="autoZero"/>
        <c:crossBetween val="midCat"/>
      </c:valAx>
      <c:valAx>
        <c:axId val="76787072"/>
        <c:scaling>
          <c:orientation val="minMax"/>
          <c:max val="6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6785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平成２</a:t>
          </a:r>
          <a:r>
            <a:rPr kumimoji="1" lang="ja-JP" altLang="en-US" sz="1400" b="0" i="0" u="none" strike="noStrike" kern="0" cap="none" spc="0" normalizeH="0" baseline="0" noProof="0">
              <a:ln>
                <a:noFill/>
              </a:ln>
              <a:solidFill>
                <a:prstClr val="black"/>
              </a:solidFill>
              <a:effectLst/>
              <a:uLnTx/>
              <a:uFillTx/>
              <a:latin typeface="+mn-lt"/>
              <a:ea typeface="+mn-ea"/>
              <a:cs typeface="+mn-cs"/>
            </a:rPr>
            <a:t>８</a:t>
          </a:r>
          <a:r>
            <a:rPr kumimoji="1" lang="ja-JP" altLang="ja-JP" sz="1400" b="0" i="0" u="none" strike="noStrike" kern="0" cap="none" spc="0" normalizeH="0" baseline="0" noProof="0">
              <a:ln>
                <a:noFill/>
              </a:ln>
              <a:solidFill>
                <a:prstClr val="black"/>
              </a:solidFill>
              <a:effectLst/>
              <a:uLnTx/>
              <a:uFillTx/>
              <a:latin typeface="+mn-lt"/>
              <a:ea typeface="+mn-ea"/>
              <a:cs typeface="+mn-cs"/>
            </a:rPr>
            <a:t>年度決算における実質公債費比率は</a:t>
          </a:r>
          <a:r>
            <a:rPr kumimoji="1" lang="ja-JP" altLang="en-US" sz="1400" b="0" i="0" u="none" strike="noStrike" kern="0" cap="none" spc="0" normalizeH="0" baseline="0" noProof="0">
              <a:ln>
                <a:noFill/>
              </a:ln>
              <a:solidFill>
                <a:prstClr val="black"/>
              </a:solidFill>
              <a:effectLst/>
              <a:uLnTx/>
              <a:uFillTx/>
              <a:latin typeface="+mn-lt"/>
              <a:ea typeface="+mn-ea"/>
              <a:cs typeface="+mn-cs"/>
            </a:rPr>
            <a:t>９．９</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ja-JP" sz="1400" b="0" i="0" u="none" strike="noStrike" kern="0" cap="none" spc="0" normalizeH="0" baseline="0" noProof="0">
              <a:ln>
                <a:noFill/>
              </a:ln>
              <a:solidFill>
                <a:prstClr val="black"/>
              </a:solidFill>
              <a:effectLst/>
              <a:uLnTx/>
              <a:uFillTx/>
              <a:latin typeface="+mn-lt"/>
              <a:ea typeface="+mn-ea"/>
              <a:cs typeface="+mn-cs"/>
            </a:rPr>
            <a:t>で昨年度</a:t>
          </a:r>
          <a:r>
            <a:rPr kumimoji="1" lang="ja-JP" altLang="en-US" sz="1400" b="0" i="0" u="none" strike="noStrike" kern="0" cap="none" spc="0" normalizeH="0" baseline="0" noProof="0">
              <a:ln>
                <a:noFill/>
              </a:ln>
              <a:solidFill>
                <a:prstClr val="black"/>
              </a:solidFill>
              <a:effectLst/>
              <a:uLnTx/>
              <a:uFillTx/>
              <a:latin typeface="+mn-lt"/>
              <a:ea typeface="+mn-ea"/>
              <a:cs typeface="+mn-cs"/>
            </a:rPr>
            <a:t>より増加してい</a:t>
          </a:r>
          <a:r>
            <a:rPr kumimoji="1" lang="ja-JP" altLang="ja-JP" sz="1400" b="0" i="0" u="none" strike="noStrike" kern="0" cap="none" spc="0" normalizeH="0" baseline="0" noProof="0">
              <a:ln>
                <a:noFill/>
              </a:ln>
              <a:solidFill>
                <a:prstClr val="black"/>
              </a:solidFill>
              <a:effectLst/>
              <a:uLnTx/>
              <a:uFillTx/>
              <a:latin typeface="+mn-lt"/>
              <a:ea typeface="+mn-ea"/>
              <a:cs typeface="+mn-cs"/>
            </a:rPr>
            <a:t>る。その要因としては、　公共施設再配置事業やかわまちづくり等による起債額の増加に伴い、元利償還金も増加</a:t>
          </a:r>
          <a:r>
            <a:rPr kumimoji="1" lang="ja-JP" altLang="en-US" sz="1400" b="0" i="0" u="none" strike="noStrike" kern="0" cap="none" spc="0" normalizeH="0" baseline="0" noProof="0">
              <a:ln>
                <a:noFill/>
              </a:ln>
              <a:solidFill>
                <a:prstClr val="black"/>
              </a:solidFill>
              <a:effectLst/>
              <a:uLnTx/>
              <a:uFillTx/>
              <a:latin typeface="+mn-lt"/>
              <a:ea typeface="+mn-ea"/>
              <a:cs typeface="+mn-cs"/>
            </a:rPr>
            <a:t>しているためである。</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今後も</a:t>
          </a:r>
          <a:r>
            <a:rPr kumimoji="1" lang="ja-JP" altLang="ja-JP" sz="1400" b="0" i="0" u="none" strike="noStrike" kern="0" cap="none" spc="0" normalizeH="0" baseline="0" noProof="0">
              <a:ln>
                <a:noFill/>
              </a:ln>
              <a:solidFill>
                <a:prstClr val="black"/>
              </a:solidFill>
              <a:effectLst/>
              <a:uLnTx/>
              <a:uFillTx/>
              <a:latin typeface="+mn-lt"/>
              <a:ea typeface="+mn-ea"/>
              <a:cs typeface="+mn-cs"/>
            </a:rPr>
            <a:t>計画的な繰上償還や高利率の地方債の借換を行うなど、実質公債費比率の急激な上昇を抑えるよう努める。</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平成</a:t>
          </a:r>
          <a:r>
            <a:rPr kumimoji="1" lang="ja-JP" altLang="en-US" sz="1200" b="0" i="0" u="none" strike="noStrike" kern="0" cap="none" spc="0" normalizeH="0" baseline="0" noProof="0">
              <a:ln>
                <a:noFill/>
              </a:ln>
              <a:solidFill>
                <a:prstClr val="black"/>
              </a:solidFill>
              <a:effectLst/>
              <a:uLnTx/>
              <a:uFillTx/>
              <a:latin typeface="+mn-lt"/>
              <a:ea typeface="+mn-ea"/>
              <a:cs typeface="+mn-cs"/>
            </a:rPr>
            <a:t>２８</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年度の決算における将来負担比率は、</a:t>
          </a:r>
          <a:r>
            <a:rPr kumimoji="1" lang="ja-JP" altLang="en-US" sz="1200" b="0" i="0" u="none" strike="noStrike" kern="0" cap="none" spc="0" normalizeH="0" baseline="0" noProof="0">
              <a:ln>
                <a:noFill/>
              </a:ln>
              <a:solidFill>
                <a:prstClr val="black"/>
              </a:solidFill>
              <a:effectLst/>
              <a:uLnTx/>
              <a:uFillTx/>
              <a:latin typeface="+mn-lt"/>
              <a:ea typeface="+mn-ea"/>
              <a:cs typeface="+mn-cs"/>
            </a:rPr>
            <a:t>５０．１</a:t>
          </a:r>
          <a:r>
            <a:rPr kumimoji="1" lang="ja-JP" altLang="ja-JP" sz="1200" b="0" i="0" u="none" strike="noStrike" kern="0" cap="none" spc="0" normalizeH="0" baseline="0" noProof="0">
              <a:ln>
                <a:noFill/>
              </a:ln>
              <a:solidFill>
                <a:prstClr val="black"/>
              </a:solidFill>
              <a:effectLst/>
              <a:uLnTx/>
              <a:uFillTx/>
              <a:latin typeface="+mn-lt"/>
              <a:ea typeface="+mn-ea"/>
              <a:cs typeface="+mn-cs"/>
            </a:rPr>
            <a:t>％で平成</a:t>
          </a:r>
          <a:r>
            <a:rPr kumimoji="1" lang="ja-JP" altLang="en-US" sz="1200" b="0" i="0" u="none" strike="noStrike" kern="0" cap="none" spc="0" normalizeH="0" baseline="0" noProof="0">
              <a:ln>
                <a:noFill/>
              </a:ln>
              <a:solidFill>
                <a:prstClr val="black"/>
              </a:solidFill>
              <a:effectLst/>
              <a:uLnTx/>
              <a:uFillTx/>
              <a:latin typeface="+mn-lt"/>
              <a:ea typeface="+mn-ea"/>
              <a:cs typeface="+mn-cs"/>
            </a:rPr>
            <a:t>２７</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年度に比べ</a:t>
          </a:r>
          <a:r>
            <a:rPr kumimoji="1" lang="ja-JP" altLang="en-US" sz="1200" b="0" i="0" u="none" strike="noStrike" kern="0" cap="none" spc="0" normalizeH="0" baseline="0" noProof="0">
              <a:ln>
                <a:noFill/>
              </a:ln>
              <a:solidFill>
                <a:prstClr val="black"/>
              </a:solidFill>
              <a:effectLst/>
              <a:uLnTx/>
              <a:uFillTx/>
              <a:latin typeface="+mn-lt"/>
              <a:ea typeface="+mn-ea"/>
              <a:cs typeface="+mn-cs"/>
            </a:rPr>
            <a:t>２．１</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ja-JP" altLang="en-US" sz="1200" b="0" i="0" u="none" strike="noStrike" kern="0" cap="none" spc="0" normalizeH="0" baseline="0" noProof="0">
              <a:ln>
                <a:noFill/>
              </a:ln>
              <a:solidFill>
                <a:prstClr val="black"/>
              </a:solidFill>
              <a:effectLst/>
              <a:uLnTx/>
              <a:uFillTx/>
              <a:latin typeface="+mn-lt"/>
              <a:ea typeface="+mn-ea"/>
              <a:cs typeface="+mn-cs"/>
            </a:rPr>
            <a:t>の増</a:t>
          </a:r>
          <a:r>
            <a:rPr kumimoji="1" lang="ja-JP" altLang="ja-JP" sz="12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200" b="0" i="0" u="none" strike="noStrike" kern="0" cap="none" spc="0" normalizeH="0" baseline="0" noProof="0">
              <a:ln>
                <a:noFill/>
              </a:ln>
              <a:solidFill>
                <a:prstClr val="black"/>
              </a:solidFill>
              <a:effectLst/>
              <a:uLnTx/>
              <a:uFillTx/>
              <a:latin typeface="+mn-lt"/>
              <a:ea typeface="+mn-ea"/>
              <a:cs typeface="+mn-cs"/>
            </a:rPr>
            <a:t>。増加</a:t>
          </a:r>
          <a:r>
            <a:rPr kumimoji="1" lang="ja-JP" altLang="ja-JP" sz="1200" b="0" i="0" u="none" strike="noStrike" kern="0" cap="none" spc="0" normalizeH="0" baseline="0" noProof="0">
              <a:ln>
                <a:noFill/>
              </a:ln>
              <a:solidFill>
                <a:prstClr val="black"/>
              </a:solidFill>
              <a:effectLst/>
              <a:uLnTx/>
              <a:uFillTx/>
              <a:latin typeface="+mn-lt"/>
              <a:ea typeface="+mn-ea"/>
              <a:cs typeface="+mn-cs"/>
            </a:rPr>
            <a:t>の要因は、一部事務組合である峡南医療センター企業団における赤字額の負担額</a:t>
          </a:r>
          <a:r>
            <a:rPr kumimoji="1" lang="ja-JP" altLang="en-US" sz="1200" b="0" i="0" u="none" strike="noStrike" kern="0" cap="none" spc="0" normalizeH="0" baseline="0" noProof="0">
              <a:ln>
                <a:noFill/>
              </a:ln>
              <a:solidFill>
                <a:prstClr val="black"/>
              </a:solidFill>
              <a:effectLst/>
              <a:uLnTx/>
              <a:uFillTx/>
              <a:latin typeface="+mn-lt"/>
              <a:ea typeface="+mn-ea"/>
              <a:cs typeface="+mn-cs"/>
            </a:rPr>
            <a:t>の増加</a:t>
          </a:r>
          <a:r>
            <a:rPr kumimoji="1" lang="ja-JP" altLang="ja-JP" sz="1200" b="0" i="0" u="none" strike="noStrike" kern="0" cap="none" spc="0" normalizeH="0" baseline="0" noProof="0">
              <a:ln>
                <a:noFill/>
              </a:ln>
              <a:solidFill>
                <a:prstClr val="black"/>
              </a:solidFill>
              <a:effectLst/>
              <a:uLnTx/>
              <a:uFillTx/>
              <a:latin typeface="+mn-lt"/>
              <a:ea typeface="+mn-ea"/>
              <a:cs typeface="+mn-cs"/>
            </a:rPr>
            <a:t>に</a:t>
          </a:r>
          <a:r>
            <a:rPr kumimoji="1" lang="ja-JP" altLang="en-US" sz="1200" b="0" i="0" u="none" strike="noStrike" kern="0" cap="none" spc="0" normalizeH="0" baseline="0" noProof="0">
              <a:ln>
                <a:noFill/>
              </a:ln>
              <a:solidFill>
                <a:prstClr val="black"/>
              </a:solidFill>
              <a:effectLst/>
              <a:uLnTx/>
              <a:uFillTx/>
              <a:latin typeface="+mn-lt"/>
              <a:ea typeface="+mn-ea"/>
              <a:cs typeface="+mn-cs"/>
            </a:rPr>
            <a:t>よる</a:t>
          </a:r>
          <a:r>
            <a:rPr kumimoji="1" lang="ja-JP" altLang="ja-JP" sz="1200" b="0" i="0" u="none" strike="noStrike" kern="0" cap="none" spc="0" normalizeH="0" baseline="0" noProof="0">
              <a:ln>
                <a:noFill/>
              </a:ln>
              <a:solidFill>
                <a:prstClr val="black"/>
              </a:solidFill>
              <a:effectLst/>
              <a:uLnTx/>
              <a:uFillTx/>
              <a:latin typeface="+mn-lt"/>
              <a:ea typeface="+mn-ea"/>
              <a:cs typeface="+mn-cs"/>
            </a:rPr>
            <a:t>ものである。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また将来負担</a:t>
          </a:r>
          <a:r>
            <a:rPr kumimoji="1" lang="ja-JP" altLang="en-US" sz="1200" b="0" i="0" u="none" strike="noStrike" kern="0" cap="none" spc="0" normalizeH="0" baseline="0" noProof="0">
              <a:ln>
                <a:noFill/>
              </a:ln>
              <a:solidFill>
                <a:prstClr val="black"/>
              </a:solidFill>
              <a:effectLst/>
              <a:uLnTx/>
              <a:uFillTx/>
              <a:latin typeface="+mn-lt"/>
              <a:ea typeface="+mn-ea"/>
              <a:cs typeface="+mn-cs"/>
            </a:rPr>
            <a:t>から控除する</a:t>
          </a:r>
          <a:r>
            <a:rPr kumimoji="1" lang="ja-JP" altLang="ja-JP" sz="1200" b="0" i="0" u="none" strike="noStrike" kern="0" cap="none" spc="0" normalizeH="0" baseline="0" noProof="0">
              <a:ln>
                <a:noFill/>
              </a:ln>
              <a:solidFill>
                <a:prstClr val="black"/>
              </a:solidFill>
              <a:effectLst/>
              <a:uLnTx/>
              <a:uFillTx/>
              <a:latin typeface="+mn-lt"/>
              <a:ea typeface="+mn-ea"/>
              <a:cs typeface="+mn-cs"/>
            </a:rPr>
            <a:t>充当可能基金は、積立により微増となっている</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今後も地方債の繰上償還や借換を計画的に実施するとともに、事業推進に当たっては、特定財源の確保に努め、一般財源を抑制することで財政調整基金を始めとする各種基金の適正な運用を図り、将来負担比率の急激な上昇を抑え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15,668
15,476
112.00
8,021,988
7,572,653
335,066
4,932,005
7,656,642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町の有形固定資産減価償却率は、全国平均と比較しても低い水準となっているものの、公共施設の老朽化が進んでおり、今後は、施設の更新に多額の費用が発生することが予想されるため、事業費の平準化等を図りながら、施設の集約化・複合化等を計画的に進めていく必要があ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年度については、固定資産台帳が未整備のため分析することが不可能だった。</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468394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598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445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468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4813300" y="51266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15784</xdr:rowOff>
    </xdr:from>
    <xdr:to>
      <xdr:col>3</xdr:col>
      <xdr:colOff>511175</xdr:colOff>
      <xdr:row>29</xdr:row>
      <xdr:rowOff>117384</xdr:rowOff>
    </xdr:to>
    <xdr:sp macro="" textlink="">
      <xdr:nvSpPr>
        <xdr:cNvPr id="73" name="フローチャート : 判断 72"/>
        <xdr:cNvSpPr/>
      </xdr:nvSpPr>
      <xdr:spPr>
        <a:xfrm>
          <a:off x="4000500" y="498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91077</xdr:rowOff>
    </xdr:from>
    <xdr:to>
      <xdr:col>3</xdr:col>
      <xdr:colOff>511175</xdr:colOff>
      <xdr:row>31</xdr:row>
      <xdr:rowOff>21227</xdr:rowOff>
    </xdr:to>
    <xdr:sp macro="" textlink="">
      <xdr:nvSpPr>
        <xdr:cNvPr id="79" name="円/楕円 78"/>
        <xdr:cNvSpPr/>
      </xdr:nvSpPr>
      <xdr:spPr>
        <a:xfrm>
          <a:off x="4000500" y="52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133911</xdr:rowOff>
    </xdr:from>
    <xdr:ext cx="405111" cy="259045"/>
    <xdr:sp macro="" textlink="">
      <xdr:nvSpPr>
        <xdr:cNvPr id="80" name="n_1aveValue有形固定資産減価償却率"/>
        <xdr:cNvSpPr txBox="1"/>
      </xdr:nvSpPr>
      <xdr:spPr>
        <a:xfrm>
          <a:off x="3836043" y="476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12354</xdr:rowOff>
    </xdr:from>
    <xdr:ext cx="405111" cy="259045"/>
    <xdr:sp macro="" textlink="">
      <xdr:nvSpPr>
        <xdr:cNvPr id="81" name="n_1mainValue有形固定資産減価償却率"/>
        <xdr:cNvSpPr txBox="1"/>
      </xdr:nvSpPr>
      <xdr:spPr>
        <a:xfrm>
          <a:off x="3836043" y="53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15,668
15,476
112.00
8,021,988
7,572,653
335,066
4,932,005
7,656,642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109982</xdr:rowOff>
    </xdr:from>
    <xdr:to>
      <xdr:col>5</xdr:col>
      <xdr:colOff>409575</xdr:colOff>
      <xdr:row>36</xdr:row>
      <xdr:rowOff>40132</xdr:rowOff>
    </xdr:to>
    <xdr:sp macro="" textlink="">
      <xdr:nvSpPr>
        <xdr:cNvPr id="62" name="フローチャート : 判断 61"/>
        <xdr:cNvSpPr/>
      </xdr:nvSpPr>
      <xdr:spPr>
        <a:xfrm>
          <a:off x="3746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64262</xdr:rowOff>
    </xdr:from>
    <xdr:to>
      <xdr:col>5</xdr:col>
      <xdr:colOff>409575</xdr:colOff>
      <xdr:row>35</xdr:row>
      <xdr:rowOff>165862</xdr:rowOff>
    </xdr:to>
    <xdr:sp macro="" textlink="">
      <xdr:nvSpPr>
        <xdr:cNvPr id="68" name="円/楕円 67"/>
        <xdr:cNvSpPr/>
      </xdr:nvSpPr>
      <xdr:spPr>
        <a:xfrm>
          <a:off x="3746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31259</xdr:rowOff>
    </xdr:from>
    <xdr:ext cx="405111" cy="259045"/>
    <xdr:sp macro="" textlink="">
      <xdr:nvSpPr>
        <xdr:cNvPr id="69" name="n_1aveValue【道路】&#10;有形固定資産減価償却率"/>
        <xdr:cNvSpPr txBox="1"/>
      </xdr:nvSpPr>
      <xdr:spPr>
        <a:xfrm>
          <a:off x="3582043" y="620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10939</xdr:rowOff>
    </xdr:from>
    <xdr:ext cx="405111" cy="259045"/>
    <xdr:sp macro="" textlink="">
      <xdr:nvSpPr>
        <xdr:cNvPr id="70" name="n_1mainValue【道路】&#10;有形固定資産減価償却率"/>
        <xdr:cNvSpPr txBox="1"/>
      </xdr:nvSpPr>
      <xdr:spPr>
        <a:xfrm>
          <a:off x="3582043" y="584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42</xdr:row>
      <xdr:rowOff>21530</xdr:rowOff>
    </xdr:from>
    <xdr:to>
      <xdr:col>14</xdr:col>
      <xdr:colOff>79375</xdr:colOff>
      <xdr:row>42</xdr:row>
      <xdr:rowOff>123130</xdr:rowOff>
    </xdr:to>
    <xdr:sp macro="" textlink="">
      <xdr:nvSpPr>
        <xdr:cNvPr id="103" name="フローチャート : 判断 102"/>
        <xdr:cNvSpPr/>
      </xdr:nvSpPr>
      <xdr:spPr>
        <a:xfrm>
          <a:off x="9588500" y="722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26781</xdr:rowOff>
    </xdr:from>
    <xdr:to>
      <xdr:col>14</xdr:col>
      <xdr:colOff>79375</xdr:colOff>
      <xdr:row>42</xdr:row>
      <xdr:rowOff>128381</xdr:rowOff>
    </xdr:to>
    <xdr:sp macro="" textlink="">
      <xdr:nvSpPr>
        <xdr:cNvPr id="109" name="円/楕円 108"/>
        <xdr:cNvSpPr/>
      </xdr:nvSpPr>
      <xdr:spPr>
        <a:xfrm>
          <a:off x="9588500" y="72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139657</xdr:rowOff>
    </xdr:from>
    <xdr:ext cx="534377" cy="259045"/>
    <xdr:sp macro="" textlink="">
      <xdr:nvSpPr>
        <xdr:cNvPr id="110" name="n_1aveValue【道路】&#10;一人当たり延長"/>
        <xdr:cNvSpPr txBox="1"/>
      </xdr:nvSpPr>
      <xdr:spPr>
        <a:xfrm>
          <a:off x="9359410" y="699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119508</xdr:rowOff>
    </xdr:from>
    <xdr:ext cx="534377" cy="259045"/>
    <xdr:sp macro="" textlink="">
      <xdr:nvSpPr>
        <xdr:cNvPr id="111" name="n_1mainValue【道路】&#10;一人当たり延長"/>
        <xdr:cNvSpPr txBox="1"/>
      </xdr:nvSpPr>
      <xdr:spPr>
        <a:xfrm>
          <a:off x="9359410" y="732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104648</xdr:rowOff>
    </xdr:from>
    <xdr:to>
      <xdr:col>5</xdr:col>
      <xdr:colOff>409575</xdr:colOff>
      <xdr:row>59</xdr:row>
      <xdr:rowOff>34798</xdr:rowOff>
    </xdr:to>
    <xdr:sp macro="" textlink="">
      <xdr:nvSpPr>
        <xdr:cNvPr id="141" name="フローチャート : 判断 140"/>
        <xdr:cNvSpPr/>
      </xdr:nvSpPr>
      <xdr:spPr>
        <a:xfrm>
          <a:off x="3746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47498</xdr:rowOff>
    </xdr:from>
    <xdr:to>
      <xdr:col>5</xdr:col>
      <xdr:colOff>409575</xdr:colOff>
      <xdr:row>59</xdr:row>
      <xdr:rowOff>149098</xdr:rowOff>
    </xdr:to>
    <xdr:sp macro="" textlink="">
      <xdr:nvSpPr>
        <xdr:cNvPr id="147" name="円/楕円 146"/>
        <xdr:cNvSpPr/>
      </xdr:nvSpPr>
      <xdr:spPr>
        <a:xfrm>
          <a:off x="3746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51325</xdr:rowOff>
    </xdr:from>
    <xdr:ext cx="405111" cy="259045"/>
    <xdr:sp macro="" textlink="">
      <xdr:nvSpPr>
        <xdr:cNvPr id="148" name="n_1aveValue【橋りょう・トンネル】&#10;有形固定資産減価償却率"/>
        <xdr:cNvSpPr txBox="1"/>
      </xdr:nvSpPr>
      <xdr:spPr>
        <a:xfrm>
          <a:off x="3582043"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140225</xdr:rowOff>
    </xdr:from>
    <xdr:ext cx="405111" cy="259045"/>
    <xdr:sp macro="" textlink="">
      <xdr:nvSpPr>
        <xdr:cNvPr id="149" name="n_1mainValue【橋りょう・トンネル】&#10;有形固定資産減価償却率"/>
        <xdr:cNvSpPr txBox="1"/>
      </xdr:nvSpPr>
      <xdr:spPr>
        <a:xfrm>
          <a:off x="3582043"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120313</xdr:rowOff>
    </xdr:from>
    <xdr:to>
      <xdr:col>14</xdr:col>
      <xdr:colOff>79375</xdr:colOff>
      <xdr:row>62</xdr:row>
      <xdr:rowOff>50463</xdr:rowOff>
    </xdr:to>
    <xdr:sp macro="" textlink="">
      <xdr:nvSpPr>
        <xdr:cNvPr id="180" name="フローチャート : 判断 179"/>
        <xdr:cNvSpPr/>
      </xdr:nvSpPr>
      <xdr:spPr>
        <a:xfrm>
          <a:off x="9588500" y="1057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66655</xdr:rowOff>
    </xdr:from>
    <xdr:to>
      <xdr:col>14</xdr:col>
      <xdr:colOff>79375</xdr:colOff>
      <xdr:row>60</xdr:row>
      <xdr:rowOff>168255</xdr:rowOff>
    </xdr:to>
    <xdr:sp macro="" textlink="">
      <xdr:nvSpPr>
        <xdr:cNvPr id="186" name="円/楕円 185"/>
        <xdr:cNvSpPr/>
      </xdr:nvSpPr>
      <xdr:spPr>
        <a:xfrm>
          <a:off x="9588500" y="1035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41590</xdr:rowOff>
    </xdr:from>
    <xdr:ext cx="599010" cy="259045"/>
    <xdr:sp macro="" textlink="">
      <xdr:nvSpPr>
        <xdr:cNvPr id="187" name="n_1aveValue【橋りょう・トンネル】&#10;一人当たり有形固定資産（償却資産）額"/>
        <xdr:cNvSpPr txBox="1"/>
      </xdr:nvSpPr>
      <xdr:spPr>
        <a:xfrm>
          <a:off x="9327094" y="1067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13332</xdr:rowOff>
    </xdr:from>
    <xdr:ext cx="599010" cy="259045"/>
    <xdr:sp macro="" textlink="">
      <xdr:nvSpPr>
        <xdr:cNvPr id="188" name="n_1mainValue【橋りょう・トンネル】&#10;一人当たり有形固定資産（償却資産）額"/>
        <xdr:cNvSpPr txBox="1"/>
      </xdr:nvSpPr>
      <xdr:spPr>
        <a:xfrm>
          <a:off x="9327094" y="1012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130992</xdr:rowOff>
    </xdr:from>
    <xdr:to>
      <xdr:col>5</xdr:col>
      <xdr:colOff>409575</xdr:colOff>
      <xdr:row>81</xdr:row>
      <xdr:rowOff>61142</xdr:rowOff>
    </xdr:to>
    <xdr:sp macro="" textlink="">
      <xdr:nvSpPr>
        <xdr:cNvPr id="221" name="フローチャート : 判断 220"/>
        <xdr:cNvSpPr/>
      </xdr:nvSpPr>
      <xdr:spPr>
        <a:xfrm>
          <a:off x="3746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21589</xdr:rowOff>
    </xdr:from>
    <xdr:to>
      <xdr:col>5</xdr:col>
      <xdr:colOff>409575</xdr:colOff>
      <xdr:row>80</xdr:row>
      <xdr:rowOff>123189</xdr:rowOff>
    </xdr:to>
    <xdr:sp macro="" textlink="">
      <xdr:nvSpPr>
        <xdr:cNvPr id="227" name="円/楕円 226"/>
        <xdr:cNvSpPr/>
      </xdr:nvSpPr>
      <xdr:spPr>
        <a:xfrm>
          <a:off x="3746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52269</xdr:rowOff>
    </xdr:from>
    <xdr:ext cx="405111" cy="259045"/>
    <xdr:sp macro="" textlink="">
      <xdr:nvSpPr>
        <xdr:cNvPr id="228" name="n_1aveValue【公営住宅】&#10;有形固定資産減価償却率"/>
        <xdr:cNvSpPr txBox="1"/>
      </xdr:nvSpPr>
      <xdr:spPr>
        <a:xfrm>
          <a:off x="3582043"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139716</xdr:rowOff>
    </xdr:from>
    <xdr:ext cx="405111" cy="259045"/>
    <xdr:sp macro="" textlink="">
      <xdr:nvSpPr>
        <xdr:cNvPr id="229" name="n_1mainValue【公営住宅】&#10;有形固定資産減価償却率"/>
        <xdr:cNvSpPr txBox="1"/>
      </xdr:nvSpPr>
      <xdr:spPr>
        <a:xfrm>
          <a:off x="3582043"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56"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57" name="フローチャート : 判断 256"/>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29363</xdr:rowOff>
    </xdr:from>
    <xdr:to>
      <xdr:col>14</xdr:col>
      <xdr:colOff>79375</xdr:colOff>
      <xdr:row>84</xdr:row>
      <xdr:rowOff>130963</xdr:rowOff>
    </xdr:to>
    <xdr:sp macro="" textlink="">
      <xdr:nvSpPr>
        <xdr:cNvPr id="258" name="フローチャート : 判断 257"/>
        <xdr:cNvSpPr/>
      </xdr:nvSpPr>
      <xdr:spPr>
        <a:xfrm>
          <a:off x="9588500" y="144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87885</xdr:rowOff>
    </xdr:from>
    <xdr:to>
      <xdr:col>14</xdr:col>
      <xdr:colOff>79375</xdr:colOff>
      <xdr:row>82</xdr:row>
      <xdr:rowOff>18035</xdr:rowOff>
    </xdr:to>
    <xdr:sp macro="" textlink="">
      <xdr:nvSpPr>
        <xdr:cNvPr id="264" name="円/楕円 263"/>
        <xdr:cNvSpPr/>
      </xdr:nvSpPr>
      <xdr:spPr>
        <a:xfrm>
          <a:off x="9588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122090</xdr:rowOff>
    </xdr:from>
    <xdr:ext cx="469744" cy="259045"/>
    <xdr:sp macro="" textlink="">
      <xdr:nvSpPr>
        <xdr:cNvPr id="265" name="n_1aveValue【公営住宅】&#10;一人当たり面積"/>
        <xdr:cNvSpPr txBox="1"/>
      </xdr:nvSpPr>
      <xdr:spPr>
        <a:xfrm>
          <a:off x="9391727" y="1452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34562</xdr:rowOff>
    </xdr:from>
    <xdr:ext cx="469744" cy="259045"/>
    <xdr:sp macro="" textlink="">
      <xdr:nvSpPr>
        <xdr:cNvPr id="266" name="n_1mainValue【公営住宅】&#10;一人当たり面積"/>
        <xdr:cNvSpPr txBox="1"/>
      </xdr:nvSpPr>
      <xdr:spPr>
        <a:xfrm>
          <a:off x="93917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4" name="テキスト ボックス 2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08" name="直線コネクタ 307"/>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09"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10" name="直線コネクタ 309"/>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11"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12" name="直線コネクタ 311"/>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13"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14" name="フローチャート : 判断 313"/>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154396</xdr:rowOff>
    </xdr:from>
    <xdr:to>
      <xdr:col>22</xdr:col>
      <xdr:colOff>415925</xdr:colOff>
      <xdr:row>36</xdr:row>
      <xdr:rowOff>84546</xdr:rowOff>
    </xdr:to>
    <xdr:sp macro="" textlink="">
      <xdr:nvSpPr>
        <xdr:cNvPr id="315" name="フローチャート : 判断 314"/>
        <xdr:cNvSpPr/>
      </xdr:nvSpPr>
      <xdr:spPr>
        <a:xfrm>
          <a:off x="15430500" y="615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164193</xdr:rowOff>
    </xdr:from>
    <xdr:to>
      <xdr:col>22</xdr:col>
      <xdr:colOff>415925</xdr:colOff>
      <xdr:row>33</xdr:row>
      <xdr:rowOff>94343</xdr:rowOff>
    </xdr:to>
    <xdr:sp macro="" textlink="">
      <xdr:nvSpPr>
        <xdr:cNvPr id="321" name="円/楕円 320"/>
        <xdr:cNvSpPr/>
      </xdr:nvSpPr>
      <xdr:spPr>
        <a:xfrm>
          <a:off x="15430500" y="56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75673</xdr:rowOff>
    </xdr:from>
    <xdr:ext cx="405111" cy="259045"/>
    <xdr:sp macro="" textlink="">
      <xdr:nvSpPr>
        <xdr:cNvPr id="322" name="n_1aveValue【認定こども園・幼稚園・保育所】&#10;有形固定資産減価償却率"/>
        <xdr:cNvSpPr txBox="1"/>
      </xdr:nvSpPr>
      <xdr:spPr>
        <a:xfrm>
          <a:off x="15266043" y="624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110870</xdr:rowOff>
    </xdr:from>
    <xdr:ext cx="405111" cy="259045"/>
    <xdr:sp macro="" textlink="">
      <xdr:nvSpPr>
        <xdr:cNvPr id="323" name="n_1mainValue【認定こども園・幼稚園・保育所】&#10;有形固定資産減価償却率"/>
        <xdr:cNvSpPr txBox="1"/>
      </xdr:nvSpPr>
      <xdr:spPr>
        <a:xfrm>
          <a:off x="15266043" y="542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47" name="直線コネクタ 346"/>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48" name="【認定こども園・幼稚園・保育所】&#10;一人当たり面積最小値テキスト"/>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49" name="直線コネクタ 348"/>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50" name="【認定こども園・幼稚園・保育所】&#10;一人当たり面積最大値テキスト"/>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51" name="直線コネクタ 350"/>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52" name="【認定こども園・幼稚園・保育所】&#10;一人当たり面積平均値テキスト"/>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53" name="フローチャート : 判断 352"/>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4" name="フローチャート : 判断 353"/>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128270</xdr:rowOff>
    </xdr:from>
    <xdr:to>
      <xdr:col>31</xdr:col>
      <xdr:colOff>85725</xdr:colOff>
      <xdr:row>35</xdr:row>
      <xdr:rowOff>58420</xdr:rowOff>
    </xdr:to>
    <xdr:sp macro="" textlink="">
      <xdr:nvSpPr>
        <xdr:cNvPr id="360" name="円/楕円 359"/>
        <xdr:cNvSpPr/>
      </xdr:nvSpPr>
      <xdr:spPr>
        <a:xfrm>
          <a:off x="21272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61"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74947</xdr:rowOff>
    </xdr:from>
    <xdr:ext cx="469744" cy="259045"/>
    <xdr:sp macro="" textlink="">
      <xdr:nvSpPr>
        <xdr:cNvPr id="362" name="n_1mainValue【認定こども園・幼稚園・保育所】&#10;一人当たり面積"/>
        <xdr:cNvSpPr txBox="1"/>
      </xdr:nvSpPr>
      <xdr:spPr>
        <a:xfrm>
          <a:off x="21075727" y="57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85" name="直線コネクタ 384"/>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86"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87" name="直線コネクタ 386"/>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88"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89" name="直線コネクタ 388"/>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90"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91" name="フローチャート : 判断 390"/>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170942</xdr:rowOff>
    </xdr:from>
    <xdr:to>
      <xdr:col>22</xdr:col>
      <xdr:colOff>415925</xdr:colOff>
      <xdr:row>58</xdr:row>
      <xdr:rowOff>101092</xdr:rowOff>
    </xdr:to>
    <xdr:sp macro="" textlink="">
      <xdr:nvSpPr>
        <xdr:cNvPr id="392" name="フローチャート : 判断 391"/>
        <xdr:cNvSpPr/>
      </xdr:nvSpPr>
      <xdr:spPr>
        <a:xfrm>
          <a:off x="15430500" y="994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79502</xdr:rowOff>
    </xdr:from>
    <xdr:to>
      <xdr:col>22</xdr:col>
      <xdr:colOff>415925</xdr:colOff>
      <xdr:row>56</xdr:row>
      <xdr:rowOff>9652</xdr:rowOff>
    </xdr:to>
    <xdr:sp macro="" textlink="">
      <xdr:nvSpPr>
        <xdr:cNvPr id="398" name="円/楕円 397"/>
        <xdr:cNvSpPr/>
      </xdr:nvSpPr>
      <xdr:spPr>
        <a:xfrm>
          <a:off x="15430500" y="95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92219</xdr:rowOff>
    </xdr:from>
    <xdr:ext cx="405111" cy="259045"/>
    <xdr:sp macro="" textlink="">
      <xdr:nvSpPr>
        <xdr:cNvPr id="399" name="n_1aveValue【学校施設】&#10;有形固定資産減価償却率"/>
        <xdr:cNvSpPr txBox="1"/>
      </xdr:nvSpPr>
      <xdr:spPr>
        <a:xfrm>
          <a:off x="15266043" y="1003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26179</xdr:rowOff>
    </xdr:from>
    <xdr:ext cx="405111" cy="259045"/>
    <xdr:sp macro="" textlink="">
      <xdr:nvSpPr>
        <xdr:cNvPr id="400" name="n_1mainValue【学校施設】&#10;有形固定資産減価償却率"/>
        <xdr:cNvSpPr txBox="1"/>
      </xdr:nvSpPr>
      <xdr:spPr>
        <a:xfrm>
          <a:off x="15266043" y="928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1" name="直線コネクタ 4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2" name="テキスト ボックス 4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3" name="直線コネクタ 4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4" name="テキスト ボックス 4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5" name="直線コネクタ 4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6" name="テキスト ボックス 4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7" name="直線コネクタ 4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8" name="テキスト ボックス 4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137160</xdr:rowOff>
    </xdr:from>
    <xdr:to>
      <xdr:col>32</xdr:col>
      <xdr:colOff>186689</xdr:colOff>
      <xdr:row>60</xdr:row>
      <xdr:rowOff>53949</xdr:rowOff>
    </xdr:to>
    <xdr:cxnSp macro="">
      <xdr:nvCxnSpPr>
        <xdr:cNvPr id="422" name="直線コネクタ 421"/>
        <xdr:cNvCxnSpPr/>
      </xdr:nvCxnSpPr>
      <xdr:spPr>
        <a:xfrm flipV="1">
          <a:off x="22160864" y="9738360"/>
          <a:ext cx="0" cy="602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57776</xdr:rowOff>
    </xdr:from>
    <xdr:ext cx="469744" cy="259045"/>
    <xdr:sp macro="" textlink="">
      <xdr:nvSpPr>
        <xdr:cNvPr id="423" name="【学校施設】&#10;一人当たり面積最小値テキスト"/>
        <xdr:cNvSpPr txBox="1"/>
      </xdr:nvSpPr>
      <xdr:spPr>
        <a:xfrm>
          <a:off x="22250400" y="1034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60</xdr:row>
      <xdr:rowOff>53949</xdr:rowOff>
    </xdr:from>
    <xdr:to>
      <xdr:col>32</xdr:col>
      <xdr:colOff>276225</xdr:colOff>
      <xdr:row>60</xdr:row>
      <xdr:rowOff>53949</xdr:rowOff>
    </xdr:to>
    <xdr:cxnSp macro="">
      <xdr:nvCxnSpPr>
        <xdr:cNvPr id="424" name="直線コネクタ 423"/>
        <xdr:cNvCxnSpPr/>
      </xdr:nvCxnSpPr>
      <xdr:spPr>
        <a:xfrm>
          <a:off x="22072600" y="1034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83837</xdr:rowOff>
    </xdr:from>
    <xdr:ext cx="469744" cy="259045"/>
    <xdr:sp macro="" textlink="">
      <xdr:nvSpPr>
        <xdr:cNvPr id="425" name="【学校施設】&#10;一人当たり面積最大値テキスト"/>
        <xdr:cNvSpPr txBox="1"/>
      </xdr:nvSpPr>
      <xdr:spPr>
        <a:xfrm>
          <a:off x="222504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56</xdr:row>
      <xdr:rowOff>137160</xdr:rowOff>
    </xdr:from>
    <xdr:to>
      <xdr:col>32</xdr:col>
      <xdr:colOff>276225</xdr:colOff>
      <xdr:row>56</xdr:row>
      <xdr:rowOff>137160</xdr:rowOff>
    </xdr:to>
    <xdr:cxnSp macro="">
      <xdr:nvCxnSpPr>
        <xdr:cNvPr id="426" name="直線コネクタ 425"/>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76217</xdr:rowOff>
    </xdr:from>
    <xdr:ext cx="469744" cy="259045"/>
    <xdr:sp macro="" textlink="">
      <xdr:nvSpPr>
        <xdr:cNvPr id="427" name="【学校施設】&#10;一人当たり面積平均値テキスト"/>
        <xdr:cNvSpPr txBox="1"/>
      </xdr:nvSpPr>
      <xdr:spPr>
        <a:xfrm>
          <a:off x="22250400" y="10020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97790</xdr:rowOff>
    </xdr:from>
    <xdr:to>
      <xdr:col>32</xdr:col>
      <xdr:colOff>238125</xdr:colOff>
      <xdr:row>59</xdr:row>
      <xdr:rowOff>27940</xdr:rowOff>
    </xdr:to>
    <xdr:sp macro="" textlink="">
      <xdr:nvSpPr>
        <xdr:cNvPr id="428" name="フローチャート : 判断 427"/>
        <xdr:cNvSpPr/>
      </xdr:nvSpPr>
      <xdr:spPr>
        <a:xfrm>
          <a:off x="22110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406</xdr:rowOff>
    </xdr:from>
    <xdr:to>
      <xdr:col>31</xdr:col>
      <xdr:colOff>85725</xdr:colOff>
      <xdr:row>59</xdr:row>
      <xdr:rowOff>102006</xdr:rowOff>
    </xdr:to>
    <xdr:sp macro="" textlink="">
      <xdr:nvSpPr>
        <xdr:cNvPr id="429" name="フローチャート : 判断 428"/>
        <xdr:cNvSpPr/>
      </xdr:nvSpPr>
      <xdr:spPr>
        <a:xfrm>
          <a:off x="21272500" y="1011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120193</xdr:rowOff>
    </xdr:from>
    <xdr:to>
      <xdr:col>31</xdr:col>
      <xdr:colOff>85725</xdr:colOff>
      <xdr:row>63</xdr:row>
      <xdr:rowOff>50343</xdr:rowOff>
    </xdr:to>
    <xdr:sp macro="" textlink="">
      <xdr:nvSpPr>
        <xdr:cNvPr id="435" name="円/楕円 434"/>
        <xdr:cNvSpPr/>
      </xdr:nvSpPr>
      <xdr:spPr>
        <a:xfrm>
          <a:off x="21272500" y="107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118533</xdr:rowOff>
    </xdr:from>
    <xdr:ext cx="469744" cy="259045"/>
    <xdr:sp macro="" textlink="">
      <xdr:nvSpPr>
        <xdr:cNvPr id="436" name="n_1aveValue【学校施設】&#10;一人当たり面積"/>
        <xdr:cNvSpPr txBox="1"/>
      </xdr:nvSpPr>
      <xdr:spPr>
        <a:xfrm>
          <a:off x="21075727" y="989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41470</xdr:rowOff>
    </xdr:from>
    <xdr:ext cx="469744" cy="259045"/>
    <xdr:sp macro="" textlink="">
      <xdr:nvSpPr>
        <xdr:cNvPr id="437" name="n_1mainValue【学校施設】&#10;一人当たり面積"/>
        <xdr:cNvSpPr txBox="1"/>
      </xdr:nvSpPr>
      <xdr:spPr>
        <a:xfrm>
          <a:off x="21075727" y="1084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8" name="テキスト ボックス 44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49" name="直線コネクタ 44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0" name="テキスト ボックス 44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1" name="直線コネクタ 45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2" name="テキスト ボックス 45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3" name="直線コネクタ 45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4" name="テキスト ボックス 45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5" name="直線コネクタ 45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6" name="テキスト ボックス 45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7" name="直線コネクタ 45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8" name="テキスト ボックス 45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9" name="直線コネクタ 45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60" name="テキスト ボックス 459"/>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1" name="直線コネクタ 4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62" name="テキスト ボックス 46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65858</xdr:rowOff>
    </xdr:from>
    <xdr:to>
      <xdr:col>23</xdr:col>
      <xdr:colOff>516889</xdr:colOff>
      <xdr:row>86</xdr:row>
      <xdr:rowOff>152400</xdr:rowOff>
    </xdr:to>
    <xdr:cxnSp macro="">
      <xdr:nvCxnSpPr>
        <xdr:cNvPr id="464" name="直線コネクタ 463"/>
        <xdr:cNvCxnSpPr/>
      </xdr:nvCxnSpPr>
      <xdr:spPr>
        <a:xfrm flipV="1">
          <a:off x="16318864" y="13267508"/>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156227</xdr:rowOff>
    </xdr:from>
    <xdr:ext cx="405111" cy="259045"/>
    <xdr:sp macro="" textlink="">
      <xdr:nvSpPr>
        <xdr:cNvPr id="465" name="【児童館】&#10;有形固定資産減価償却率最小値テキスト"/>
        <xdr:cNvSpPr txBox="1"/>
      </xdr:nvSpPr>
      <xdr:spPr>
        <a:xfrm>
          <a:off x="164084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428625</xdr:colOff>
      <xdr:row>86</xdr:row>
      <xdr:rowOff>152400</xdr:rowOff>
    </xdr:from>
    <xdr:to>
      <xdr:col>23</xdr:col>
      <xdr:colOff>606425</xdr:colOff>
      <xdr:row>86</xdr:row>
      <xdr:rowOff>152400</xdr:rowOff>
    </xdr:to>
    <xdr:cxnSp macro="">
      <xdr:nvCxnSpPr>
        <xdr:cNvPr id="466" name="直線コネクタ 465"/>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12535</xdr:rowOff>
    </xdr:from>
    <xdr:ext cx="405111" cy="259045"/>
    <xdr:sp macro="" textlink="">
      <xdr:nvSpPr>
        <xdr:cNvPr id="467" name="【児童館】&#10;有形固定資産減価償却率最大値テキスト"/>
        <xdr:cNvSpPr txBox="1"/>
      </xdr:nvSpPr>
      <xdr:spPr>
        <a:xfrm>
          <a:off x="16408400" y="1304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77</xdr:row>
      <xdr:rowOff>65858</xdr:rowOff>
    </xdr:from>
    <xdr:to>
      <xdr:col>23</xdr:col>
      <xdr:colOff>606425</xdr:colOff>
      <xdr:row>77</xdr:row>
      <xdr:rowOff>65858</xdr:rowOff>
    </xdr:to>
    <xdr:cxnSp macro="">
      <xdr:nvCxnSpPr>
        <xdr:cNvPr id="468" name="直線コネクタ 467"/>
        <xdr:cNvCxnSpPr/>
      </xdr:nvCxnSpPr>
      <xdr:spPr>
        <a:xfrm>
          <a:off x="16230600" y="132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107785</xdr:rowOff>
    </xdr:from>
    <xdr:ext cx="405111" cy="259045"/>
    <xdr:sp macro="" textlink="">
      <xdr:nvSpPr>
        <xdr:cNvPr id="469" name="【児童館】&#10;有形固定資産減価償却率平均値テキスト"/>
        <xdr:cNvSpPr txBox="1"/>
      </xdr:nvSpPr>
      <xdr:spPr>
        <a:xfrm>
          <a:off x="16408400" y="14338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129358</xdr:rowOff>
    </xdr:from>
    <xdr:to>
      <xdr:col>23</xdr:col>
      <xdr:colOff>568325</xdr:colOff>
      <xdr:row>84</xdr:row>
      <xdr:rowOff>59508</xdr:rowOff>
    </xdr:to>
    <xdr:sp macro="" textlink="">
      <xdr:nvSpPr>
        <xdr:cNvPr id="470" name="フローチャート : 判断 469"/>
        <xdr:cNvSpPr/>
      </xdr:nvSpPr>
      <xdr:spPr>
        <a:xfrm>
          <a:off x="162687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109764</xdr:rowOff>
    </xdr:from>
    <xdr:to>
      <xdr:col>22</xdr:col>
      <xdr:colOff>415925</xdr:colOff>
      <xdr:row>84</xdr:row>
      <xdr:rowOff>39914</xdr:rowOff>
    </xdr:to>
    <xdr:sp macro="" textlink="">
      <xdr:nvSpPr>
        <xdr:cNvPr id="471" name="フローチャート : 判断 470"/>
        <xdr:cNvSpPr/>
      </xdr:nvSpPr>
      <xdr:spPr>
        <a:xfrm>
          <a:off x="15430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26488</xdr:rowOff>
    </xdr:from>
    <xdr:to>
      <xdr:col>22</xdr:col>
      <xdr:colOff>415925</xdr:colOff>
      <xdr:row>86</xdr:row>
      <xdr:rowOff>128088</xdr:rowOff>
    </xdr:to>
    <xdr:sp macro="" textlink="">
      <xdr:nvSpPr>
        <xdr:cNvPr id="477" name="円/楕円 476"/>
        <xdr:cNvSpPr/>
      </xdr:nvSpPr>
      <xdr:spPr>
        <a:xfrm>
          <a:off x="15430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56441</xdr:rowOff>
    </xdr:from>
    <xdr:ext cx="405111" cy="259045"/>
    <xdr:sp macro="" textlink="">
      <xdr:nvSpPr>
        <xdr:cNvPr id="478" name="n_1aveValue【児童館】&#10;有形固定資産減価償却率"/>
        <xdr:cNvSpPr txBox="1"/>
      </xdr:nvSpPr>
      <xdr:spPr>
        <a:xfrm>
          <a:off x="15266043" y="1411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119215</xdr:rowOff>
    </xdr:from>
    <xdr:ext cx="405111" cy="259045"/>
    <xdr:sp macro="" textlink="">
      <xdr:nvSpPr>
        <xdr:cNvPr id="479" name="n_1mainValue【児童館】&#10;有形固定資産減価償却率"/>
        <xdr:cNvSpPr txBox="1"/>
      </xdr:nvSpPr>
      <xdr:spPr>
        <a:xfrm>
          <a:off x="15266043" y="1486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0" name="正方形/長方形 4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1" name="正方形/長方形 4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2" name="正方形/長方形 4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3" name="正方形/長方形 4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4" name="正方形/長方形 4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5" name="正方形/長方形 4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6" name="正方形/長方形 4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7" name="正方形/長方形 4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8" name="テキスト ボックス 4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9" name="直線コネクタ 4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0" name="直線コネクタ 4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1" name="テキスト ボックス 4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2" name="直線コネクタ 4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3" name="テキスト ボックス 4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4" name="直線コネクタ 4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5" name="テキスト ボックス 4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6" name="直線コネクタ 4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7" name="テキスト ボックス 4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8" name="直線コネクタ 4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9" name="テキスト ボックス 4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133350</xdr:rowOff>
    </xdr:to>
    <xdr:cxnSp macro="">
      <xdr:nvCxnSpPr>
        <xdr:cNvPr id="503" name="直線コネクタ 502"/>
        <xdr:cNvCxnSpPr/>
      </xdr:nvCxnSpPr>
      <xdr:spPr>
        <a:xfrm flipV="1">
          <a:off x="22160864" y="1341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4" name="【児童館】&#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05" name="直線コネクタ 504"/>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6"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07" name="直線コネクタ 50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08"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509" name="フローチャート : 判断 50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120650</xdr:rowOff>
    </xdr:from>
    <xdr:to>
      <xdr:col>31</xdr:col>
      <xdr:colOff>85725</xdr:colOff>
      <xdr:row>84</xdr:row>
      <xdr:rowOff>50800</xdr:rowOff>
    </xdr:to>
    <xdr:sp macro="" textlink="">
      <xdr:nvSpPr>
        <xdr:cNvPr id="510" name="フローチャート : 判断 5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12700</xdr:rowOff>
    </xdr:from>
    <xdr:to>
      <xdr:col>31</xdr:col>
      <xdr:colOff>85725</xdr:colOff>
      <xdr:row>78</xdr:row>
      <xdr:rowOff>114300</xdr:rowOff>
    </xdr:to>
    <xdr:sp macro="" textlink="">
      <xdr:nvSpPr>
        <xdr:cNvPr id="516" name="円/楕円 515"/>
        <xdr:cNvSpPr/>
      </xdr:nvSpPr>
      <xdr:spPr>
        <a:xfrm>
          <a:off x="212725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41927</xdr:rowOff>
    </xdr:from>
    <xdr:ext cx="469744" cy="259045"/>
    <xdr:sp macro="" textlink="">
      <xdr:nvSpPr>
        <xdr:cNvPr id="517"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130827</xdr:rowOff>
    </xdr:from>
    <xdr:ext cx="469744" cy="259045"/>
    <xdr:sp macro="" textlink="">
      <xdr:nvSpPr>
        <xdr:cNvPr id="518" name="n_1mainValue【児童館】&#10;一人当たり面積"/>
        <xdr:cNvSpPr txBox="1"/>
      </xdr:nvSpPr>
      <xdr:spPr>
        <a:xfrm>
          <a:off x="21075727"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9" name="テキスト ボックス 52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0" name="直線コネクタ 52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1" name="テキスト ボックス 53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2" name="直線コネクタ 53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3" name="テキスト ボックス 53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4" name="直線コネクタ 53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5" name="テキスト ボックス 53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6" name="直線コネクタ 53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37" name="テキスト ボックス 53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9" name="テキスト ボックス 5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41" name="直線コネクタ 540"/>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42" name="【公民館】&#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43" name="直線コネクタ 542"/>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44" name="【公民館】&#10;有形固定資産減価償却率最大値テキスト"/>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45" name="直線コネクタ 544"/>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46" name="【公民館】&#10;有形固定資産減価償却率平均値テキスト"/>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47" name="フローチャート : 判断 546"/>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123698</xdr:rowOff>
    </xdr:from>
    <xdr:to>
      <xdr:col>22</xdr:col>
      <xdr:colOff>415925</xdr:colOff>
      <xdr:row>105</xdr:row>
      <xdr:rowOff>53848</xdr:rowOff>
    </xdr:to>
    <xdr:sp macro="" textlink="">
      <xdr:nvSpPr>
        <xdr:cNvPr id="548" name="フローチャート : 判断 547"/>
        <xdr:cNvSpPr/>
      </xdr:nvSpPr>
      <xdr:spPr>
        <a:xfrm>
          <a:off x="15430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164846</xdr:rowOff>
    </xdr:from>
    <xdr:to>
      <xdr:col>22</xdr:col>
      <xdr:colOff>415925</xdr:colOff>
      <xdr:row>103</xdr:row>
      <xdr:rowOff>94996</xdr:rowOff>
    </xdr:to>
    <xdr:sp macro="" textlink="">
      <xdr:nvSpPr>
        <xdr:cNvPr id="554" name="円/楕円 553"/>
        <xdr:cNvSpPr/>
      </xdr:nvSpPr>
      <xdr:spPr>
        <a:xfrm>
          <a:off x="15430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44975</xdr:rowOff>
    </xdr:from>
    <xdr:ext cx="405111" cy="259045"/>
    <xdr:sp macro="" textlink="">
      <xdr:nvSpPr>
        <xdr:cNvPr id="555" name="n_1aveValue【公民館】&#10;有形固定資産減価償却率"/>
        <xdr:cNvSpPr txBox="1"/>
      </xdr:nvSpPr>
      <xdr:spPr>
        <a:xfrm>
          <a:off x="15266043"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111523</xdr:rowOff>
    </xdr:from>
    <xdr:ext cx="405111" cy="259045"/>
    <xdr:sp macro="" textlink="">
      <xdr:nvSpPr>
        <xdr:cNvPr id="556" name="n_1mainValue【公民館】&#10;有形固定資産減価償却率"/>
        <xdr:cNvSpPr txBox="1"/>
      </xdr:nvSpPr>
      <xdr:spPr>
        <a:xfrm>
          <a:off x="15266043"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67" name="直線コネクタ 5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68" name="テキスト ボックス 5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69" name="直線コネクタ 5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0" name="テキスト ボックス 5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1" name="直線コネクタ 5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2" name="テキスト ボックス 5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3" name="直線コネクタ 5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4" name="テキスト ボックス 5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5" name="直線コネクタ 5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6" name="テキスト ボックス 5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77" name="直線コネクタ 5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78" name="テキスト ボックス 5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82" name="直線コネクタ 581"/>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83" name="【公民館】&#10;一人当たり面積最小値テキスト"/>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84" name="直線コネクタ 583"/>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85" name="【公民館】&#10;一人当たり面積最大値テキスト"/>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86" name="直線コネクタ 585"/>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87" name="【公民館】&#10;一人当たり面積平均値テキスト"/>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88" name="フローチャート : 判断 587"/>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22134</xdr:rowOff>
    </xdr:from>
    <xdr:to>
      <xdr:col>31</xdr:col>
      <xdr:colOff>85725</xdr:colOff>
      <xdr:row>104</xdr:row>
      <xdr:rowOff>123734</xdr:rowOff>
    </xdr:to>
    <xdr:sp macro="" textlink="">
      <xdr:nvSpPr>
        <xdr:cNvPr id="589" name="フローチャート : 判断 588"/>
        <xdr:cNvSpPr/>
      </xdr:nvSpPr>
      <xdr:spPr>
        <a:xfrm>
          <a:off x="21272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147864</xdr:rowOff>
    </xdr:from>
    <xdr:to>
      <xdr:col>31</xdr:col>
      <xdr:colOff>85725</xdr:colOff>
      <xdr:row>106</xdr:row>
      <xdr:rowOff>78014</xdr:rowOff>
    </xdr:to>
    <xdr:sp macro="" textlink="">
      <xdr:nvSpPr>
        <xdr:cNvPr id="595" name="円/楕円 594"/>
        <xdr:cNvSpPr/>
      </xdr:nvSpPr>
      <xdr:spPr>
        <a:xfrm>
          <a:off x="2127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140261</xdr:rowOff>
    </xdr:from>
    <xdr:ext cx="469744" cy="259045"/>
    <xdr:sp macro="" textlink="">
      <xdr:nvSpPr>
        <xdr:cNvPr id="596" name="n_1aveValue【公民館】&#10;一人当たり面積"/>
        <xdr:cNvSpPr txBox="1"/>
      </xdr:nvSpPr>
      <xdr:spPr>
        <a:xfrm>
          <a:off x="21075727" y="176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69141</xdr:rowOff>
    </xdr:from>
    <xdr:ext cx="469744" cy="259045"/>
    <xdr:sp macro="" textlink="">
      <xdr:nvSpPr>
        <xdr:cNvPr id="597" name="n_1mainValue【公民館】&#10;一人当たり面積"/>
        <xdr:cNvSpPr txBox="1"/>
      </xdr:nvSpPr>
      <xdr:spPr>
        <a:xfrm>
          <a:off x="210757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類似団体と比較して、学校施設や公民館施設において有形固定資産減価償却率が高い状況にある。</a:t>
          </a:r>
          <a:endParaRPr kumimoji="1" lang="en-US" altLang="ja-JP" sz="1300">
            <a:latin typeface="ＭＳ Ｐゴシック"/>
          </a:endParaRPr>
        </a:p>
        <a:p>
          <a:r>
            <a:rPr kumimoji="1" lang="ja-JP" altLang="en-US" sz="1300">
              <a:latin typeface="ＭＳ Ｐゴシック"/>
            </a:rPr>
            <a:t>これらの施設は、老朽化が進んでいることから、長寿命化対策又は更新も含めた管理運営方針を検討し、施設の維持管理に努めていく。</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年度については、固定資産台帳が未整備のため分析することが不可能だった。</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15,668
15,476
112.00
8,021,988
7,572,653
335,066
4,932,005
7,656,642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71" name="直線コネクタ 70"/>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72"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73" name="直線コネクタ 72"/>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74"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75" name="直線コネクタ 74"/>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76"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77" name="フローチャート : 判断 76"/>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56</xdr:row>
      <xdr:rowOff>22352</xdr:rowOff>
    </xdr:from>
    <xdr:to>
      <xdr:col>5</xdr:col>
      <xdr:colOff>409575</xdr:colOff>
      <xdr:row>56</xdr:row>
      <xdr:rowOff>123952</xdr:rowOff>
    </xdr:to>
    <xdr:sp macro="" textlink="">
      <xdr:nvSpPr>
        <xdr:cNvPr id="78" name="フローチャート : 判断 77"/>
        <xdr:cNvSpPr/>
      </xdr:nvSpPr>
      <xdr:spPr>
        <a:xfrm>
          <a:off x="3746500" y="96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140479</xdr:rowOff>
    </xdr:from>
    <xdr:ext cx="405111" cy="259045"/>
    <xdr:sp macro="" textlink="">
      <xdr:nvSpPr>
        <xdr:cNvPr id="79" name="n_1aveValue【体育館・プール】&#10;有形固定資産減価償却率"/>
        <xdr:cNvSpPr txBox="1"/>
      </xdr:nvSpPr>
      <xdr:spPr>
        <a:xfrm>
          <a:off x="3582043" y="939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138938</xdr:rowOff>
    </xdr:from>
    <xdr:to>
      <xdr:col>5</xdr:col>
      <xdr:colOff>409575</xdr:colOff>
      <xdr:row>57</xdr:row>
      <xdr:rowOff>69088</xdr:rowOff>
    </xdr:to>
    <xdr:sp macro="" textlink="">
      <xdr:nvSpPr>
        <xdr:cNvPr id="85" name="円/楕円 84"/>
        <xdr:cNvSpPr/>
      </xdr:nvSpPr>
      <xdr:spPr>
        <a:xfrm>
          <a:off x="3746500" y="97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60215</xdr:rowOff>
    </xdr:from>
    <xdr:ext cx="405111" cy="259045"/>
    <xdr:sp macro="" textlink="">
      <xdr:nvSpPr>
        <xdr:cNvPr id="86" name="n_1mainValue【体育館・プール】&#10;有形固定資産減価償却率"/>
        <xdr:cNvSpPr txBox="1"/>
      </xdr:nvSpPr>
      <xdr:spPr>
        <a:xfrm>
          <a:off x="3582043" y="983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63</xdr:row>
      <xdr:rowOff>57150</xdr:rowOff>
    </xdr:from>
    <xdr:to>
      <xdr:col>16</xdr:col>
      <xdr:colOff>307975</xdr:colOff>
      <xdr:row>63</xdr:row>
      <xdr:rowOff>57150</xdr:rowOff>
    </xdr:to>
    <xdr:cxnSp macro="">
      <xdr:nvCxnSpPr>
        <xdr:cNvPr id="97" name="直線コネクタ 9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86377</xdr:rowOff>
    </xdr:from>
    <xdr:ext cx="467179" cy="259045"/>
    <xdr:sp macro="" textlink="">
      <xdr:nvSpPr>
        <xdr:cNvPr id="98" name="テキスト ボックス 9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9" name="直線コネクタ 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0" name="テキスト ボックス 9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01" name="直線コネクタ 10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143527</xdr:rowOff>
    </xdr:from>
    <xdr:ext cx="467179" cy="259045"/>
    <xdr:sp macro="" textlink="">
      <xdr:nvSpPr>
        <xdr:cNvPr id="102" name="テキスト ボックス 10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3" name="直線コネクタ 1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4" name="テキスト ボックス 1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61</xdr:row>
      <xdr:rowOff>132588</xdr:rowOff>
    </xdr:from>
    <xdr:to>
      <xdr:col>15</xdr:col>
      <xdr:colOff>180340</xdr:colOff>
      <xdr:row>62</xdr:row>
      <xdr:rowOff>149733</xdr:rowOff>
    </xdr:to>
    <xdr:cxnSp macro="">
      <xdr:nvCxnSpPr>
        <xdr:cNvPr id="106" name="直線コネクタ 105"/>
        <xdr:cNvCxnSpPr/>
      </xdr:nvCxnSpPr>
      <xdr:spPr>
        <a:xfrm flipV="1">
          <a:off x="10476865" y="10591038"/>
          <a:ext cx="0" cy="18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153560</xdr:rowOff>
    </xdr:from>
    <xdr:ext cx="469744" cy="259045"/>
    <xdr:sp macro="" textlink="">
      <xdr:nvSpPr>
        <xdr:cNvPr id="107" name="【体育館・プール】&#10;一人当たり面積最小値テキスト"/>
        <xdr:cNvSpPr txBox="1"/>
      </xdr:nvSpPr>
      <xdr:spPr>
        <a:xfrm>
          <a:off x="10566400" y="107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62</xdr:row>
      <xdr:rowOff>149733</xdr:rowOff>
    </xdr:from>
    <xdr:to>
      <xdr:col>15</xdr:col>
      <xdr:colOff>269875</xdr:colOff>
      <xdr:row>62</xdr:row>
      <xdr:rowOff>149733</xdr:rowOff>
    </xdr:to>
    <xdr:cxnSp macro="">
      <xdr:nvCxnSpPr>
        <xdr:cNvPr id="108" name="直線コネクタ 107"/>
        <xdr:cNvCxnSpPr/>
      </xdr:nvCxnSpPr>
      <xdr:spPr>
        <a:xfrm>
          <a:off x="10388600" y="1077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79265</xdr:rowOff>
    </xdr:from>
    <xdr:ext cx="469744" cy="259045"/>
    <xdr:sp macro="" textlink="">
      <xdr:nvSpPr>
        <xdr:cNvPr id="109" name="【体育館・プール】&#10;一人当たり面積最大値テキスト"/>
        <xdr:cNvSpPr txBox="1"/>
      </xdr:nvSpPr>
      <xdr:spPr>
        <a:xfrm>
          <a:off x="10566400" y="1036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61</xdr:row>
      <xdr:rowOff>132588</xdr:rowOff>
    </xdr:from>
    <xdr:to>
      <xdr:col>15</xdr:col>
      <xdr:colOff>269875</xdr:colOff>
      <xdr:row>61</xdr:row>
      <xdr:rowOff>132588</xdr:rowOff>
    </xdr:to>
    <xdr:cxnSp macro="">
      <xdr:nvCxnSpPr>
        <xdr:cNvPr id="110" name="直線コネクタ 109"/>
        <xdr:cNvCxnSpPr/>
      </xdr:nvCxnSpPr>
      <xdr:spPr>
        <a:xfrm>
          <a:off x="10388600" y="1059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153370</xdr:rowOff>
    </xdr:from>
    <xdr:ext cx="469744" cy="259045"/>
    <xdr:sp macro="" textlink="">
      <xdr:nvSpPr>
        <xdr:cNvPr id="111" name="【体育館・プール】&#10;一人当たり面積平均値テキスト"/>
        <xdr:cNvSpPr txBox="1"/>
      </xdr:nvSpPr>
      <xdr:spPr>
        <a:xfrm>
          <a:off x="10566400" y="1061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3493</xdr:rowOff>
    </xdr:from>
    <xdr:to>
      <xdr:col>15</xdr:col>
      <xdr:colOff>231775</xdr:colOff>
      <xdr:row>62</xdr:row>
      <xdr:rowOff>105093</xdr:rowOff>
    </xdr:to>
    <xdr:sp macro="" textlink="">
      <xdr:nvSpPr>
        <xdr:cNvPr id="112" name="フローチャート : 判断 111"/>
        <xdr:cNvSpPr/>
      </xdr:nvSpPr>
      <xdr:spPr>
        <a:xfrm>
          <a:off x="10426700" y="1063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125794</xdr:rowOff>
    </xdr:from>
    <xdr:to>
      <xdr:col>14</xdr:col>
      <xdr:colOff>79375</xdr:colOff>
      <xdr:row>62</xdr:row>
      <xdr:rowOff>55944</xdr:rowOff>
    </xdr:to>
    <xdr:sp macro="" textlink="">
      <xdr:nvSpPr>
        <xdr:cNvPr id="113" name="フローチャート : 判断 112"/>
        <xdr:cNvSpPr/>
      </xdr:nvSpPr>
      <xdr:spPr>
        <a:xfrm>
          <a:off x="9588500" y="1058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47071</xdr:rowOff>
    </xdr:from>
    <xdr:ext cx="469744" cy="259045"/>
    <xdr:sp macro="" textlink="">
      <xdr:nvSpPr>
        <xdr:cNvPr id="114" name="n_1aveValue【体育館・プール】&#10;一人当たり面積"/>
        <xdr:cNvSpPr txBox="1"/>
      </xdr:nvSpPr>
      <xdr:spPr>
        <a:xfrm>
          <a:off x="9391727" y="1067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76644</xdr:rowOff>
    </xdr:from>
    <xdr:to>
      <xdr:col>14</xdr:col>
      <xdr:colOff>79375</xdr:colOff>
      <xdr:row>56</xdr:row>
      <xdr:rowOff>6794</xdr:rowOff>
    </xdr:to>
    <xdr:sp macro="" textlink="">
      <xdr:nvSpPr>
        <xdr:cNvPr id="120" name="円/楕円 119"/>
        <xdr:cNvSpPr/>
      </xdr:nvSpPr>
      <xdr:spPr>
        <a:xfrm>
          <a:off x="9588500" y="95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23321</xdr:rowOff>
    </xdr:from>
    <xdr:ext cx="469744" cy="259045"/>
    <xdr:sp macro="" textlink="">
      <xdr:nvSpPr>
        <xdr:cNvPr id="121" name="n_1mainValue【体育館・プール】&#10;一人当たり面積"/>
        <xdr:cNvSpPr txBox="1"/>
      </xdr:nvSpPr>
      <xdr:spPr>
        <a:xfrm>
          <a:off x="9391727" y="928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2" name="正方形/長方形 1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29" name="正方形/長方形 1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2" name="テキスト ボックス 1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3" name="直線コネクタ 1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4" name="テキスト ボックス 1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5" name="直線コネクタ 1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6" name="テキスト ボックス 1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37" name="直線コネクタ 1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38" name="テキスト ボックス 1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39" name="直線コネクタ 1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0" name="テキスト ボックス 1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1" name="直線コネクタ 1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2" name="テキスト ボックス 1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3" name="直線コネクタ 1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4" name="テキスト ボックス 1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146" name="直線コネクタ 145"/>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147"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148" name="直線コネクタ 147"/>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149"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150" name="直線コネクタ 149"/>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151"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152" name="フローチャート : 判断 151"/>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23495</xdr:rowOff>
    </xdr:from>
    <xdr:to>
      <xdr:col>5</xdr:col>
      <xdr:colOff>409575</xdr:colOff>
      <xdr:row>83</xdr:row>
      <xdr:rowOff>125095</xdr:rowOff>
    </xdr:to>
    <xdr:sp macro="" textlink="">
      <xdr:nvSpPr>
        <xdr:cNvPr id="153" name="フローチャート : 判断 152"/>
        <xdr:cNvSpPr/>
      </xdr:nvSpPr>
      <xdr:spPr>
        <a:xfrm>
          <a:off x="3746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116222</xdr:rowOff>
    </xdr:from>
    <xdr:ext cx="405111" cy="259045"/>
    <xdr:sp macro="" textlink="">
      <xdr:nvSpPr>
        <xdr:cNvPr id="154" name="n_1aveValue【福祉施設】&#10;有形固定資産減価償却率"/>
        <xdr:cNvSpPr txBox="1"/>
      </xdr:nvSpPr>
      <xdr:spPr>
        <a:xfrm>
          <a:off x="3582043"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5" name="テキスト ボックス 1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6" name="テキスト ボックス 1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7" name="テキスト ボックス 1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8" name="テキスト ボックス 1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9" name="テキスト ボックス 1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44450</xdr:rowOff>
    </xdr:from>
    <xdr:to>
      <xdr:col>5</xdr:col>
      <xdr:colOff>409575</xdr:colOff>
      <xdr:row>82</xdr:row>
      <xdr:rowOff>146050</xdr:rowOff>
    </xdr:to>
    <xdr:sp macro="" textlink="">
      <xdr:nvSpPr>
        <xdr:cNvPr id="160" name="円/楕円 159"/>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162577</xdr:rowOff>
    </xdr:from>
    <xdr:ext cx="405111" cy="259045"/>
    <xdr:sp macro="" textlink="">
      <xdr:nvSpPr>
        <xdr:cNvPr id="161" name="n_1mainValue【福祉施設】&#10;有形固定資産減価償却率"/>
        <xdr:cNvSpPr txBox="1"/>
      </xdr:nvSpPr>
      <xdr:spPr>
        <a:xfrm>
          <a:off x="3582043"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2" name="正方形/長方形 1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69" name="正方形/長方形 1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0" name="テキスト ボックス 1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1" name="直線コネクタ 1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2" name="直線コネクタ 17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3" name="テキスト ボックス 17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4" name="直線コネクタ 17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75" name="テキスト ボックス 17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76" name="直線コネクタ 17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77" name="テキスト ボックス 17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78" name="直線コネクタ 17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79" name="テキスト ボックス 17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0" name="直線コネクタ 1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1" name="テキスト ボックス 1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183" name="直線コネクタ 182"/>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184"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185" name="直線コネクタ 184"/>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186"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187" name="直線コネクタ 186"/>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188"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189" name="フローチャート : 判断 188"/>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190" name="フローチャート : 判断 189"/>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2557</xdr:rowOff>
    </xdr:from>
    <xdr:ext cx="469744" cy="259045"/>
    <xdr:sp macro="" textlink="">
      <xdr:nvSpPr>
        <xdr:cNvPr id="191"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2" name="テキスト ボックス 1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3" name="テキスト ボックス 1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4" name="テキスト ボックス 1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5" name="テキスト ボックス 1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6" name="テキスト ボックス 1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42163</xdr:rowOff>
    </xdr:from>
    <xdr:to>
      <xdr:col>14</xdr:col>
      <xdr:colOff>79375</xdr:colOff>
      <xdr:row>84</xdr:row>
      <xdr:rowOff>143763</xdr:rowOff>
    </xdr:to>
    <xdr:sp macro="" textlink="">
      <xdr:nvSpPr>
        <xdr:cNvPr id="197" name="円/楕円 196"/>
        <xdr:cNvSpPr/>
      </xdr:nvSpPr>
      <xdr:spPr>
        <a:xfrm>
          <a:off x="9588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134890</xdr:rowOff>
    </xdr:from>
    <xdr:ext cx="469744" cy="259045"/>
    <xdr:sp macro="" textlink="">
      <xdr:nvSpPr>
        <xdr:cNvPr id="198" name="n_1mainValue【福祉施設】&#10;一人当たり面積"/>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99" name="正方形/長方形 1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0" name="正方形/長方形 1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1" name="正方形/長方形 2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2" name="正方形/長方形 2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3" name="正方形/長方形 2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4" name="正方形/長方形 2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5" name="正方形/長方形 2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6" name="正方形/長方形 20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07" name="正方形/長方形 2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8" name="正方形/長方形 2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09" name="正方形/長方形 2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0" name="正方形/長方形 2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1" name="正方形/長方形 2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2" name="正方形/長方形 2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3" name="正方形/長方形 2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4" name="正方形/長方形 21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5" name="正方形/長方形 2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6" name="正方形/長方形 2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7" name="正方形/長方形 2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8" name="正方形/長方形 2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9" name="正方形/長方形 2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0" name="正方形/長方形 2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1" name="正方形/長方形 2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2" name="正方形/長方形 22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3" name="正方形/長方形 2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4" name="正方形/長方形 2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5" name="正方形/長方形 2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6" name="正方形/長方形 2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7" name="正方形/長方形 2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8" name="正方形/長方形 2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29" name="正方形/長方形 2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0" name="正方形/長方形 22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1" name="正方形/長方形 2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2" name="正方形/長方形 2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3" name="正方形/長方形 2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4" name="正方形/長方形 2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5" name="正方形/長方形 2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6" name="正方形/長方形 2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7" name="正方形/長方形 2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38" name="正方形/長方形 2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9" name="テキスト ボックス 2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0" name="直線コネクタ 2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1" name="テキスト ボックス 2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2" name="直線コネクタ 2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3" name="テキスト ボックス 2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4" name="直線コネクタ 2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5" name="テキスト ボックス 2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46" name="直線コネクタ 2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47" name="テキスト ボックス 2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48" name="直線コネクタ 2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49" name="テキスト ボックス 2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0" name="直線コネクタ 2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1" name="テキスト ボックス 2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2" name="直線コネクタ 2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3" name="テキスト ボックス 2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255" name="直線コネクタ 254"/>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256" name="【保健センター・保健所】&#10;有形固定資産減価償却率最小値テキスト"/>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257" name="直線コネクタ 256"/>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258" name="【保健センター・保健所】&#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259" name="直線コネクタ 258"/>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260" name="【保健センター・保健所】&#10;有形固定資産減価償却率平均値テキスト"/>
        <xdr:cNvSpPr txBox="1"/>
      </xdr:nvSpPr>
      <xdr:spPr>
        <a:xfrm>
          <a:off x="1640840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261" name="フローチャート : 判断 260"/>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2540</xdr:rowOff>
    </xdr:from>
    <xdr:to>
      <xdr:col>22</xdr:col>
      <xdr:colOff>415925</xdr:colOff>
      <xdr:row>59</xdr:row>
      <xdr:rowOff>104140</xdr:rowOff>
    </xdr:to>
    <xdr:sp macro="" textlink="">
      <xdr:nvSpPr>
        <xdr:cNvPr id="262" name="フローチャート : 判断 261"/>
        <xdr:cNvSpPr/>
      </xdr:nvSpPr>
      <xdr:spPr>
        <a:xfrm>
          <a:off x="15430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120667</xdr:rowOff>
    </xdr:from>
    <xdr:ext cx="405111" cy="259045"/>
    <xdr:sp macro="" textlink="">
      <xdr:nvSpPr>
        <xdr:cNvPr id="263" name="n_1aveValue【保健センター・保健所】&#10;有形固定資産減価償却率"/>
        <xdr:cNvSpPr txBox="1"/>
      </xdr:nvSpPr>
      <xdr:spPr>
        <a:xfrm>
          <a:off x="15266043"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4" name="テキスト ボックス 2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5" name="テキスト ボックス 2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6" name="テキスト ボックス 2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7" name="テキスト ボックス 2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8" name="テキスト ボックス 2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33020</xdr:rowOff>
    </xdr:from>
    <xdr:to>
      <xdr:col>22</xdr:col>
      <xdr:colOff>415925</xdr:colOff>
      <xdr:row>62</xdr:row>
      <xdr:rowOff>134620</xdr:rowOff>
    </xdr:to>
    <xdr:sp macro="" textlink="">
      <xdr:nvSpPr>
        <xdr:cNvPr id="269" name="円/楕円 268"/>
        <xdr:cNvSpPr/>
      </xdr:nvSpPr>
      <xdr:spPr>
        <a:xfrm>
          <a:off x="15430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125747</xdr:rowOff>
    </xdr:from>
    <xdr:ext cx="405111" cy="259045"/>
    <xdr:sp macro="" textlink="">
      <xdr:nvSpPr>
        <xdr:cNvPr id="270" name="n_1mainValue【保健センター・保健所】&#10;有形固定資産減価償却率"/>
        <xdr:cNvSpPr txBox="1"/>
      </xdr:nvSpPr>
      <xdr:spPr>
        <a:xfrm>
          <a:off x="15266043"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1" name="正方形/長方形 2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2" name="正方形/長方形 2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3" name="正方形/長方形 2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4" name="正方形/長方形 2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5" name="正方形/長方形 2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6" name="正方形/長方形 2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7" name="正方形/長方形 2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78" name="正方形/長方形 2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9" name="テキスト ボックス 2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0" name="直線コネクタ 2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281" name="直線コネクタ 2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82" name="テキスト ボックス 2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83" name="直線コネクタ 2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84" name="テキスト ボックス 2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85" name="直線コネクタ 2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86" name="テキスト ボックス 2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87" name="直線コネクタ 2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88" name="テキスト ボックス 2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89" name="直線コネクタ 2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90" name="テキスト ボックス 2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1" name="直線コネクタ 2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2" name="テキスト ボックス 2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41910</xdr:rowOff>
    </xdr:from>
    <xdr:to>
      <xdr:col>32</xdr:col>
      <xdr:colOff>186689</xdr:colOff>
      <xdr:row>63</xdr:row>
      <xdr:rowOff>114300</xdr:rowOff>
    </xdr:to>
    <xdr:cxnSp macro="">
      <xdr:nvCxnSpPr>
        <xdr:cNvPr id="294" name="直線コネクタ 293"/>
        <xdr:cNvCxnSpPr/>
      </xdr:nvCxnSpPr>
      <xdr:spPr>
        <a:xfrm flipV="1">
          <a:off x="22160864" y="10157460"/>
          <a:ext cx="0" cy="75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118127</xdr:rowOff>
    </xdr:from>
    <xdr:ext cx="469744" cy="259045"/>
    <xdr:sp macro="" textlink="">
      <xdr:nvSpPr>
        <xdr:cNvPr id="295" name="【保健センター・保健所】&#10;一人当たり面積最小値テキスト"/>
        <xdr:cNvSpPr txBox="1"/>
      </xdr:nvSpPr>
      <xdr:spPr>
        <a:xfrm>
          <a:off x="22250400"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114300</xdr:rowOff>
    </xdr:from>
    <xdr:to>
      <xdr:col>32</xdr:col>
      <xdr:colOff>276225</xdr:colOff>
      <xdr:row>63</xdr:row>
      <xdr:rowOff>114300</xdr:rowOff>
    </xdr:to>
    <xdr:cxnSp macro="">
      <xdr:nvCxnSpPr>
        <xdr:cNvPr id="296" name="直線コネクタ 295"/>
        <xdr:cNvCxnSpPr/>
      </xdr:nvCxnSpPr>
      <xdr:spPr>
        <a:xfrm>
          <a:off x="22072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160037</xdr:rowOff>
    </xdr:from>
    <xdr:ext cx="469744" cy="259045"/>
    <xdr:sp macro="" textlink="">
      <xdr:nvSpPr>
        <xdr:cNvPr id="297" name="【保健センター・保健所】&#10;一人当たり面積最大値テキスト"/>
        <xdr:cNvSpPr txBox="1"/>
      </xdr:nvSpPr>
      <xdr:spPr>
        <a:xfrm>
          <a:off x="22250400" y="993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59</xdr:row>
      <xdr:rowOff>41910</xdr:rowOff>
    </xdr:from>
    <xdr:to>
      <xdr:col>32</xdr:col>
      <xdr:colOff>276225</xdr:colOff>
      <xdr:row>59</xdr:row>
      <xdr:rowOff>41910</xdr:rowOff>
    </xdr:to>
    <xdr:cxnSp macro="">
      <xdr:nvCxnSpPr>
        <xdr:cNvPr id="298" name="直線コネクタ 297"/>
        <xdr:cNvCxnSpPr/>
      </xdr:nvCxnSpPr>
      <xdr:spPr>
        <a:xfrm>
          <a:off x="22072600" y="101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11447</xdr:rowOff>
    </xdr:from>
    <xdr:ext cx="469744" cy="259045"/>
    <xdr:sp macro="" textlink="">
      <xdr:nvSpPr>
        <xdr:cNvPr id="299" name="【保健センター・保健所】&#10;一人当たり面積平均値テキスト"/>
        <xdr:cNvSpPr txBox="1"/>
      </xdr:nvSpPr>
      <xdr:spPr>
        <a:xfrm>
          <a:off x="22250400" y="1064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33020</xdr:rowOff>
    </xdr:from>
    <xdr:to>
      <xdr:col>32</xdr:col>
      <xdr:colOff>238125</xdr:colOff>
      <xdr:row>62</xdr:row>
      <xdr:rowOff>134620</xdr:rowOff>
    </xdr:to>
    <xdr:sp macro="" textlink="">
      <xdr:nvSpPr>
        <xdr:cNvPr id="300" name="フローチャート : 判断 299"/>
        <xdr:cNvSpPr/>
      </xdr:nvSpPr>
      <xdr:spPr>
        <a:xfrm>
          <a:off x="221107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59690</xdr:rowOff>
    </xdr:from>
    <xdr:to>
      <xdr:col>31</xdr:col>
      <xdr:colOff>85725</xdr:colOff>
      <xdr:row>62</xdr:row>
      <xdr:rowOff>161290</xdr:rowOff>
    </xdr:to>
    <xdr:sp macro="" textlink="">
      <xdr:nvSpPr>
        <xdr:cNvPr id="301" name="フローチャート : 判断 300"/>
        <xdr:cNvSpPr/>
      </xdr:nvSpPr>
      <xdr:spPr>
        <a:xfrm>
          <a:off x="21272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152417</xdr:rowOff>
    </xdr:from>
    <xdr:ext cx="469744" cy="259045"/>
    <xdr:sp macro="" textlink="">
      <xdr:nvSpPr>
        <xdr:cNvPr id="302" name="n_1aveValue【保健センター・保健所】&#10;一人当たり面積"/>
        <xdr:cNvSpPr txBox="1"/>
      </xdr:nvSpPr>
      <xdr:spPr>
        <a:xfrm>
          <a:off x="210757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3" name="テキスト ボックス 3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4" name="テキスト ボックス 3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5" name="テキスト ボックス 3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6" name="テキスト ボックス 3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7" name="テキスト ボックス 3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170180</xdr:rowOff>
    </xdr:from>
    <xdr:to>
      <xdr:col>31</xdr:col>
      <xdr:colOff>85725</xdr:colOff>
      <xdr:row>56</xdr:row>
      <xdr:rowOff>100330</xdr:rowOff>
    </xdr:to>
    <xdr:sp macro="" textlink="">
      <xdr:nvSpPr>
        <xdr:cNvPr id="308" name="円/楕円 307"/>
        <xdr:cNvSpPr/>
      </xdr:nvSpPr>
      <xdr:spPr>
        <a:xfrm>
          <a:off x="21272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116857</xdr:rowOff>
    </xdr:from>
    <xdr:ext cx="469744" cy="259045"/>
    <xdr:sp macro="" textlink="">
      <xdr:nvSpPr>
        <xdr:cNvPr id="309" name="n_1mainValue【保健センター・保健所】&#10;一人当たり面積"/>
        <xdr:cNvSpPr txBox="1"/>
      </xdr:nvSpPr>
      <xdr:spPr>
        <a:xfrm>
          <a:off x="21075727" y="937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0" name="正方形/長方形 3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1" name="正方形/長方形 3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2" name="正方形/長方形 3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3" name="正方形/長方形 3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4" name="正方形/長方形 3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5" name="正方形/長方形 3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6" name="正方形/長方形 3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17" name="正方形/長方形 3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8" name="テキスト ボックス 3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9" name="直線コネクタ 3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20" name="直線コネクタ 31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21" name="テキスト ボックス 32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2" name="直線コネクタ 32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3" name="テキスト ボックス 32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4" name="直線コネクタ 32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5" name="テキスト ボックス 32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6" name="直線コネクタ 32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7" name="テキスト ボックス 32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8" name="直線コネクタ 32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29" name="テキスト ボックス 32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0" name="直線コネクタ 3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1" name="テキスト ボックス 3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333" name="直線コネクタ 332"/>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334" name="【消防施設】&#10;有形固定資産減価償却率最小値テキスト"/>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335" name="直線コネクタ 334"/>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336" name="【消防施設】&#10;有形固定資産減価償却率最大値テキスト"/>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337" name="直線コネクタ 336"/>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338" name="【消防施設】&#10;有形固定資産減価償却率平均値テキスト"/>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339" name="フローチャート : 判断 338"/>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55880</xdr:rowOff>
    </xdr:from>
    <xdr:to>
      <xdr:col>22</xdr:col>
      <xdr:colOff>415925</xdr:colOff>
      <xdr:row>79</xdr:row>
      <xdr:rowOff>157480</xdr:rowOff>
    </xdr:to>
    <xdr:sp macro="" textlink="">
      <xdr:nvSpPr>
        <xdr:cNvPr id="340" name="フローチャート : 判断 339"/>
        <xdr:cNvSpPr/>
      </xdr:nvSpPr>
      <xdr:spPr>
        <a:xfrm>
          <a:off x="15430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2557</xdr:rowOff>
    </xdr:from>
    <xdr:ext cx="405111" cy="259045"/>
    <xdr:sp macro="" textlink="">
      <xdr:nvSpPr>
        <xdr:cNvPr id="341" name="n_1aveValue【消防施設】&#10;有形固定資産減価償却率"/>
        <xdr:cNvSpPr txBox="1"/>
      </xdr:nvSpPr>
      <xdr:spPr>
        <a:xfrm>
          <a:off x="15266043"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2" name="テキスト ボックス 3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3" name="テキスト ボックス 3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4" name="テキスト ボックス 3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5" name="テキスト ボックス 3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6" name="テキスト ボックス 3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76836</xdr:rowOff>
    </xdr:from>
    <xdr:to>
      <xdr:col>22</xdr:col>
      <xdr:colOff>415925</xdr:colOff>
      <xdr:row>80</xdr:row>
      <xdr:rowOff>6986</xdr:rowOff>
    </xdr:to>
    <xdr:sp macro="" textlink="">
      <xdr:nvSpPr>
        <xdr:cNvPr id="347" name="円/楕円 346"/>
        <xdr:cNvSpPr/>
      </xdr:nvSpPr>
      <xdr:spPr>
        <a:xfrm>
          <a:off x="15430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169563</xdr:rowOff>
    </xdr:from>
    <xdr:ext cx="405111" cy="259045"/>
    <xdr:sp macro="" textlink="">
      <xdr:nvSpPr>
        <xdr:cNvPr id="348" name="n_1mainValue【消防施設】&#10;有形固定資産減価償却率"/>
        <xdr:cNvSpPr txBox="1"/>
      </xdr:nvSpPr>
      <xdr:spPr>
        <a:xfrm>
          <a:off x="15266043" y="1371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49" name="正方形/長方形 3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0" name="正方形/長方形 3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1" name="正方形/長方形 3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2" name="正方形/長方形 3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3" name="正方形/長方形 3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4" name="正方形/長方形 3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5" name="正方形/長方形 3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56" name="正方形/長方形 3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7" name="テキスト ボックス 3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8" name="直線コネクタ 3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59" name="直線コネクタ 3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0" name="テキスト ボックス 3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1" name="直線コネクタ 3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2" name="テキスト ボックス 3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63" name="直線コネクタ 3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64" name="テキスト ボックス 3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65" name="直線コネクタ 3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66" name="テキスト ボックス 3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67" name="直線コネクタ 3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68" name="テキスト ボックス 3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69" name="直線コネクタ 3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0" name="テキスト ボックス 3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1" name="直線コネクタ 3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2" name="テキスト ボックス 3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83</xdr:row>
      <xdr:rowOff>127907</xdr:rowOff>
    </xdr:from>
    <xdr:to>
      <xdr:col>32</xdr:col>
      <xdr:colOff>186689</xdr:colOff>
      <xdr:row>86</xdr:row>
      <xdr:rowOff>34834</xdr:rowOff>
    </xdr:to>
    <xdr:cxnSp macro="">
      <xdr:nvCxnSpPr>
        <xdr:cNvPr id="374" name="直線コネクタ 373"/>
        <xdr:cNvCxnSpPr/>
      </xdr:nvCxnSpPr>
      <xdr:spPr>
        <a:xfrm flipV="1">
          <a:off x="22160864" y="14358257"/>
          <a:ext cx="0" cy="421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38661</xdr:rowOff>
    </xdr:from>
    <xdr:ext cx="469744" cy="259045"/>
    <xdr:sp macro="" textlink="">
      <xdr:nvSpPr>
        <xdr:cNvPr id="375" name="【消防施設】&#10;一人当たり面積最小値テキスト"/>
        <xdr:cNvSpPr txBox="1"/>
      </xdr:nvSpPr>
      <xdr:spPr>
        <a:xfrm>
          <a:off x="22250400" y="1478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86</xdr:row>
      <xdr:rowOff>34834</xdr:rowOff>
    </xdr:from>
    <xdr:to>
      <xdr:col>32</xdr:col>
      <xdr:colOff>276225</xdr:colOff>
      <xdr:row>86</xdr:row>
      <xdr:rowOff>34834</xdr:rowOff>
    </xdr:to>
    <xdr:cxnSp macro="">
      <xdr:nvCxnSpPr>
        <xdr:cNvPr id="376" name="直線コネクタ 375"/>
        <xdr:cNvCxnSpPr/>
      </xdr:nvCxnSpPr>
      <xdr:spPr>
        <a:xfrm>
          <a:off x="22072600" y="147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74584</xdr:rowOff>
    </xdr:from>
    <xdr:ext cx="469744" cy="259045"/>
    <xdr:sp macro="" textlink="">
      <xdr:nvSpPr>
        <xdr:cNvPr id="377" name="【消防施設】&#10;一人当たり面積最大値テキスト"/>
        <xdr:cNvSpPr txBox="1"/>
      </xdr:nvSpPr>
      <xdr:spPr>
        <a:xfrm>
          <a:off x="22250400" y="1413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83</xdr:row>
      <xdr:rowOff>127907</xdr:rowOff>
    </xdr:from>
    <xdr:to>
      <xdr:col>32</xdr:col>
      <xdr:colOff>276225</xdr:colOff>
      <xdr:row>83</xdr:row>
      <xdr:rowOff>127907</xdr:rowOff>
    </xdr:to>
    <xdr:cxnSp macro="">
      <xdr:nvCxnSpPr>
        <xdr:cNvPr id="378" name="直線コネクタ 377"/>
        <xdr:cNvCxnSpPr/>
      </xdr:nvCxnSpPr>
      <xdr:spPr>
        <a:xfrm>
          <a:off x="22072600" y="143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109419</xdr:rowOff>
    </xdr:from>
    <xdr:ext cx="469744" cy="259045"/>
    <xdr:sp macro="" textlink="">
      <xdr:nvSpPr>
        <xdr:cNvPr id="379" name="【消防施設】&#10;一人当たり面積平均値テキスト"/>
        <xdr:cNvSpPr txBox="1"/>
      </xdr:nvSpPr>
      <xdr:spPr>
        <a:xfrm>
          <a:off x="22250400" y="14511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130992</xdr:rowOff>
    </xdr:from>
    <xdr:to>
      <xdr:col>32</xdr:col>
      <xdr:colOff>238125</xdr:colOff>
      <xdr:row>85</xdr:row>
      <xdr:rowOff>61142</xdr:rowOff>
    </xdr:to>
    <xdr:sp macro="" textlink="">
      <xdr:nvSpPr>
        <xdr:cNvPr id="380" name="フローチャート : 判断 379"/>
        <xdr:cNvSpPr/>
      </xdr:nvSpPr>
      <xdr:spPr>
        <a:xfrm>
          <a:off x="22110700" y="145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19957</xdr:rowOff>
    </xdr:from>
    <xdr:to>
      <xdr:col>31</xdr:col>
      <xdr:colOff>85725</xdr:colOff>
      <xdr:row>84</xdr:row>
      <xdr:rowOff>121557</xdr:rowOff>
    </xdr:to>
    <xdr:sp macro="" textlink="">
      <xdr:nvSpPr>
        <xdr:cNvPr id="381" name="フローチャート : 判断 380"/>
        <xdr:cNvSpPr/>
      </xdr:nvSpPr>
      <xdr:spPr>
        <a:xfrm>
          <a:off x="21272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112684</xdr:rowOff>
    </xdr:from>
    <xdr:ext cx="469744" cy="259045"/>
    <xdr:sp macro="" textlink="">
      <xdr:nvSpPr>
        <xdr:cNvPr id="382" name="n_1aveValue【消防施設】&#10;一人当たり面積"/>
        <xdr:cNvSpPr txBox="1"/>
      </xdr:nvSpPr>
      <xdr:spPr>
        <a:xfrm>
          <a:off x="210757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3" name="テキスト ボックス 3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4" name="テキスト ボックス 3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5" name="テキスト ボックス 3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6" name="テキスト ボックス 3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87" name="テキスト ボックス 3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126093</xdr:rowOff>
    </xdr:from>
    <xdr:to>
      <xdr:col>31</xdr:col>
      <xdr:colOff>85725</xdr:colOff>
      <xdr:row>78</xdr:row>
      <xdr:rowOff>56243</xdr:rowOff>
    </xdr:to>
    <xdr:sp macro="" textlink="">
      <xdr:nvSpPr>
        <xdr:cNvPr id="388" name="円/楕円 387"/>
        <xdr:cNvSpPr/>
      </xdr:nvSpPr>
      <xdr:spPr>
        <a:xfrm>
          <a:off x="21272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72770</xdr:rowOff>
    </xdr:from>
    <xdr:ext cx="469744" cy="259045"/>
    <xdr:sp macro="" textlink="">
      <xdr:nvSpPr>
        <xdr:cNvPr id="389" name="n_1mainValue【消防施設】&#10;一人当たり面積"/>
        <xdr:cNvSpPr txBox="1"/>
      </xdr:nvSpPr>
      <xdr:spPr>
        <a:xfrm>
          <a:off x="210757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0" name="正方形/長方形 3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1" name="正方形/長方形 3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2" name="正方形/長方形 3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3" name="正方形/長方形 3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4" name="正方形/長方形 3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5" name="正方形/長方形 3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6" name="正方形/長方形 3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7" name="正方形/長方形 3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8" name="テキスト ボックス 3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9" name="直線コネクタ 3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0" name="直線コネクタ 3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1" name="テキスト ボックス 4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2" name="直線コネクタ 4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3" name="テキスト ボックス 4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4" name="直線コネクタ 4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5" name="テキスト ボックス 4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06" name="直線コネクタ 4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07" name="テキスト ボックス 4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08" name="直線コネクタ 4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09" name="テキスト ボックス 4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0" name="直線コネクタ 4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1" name="テキスト ボックス 4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2" name="直線コネクタ 4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3" name="テキスト ボックス 4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415" name="直線コネクタ 414"/>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416"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417" name="直線コネクタ 416"/>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418"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419" name="直線コネクタ 418"/>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420"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421" name="フローチャート : 判断 420"/>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422" name="フローチャート : 判断 421"/>
        <xdr:cNvSpPr/>
      </xdr:nvSpPr>
      <xdr:spPr>
        <a:xfrm>
          <a:off x="15430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157315</xdr:rowOff>
    </xdr:from>
    <xdr:ext cx="405111" cy="259045"/>
    <xdr:sp macro="" textlink="">
      <xdr:nvSpPr>
        <xdr:cNvPr id="423" name="n_1aveValue【庁舎】&#10;有形固定資産減価償却率"/>
        <xdr:cNvSpPr txBox="1"/>
      </xdr:nvSpPr>
      <xdr:spPr>
        <a:xfrm>
          <a:off x="15266043"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4" name="テキスト ボックス 4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5" name="テキスト ボックス 4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6" name="テキスト ボックス 4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7" name="テキスト ボックス 4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8" name="テキスト ボックス 4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38463</xdr:rowOff>
    </xdr:from>
    <xdr:to>
      <xdr:col>22</xdr:col>
      <xdr:colOff>415925</xdr:colOff>
      <xdr:row>101</xdr:row>
      <xdr:rowOff>140063</xdr:rowOff>
    </xdr:to>
    <xdr:sp macro="" textlink="">
      <xdr:nvSpPr>
        <xdr:cNvPr id="429" name="円/楕円 428"/>
        <xdr:cNvSpPr/>
      </xdr:nvSpPr>
      <xdr:spPr>
        <a:xfrm>
          <a:off x="154305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156590</xdr:rowOff>
    </xdr:from>
    <xdr:ext cx="405111" cy="259045"/>
    <xdr:sp macro="" textlink="">
      <xdr:nvSpPr>
        <xdr:cNvPr id="430" name="n_1mainValue【庁舎】&#10;有形固定資産減価償却率"/>
        <xdr:cNvSpPr txBox="1"/>
      </xdr:nvSpPr>
      <xdr:spPr>
        <a:xfrm>
          <a:off x="15266043" y="1713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1" name="正方形/長方形 4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2" name="正方形/長方形 4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3" name="正方形/長方形 4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4" name="正方形/長方形 4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5" name="正方形/長方形 4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6" name="正方形/長方形 4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7" name="正方形/長方形 4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8" name="正方形/長方形 4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9" name="テキスト ボックス 4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0" name="直線コネクタ 4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1" name="テキスト ボックス 4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42" name="直線コネクタ 44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3" name="テキスト ボックス 44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4" name="直線コネクタ 44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5" name="テキスト ボックス 44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6" name="直線コネクタ 44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7" name="テキスト ボックス 44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48" name="直線コネクタ 44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49" name="テキスト ボックス 44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0" name="直線コネクタ 4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1" name="テキスト ボックス 4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103</xdr:row>
      <xdr:rowOff>78487</xdr:rowOff>
    </xdr:from>
    <xdr:to>
      <xdr:col>32</xdr:col>
      <xdr:colOff>186689</xdr:colOff>
      <xdr:row>108</xdr:row>
      <xdr:rowOff>165354</xdr:rowOff>
    </xdr:to>
    <xdr:cxnSp macro="">
      <xdr:nvCxnSpPr>
        <xdr:cNvPr id="453" name="直線コネクタ 452"/>
        <xdr:cNvCxnSpPr/>
      </xdr:nvCxnSpPr>
      <xdr:spPr>
        <a:xfrm flipV="1">
          <a:off x="22160864" y="17737837"/>
          <a:ext cx="0" cy="94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169181</xdr:rowOff>
    </xdr:from>
    <xdr:ext cx="469744" cy="259045"/>
    <xdr:sp macro="" textlink="">
      <xdr:nvSpPr>
        <xdr:cNvPr id="454" name="【庁舎】&#10;一人当たり面積最小値テキスト"/>
        <xdr:cNvSpPr txBox="1"/>
      </xdr:nvSpPr>
      <xdr:spPr>
        <a:xfrm>
          <a:off x="22250400" y="186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165354</xdr:rowOff>
    </xdr:from>
    <xdr:to>
      <xdr:col>32</xdr:col>
      <xdr:colOff>276225</xdr:colOff>
      <xdr:row>108</xdr:row>
      <xdr:rowOff>165354</xdr:rowOff>
    </xdr:to>
    <xdr:cxnSp macro="">
      <xdr:nvCxnSpPr>
        <xdr:cNvPr id="455" name="直線コネクタ 454"/>
        <xdr:cNvCxnSpPr/>
      </xdr:nvCxnSpPr>
      <xdr:spPr>
        <a:xfrm>
          <a:off x="22072600" y="186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25164</xdr:rowOff>
    </xdr:from>
    <xdr:ext cx="469744" cy="259045"/>
    <xdr:sp macro="" textlink="">
      <xdr:nvSpPr>
        <xdr:cNvPr id="456" name="【庁舎】&#10;一人当たり面積最大値テキスト"/>
        <xdr:cNvSpPr txBox="1"/>
      </xdr:nvSpPr>
      <xdr:spPr>
        <a:xfrm>
          <a:off x="22250400" y="1751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103</xdr:row>
      <xdr:rowOff>78487</xdr:rowOff>
    </xdr:from>
    <xdr:to>
      <xdr:col>32</xdr:col>
      <xdr:colOff>276225</xdr:colOff>
      <xdr:row>103</xdr:row>
      <xdr:rowOff>78487</xdr:rowOff>
    </xdr:to>
    <xdr:cxnSp macro="">
      <xdr:nvCxnSpPr>
        <xdr:cNvPr id="457" name="直線コネクタ 456"/>
        <xdr:cNvCxnSpPr/>
      </xdr:nvCxnSpPr>
      <xdr:spPr>
        <a:xfrm>
          <a:off x="22072600" y="1773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136414</xdr:rowOff>
    </xdr:from>
    <xdr:ext cx="469744" cy="259045"/>
    <xdr:sp macro="" textlink="">
      <xdr:nvSpPr>
        <xdr:cNvPr id="458" name="【庁舎】&#10;一人当たり面積平均値テキスト"/>
        <xdr:cNvSpPr txBox="1"/>
      </xdr:nvSpPr>
      <xdr:spPr>
        <a:xfrm>
          <a:off x="22250400" y="18310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157987</xdr:rowOff>
    </xdr:from>
    <xdr:to>
      <xdr:col>32</xdr:col>
      <xdr:colOff>238125</xdr:colOff>
      <xdr:row>107</xdr:row>
      <xdr:rowOff>88137</xdr:rowOff>
    </xdr:to>
    <xdr:sp macro="" textlink="">
      <xdr:nvSpPr>
        <xdr:cNvPr id="459" name="フローチャート : 判断 458"/>
        <xdr:cNvSpPr/>
      </xdr:nvSpPr>
      <xdr:spPr>
        <a:xfrm>
          <a:off x="22110700" y="1833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132842</xdr:rowOff>
    </xdr:from>
    <xdr:to>
      <xdr:col>31</xdr:col>
      <xdr:colOff>85725</xdr:colOff>
      <xdr:row>107</xdr:row>
      <xdr:rowOff>62992</xdr:rowOff>
    </xdr:to>
    <xdr:sp macro="" textlink="">
      <xdr:nvSpPr>
        <xdr:cNvPr id="460" name="フローチャート : 判断 459"/>
        <xdr:cNvSpPr/>
      </xdr:nvSpPr>
      <xdr:spPr>
        <a:xfrm>
          <a:off x="21272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54119</xdr:rowOff>
    </xdr:from>
    <xdr:ext cx="469744" cy="259045"/>
    <xdr:sp macro="" textlink="">
      <xdr:nvSpPr>
        <xdr:cNvPr id="461" name="n_1aveValue【庁舎】&#10;一人当たり面積"/>
        <xdr:cNvSpPr txBox="1"/>
      </xdr:nvSpPr>
      <xdr:spPr>
        <a:xfrm>
          <a:off x="210757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2" name="テキスト ボックス 4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3" name="テキスト ボックス 4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4" name="テキスト ボックス 4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5" name="テキスト ボックス 4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6" name="テキスト ボックス 4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32258</xdr:rowOff>
    </xdr:from>
    <xdr:to>
      <xdr:col>31</xdr:col>
      <xdr:colOff>85725</xdr:colOff>
      <xdr:row>101</xdr:row>
      <xdr:rowOff>133858</xdr:rowOff>
    </xdr:to>
    <xdr:sp macro="" textlink="">
      <xdr:nvSpPr>
        <xdr:cNvPr id="467" name="円/楕円 466"/>
        <xdr:cNvSpPr/>
      </xdr:nvSpPr>
      <xdr:spPr>
        <a:xfrm>
          <a:off x="21272500" y="1734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150385</xdr:rowOff>
    </xdr:from>
    <xdr:ext cx="469744" cy="259045"/>
    <xdr:sp macro="" textlink="">
      <xdr:nvSpPr>
        <xdr:cNvPr id="468" name="n_1mainValue【庁舎】&#10;一人当たり面積"/>
        <xdr:cNvSpPr txBox="1"/>
      </xdr:nvSpPr>
      <xdr:spPr>
        <a:xfrm>
          <a:off x="21075727" y="1712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9" name="正方形/長方形 4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0" name="正方形/長方形 4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1" name="テキスト ボックス 4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類似団体と比較して、庁舎が著しく有形固定資産減価償却率が高い状況にある。</a:t>
          </a:r>
          <a:endParaRPr kumimoji="1" lang="en-US" altLang="ja-JP" sz="1300">
            <a:latin typeface="ＭＳ Ｐゴシック"/>
          </a:endParaRPr>
        </a:p>
        <a:p>
          <a:r>
            <a:rPr kumimoji="1" lang="ja-JP" altLang="en-US" sz="1300">
              <a:latin typeface="ＭＳ Ｐゴシック"/>
            </a:rPr>
            <a:t>　「庁舎」については、各種施設に分散されている行政機能を集約し、施設の統廃合をするとともに、防災拠点となる機能を有した施設を整備するための検討を行っている状況であり、有形固定資産減価償却率の減少が見込まれ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年度については、固定資産台帳が未整備のため分析することが不可能だった。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15,668
15,476
112.00
8,021,988
7,572,653
335,066
4,932,005
7,656,642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人口減少や</a:t>
          </a:r>
          <a:r>
            <a:rPr kumimoji="1" lang="ja-JP" altLang="ja-JP" sz="1400">
              <a:solidFill>
                <a:schemeClr val="dk1"/>
              </a:solidFill>
              <a:effectLst/>
              <a:latin typeface="+mn-lt"/>
              <a:ea typeface="+mn-ea"/>
              <a:cs typeface="+mn-cs"/>
            </a:rPr>
            <a:t>景気</a:t>
          </a:r>
          <a:r>
            <a:rPr kumimoji="1" lang="ja-JP" altLang="en-US" sz="1400">
              <a:solidFill>
                <a:schemeClr val="dk1"/>
              </a:solidFill>
              <a:effectLst/>
              <a:latin typeface="+mn-lt"/>
              <a:ea typeface="+mn-ea"/>
              <a:cs typeface="+mn-cs"/>
            </a:rPr>
            <a:t>の低迷</a:t>
          </a:r>
          <a:r>
            <a:rPr kumimoji="1" lang="ja-JP" altLang="ja-JP" sz="1400">
              <a:solidFill>
                <a:schemeClr val="dk1"/>
              </a:solidFill>
              <a:effectLst/>
              <a:latin typeface="+mn-lt"/>
              <a:ea typeface="+mn-ea"/>
              <a:cs typeface="+mn-cs"/>
            </a:rPr>
            <a:t>により個人・法人ともに税収が厳しい状況が続いている。財政力指数も０．３７と類似団体・全国平均共に大幅に下回る数値となっている。大手企業が少ない本町において、１大手企業の業績に税収が左右されるため、引き続き厳しい状況が予測される。歳出の徹底的な見直しを実施するとともに、徴収業務の強化、行政の効率化に努めることによ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49288</xdr:rowOff>
    </xdr:to>
    <xdr:cxnSp macro="">
      <xdr:nvCxnSpPr>
        <xdr:cNvPr id="69" name="直線コネクタ 68"/>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49288</xdr:rowOff>
    </xdr:to>
    <xdr:cxnSp macro="">
      <xdr:nvCxnSpPr>
        <xdr:cNvPr id="72" name="直線コネクタ 71"/>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3" name="フローチャート :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49288</xdr:rowOff>
    </xdr:from>
    <xdr:to>
      <xdr:col>4</xdr:col>
      <xdr:colOff>482600</xdr:colOff>
      <xdr:row>43</xdr:row>
      <xdr:rowOff>60778</xdr:rowOff>
    </xdr:to>
    <xdr:cxnSp macro="">
      <xdr:nvCxnSpPr>
        <xdr:cNvPr id="75" name="直線コネクタ 74"/>
        <xdr:cNvCxnSpPr/>
      </xdr:nvCxnSpPr>
      <xdr:spPr>
        <a:xfrm flipV="1">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8" name="円/楕円 87"/>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142015</xdr:rowOff>
    </xdr:from>
    <xdr:ext cx="762000" cy="259045"/>
    <xdr:sp macro="" textlink="">
      <xdr:nvSpPr>
        <xdr:cNvPr id="89"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169938</xdr:rowOff>
    </xdr:from>
    <xdr:to>
      <xdr:col>6</xdr:col>
      <xdr:colOff>50800</xdr:colOff>
      <xdr:row>43</xdr:row>
      <xdr:rowOff>100088</xdr:rowOff>
    </xdr:to>
    <xdr:sp macro="" textlink="">
      <xdr:nvSpPr>
        <xdr:cNvPr id="90" name="円/楕円 89"/>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84865</xdr:rowOff>
    </xdr:from>
    <xdr:ext cx="736600" cy="259045"/>
    <xdr:sp macro="" textlink="">
      <xdr:nvSpPr>
        <xdr:cNvPr id="91" name="テキスト ボックス 90"/>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169938</xdr:rowOff>
    </xdr:from>
    <xdr:to>
      <xdr:col>4</xdr:col>
      <xdr:colOff>533400</xdr:colOff>
      <xdr:row>43</xdr:row>
      <xdr:rowOff>100088</xdr:rowOff>
    </xdr:to>
    <xdr:sp macro="" textlink="">
      <xdr:nvSpPr>
        <xdr:cNvPr id="92" name="円/楕円 91"/>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84865</xdr:rowOff>
    </xdr:from>
    <xdr:ext cx="762000" cy="259045"/>
    <xdr:sp macro="" textlink="">
      <xdr:nvSpPr>
        <xdr:cNvPr id="93" name="テキスト ボックス 92"/>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高利率の地方債の</a:t>
          </a:r>
          <a:r>
            <a:rPr kumimoji="1" lang="ja-JP" altLang="en-US" sz="1400" b="0" i="0" u="none" strike="noStrike" kern="0" cap="none" spc="0" normalizeH="0" baseline="0" noProof="0">
              <a:ln>
                <a:noFill/>
              </a:ln>
              <a:solidFill>
                <a:prstClr val="black"/>
              </a:solidFill>
              <a:effectLst/>
              <a:uLnTx/>
              <a:uFillTx/>
              <a:latin typeface="+mn-lt"/>
              <a:ea typeface="+mn-ea"/>
              <a:cs typeface="+mn-cs"/>
            </a:rPr>
            <a:t>借り換え（利率見直し）</a:t>
          </a:r>
          <a:r>
            <a:rPr kumimoji="1" lang="ja-JP" altLang="ja-JP" sz="1400" b="0" i="0" u="none" strike="noStrike" kern="0" cap="none" spc="0" normalizeH="0" baseline="0" noProof="0">
              <a:ln>
                <a:noFill/>
              </a:ln>
              <a:solidFill>
                <a:prstClr val="black"/>
              </a:solidFill>
              <a:effectLst/>
              <a:uLnTx/>
              <a:uFillTx/>
              <a:latin typeface="+mn-lt"/>
              <a:ea typeface="+mn-ea"/>
              <a:cs typeface="+mn-cs"/>
            </a:rPr>
            <a:t>による公債費削減等により、現在のところ類似団体内平均を下回る結果となっている。今後も公共施設の再配置事業</a:t>
          </a:r>
          <a:r>
            <a:rPr kumimoji="1" lang="ja-JP" altLang="en-US" sz="1400" b="0" i="0" u="none" strike="noStrike" kern="0" cap="none" spc="0" normalizeH="0" baseline="0" noProof="0">
              <a:ln>
                <a:noFill/>
              </a:ln>
              <a:solidFill>
                <a:prstClr val="black"/>
              </a:solidFill>
              <a:effectLst/>
              <a:uLnTx/>
              <a:uFillTx/>
              <a:latin typeface="+mn-lt"/>
              <a:ea typeface="+mn-ea"/>
              <a:cs typeface="+mn-cs"/>
            </a:rPr>
            <a:t>及び</a:t>
          </a:r>
          <a:r>
            <a:rPr kumimoji="1" lang="ja-JP" altLang="ja-JP" sz="1400" b="0" i="0" u="none" strike="noStrike" kern="0" cap="none" spc="0" normalizeH="0" baseline="0" noProof="0">
              <a:ln>
                <a:noFill/>
              </a:ln>
              <a:solidFill>
                <a:prstClr val="black"/>
              </a:solidFill>
              <a:effectLst/>
              <a:uLnTx/>
              <a:uFillTx/>
              <a:latin typeface="+mn-lt"/>
              <a:ea typeface="+mn-ea"/>
              <a:cs typeface="+mn-cs"/>
            </a:rPr>
            <a:t>リニア中央新幹線の整備に伴う公共施設の移転等の大型事業を控え起債償還額の増加が懸念されるため、人件費、扶助費といった義務的経費の抑制と自主財源の確保を図る。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82709</xdr:rowOff>
    </xdr:from>
    <xdr:to>
      <xdr:col>7</xdr:col>
      <xdr:colOff>152400</xdr:colOff>
      <xdr:row>60</xdr:row>
      <xdr:rowOff>109855</xdr:rowOff>
    </xdr:to>
    <xdr:cxnSp macro="">
      <xdr:nvCxnSpPr>
        <xdr:cNvPr id="136" name="直線コネクタ 135"/>
        <xdr:cNvCxnSpPr/>
      </xdr:nvCxnSpPr>
      <xdr:spPr>
        <a:xfrm flipV="1">
          <a:off x="4114800" y="10369709"/>
          <a:ext cx="8382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109855</xdr:rowOff>
    </xdr:from>
    <xdr:to>
      <xdr:col>6</xdr:col>
      <xdr:colOff>0</xdr:colOff>
      <xdr:row>60</xdr:row>
      <xdr:rowOff>164147</xdr:rowOff>
    </xdr:to>
    <xdr:cxnSp macro="">
      <xdr:nvCxnSpPr>
        <xdr:cNvPr id="139" name="直線コネクタ 138"/>
        <xdr:cNvCxnSpPr/>
      </xdr:nvCxnSpPr>
      <xdr:spPr>
        <a:xfrm flipV="1">
          <a:off x="3225800" y="1039685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122872</xdr:rowOff>
    </xdr:from>
    <xdr:to>
      <xdr:col>6</xdr:col>
      <xdr:colOff>50800</xdr:colOff>
      <xdr:row>62</xdr:row>
      <xdr:rowOff>53022</xdr:rowOff>
    </xdr:to>
    <xdr:sp macro="" textlink="">
      <xdr:nvSpPr>
        <xdr:cNvPr id="140" name="フローチャート : 判断 139"/>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37799</xdr:rowOff>
    </xdr:from>
    <xdr:ext cx="736600" cy="259045"/>
    <xdr:sp macro="" textlink="">
      <xdr:nvSpPr>
        <xdr:cNvPr id="141" name="テキスト ボックス 140"/>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158115</xdr:rowOff>
    </xdr:from>
    <xdr:to>
      <xdr:col>4</xdr:col>
      <xdr:colOff>482600</xdr:colOff>
      <xdr:row>60</xdr:row>
      <xdr:rowOff>164147</xdr:rowOff>
    </xdr:to>
    <xdr:cxnSp macro="">
      <xdr:nvCxnSpPr>
        <xdr:cNvPr id="142" name="直線コネクタ 141"/>
        <xdr:cNvCxnSpPr/>
      </xdr:nvCxnSpPr>
      <xdr:spPr>
        <a:xfrm>
          <a:off x="2336800" y="1044511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158115</xdr:rowOff>
    </xdr:from>
    <xdr:to>
      <xdr:col>3</xdr:col>
      <xdr:colOff>279400</xdr:colOff>
      <xdr:row>61</xdr:row>
      <xdr:rowOff>25876</xdr:rowOff>
    </xdr:to>
    <xdr:cxnSp macro="">
      <xdr:nvCxnSpPr>
        <xdr:cNvPr id="145" name="直線コネクタ 144"/>
        <xdr:cNvCxnSpPr/>
      </xdr:nvCxnSpPr>
      <xdr:spPr>
        <a:xfrm flipV="1">
          <a:off x="1447800" y="10445115"/>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31909</xdr:rowOff>
    </xdr:from>
    <xdr:to>
      <xdr:col>7</xdr:col>
      <xdr:colOff>203200</xdr:colOff>
      <xdr:row>60</xdr:row>
      <xdr:rowOff>133509</xdr:rowOff>
    </xdr:to>
    <xdr:sp macro="" textlink="">
      <xdr:nvSpPr>
        <xdr:cNvPr id="155" name="円/楕円 154"/>
        <xdr:cNvSpPr/>
      </xdr:nvSpPr>
      <xdr:spPr>
        <a:xfrm>
          <a:off x="4902200" y="1031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48436</xdr:rowOff>
    </xdr:from>
    <xdr:ext cx="762000" cy="259045"/>
    <xdr:sp macro="" textlink="">
      <xdr:nvSpPr>
        <xdr:cNvPr id="156" name="財政構造の弾力性該当値テキスト"/>
        <xdr:cNvSpPr txBox="1"/>
      </xdr:nvSpPr>
      <xdr:spPr>
        <a:xfrm>
          <a:off x="5041900" y="101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59055</xdr:rowOff>
    </xdr:from>
    <xdr:to>
      <xdr:col>6</xdr:col>
      <xdr:colOff>50800</xdr:colOff>
      <xdr:row>60</xdr:row>
      <xdr:rowOff>160655</xdr:rowOff>
    </xdr:to>
    <xdr:sp macro="" textlink="">
      <xdr:nvSpPr>
        <xdr:cNvPr id="157" name="円/楕円 156"/>
        <xdr:cNvSpPr/>
      </xdr:nvSpPr>
      <xdr:spPr>
        <a:xfrm>
          <a:off x="4064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58" name="テキスト ボックス 157"/>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113347</xdr:rowOff>
    </xdr:from>
    <xdr:to>
      <xdr:col>4</xdr:col>
      <xdr:colOff>533400</xdr:colOff>
      <xdr:row>61</xdr:row>
      <xdr:rowOff>43497</xdr:rowOff>
    </xdr:to>
    <xdr:sp macro="" textlink="">
      <xdr:nvSpPr>
        <xdr:cNvPr id="159" name="円/楕円 158"/>
        <xdr:cNvSpPr/>
      </xdr:nvSpPr>
      <xdr:spPr>
        <a:xfrm>
          <a:off x="3175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53674</xdr:rowOff>
    </xdr:from>
    <xdr:ext cx="762000" cy="259045"/>
    <xdr:sp macro="" textlink="">
      <xdr:nvSpPr>
        <xdr:cNvPr id="160" name="テキスト ボックス 159"/>
        <xdr:cNvSpPr txBox="1"/>
      </xdr:nvSpPr>
      <xdr:spPr>
        <a:xfrm>
          <a:off x="2844800" y="1016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107315</xdr:rowOff>
    </xdr:from>
    <xdr:to>
      <xdr:col>3</xdr:col>
      <xdr:colOff>330200</xdr:colOff>
      <xdr:row>61</xdr:row>
      <xdr:rowOff>37465</xdr:rowOff>
    </xdr:to>
    <xdr:sp macro="" textlink="">
      <xdr:nvSpPr>
        <xdr:cNvPr id="161" name="円/楕円 160"/>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47642</xdr:rowOff>
    </xdr:from>
    <xdr:ext cx="762000" cy="259045"/>
    <xdr:sp macro="" textlink="">
      <xdr:nvSpPr>
        <xdr:cNvPr id="162" name="テキスト ボックス 161"/>
        <xdr:cNvSpPr txBox="1"/>
      </xdr:nvSpPr>
      <xdr:spPr>
        <a:xfrm>
          <a:off x="1955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146526</xdr:rowOff>
    </xdr:from>
    <xdr:to>
      <xdr:col>2</xdr:col>
      <xdr:colOff>127000</xdr:colOff>
      <xdr:row>61</xdr:row>
      <xdr:rowOff>76676</xdr:rowOff>
    </xdr:to>
    <xdr:sp macro="" textlink="">
      <xdr:nvSpPr>
        <xdr:cNvPr id="163" name="円/楕円 162"/>
        <xdr:cNvSpPr/>
      </xdr:nvSpPr>
      <xdr:spPr>
        <a:xfrm>
          <a:off x="1397000" y="10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86853</xdr:rowOff>
    </xdr:from>
    <xdr:ext cx="762000" cy="259045"/>
    <xdr:sp macro="" textlink="">
      <xdr:nvSpPr>
        <xdr:cNvPr id="164" name="テキスト ボックス 163"/>
        <xdr:cNvSpPr txBox="1"/>
      </xdr:nvSpPr>
      <xdr:spPr>
        <a:xfrm>
          <a:off x="1066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[140,577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ごみ処理事業や消防業務を一部事務組合で行うなど、人件費・物件費の削減に努めており、類似団体の平均を下回る結果となっている。今後も引き続き、民間でも実施可能な部分については、指定管理者制度の導入などにより委託化を進め、コストの低減を図っていく方針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18025</xdr:rowOff>
    </xdr:from>
    <xdr:to>
      <xdr:col>7</xdr:col>
      <xdr:colOff>152400</xdr:colOff>
      <xdr:row>82</xdr:row>
      <xdr:rowOff>24505</xdr:rowOff>
    </xdr:to>
    <xdr:cxnSp macro="">
      <xdr:nvCxnSpPr>
        <xdr:cNvPr id="197" name="直線コネクタ 196"/>
        <xdr:cNvCxnSpPr/>
      </xdr:nvCxnSpPr>
      <xdr:spPr>
        <a:xfrm flipV="1">
          <a:off x="4114800" y="14076925"/>
          <a:ext cx="838200" cy="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24505</xdr:rowOff>
    </xdr:from>
    <xdr:to>
      <xdr:col>6</xdr:col>
      <xdr:colOff>0</xdr:colOff>
      <xdr:row>82</xdr:row>
      <xdr:rowOff>46349</xdr:rowOff>
    </xdr:to>
    <xdr:cxnSp macro="">
      <xdr:nvCxnSpPr>
        <xdr:cNvPr id="200" name="直線コネクタ 199"/>
        <xdr:cNvCxnSpPr/>
      </xdr:nvCxnSpPr>
      <xdr:spPr>
        <a:xfrm flipV="1">
          <a:off x="3225800" y="14083405"/>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15320</xdr:rowOff>
    </xdr:from>
    <xdr:to>
      <xdr:col>6</xdr:col>
      <xdr:colOff>50800</xdr:colOff>
      <xdr:row>82</xdr:row>
      <xdr:rowOff>116920</xdr:rowOff>
    </xdr:to>
    <xdr:sp macro="" textlink="">
      <xdr:nvSpPr>
        <xdr:cNvPr id="201" name="フローチャート : 判断 200"/>
        <xdr:cNvSpPr/>
      </xdr:nvSpPr>
      <xdr:spPr>
        <a:xfrm>
          <a:off x="4064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101697</xdr:rowOff>
    </xdr:from>
    <xdr:ext cx="736600" cy="259045"/>
    <xdr:sp macro="" textlink="">
      <xdr:nvSpPr>
        <xdr:cNvPr id="202" name="テキスト ボックス 201"/>
        <xdr:cNvSpPr txBox="1"/>
      </xdr:nvSpPr>
      <xdr:spPr>
        <a:xfrm>
          <a:off x="3733800" y="1416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37218</xdr:rowOff>
    </xdr:from>
    <xdr:to>
      <xdr:col>4</xdr:col>
      <xdr:colOff>482600</xdr:colOff>
      <xdr:row>82</xdr:row>
      <xdr:rowOff>46349</xdr:rowOff>
    </xdr:to>
    <xdr:cxnSp macro="">
      <xdr:nvCxnSpPr>
        <xdr:cNvPr id="203" name="直線コネクタ 202"/>
        <xdr:cNvCxnSpPr/>
      </xdr:nvCxnSpPr>
      <xdr:spPr>
        <a:xfrm>
          <a:off x="2336800" y="14096118"/>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37218</xdr:rowOff>
    </xdr:from>
    <xdr:to>
      <xdr:col>3</xdr:col>
      <xdr:colOff>279400</xdr:colOff>
      <xdr:row>82</xdr:row>
      <xdr:rowOff>62641</xdr:rowOff>
    </xdr:to>
    <xdr:cxnSp macro="">
      <xdr:nvCxnSpPr>
        <xdr:cNvPr id="206" name="直線コネクタ 205"/>
        <xdr:cNvCxnSpPr/>
      </xdr:nvCxnSpPr>
      <xdr:spPr>
        <a:xfrm flipV="1">
          <a:off x="1447800" y="14096118"/>
          <a:ext cx="889000" cy="2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138675</xdr:rowOff>
    </xdr:from>
    <xdr:to>
      <xdr:col>7</xdr:col>
      <xdr:colOff>203200</xdr:colOff>
      <xdr:row>82</xdr:row>
      <xdr:rowOff>68825</xdr:rowOff>
    </xdr:to>
    <xdr:sp macro="" textlink="">
      <xdr:nvSpPr>
        <xdr:cNvPr id="216" name="円/楕円 215"/>
        <xdr:cNvSpPr/>
      </xdr:nvSpPr>
      <xdr:spPr>
        <a:xfrm>
          <a:off x="4902200" y="140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155202</xdr:rowOff>
    </xdr:from>
    <xdr:ext cx="762000" cy="259045"/>
    <xdr:sp macro="" textlink="">
      <xdr:nvSpPr>
        <xdr:cNvPr id="217" name="人件費・物件費等の状況該当値テキスト"/>
        <xdr:cNvSpPr txBox="1"/>
      </xdr:nvSpPr>
      <xdr:spPr>
        <a:xfrm>
          <a:off x="5041900" y="138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140,577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145155</xdr:rowOff>
    </xdr:from>
    <xdr:to>
      <xdr:col>6</xdr:col>
      <xdr:colOff>50800</xdr:colOff>
      <xdr:row>82</xdr:row>
      <xdr:rowOff>75305</xdr:rowOff>
    </xdr:to>
    <xdr:sp macro="" textlink="">
      <xdr:nvSpPr>
        <xdr:cNvPr id="218" name="円/楕円 217"/>
        <xdr:cNvSpPr/>
      </xdr:nvSpPr>
      <xdr:spPr>
        <a:xfrm>
          <a:off x="4064000" y="140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85482</xdr:rowOff>
    </xdr:from>
    <xdr:ext cx="736600" cy="259045"/>
    <xdr:sp macro="" textlink="">
      <xdr:nvSpPr>
        <xdr:cNvPr id="219" name="テキスト ボックス 218"/>
        <xdr:cNvSpPr txBox="1"/>
      </xdr:nvSpPr>
      <xdr:spPr>
        <a:xfrm>
          <a:off x="3733800" y="13801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141,920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166999</xdr:rowOff>
    </xdr:from>
    <xdr:to>
      <xdr:col>4</xdr:col>
      <xdr:colOff>533400</xdr:colOff>
      <xdr:row>82</xdr:row>
      <xdr:rowOff>97149</xdr:rowOff>
    </xdr:to>
    <xdr:sp macro="" textlink="">
      <xdr:nvSpPr>
        <xdr:cNvPr id="220" name="円/楕円 219"/>
        <xdr:cNvSpPr/>
      </xdr:nvSpPr>
      <xdr:spPr>
        <a:xfrm>
          <a:off x="3175000" y="140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107326</xdr:rowOff>
    </xdr:from>
    <xdr:ext cx="762000" cy="259045"/>
    <xdr:sp macro="" textlink="">
      <xdr:nvSpPr>
        <xdr:cNvPr id="221" name="テキスト ボックス 220"/>
        <xdr:cNvSpPr txBox="1"/>
      </xdr:nvSpPr>
      <xdr:spPr>
        <a:xfrm>
          <a:off x="2844800" y="1382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146,446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157868</xdr:rowOff>
    </xdr:from>
    <xdr:to>
      <xdr:col>3</xdr:col>
      <xdr:colOff>330200</xdr:colOff>
      <xdr:row>82</xdr:row>
      <xdr:rowOff>88018</xdr:rowOff>
    </xdr:to>
    <xdr:sp macro="" textlink="">
      <xdr:nvSpPr>
        <xdr:cNvPr id="222" name="円/楕円 221"/>
        <xdr:cNvSpPr/>
      </xdr:nvSpPr>
      <xdr:spPr>
        <a:xfrm>
          <a:off x="2286000" y="1404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72795</xdr:rowOff>
    </xdr:from>
    <xdr:ext cx="762000" cy="259045"/>
    <xdr:sp macro="" textlink="">
      <xdr:nvSpPr>
        <xdr:cNvPr id="223" name="テキスト ボックス 222"/>
        <xdr:cNvSpPr txBox="1"/>
      </xdr:nvSpPr>
      <xdr:spPr>
        <a:xfrm>
          <a:off x="1955800" y="1413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144,554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11841</xdr:rowOff>
    </xdr:from>
    <xdr:to>
      <xdr:col>2</xdr:col>
      <xdr:colOff>127000</xdr:colOff>
      <xdr:row>82</xdr:row>
      <xdr:rowOff>113441</xdr:rowOff>
    </xdr:to>
    <xdr:sp macro="" textlink="">
      <xdr:nvSpPr>
        <xdr:cNvPr id="224" name="円/楕円 223"/>
        <xdr:cNvSpPr/>
      </xdr:nvSpPr>
      <xdr:spPr>
        <a:xfrm>
          <a:off x="1397000" y="140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98218</xdr:rowOff>
    </xdr:from>
    <xdr:ext cx="762000" cy="259045"/>
    <xdr:sp macro="" textlink="">
      <xdr:nvSpPr>
        <xdr:cNvPr id="225" name="テキスト ボックス 224"/>
        <xdr:cNvSpPr txBox="1"/>
      </xdr:nvSpPr>
      <xdr:spPr>
        <a:xfrm>
          <a:off x="1066800" y="1415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類似団体</a:t>
          </a:r>
          <a:r>
            <a:rPr kumimoji="1" lang="ja-JP" altLang="en-US" sz="1400">
              <a:solidFill>
                <a:schemeClr val="dk1"/>
              </a:solidFill>
              <a:effectLst/>
              <a:latin typeface="+mn-lt"/>
              <a:ea typeface="+mn-ea"/>
              <a:cs typeface="+mn-cs"/>
            </a:rPr>
            <a:t>平均を上まわる数値と</a:t>
          </a:r>
          <a:r>
            <a:rPr kumimoji="1" lang="ja-JP" altLang="ja-JP" sz="1400">
              <a:solidFill>
                <a:schemeClr val="dk1"/>
              </a:solidFill>
              <a:effectLst/>
              <a:latin typeface="+mn-lt"/>
              <a:ea typeface="+mn-ea"/>
              <a:cs typeface="+mn-cs"/>
            </a:rPr>
            <a:t>なっている。行政の効率化により、時間外手当の削減、人事評価システムの導入などを行い、今後もより一層の給与の適正化を図る。</a:t>
          </a:r>
          <a:endParaRPr lang="ja-JP" altLang="ja-JP" sz="1400">
            <a:effectLst/>
          </a:endParaRPr>
        </a:p>
        <a:p>
          <a:endParaRPr kumimoji="1" lang="ja-JP" altLang="en-US"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69427</xdr:rowOff>
    </xdr:from>
    <xdr:to>
      <xdr:col>24</xdr:col>
      <xdr:colOff>558800</xdr:colOff>
      <xdr:row>86</xdr:row>
      <xdr:rowOff>93557</xdr:rowOff>
    </xdr:to>
    <xdr:cxnSp macro="">
      <xdr:nvCxnSpPr>
        <xdr:cNvPr id="259" name="直線コネクタ 258"/>
        <xdr:cNvCxnSpPr/>
      </xdr:nvCxnSpPr>
      <xdr:spPr>
        <a:xfrm>
          <a:off x="16179800" y="1481412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2981</xdr:rowOff>
    </xdr:from>
    <xdr:ext cx="762000" cy="259045"/>
    <xdr:sp macro="" textlink="">
      <xdr:nvSpPr>
        <xdr:cNvPr id="260" name="給与水準   （国との比較）平均値テキスト"/>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86</xdr:row>
      <xdr:rowOff>69427</xdr:rowOff>
    </xdr:to>
    <xdr:cxnSp macro="">
      <xdr:nvCxnSpPr>
        <xdr:cNvPr id="262" name="直線コネクタ 261"/>
        <xdr:cNvCxnSpPr/>
      </xdr:nvCxnSpPr>
      <xdr:spPr>
        <a:xfrm>
          <a:off x="15290800" y="147497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133773</xdr:rowOff>
    </xdr:from>
    <xdr:to>
      <xdr:col>23</xdr:col>
      <xdr:colOff>457200</xdr:colOff>
      <xdr:row>86</xdr:row>
      <xdr:rowOff>63923</xdr:rowOff>
    </xdr:to>
    <xdr:sp macro="" textlink="">
      <xdr:nvSpPr>
        <xdr:cNvPr id="263" name="フローチャート : 判断 262"/>
        <xdr:cNvSpPr/>
      </xdr:nvSpPr>
      <xdr:spPr>
        <a:xfrm>
          <a:off x="16129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74100</xdr:rowOff>
    </xdr:from>
    <xdr:ext cx="736600" cy="259045"/>
    <xdr:sp macro="" textlink="">
      <xdr:nvSpPr>
        <xdr:cNvPr id="264" name="テキスト ボックス 263"/>
        <xdr:cNvSpPr txBox="1"/>
      </xdr:nvSpPr>
      <xdr:spPr>
        <a:xfrm>
          <a:off x="15798800" y="1447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160443</xdr:rowOff>
    </xdr:from>
    <xdr:to>
      <xdr:col>22</xdr:col>
      <xdr:colOff>203200</xdr:colOff>
      <xdr:row>86</xdr:row>
      <xdr:rowOff>5080</xdr:rowOff>
    </xdr:to>
    <xdr:cxnSp macro="">
      <xdr:nvCxnSpPr>
        <xdr:cNvPr id="265" name="直線コネクタ 264"/>
        <xdr:cNvCxnSpPr/>
      </xdr:nvCxnSpPr>
      <xdr:spPr>
        <a:xfrm>
          <a:off x="14401800" y="147336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67" name="テキスト ボックス 266"/>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89</xdr:row>
      <xdr:rowOff>53763</xdr:rowOff>
    </xdr:to>
    <xdr:cxnSp macro="">
      <xdr:nvCxnSpPr>
        <xdr:cNvPr id="268" name="直線コネクタ 267"/>
        <xdr:cNvCxnSpPr/>
      </xdr:nvCxnSpPr>
      <xdr:spPr>
        <a:xfrm flipV="1">
          <a:off x="13512800" y="14733693"/>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25840</xdr:rowOff>
    </xdr:from>
    <xdr:ext cx="762000" cy="259045"/>
    <xdr:sp macro="" textlink="">
      <xdr:nvSpPr>
        <xdr:cNvPr id="270" name="テキスト ボックス 269"/>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42757</xdr:rowOff>
    </xdr:from>
    <xdr:to>
      <xdr:col>24</xdr:col>
      <xdr:colOff>609600</xdr:colOff>
      <xdr:row>86</xdr:row>
      <xdr:rowOff>144357</xdr:rowOff>
    </xdr:to>
    <xdr:sp macro="" textlink="">
      <xdr:nvSpPr>
        <xdr:cNvPr id="278" name="円/楕円 277"/>
        <xdr:cNvSpPr/>
      </xdr:nvSpPr>
      <xdr:spPr>
        <a:xfrm>
          <a:off x="169672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14834</xdr:rowOff>
    </xdr:from>
    <xdr:ext cx="762000" cy="259045"/>
    <xdr:sp macro="" textlink="">
      <xdr:nvSpPr>
        <xdr:cNvPr id="279" name="給与水準   （国との比較）該当値テキスト"/>
        <xdr:cNvSpPr txBox="1"/>
      </xdr:nvSpPr>
      <xdr:spPr>
        <a:xfrm>
          <a:off x="17106900" y="1475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18627</xdr:rowOff>
    </xdr:from>
    <xdr:to>
      <xdr:col>23</xdr:col>
      <xdr:colOff>457200</xdr:colOff>
      <xdr:row>86</xdr:row>
      <xdr:rowOff>120227</xdr:rowOff>
    </xdr:to>
    <xdr:sp macro="" textlink="">
      <xdr:nvSpPr>
        <xdr:cNvPr id="280" name="円/楕円 279"/>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105004</xdr:rowOff>
    </xdr:from>
    <xdr:ext cx="736600" cy="259045"/>
    <xdr:sp macro="" textlink="">
      <xdr:nvSpPr>
        <xdr:cNvPr id="281" name="テキスト ボックス 280"/>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125730</xdr:rowOff>
    </xdr:from>
    <xdr:to>
      <xdr:col>22</xdr:col>
      <xdr:colOff>254000</xdr:colOff>
      <xdr:row>86</xdr:row>
      <xdr:rowOff>55880</xdr:rowOff>
    </xdr:to>
    <xdr:sp macro="" textlink="">
      <xdr:nvSpPr>
        <xdr:cNvPr id="282" name="円/楕円 281"/>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83" name="テキスト ボックス 282"/>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109643</xdr:rowOff>
    </xdr:from>
    <xdr:to>
      <xdr:col>21</xdr:col>
      <xdr:colOff>50800</xdr:colOff>
      <xdr:row>86</xdr:row>
      <xdr:rowOff>39793</xdr:rowOff>
    </xdr:to>
    <xdr:sp macro="" textlink="">
      <xdr:nvSpPr>
        <xdr:cNvPr id="284" name="円/楕円 283"/>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24570</xdr:rowOff>
    </xdr:from>
    <xdr:ext cx="762000" cy="259045"/>
    <xdr:sp macro="" textlink="">
      <xdr:nvSpPr>
        <xdr:cNvPr id="285" name="テキスト ボックス 284"/>
        <xdr:cNvSpPr txBox="1"/>
      </xdr:nvSpPr>
      <xdr:spPr>
        <a:xfrm>
          <a:off x="14020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2963</xdr:rowOff>
    </xdr:from>
    <xdr:to>
      <xdr:col>19</xdr:col>
      <xdr:colOff>533400</xdr:colOff>
      <xdr:row>89</xdr:row>
      <xdr:rowOff>104563</xdr:rowOff>
    </xdr:to>
    <xdr:sp macro="" textlink="">
      <xdr:nvSpPr>
        <xdr:cNvPr id="286" name="円/楕円 285"/>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114740</xdr:rowOff>
    </xdr:from>
    <xdr:ext cx="762000" cy="259045"/>
    <xdr:sp macro="" textlink="">
      <xdr:nvSpPr>
        <xdr:cNvPr id="287" name="テキスト ボックス 286"/>
        <xdr:cNvSpPr txBox="1"/>
      </xdr:nvSpPr>
      <xdr:spPr>
        <a:xfrm>
          <a:off x="13131800" y="1503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ごみ処理事業や消防業務を一部事務組合で行い、公共施設の管理を指定管理者に委託するなど、職員数の削減に努めているものの、市町村合併による職員数の増加</a:t>
          </a:r>
          <a:r>
            <a:rPr kumimoji="1" lang="ja-JP" altLang="en-US" sz="1400" b="0" i="0" u="none" strike="noStrike" kern="0" cap="none" spc="0" normalizeH="0" baseline="0" noProof="0">
              <a:ln>
                <a:noFill/>
              </a:ln>
              <a:solidFill>
                <a:prstClr val="black"/>
              </a:solidFill>
              <a:effectLst/>
              <a:uLnTx/>
              <a:uFillTx/>
              <a:latin typeface="+mn-lt"/>
              <a:ea typeface="+mn-ea"/>
              <a:cs typeface="+mn-cs"/>
            </a:rPr>
            <a:t>やリニア中央新幹線に伴う新たな行政ニーズへの対応など</a:t>
          </a:r>
          <a:r>
            <a:rPr kumimoji="1" lang="ja-JP" altLang="ja-JP" sz="1400" b="0" i="0" u="none" strike="noStrike" kern="0" cap="none" spc="0" normalizeH="0" baseline="0" noProof="0">
              <a:ln>
                <a:noFill/>
              </a:ln>
              <a:solidFill>
                <a:prstClr val="black"/>
              </a:solidFill>
              <a:effectLst/>
              <a:uLnTx/>
              <a:uFillTx/>
              <a:latin typeface="+mn-lt"/>
              <a:ea typeface="+mn-ea"/>
              <a:cs typeface="+mn-cs"/>
            </a:rPr>
            <a:t>もあり、類似団体平均、全国市町村平均を上回る結果となっている。今後も引き続き、早期退職勧奨制度の活用、退職者の不補充、行政サービスのより一層の効率化、民間委託の推進を図り、適正な職員数の維持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62835</xdr:rowOff>
    </xdr:from>
    <xdr:to>
      <xdr:col>24</xdr:col>
      <xdr:colOff>558800</xdr:colOff>
      <xdr:row>62</xdr:row>
      <xdr:rowOff>73176</xdr:rowOff>
    </xdr:to>
    <xdr:cxnSp macro="">
      <xdr:nvCxnSpPr>
        <xdr:cNvPr id="324" name="直線コネクタ 323"/>
        <xdr:cNvCxnSpPr/>
      </xdr:nvCxnSpPr>
      <xdr:spPr>
        <a:xfrm>
          <a:off x="16179800" y="10692735"/>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50195</xdr:rowOff>
    </xdr:from>
    <xdr:to>
      <xdr:col>23</xdr:col>
      <xdr:colOff>406400</xdr:colOff>
      <xdr:row>62</xdr:row>
      <xdr:rowOff>62835</xdr:rowOff>
    </xdr:to>
    <xdr:cxnSp macro="">
      <xdr:nvCxnSpPr>
        <xdr:cNvPr id="327" name="直線コネクタ 326"/>
        <xdr:cNvCxnSpPr/>
      </xdr:nvCxnSpPr>
      <xdr:spPr>
        <a:xfrm>
          <a:off x="15290800" y="1068009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105349</xdr:rowOff>
    </xdr:from>
    <xdr:to>
      <xdr:col>23</xdr:col>
      <xdr:colOff>457200</xdr:colOff>
      <xdr:row>62</xdr:row>
      <xdr:rowOff>35499</xdr:rowOff>
    </xdr:to>
    <xdr:sp macro="" textlink="">
      <xdr:nvSpPr>
        <xdr:cNvPr id="328" name="フローチャート : 判断 327"/>
        <xdr:cNvSpPr/>
      </xdr:nvSpPr>
      <xdr:spPr>
        <a:xfrm>
          <a:off x="16129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45676</xdr:rowOff>
    </xdr:from>
    <xdr:ext cx="736600" cy="259045"/>
    <xdr:sp macro="" textlink="">
      <xdr:nvSpPr>
        <xdr:cNvPr id="329" name="テキスト ボックス 328"/>
        <xdr:cNvSpPr txBox="1"/>
      </xdr:nvSpPr>
      <xdr:spPr>
        <a:xfrm>
          <a:off x="15798800" y="10332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50195</xdr:rowOff>
    </xdr:from>
    <xdr:to>
      <xdr:col>22</xdr:col>
      <xdr:colOff>203200</xdr:colOff>
      <xdr:row>62</xdr:row>
      <xdr:rowOff>81220</xdr:rowOff>
    </xdr:to>
    <xdr:cxnSp macro="">
      <xdr:nvCxnSpPr>
        <xdr:cNvPr id="330" name="直線コネクタ 329"/>
        <xdr:cNvCxnSpPr/>
      </xdr:nvCxnSpPr>
      <xdr:spPr>
        <a:xfrm flipV="1">
          <a:off x="14401800" y="106800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81220</xdr:rowOff>
    </xdr:from>
    <xdr:to>
      <xdr:col>21</xdr:col>
      <xdr:colOff>0</xdr:colOff>
      <xdr:row>62</xdr:row>
      <xdr:rowOff>105349</xdr:rowOff>
    </xdr:to>
    <xdr:cxnSp macro="">
      <xdr:nvCxnSpPr>
        <xdr:cNvPr id="333" name="直線コネクタ 332"/>
        <xdr:cNvCxnSpPr/>
      </xdr:nvCxnSpPr>
      <xdr:spPr>
        <a:xfrm flipV="1">
          <a:off x="13512800" y="10711120"/>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22376</xdr:rowOff>
    </xdr:from>
    <xdr:to>
      <xdr:col>24</xdr:col>
      <xdr:colOff>609600</xdr:colOff>
      <xdr:row>62</xdr:row>
      <xdr:rowOff>123976</xdr:rowOff>
    </xdr:to>
    <xdr:sp macro="" textlink="">
      <xdr:nvSpPr>
        <xdr:cNvPr id="343" name="円/楕円 342"/>
        <xdr:cNvSpPr/>
      </xdr:nvSpPr>
      <xdr:spPr>
        <a:xfrm>
          <a:off x="169672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165903</xdr:rowOff>
    </xdr:from>
    <xdr:ext cx="762000" cy="259045"/>
    <xdr:sp macro="" textlink="">
      <xdr:nvSpPr>
        <xdr:cNvPr id="344" name="定員管理の状況該当値テキスト"/>
        <xdr:cNvSpPr txBox="1"/>
      </xdr:nvSpPr>
      <xdr:spPr>
        <a:xfrm>
          <a:off x="17106900" y="1062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12035</xdr:rowOff>
    </xdr:from>
    <xdr:to>
      <xdr:col>23</xdr:col>
      <xdr:colOff>457200</xdr:colOff>
      <xdr:row>62</xdr:row>
      <xdr:rowOff>113635</xdr:rowOff>
    </xdr:to>
    <xdr:sp macro="" textlink="">
      <xdr:nvSpPr>
        <xdr:cNvPr id="345" name="円/楕円 344"/>
        <xdr:cNvSpPr/>
      </xdr:nvSpPr>
      <xdr:spPr>
        <a:xfrm>
          <a:off x="16129000" y="106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98412</xdr:rowOff>
    </xdr:from>
    <xdr:ext cx="736600" cy="259045"/>
    <xdr:sp macro="" textlink="">
      <xdr:nvSpPr>
        <xdr:cNvPr id="346" name="テキスト ボックス 345"/>
        <xdr:cNvSpPr txBox="1"/>
      </xdr:nvSpPr>
      <xdr:spPr>
        <a:xfrm>
          <a:off x="15798800" y="10728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170845</xdr:rowOff>
    </xdr:from>
    <xdr:to>
      <xdr:col>22</xdr:col>
      <xdr:colOff>254000</xdr:colOff>
      <xdr:row>62</xdr:row>
      <xdr:rowOff>100995</xdr:rowOff>
    </xdr:to>
    <xdr:sp macro="" textlink="">
      <xdr:nvSpPr>
        <xdr:cNvPr id="347" name="円/楕円 346"/>
        <xdr:cNvSpPr/>
      </xdr:nvSpPr>
      <xdr:spPr>
        <a:xfrm>
          <a:off x="15240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85772</xdr:rowOff>
    </xdr:from>
    <xdr:ext cx="762000" cy="259045"/>
    <xdr:sp macro="" textlink="">
      <xdr:nvSpPr>
        <xdr:cNvPr id="348" name="テキスト ボックス 347"/>
        <xdr:cNvSpPr txBox="1"/>
      </xdr:nvSpPr>
      <xdr:spPr>
        <a:xfrm>
          <a:off x="14909800" y="10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30420</xdr:rowOff>
    </xdr:from>
    <xdr:to>
      <xdr:col>21</xdr:col>
      <xdr:colOff>50800</xdr:colOff>
      <xdr:row>62</xdr:row>
      <xdr:rowOff>132020</xdr:rowOff>
    </xdr:to>
    <xdr:sp macro="" textlink="">
      <xdr:nvSpPr>
        <xdr:cNvPr id="349" name="円/楕円 348"/>
        <xdr:cNvSpPr/>
      </xdr:nvSpPr>
      <xdr:spPr>
        <a:xfrm>
          <a:off x="14351000" y="106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116797</xdr:rowOff>
    </xdr:from>
    <xdr:ext cx="762000" cy="259045"/>
    <xdr:sp macro="" textlink="">
      <xdr:nvSpPr>
        <xdr:cNvPr id="350" name="テキスト ボックス 349"/>
        <xdr:cNvSpPr txBox="1"/>
      </xdr:nvSpPr>
      <xdr:spPr>
        <a:xfrm>
          <a:off x="14020800" y="107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54549</xdr:rowOff>
    </xdr:from>
    <xdr:to>
      <xdr:col>19</xdr:col>
      <xdr:colOff>533400</xdr:colOff>
      <xdr:row>62</xdr:row>
      <xdr:rowOff>156149</xdr:rowOff>
    </xdr:to>
    <xdr:sp macro="" textlink="">
      <xdr:nvSpPr>
        <xdr:cNvPr id="351" name="円/楕円 350"/>
        <xdr:cNvSpPr/>
      </xdr:nvSpPr>
      <xdr:spPr>
        <a:xfrm>
          <a:off x="13462000" y="106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140926</xdr:rowOff>
    </xdr:from>
    <xdr:ext cx="762000" cy="259045"/>
    <xdr:sp macro="" textlink="">
      <xdr:nvSpPr>
        <xdr:cNvPr id="352" name="テキスト ボックス 351"/>
        <xdr:cNvSpPr txBox="1"/>
      </xdr:nvSpPr>
      <xdr:spPr>
        <a:xfrm>
          <a:off x="13131800" y="1077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類似団体平均を</a:t>
          </a:r>
          <a:r>
            <a:rPr kumimoji="1" lang="ja-JP" altLang="en-US" sz="1200" b="0" i="0" u="none" strike="noStrike" kern="0" cap="none" spc="0" normalizeH="0" baseline="0" noProof="0">
              <a:ln>
                <a:noFill/>
              </a:ln>
              <a:solidFill>
                <a:prstClr val="black"/>
              </a:solidFill>
              <a:effectLst/>
              <a:uLnTx/>
              <a:uFillTx/>
              <a:latin typeface="+mn-lt"/>
              <a:ea typeface="+mn-ea"/>
              <a:cs typeface="+mn-cs"/>
            </a:rPr>
            <a:t>上回る</a:t>
          </a:r>
          <a:r>
            <a:rPr kumimoji="1" lang="ja-JP" altLang="ja-JP" sz="1200" b="0" i="0" u="none" strike="noStrike" kern="0" cap="none" spc="0" normalizeH="0" baseline="0" noProof="0">
              <a:ln>
                <a:noFill/>
              </a:ln>
              <a:solidFill>
                <a:prstClr val="black"/>
              </a:solidFill>
              <a:effectLst/>
              <a:uLnTx/>
              <a:uFillTx/>
              <a:latin typeface="+mn-lt"/>
              <a:ea typeface="+mn-ea"/>
              <a:cs typeface="+mn-cs"/>
            </a:rPr>
            <a:t>数値となっている。合併推進事業、まちづくり交付金事業に係る普通建設事業での起債額が増加し、今後</a:t>
          </a:r>
          <a:r>
            <a:rPr kumimoji="1" lang="ja-JP" altLang="en-US" sz="1200" b="0" i="0" u="none" strike="noStrike" kern="0" cap="none" spc="0" normalizeH="0" baseline="0" noProof="0">
              <a:ln>
                <a:noFill/>
              </a:ln>
              <a:solidFill>
                <a:prstClr val="black"/>
              </a:solidFill>
              <a:effectLst/>
              <a:uLnTx/>
              <a:uFillTx/>
              <a:latin typeface="+mn-lt"/>
              <a:ea typeface="+mn-ea"/>
              <a:cs typeface="+mn-cs"/>
            </a:rPr>
            <a:t>、更なる</a:t>
          </a:r>
          <a:r>
            <a:rPr kumimoji="1" lang="ja-JP" altLang="ja-JP" sz="1200" b="0" i="0" u="none" strike="noStrike" kern="0" cap="none" spc="0" normalizeH="0" baseline="0" noProof="0">
              <a:ln>
                <a:noFill/>
              </a:ln>
              <a:solidFill>
                <a:prstClr val="black"/>
              </a:solidFill>
              <a:effectLst/>
              <a:uLnTx/>
              <a:uFillTx/>
              <a:latin typeface="+mn-lt"/>
              <a:ea typeface="+mn-ea"/>
              <a:cs typeface="+mn-cs"/>
            </a:rPr>
            <a:t>償還額の増加による数値の上昇が懸念される。公共施設再配置事業やリニア中央新幹線に伴う公共施設の移転及びかわまちづくり事業といった普通建設事業への多額な起債充当が見込まれるが、起債依存型の事業を抑制するとともに、計画的な繰上償還や高利率の地方債の借換を行うなど、償還額の平準化及び実質公債費比率の急激な上昇を抑えるよう努め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120968</xdr:rowOff>
    </xdr:to>
    <xdr:cxnSp macro="">
      <xdr:nvCxnSpPr>
        <xdr:cNvPr id="382" name="直線コネクタ 381"/>
        <xdr:cNvCxnSpPr/>
      </xdr:nvCxnSpPr>
      <xdr:spPr>
        <a:xfrm>
          <a:off x="16179800" y="696087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3"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102870</xdr:rowOff>
    </xdr:to>
    <xdr:cxnSp macro="">
      <xdr:nvCxnSpPr>
        <xdr:cNvPr id="385" name="直線コネクタ 384"/>
        <xdr:cNvCxnSpPr/>
      </xdr:nvCxnSpPr>
      <xdr:spPr>
        <a:xfrm>
          <a:off x="15290800" y="696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6" name="フローチャート : 判断 385"/>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7" name="テキスト ボックス 386"/>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108903</xdr:rowOff>
    </xdr:to>
    <xdr:cxnSp macro="">
      <xdr:nvCxnSpPr>
        <xdr:cNvPr id="388" name="直線コネクタ 387"/>
        <xdr:cNvCxnSpPr/>
      </xdr:nvCxnSpPr>
      <xdr:spPr>
        <a:xfrm flipV="1">
          <a:off x="14401800" y="69608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108903</xdr:rowOff>
    </xdr:from>
    <xdr:to>
      <xdr:col>21</xdr:col>
      <xdr:colOff>0</xdr:colOff>
      <xdr:row>40</xdr:row>
      <xdr:rowOff>133032</xdr:rowOff>
    </xdr:to>
    <xdr:cxnSp macro="">
      <xdr:nvCxnSpPr>
        <xdr:cNvPr id="391" name="直線コネクタ 390"/>
        <xdr:cNvCxnSpPr/>
      </xdr:nvCxnSpPr>
      <xdr:spPr>
        <a:xfrm flipV="1">
          <a:off x="13512800" y="696690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70168</xdr:rowOff>
    </xdr:from>
    <xdr:to>
      <xdr:col>24</xdr:col>
      <xdr:colOff>609600</xdr:colOff>
      <xdr:row>41</xdr:row>
      <xdr:rowOff>318</xdr:rowOff>
    </xdr:to>
    <xdr:sp macro="" textlink="">
      <xdr:nvSpPr>
        <xdr:cNvPr id="401" name="円/楕円 400"/>
        <xdr:cNvSpPr/>
      </xdr:nvSpPr>
      <xdr:spPr>
        <a:xfrm>
          <a:off x="169672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42245</xdr:rowOff>
    </xdr:from>
    <xdr:ext cx="762000" cy="259045"/>
    <xdr:sp macro="" textlink="">
      <xdr:nvSpPr>
        <xdr:cNvPr id="402" name="公債費負担の状況該当値テキスト"/>
        <xdr:cNvSpPr txBox="1"/>
      </xdr:nvSpPr>
      <xdr:spPr>
        <a:xfrm>
          <a:off x="17106900" y="69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403" name="円/楕円 402"/>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404" name="テキスト ボックス 40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405" name="円/楕円 404"/>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406" name="テキスト ボックス 405"/>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58103</xdr:rowOff>
    </xdr:from>
    <xdr:to>
      <xdr:col>21</xdr:col>
      <xdr:colOff>50800</xdr:colOff>
      <xdr:row>40</xdr:row>
      <xdr:rowOff>159703</xdr:rowOff>
    </xdr:to>
    <xdr:sp macro="" textlink="">
      <xdr:nvSpPr>
        <xdr:cNvPr id="407" name="円/楕円 406"/>
        <xdr:cNvSpPr/>
      </xdr:nvSpPr>
      <xdr:spPr>
        <a:xfrm>
          <a:off x="14351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408" name="テキスト ボックス 407"/>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409" name="円/楕円 408"/>
        <xdr:cNvSpPr/>
      </xdr:nvSpPr>
      <xdr:spPr>
        <a:xfrm>
          <a:off x="13462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410" name="テキスト ボックス 409"/>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mn-lt"/>
              <a:ea typeface="+mn-ea"/>
              <a:cs typeface="+mn-cs"/>
            </a:rPr>
            <a:t>類似団体と比較すると、将来負担比率は高く、また前年度と比較しても比率は高くなっている。これは、普通建設事業費の増加に伴う地方債発行額の増加や一部事務組合である峡南医療センター企業団の企業決算において赤字が生じていることにより、将来負担比率の増加の要因になっている。</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今後は、計画的な地方債の繰上償還や高利率の地方債の借り換え（利率見直し）を行うとともに、峡南医療センター企業団については、経営改革の取組を進め、経費の削減を求めていく。</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115824</xdr:rowOff>
    </xdr:from>
    <xdr:to>
      <xdr:col>24</xdr:col>
      <xdr:colOff>558800</xdr:colOff>
      <xdr:row>15</xdr:row>
      <xdr:rowOff>121133</xdr:rowOff>
    </xdr:to>
    <xdr:cxnSp macro="">
      <xdr:nvCxnSpPr>
        <xdr:cNvPr id="442" name="直線コネクタ 441"/>
        <xdr:cNvCxnSpPr/>
      </xdr:nvCxnSpPr>
      <xdr:spPr>
        <a:xfrm>
          <a:off x="16179800" y="2687574"/>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115824</xdr:rowOff>
    </xdr:from>
    <xdr:to>
      <xdr:col>23</xdr:col>
      <xdr:colOff>406400</xdr:colOff>
      <xdr:row>15</xdr:row>
      <xdr:rowOff>135611</xdr:rowOff>
    </xdr:to>
    <xdr:cxnSp macro="">
      <xdr:nvCxnSpPr>
        <xdr:cNvPr id="445" name="直線コネクタ 444"/>
        <xdr:cNvCxnSpPr/>
      </xdr:nvCxnSpPr>
      <xdr:spPr>
        <a:xfrm flipV="1">
          <a:off x="15290800" y="2687574"/>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45237</xdr:rowOff>
    </xdr:from>
    <xdr:to>
      <xdr:col>23</xdr:col>
      <xdr:colOff>457200</xdr:colOff>
      <xdr:row>15</xdr:row>
      <xdr:rowOff>146837</xdr:rowOff>
    </xdr:to>
    <xdr:sp macro="" textlink="">
      <xdr:nvSpPr>
        <xdr:cNvPr id="446" name="フローチャート : 判断 445"/>
        <xdr:cNvSpPr/>
      </xdr:nvSpPr>
      <xdr:spPr>
        <a:xfrm>
          <a:off x="16129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157014</xdr:rowOff>
    </xdr:from>
    <xdr:ext cx="736600" cy="259045"/>
    <xdr:sp macro="" textlink="">
      <xdr:nvSpPr>
        <xdr:cNvPr id="447" name="テキスト ボックス 446"/>
        <xdr:cNvSpPr txBox="1"/>
      </xdr:nvSpPr>
      <xdr:spPr>
        <a:xfrm>
          <a:off x="15798800" y="2385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70942</xdr:rowOff>
    </xdr:from>
    <xdr:to>
      <xdr:col>22</xdr:col>
      <xdr:colOff>203200</xdr:colOff>
      <xdr:row>15</xdr:row>
      <xdr:rowOff>135611</xdr:rowOff>
    </xdr:to>
    <xdr:cxnSp macro="">
      <xdr:nvCxnSpPr>
        <xdr:cNvPr id="448" name="直線コネクタ 447"/>
        <xdr:cNvCxnSpPr/>
      </xdr:nvCxnSpPr>
      <xdr:spPr>
        <a:xfrm>
          <a:off x="14401800" y="2642692"/>
          <a:ext cx="8890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0" name="テキスト ボックス 449"/>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56464</xdr:rowOff>
    </xdr:from>
    <xdr:to>
      <xdr:col>21</xdr:col>
      <xdr:colOff>0</xdr:colOff>
      <xdr:row>15</xdr:row>
      <xdr:rowOff>70942</xdr:rowOff>
    </xdr:to>
    <xdr:cxnSp macro="">
      <xdr:nvCxnSpPr>
        <xdr:cNvPr id="451" name="直線コネクタ 450"/>
        <xdr:cNvCxnSpPr/>
      </xdr:nvCxnSpPr>
      <xdr:spPr>
        <a:xfrm>
          <a:off x="13512800" y="26282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53" name="テキスト ボックス 452"/>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39311</xdr:rowOff>
    </xdr:from>
    <xdr:ext cx="762000" cy="259045"/>
    <xdr:sp macro="" textlink="">
      <xdr:nvSpPr>
        <xdr:cNvPr id="455" name="テキスト ボックス 454"/>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70333</xdr:rowOff>
    </xdr:from>
    <xdr:to>
      <xdr:col>24</xdr:col>
      <xdr:colOff>609600</xdr:colOff>
      <xdr:row>16</xdr:row>
      <xdr:rowOff>483</xdr:rowOff>
    </xdr:to>
    <xdr:sp macro="" textlink="">
      <xdr:nvSpPr>
        <xdr:cNvPr id="461" name="円/楕円 460"/>
        <xdr:cNvSpPr/>
      </xdr:nvSpPr>
      <xdr:spPr>
        <a:xfrm>
          <a:off x="16967200" y="26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42410</xdr:rowOff>
    </xdr:from>
    <xdr:ext cx="762000" cy="259045"/>
    <xdr:sp macro="" textlink="">
      <xdr:nvSpPr>
        <xdr:cNvPr id="462" name="将来負担の状況該当値テキスト"/>
        <xdr:cNvSpPr txBox="1"/>
      </xdr:nvSpPr>
      <xdr:spPr>
        <a:xfrm>
          <a:off x="17106900" y="26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65024</xdr:rowOff>
    </xdr:from>
    <xdr:to>
      <xdr:col>23</xdr:col>
      <xdr:colOff>457200</xdr:colOff>
      <xdr:row>15</xdr:row>
      <xdr:rowOff>166624</xdr:rowOff>
    </xdr:to>
    <xdr:sp macro="" textlink="">
      <xdr:nvSpPr>
        <xdr:cNvPr id="463" name="円/楕円 462"/>
        <xdr:cNvSpPr/>
      </xdr:nvSpPr>
      <xdr:spPr>
        <a:xfrm>
          <a:off x="16129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151401</xdr:rowOff>
    </xdr:from>
    <xdr:ext cx="736600" cy="259045"/>
    <xdr:sp macro="" textlink="">
      <xdr:nvSpPr>
        <xdr:cNvPr id="464" name="テキスト ボックス 463"/>
        <xdr:cNvSpPr txBox="1"/>
      </xdr:nvSpPr>
      <xdr:spPr>
        <a:xfrm>
          <a:off x="15798800" y="2723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84811</xdr:rowOff>
    </xdr:from>
    <xdr:to>
      <xdr:col>22</xdr:col>
      <xdr:colOff>254000</xdr:colOff>
      <xdr:row>16</xdr:row>
      <xdr:rowOff>14961</xdr:rowOff>
    </xdr:to>
    <xdr:sp macro="" textlink="">
      <xdr:nvSpPr>
        <xdr:cNvPr id="465" name="円/楕円 464"/>
        <xdr:cNvSpPr/>
      </xdr:nvSpPr>
      <xdr:spPr>
        <a:xfrm>
          <a:off x="15240000" y="265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171188</xdr:rowOff>
    </xdr:from>
    <xdr:ext cx="762000" cy="259045"/>
    <xdr:sp macro="" textlink="">
      <xdr:nvSpPr>
        <xdr:cNvPr id="466" name="テキスト ボックス 465"/>
        <xdr:cNvSpPr txBox="1"/>
      </xdr:nvSpPr>
      <xdr:spPr>
        <a:xfrm>
          <a:off x="14909800" y="274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20142</xdr:rowOff>
    </xdr:from>
    <xdr:to>
      <xdr:col>21</xdr:col>
      <xdr:colOff>50800</xdr:colOff>
      <xdr:row>15</xdr:row>
      <xdr:rowOff>121742</xdr:rowOff>
    </xdr:to>
    <xdr:sp macro="" textlink="">
      <xdr:nvSpPr>
        <xdr:cNvPr id="467" name="円/楕円 466"/>
        <xdr:cNvSpPr/>
      </xdr:nvSpPr>
      <xdr:spPr>
        <a:xfrm>
          <a:off x="14351000" y="25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131919</xdr:rowOff>
    </xdr:from>
    <xdr:ext cx="762000" cy="259045"/>
    <xdr:sp macro="" textlink="">
      <xdr:nvSpPr>
        <xdr:cNvPr id="468" name="テキスト ボックス 467"/>
        <xdr:cNvSpPr txBox="1"/>
      </xdr:nvSpPr>
      <xdr:spPr>
        <a:xfrm>
          <a:off x="14020800" y="236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5664</xdr:rowOff>
    </xdr:from>
    <xdr:to>
      <xdr:col>19</xdr:col>
      <xdr:colOff>533400</xdr:colOff>
      <xdr:row>15</xdr:row>
      <xdr:rowOff>107264</xdr:rowOff>
    </xdr:to>
    <xdr:sp macro="" textlink="">
      <xdr:nvSpPr>
        <xdr:cNvPr id="469" name="円/楕円 468"/>
        <xdr:cNvSpPr/>
      </xdr:nvSpPr>
      <xdr:spPr>
        <a:xfrm>
          <a:off x="13462000" y="25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117441</xdr:rowOff>
    </xdr:from>
    <xdr:ext cx="762000" cy="259045"/>
    <xdr:sp macro="" textlink="">
      <xdr:nvSpPr>
        <xdr:cNvPr id="470" name="テキスト ボックス 469"/>
        <xdr:cNvSpPr txBox="1"/>
      </xdr:nvSpPr>
      <xdr:spPr>
        <a:xfrm>
          <a:off x="13131800" y="234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15,668
15,476
112.00
8,021,988
7,572,653
335,066
4,932,005
7,656,642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類似団体平均、全国市町村平均と比較すると、人件費に係る経常収支比率は低くなっている。その要因としては、ごみ処理事業や消防業務を一部事務組合で行っていることが挙げられる。今後も公共施設の指定管理者制度の導入や民間委託を推進するとともに、職員の適正な定員管理を図り、人件費の抑制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161290</xdr:rowOff>
    </xdr:to>
    <xdr:cxnSp macro="">
      <xdr:nvCxnSpPr>
        <xdr:cNvPr id="66" name="直線コネクタ 65"/>
        <xdr:cNvCxnSpPr/>
      </xdr:nvCxnSpPr>
      <xdr:spPr>
        <a:xfrm>
          <a:off x="3987800" y="6116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36</xdr:row>
      <xdr:rowOff>73660</xdr:rowOff>
    </xdr:to>
    <xdr:cxnSp macro="">
      <xdr:nvCxnSpPr>
        <xdr:cNvPr id="69" name="直線コネクタ 68"/>
        <xdr:cNvCxnSpPr/>
      </xdr:nvCxnSpPr>
      <xdr:spPr>
        <a:xfrm flipV="1">
          <a:off x="3098800" y="61163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73660</xdr:rowOff>
    </xdr:to>
    <xdr:cxnSp macro="">
      <xdr:nvCxnSpPr>
        <xdr:cNvPr id="72" name="直線コネクタ 71"/>
        <xdr:cNvCxnSpPr/>
      </xdr:nvCxnSpPr>
      <xdr:spPr>
        <a:xfrm>
          <a:off x="2209800" y="61925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43180</xdr:rowOff>
    </xdr:to>
    <xdr:cxnSp macro="">
      <xdr:nvCxnSpPr>
        <xdr:cNvPr id="75" name="直線コネクタ 74"/>
        <xdr:cNvCxnSpPr/>
      </xdr:nvCxnSpPr>
      <xdr:spPr>
        <a:xfrm flipV="1">
          <a:off x="1320800" y="619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5" name="円/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6"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7" name="円/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1" name="円/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93" name="円/楕円 92"/>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104157</xdr:rowOff>
    </xdr:from>
    <xdr:ext cx="762000" cy="259045"/>
    <xdr:sp macro="" textlink="">
      <xdr:nvSpPr>
        <xdr:cNvPr id="94" name="テキスト ボックス 93"/>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現在のところ、類似団体平均、全国市町村平均を下回る結果となっている。温泉施設等の公共施設の指定管理の導入、ごみ収集業務の民間委託が要因として推測される。今後も事務事業の効率化を図るとともに、職員一人一人の経費削減意識を更に向上させ、経常的物件費の抑制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134620</xdr:rowOff>
    </xdr:from>
    <xdr:to>
      <xdr:col>24</xdr:col>
      <xdr:colOff>31750</xdr:colOff>
      <xdr:row>14</xdr:row>
      <xdr:rowOff>142240</xdr:rowOff>
    </xdr:to>
    <xdr:cxnSp macro="">
      <xdr:nvCxnSpPr>
        <xdr:cNvPr id="127" name="直線コネクタ 126"/>
        <xdr:cNvCxnSpPr/>
      </xdr:nvCxnSpPr>
      <xdr:spPr>
        <a:xfrm>
          <a:off x="15671800" y="2534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134620</xdr:rowOff>
    </xdr:from>
    <xdr:to>
      <xdr:col>22</xdr:col>
      <xdr:colOff>565150</xdr:colOff>
      <xdr:row>15</xdr:row>
      <xdr:rowOff>46990</xdr:rowOff>
    </xdr:to>
    <xdr:cxnSp macro="">
      <xdr:nvCxnSpPr>
        <xdr:cNvPr id="130" name="直線コネクタ 129"/>
        <xdr:cNvCxnSpPr/>
      </xdr:nvCxnSpPr>
      <xdr:spPr>
        <a:xfrm flipV="1">
          <a:off x="14782800" y="2534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92710</xdr:rowOff>
    </xdr:to>
    <xdr:cxnSp macro="">
      <xdr:nvCxnSpPr>
        <xdr:cNvPr id="133" name="直線コネクタ 132"/>
        <xdr:cNvCxnSpPr/>
      </xdr:nvCxnSpPr>
      <xdr:spPr>
        <a:xfrm flipV="1">
          <a:off x="13893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100330</xdr:rowOff>
    </xdr:to>
    <xdr:cxnSp macro="">
      <xdr:nvCxnSpPr>
        <xdr:cNvPr id="136" name="直線コネクタ 135"/>
        <xdr:cNvCxnSpPr/>
      </xdr:nvCxnSpPr>
      <xdr:spPr>
        <a:xfrm flipV="1">
          <a:off x="13004800" y="266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91440</xdr:rowOff>
    </xdr:from>
    <xdr:to>
      <xdr:col>24</xdr:col>
      <xdr:colOff>82550</xdr:colOff>
      <xdr:row>15</xdr:row>
      <xdr:rowOff>21590</xdr:rowOff>
    </xdr:to>
    <xdr:sp macro="" textlink="">
      <xdr:nvSpPr>
        <xdr:cNvPr id="146" name="円/楕円 145"/>
        <xdr:cNvSpPr/>
      </xdr:nvSpPr>
      <xdr:spPr>
        <a:xfrm>
          <a:off x="164592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107967</xdr:rowOff>
    </xdr:from>
    <xdr:ext cx="762000" cy="259045"/>
    <xdr:sp macro="" textlink="">
      <xdr:nvSpPr>
        <xdr:cNvPr id="147" name="物件費該当値テキスト"/>
        <xdr:cNvSpPr txBox="1"/>
      </xdr:nvSpPr>
      <xdr:spPr>
        <a:xfrm>
          <a:off x="165989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83820</xdr:rowOff>
    </xdr:from>
    <xdr:to>
      <xdr:col>22</xdr:col>
      <xdr:colOff>615950</xdr:colOff>
      <xdr:row>15</xdr:row>
      <xdr:rowOff>13970</xdr:rowOff>
    </xdr:to>
    <xdr:sp macro="" textlink="">
      <xdr:nvSpPr>
        <xdr:cNvPr id="148" name="円/楕円 147"/>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24147</xdr:rowOff>
    </xdr:from>
    <xdr:ext cx="736600" cy="259045"/>
    <xdr:sp macro="" textlink="">
      <xdr:nvSpPr>
        <xdr:cNvPr id="149" name="テキスト ボックス 148"/>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50" name="円/楕円 149"/>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51" name="テキスト ボックス 150"/>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2" name="円/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3" name="テキスト ボックス 152"/>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4" name="円/楕円 153"/>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5" name="テキスト ボックス 154"/>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昨年度と</a:t>
          </a:r>
          <a:r>
            <a:rPr kumimoji="1" lang="ja-JP" altLang="en-US" sz="1400" b="0" i="0" u="none" strike="noStrike" kern="0" cap="none" spc="0" normalizeH="0" baseline="0" noProof="0">
              <a:ln>
                <a:noFill/>
              </a:ln>
              <a:solidFill>
                <a:prstClr val="black"/>
              </a:solidFill>
              <a:effectLst/>
              <a:uLnTx/>
              <a:uFillTx/>
              <a:latin typeface="+mn-lt"/>
              <a:ea typeface="+mn-ea"/>
              <a:cs typeface="+mn-cs"/>
            </a:rPr>
            <a:t>同等の数値となって</a:t>
          </a:r>
          <a:r>
            <a:rPr kumimoji="1" lang="ja-JP" altLang="ja-JP" sz="1400" b="0" i="0" u="none" strike="noStrike" kern="0" cap="none" spc="0" normalizeH="0" baseline="0" noProof="0">
              <a:ln>
                <a:noFill/>
              </a:ln>
              <a:solidFill>
                <a:prstClr val="black"/>
              </a:solidFill>
              <a:effectLst/>
              <a:uLnTx/>
              <a:uFillTx/>
              <a:latin typeface="+mn-lt"/>
              <a:ea typeface="+mn-ea"/>
              <a:cs typeface="+mn-cs"/>
            </a:rPr>
            <a:t>いる</a:t>
          </a:r>
          <a:r>
            <a:rPr kumimoji="1" lang="ja-JP" altLang="en-US" sz="1400" b="0" i="0" u="none" strike="noStrike" kern="0" cap="none" spc="0" normalizeH="0" baseline="0" noProof="0">
              <a:ln>
                <a:noFill/>
              </a:ln>
              <a:solidFill>
                <a:prstClr val="black"/>
              </a:solidFill>
              <a:effectLst/>
              <a:uLnTx/>
              <a:uFillTx/>
              <a:latin typeface="+mn-lt"/>
              <a:ea typeface="+mn-ea"/>
              <a:cs typeface="+mn-cs"/>
            </a:rPr>
            <a:t>。今後も</a:t>
          </a:r>
          <a:r>
            <a:rPr kumimoji="1" lang="ja-JP" altLang="ja-JP" sz="1400" b="0" i="0" u="none" strike="noStrike" kern="0" cap="none" spc="0" normalizeH="0" baseline="0" noProof="0">
              <a:ln>
                <a:noFill/>
              </a:ln>
              <a:solidFill>
                <a:prstClr val="black"/>
              </a:solidFill>
              <a:effectLst/>
              <a:uLnTx/>
              <a:uFillTx/>
              <a:latin typeface="+mn-lt"/>
              <a:ea typeface="+mn-ea"/>
              <a:cs typeface="+mn-cs"/>
            </a:rPr>
            <a:t>児童福祉費や障害者給付費等に係る扶助費の増加が予想され、資格審査の適正化等の見直しを進めていくこいとで、財政を圧迫する上昇傾向に歯止めを</a:t>
          </a:r>
          <a:r>
            <a:rPr kumimoji="1" lang="ja-JP" altLang="en-US" sz="1400" b="0" i="0" u="none" strike="noStrike" kern="0" cap="none" spc="0" normalizeH="0" baseline="0" noProof="0">
              <a:ln>
                <a:noFill/>
              </a:ln>
              <a:solidFill>
                <a:prstClr val="black"/>
              </a:solidFill>
              <a:effectLst/>
              <a:uLnTx/>
              <a:uFillTx/>
              <a:latin typeface="+mn-lt"/>
              <a:ea typeface="+mn-ea"/>
              <a:cs typeface="+mn-cs"/>
            </a:rPr>
            <a:t>か</a:t>
          </a:r>
          <a:r>
            <a:rPr kumimoji="1" lang="ja-JP" altLang="ja-JP" sz="1400" b="0" i="0" u="none" strike="noStrike" kern="0" cap="none" spc="0" normalizeH="0" baseline="0" noProof="0">
              <a:ln>
                <a:noFill/>
              </a:ln>
              <a:solidFill>
                <a:prstClr val="black"/>
              </a:solidFill>
              <a:effectLst/>
              <a:uLnTx/>
              <a:uFillTx/>
              <a:latin typeface="+mn-lt"/>
              <a:ea typeface="+mn-ea"/>
              <a:cs typeface="+mn-cs"/>
            </a:rPr>
            <a:t>けるよう努めていく。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37193</xdr:rowOff>
    </xdr:to>
    <xdr:cxnSp macro="">
      <xdr:nvCxnSpPr>
        <xdr:cNvPr id="190" name="直線コネクタ 189"/>
        <xdr:cNvCxnSpPr/>
      </xdr:nvCxnSpPr>
      <xdr:spPr>
        <a:xfrm>
          <a:off x="3987800" y="9466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37193</xdr:rowOff>
    </xdr:to>
    <xdr:cxnSp macro="">
      <xdr:nvCxnSpPr>
        <xdr:cNvPr id="193" name="直線コネクタ 192"/>
        <xdr:cNvCxnSpPr/>
      </xdr:nvCxnSpPr>
      <xdr:spPr>
        <a:xfrm>
          <a:off x="3098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4" name="フローチャート : 判断 193"/>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5" name="テキスト ボックス 194"/>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69850</xdr:rowOff>
    </xdr:to>
    <xdr:cxnSp macro="">
      <xdr:nvCxnSpPr>
        <xdr:cNvPr id="196" name="直線コネクタ 195"/>
        <xdr:cNvCxnSpPr/>
      </xdr:nvCxnSpPr>
      <xdr:spPr>
        <a:xfrm flipV="1">
          <a:off x="2209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118835</xdr:rowOff>
    </xdr:to>
    <xdr:cxnSp macro="">
      <xdr:nvCxnSpPr>
        <xdr:cNvPr id="199" name="直線コネクタ 198"/>
        <xdr:cNvCxnSpPr/>
      </xdr:nvCxnSpPr>
      <xdr:spPr>
        <a:xfrm flipV="1">
          <a:off x="1320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9" name="円/楕円 208"/>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10"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11" name="円/楕円 210"/>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12" name="テキスト ボックス 211"/>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4" name="テキスト ボックス 213"/>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5" name="円/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18" name="テキスト ボックス 217"/>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その他に係る経常収支比率は、類似団体平均を</a:t>
          </a:r>
          <a:r>
            <a:rPr kumimoji="1" lang="ja-JP" altLang="en-US" sz="1400" b="0" i="0" u="none" strike="noStrike" kern="0" cap="none" spc="0" normalizeH="0" baseline="0" noProof="0">
              <a:ln>
                <a:noFill/>
              </a:ln>
              <a:solidFill>
                <a:prstClr val="black"/>
              </a:solidFill>
              <a:effectLst/>
              <a:uLnTx/>
              <a:uFillTx/>
              <a:latin typeface="+mn-lt"/>
              <a:ea typeface="+mn-ea"/>
              <a:cs typeface="+mn-cs"/>
            </a:rPr>
            <a:t>大きく</a:t>
          </a:r>
          <a:r>
            <a:rPr kumimoji="1" lang="ja-JP" altLang="ja-JP" sz="1400" b="0" i="0" u="none" strike="noStrike" kern="0" cap="none" spc="0" normalizeH="0" baseline="0" noProof="0">
              <a:ln>
                <a:noFill/>
              </a:ln>
              <a:solidFill>
                <a:prstClr val="black"/>
              </a:solidFill>
              <a:effectLst/>
              <a:uLnTx/>
              <a:uFillTx/>
              <a:latin typeface="+mn-lt"/>
              <a:ea typeface="+mn-ea"/>
              <a:cs typeface="+mn-cs"/>
            </a:rPr>
            <a:t>下回っている。特別会計や公営企業会計への繰出金の減少が主な要因となっており、今後も各特別会計の経費を削減するとともに、料金の値上げや保険料の適正化を図ることによって、普通会計の負担額を減らすよう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54610</xdr:rowOff>
    </xdr:from>
    <xdr:to>
      <xdr:col>24</xdr:col>
      <xdr:colOff>31750</xdr:colOff>
      <xdr:row>56</xdr:row>
      <xdr:rowOff>104140</xdr:rowOff>
    </xdr:to>
    <xdr:cxnSp macro="">
      <xdr:nvCxnSpPr>
        <xdr:cNvPr id="251" name="直線コネクタ 250"/>
        <xdr:cNvCxnSpPr/>
      </xdr:nvCxnSpPr>
      <xdr:spPr>
        <a:xfrm flipV="1">
          <a:off x="15671800" y="948436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104140</xdr:rowOff>
    </xdr:to>
    <xdr:cxnSp macro="">
      <xdr:nvCxnSpPr>
        <xdr:cNvPr id="254" name="直線コネクタ 253"/>
        <xdr:cNvCxnSpPr/>
      </xdr:nvCxnSpPr>
      <xdr:spPr>
        <a:xfrm>
          <a:off x="14782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56</xdr:row>
      <xdr:rowOff>27940</xdr:rowOff>
    </xdr:to>
    <xdr:cxnSp macro="">
      <xdr:nvCxnSpPr>
        <xdr:cNvPr id="257" name="直線コネクタ 256"/>
        <xdr:cNvCxnSpPr/>
      </xdr:nvCxnSpPr>
      <xdr:spPr>
        <a:xfrm>
          <a:off x="13893800" y="9545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115570</xdr:rowOff>
    </xdr:to>
    <xdr:cxnSp macro="">
      <xdr:nvCxnSpPr>
        <xdr:cNvPr id="260" name="直線コネクタ 259"/>
        <xdr:cNvCxnSpPr/>
      </xdr:nvCxnSpPr>
      <xdr:spPr>
        <a:xfrm>
          <a:off x="13004800" y="949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70" name="円/楕円 269"/>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20337</xdr:rowOff>
    </xdr:from>
    <xdr:ext cx="762000" cy="259045"/>
    <xdr:sp macro="" textlink="">
      <xdr:nvSpPr>
        <xdr:cNvPr id="271"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72" name="円/楕円 271"/>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73" name="テキスト ボックス 272"/>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4" name="円/楕円 273"/>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5" name="テキスト ボックス 27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76" name="円/楕円 275"/>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77" name="テキスト ボックス 276"/>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8" name="円/楕円 277"/>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9" name="テキスト ボックス 278"/>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類似団体平均と同等の数値</a:t>
          </a:r>
          <a:r>
            <a:rPr kumimoji="1" lang="ja-JP" altLang="en-US" sz="1400" b="0" i="0" u="none" strike="noStrike" kern="0" cap="none" spc="0" normalizeH="0" baseline="0" noProof="0">
              <a:ln>
                <a:noFill/>
              </a:ln>
              <a:solidFill>
                <a:prstClr val="black"/>
              </a:solidFill>
              <a:effectLst/>
              <a:uLnTx/>
              <a:uFillTx/>
              <a:latin typeface="+mn-lt"/>
              <a:ea typeface="+mn-ea"/>
              <a:cs typeface="+mn-cs"/>
            </a:rPr>
            <a:t>となってい</a:t>
          </a:r>
          <a:r>
            <a:rPr kumimoji="1" lang="ja-JP" altLang="ja-JP" sz="1400" b="0" i="0" u="none" strike="noStrike" kern="0" cap="none" spc="0" normalizeH="0" baseline="0" noProof="0">
              <a:ln>
                <a:noFill/>
              </a:ln>
              <a:solidFill>
                <a:prstClr val="black"/>
              </a:solidFill>
              <a:effectLst/>
              <a:uLnTx/>
              <a:uFillTx/>
              <a:latin typeface="+mn-lt"/>
              <a:ea typeface="+mn-ea"/>
              <a:cs typeface="+mn-cs"/>
            </a:rPr>
            <a:t>る</a:t>
          </a:r>
          <a:r>
            <a:rPr kumimoji="1" lang="ja-JP" altLang="en-US" sz="1400" b="0" i="0" u="none" strike="noStrike" kern="0" cap="none" spc="0" normalizeH="0" baseline="0" noProof="0">
              <a:ln>
                <a:noFill/>
              </a:ln>
              <a:solidFill>
                <a:prstClr val="black"/>
              </a:solidFill>
              <a:effectLst/>
              <a:uLnTx/>
              <a:uFillTx/>
              <a:latin typeface="+mn-lt"/>
              <a:ea typeface="+mn-ea"/>
              <a:cs typeface="+mn-cs"/>
            </a:rPr>
            <a:t>。</a:t>
          </a:r>
          <a:r>
            <a:rPr kumimoji="1" lang="ja-JP" altLang="ja-JP" sz="1400" b="0" i="0" u="none" strike="noStrike" kern="0" cap="none" spc="0" normalizeH="0" baseline="0" noProof="0">
              <a:ln>
                <a:noFill/>
              </a:ln>
              <a:solidFill>
                <a:prstClr val="black"/>
              </a:solidFill>
              <a:effectLst/>
              <a:uLnTx/>
              <a:uFillTx/>
              <a:latin typeface="+mn-lt"/>
              <a:ea typeface="+mn-ea"/>
              <a:cs typeface="+mn-cs"/>
            </a:rPr>
            <a:t>全国市町村平均を上回っているいるのは、病院事業、ごみ処理事業、し尿処理事業、消防業務を一部事務組合で行っているため、一部事務組合への負担が多額となっており、数値を上昇させる要因となっている。各種団体への補助金については、事務事業評価制度等により不適当な補助金は見直しや廃止を行うなど、財政負担の軽減に向けた取組み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10414</xdr:rowOff>
    </xdr:to>
    <xdr:cxnSp macro="">
      <xdr:nvCxnSpPr>
        <xdr:cNvPr id="309" name="直線コネクタ 308"/>
        <xdr:cNvCxnSpPr/>
      </xdr:nvCxnSpPr>
      <xdr:spPr>
        <a:xfrm>
          <a:off x="15671800" y="63312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159004</xdr:rowOff>
    </xdr:to>
    <xdr:cxnSp macro="">
      <xdr:nvCxnSpPr>
        <xdr:cNvPr id="312" name="直線コネクタ 311"/>
        <xdr:cNvCxnSpPr/>
      </xdr:nvCxnSpPr>
      <xdr:spPr>
        <a:xfrm>
          <a:off x="14782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3" name="フローチャート : 判断 312"/>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4" name="テキスト ボックス 313"/>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159004</xdr:rowOff>
    </xdr:to>
    <xdr:cxnSp macro="">
      <xdr:nvCxnSpPr>
        <xdr:cNvPr id="315" name="直線コネクタ 314"/>
        <xdr:cNvCxnSpPr/>
      </xdr:nvCxnSpPr>
      <xdr:spPr>
        <a:xfrm flipV="1">
          <a:off x="13893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37</xdr:row>
      <xdr:rowOff>51562</xdr:rowOff>
    </xdr:to>
    <xdr:cxnSp macro="">
      <xdr:nvCxnSpPr>
        <xdr:cNvPr id="318" name="直線コネクタ 317"/>
        <xdr:cNvCxnSpPr/>
      </xdr:nvCxnSpPr>
      <xdr:spPr>
        <a:xfrm flipV="1">
          <a:off x="13004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8" name="円/楕円 327"/>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29"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30" name="円/楕円 329"/>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31" name="テキスト ボックス 330"/>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2" name="円/楕円 331"/>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33" name="テキスト ボックス 332"/>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108204</xdr:rowOff>
    </xdr:from>
    <xdr:to>
      <xdr:col>20</xdr:col>
      <xdr:colOff>209550</xdr:colOff>
      <xdr:row>37</xdr:row>
      <xdr:rowOff>38354</xdr:rowOff>
    </xdr:to>
    <xdr:sp macro="" textlink="">
      <xdr:nvSpPr>
        <xdr:cNvPr id="334" name="円/楕円 333"/>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35" name="テキスト ボックス 334"/>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6" name="円/楕円 335"/>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7" name="テキスト ボックス 336"/>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類似団体を</a:t>
          </a:r>
          <a:r>
            <a:rPr kumimoji="1" lang="ja-JP" altLang="en-US" sz="1200" b="0" i="0" u="none" strike="noStrike" kern="0" cap="none" spc="0" normalizeH="0" baseline="0" noProof="0">
              <a:ln>
                <a:noFill/>
              </a:ln>
              <a:solidFill>
                <a:prstClr val="black"/>
              </a:solidFill>
              <a:effectLst/>
              <a:uLnTx/>
              <a:uFillTx/>
              <a:latin typeface="+mn-lt"/>
              <a:ea typeface="+mn-ea"/>
              <a:cs typeface="+mn-cs"/>
            </a:rPr>
            <a:t>上</a:t>
          </a:r>
          <a:r>
            <a:rPr kumimoji="1" lang="ja-JP" altLang="ja-JP" sz="1200" b="0" i="0" u="none" strike="noStrike" kern="0" cap="none" spc="0" normalizeH="0" baseline="0" noProof="0">
              <a:ln>
                <a:noFill/>
              </a:ln>
              <a:solidFill>
                <a:prstClr val="black"/>
              </a:solidFill>
              <a:effectLst/>
              <a:uLnTx/>
              <a:uFillTx/>
              <a:latin typeface="+mn-lt"/>
              <a:ea typeface="+mn-ea"/>
              <a:cs typeface="+mn-cs"/>
            </a:rPr>
            <a:t>回る数値となっている。公共施設の再配置事業、</a:t>
          </a:r>
          <a:r>
            <a:rPr kumimoji="1" lang="ja-JP" altLang="en-US" sz="1200" b="0" i="0" u="none" strike="noStrike" kern="0" cap="none" spc="0" normalizeH="0" baseline="0" noProof="0">
              <a:ln>
                <a:noFill/>
              </a:ln>
              <a:solidFill>
                <a:prstClr val="black"/>
              </a:solidFill>
              <a:effectLst/>
              <a:uLnTx/>
              <a:uFillTx/>
              <a:latin typeface="+mn-lt"/>
              <a:ea typeface="+mn-ea"/>
              <a:cs typeface="+mn-cs"/>
            </a:rPr>
            <a:t>リニア中央新幹線に伴う公共施設の移転</a:t>
          </a:r>
          <a:r>
            <a:rPr kumimoji="1" lang="ja-JP" altLang="ja-JP" sz="1200" b="0" i="0" u="none" strike="noStrike" kern="0" cap="none" spc="0" normalizeH="0" baseline="0" noProof="0">
              <a:ln>
                <a:noFill/>
              </a:ln>
              <a:solidFill>
                <a:prstClr val="black"/>
              </a:solidFill>
              <a:effectLst/>
              <a:uLnTx/>
              <a:uFillTx/>
              <a:latin typeface="+mn-lt"/>
              <a:ea typeface="+mn-ea"/>
              <a:cs typeface="+mn-cs"/>
            </a:rPr>
            <a:t>事業等、今後も普通建設事業費の増加に伴い起債借入額の増加が予想され償還額の上昇が懸念される。また、下水道整備事業等の元利償還額に係る繰出金等の公債費に類似した支出も含めると、今後も厳しい状況が続くことが予測されるため、事業の緊急性や優先度による大型事業の分散化や整理縮小を図り、起債額を最小限にとどめ、効率的な繰上償還や借換を行い公債費の抑制に努め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92711</xdr:rowOff>
    </xdr:from>
    <xdr:to>
      <xdr:col>7</xdr:col>
      <xdr:colOff>15875</xdr:colOff>
      <xdr:row>77</xdr:row>
      <xdr:rowOff>129287</xdr:rowOff>
    </xdr:to>
    <xdr:cxnSp macro="">
      <xdr:nvCxnSpPr>
        <xdr:cNvPr id="367" name="直線コネクタ 366"/>
        <xdr:cNvCxnSpPr/>
      </xdr:nvCxnSpPr>
      <xdr:spPr>
        <a:xfrm>
          <a:off x="3987800" y="132943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92711</xdr:rowOff>
    </xdr:from>
    <xdr:to>
      <xdr:col>5</xdr:col>
      <xdr:colOff>549275</xdr:colOff>
      <xdr:row>77</xdr:row>
      <xdr:rowOff>120142</xdr:rowOff>
    </xdr:to>
    <xdr:cxnSp macro="">
      <xdr:nvCxnSpPr>
        <xdr:cNvPr id="370" name="直線コネクタ 369"/>
        <xdr:cNvCxnSpPr/>
      </xdr:nvCxnSpPr>
      <xdr:spPr>
        <a:xfrm flipV="1">
          <a:off x="3098800" y="132943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120142</xdr:rowOff>
    </xdr:from>
    <xdr:to>
      <xdr:col>4</xdr:col>
      <xdr:colOff>346075</xdr:colOff>
      <xdr:row>77</xdr:row>
      <xdr:rowOff>129287</xdr:rowOff>
    </xdr:to>
    <xdr:cxnSp macro="">
      <xdr:nvCxnSpPr>
        <xdr:cNvPr id="373" name="直線コネクタ 372"/>
        <xdr:cNvCxnSpPr/>
      </xdr:nvCxnSpPr>
      <xdr:spPr>
        <a:xfrm flipV="1">
          <a:off x="2209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120142</xdr:rowOff>
    </xdr:from>
    <xdr:to>
      <xdr:col>3</xdr:col>
      <xdr:colOff>142875</xdr:colOff>
      <xdr:row>77</xdr:row>
      <xdr:rowOff>129287</xdr:rowOff>
    </xdr:to>
    <xdr:cxnSp macro="">
      <xdr:nvCxnSpPr>
        <xdr:cNvPr id="376" name="直線コネクタ 375"/>
        <xdr:cNvCxnSpPr/>
      </xdr:nvCxnSpPr>
      <xdr:spPr>
        <a:xfrm>
          <a:off x="1320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86" name="円/楕円 385"/>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50564</xdr:rowOff>
    </xdr:from>
    <xdr:ext cx="762000" cy="259045"/>
    <xdr:sp macro="" textlink="">
      <xdr:nvSpPr>
        <xdr:cNvPr id="387" name="公債費該当値テキスト"/>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41911</xdr:rowOff>
    </xdr:from>
    <xdr:to>
      <xdr:col>5</xdr:col>
      <xdr:colOff>600075</xdr:colOff>
      <xdr:row>77</xdr:row>
      <xdr:rowOff>143511</xdr:rowOff>
    </xdr:to>
    <xdr:sp macro="" textlink="">
      <xdr:nvSpPr>
        <xdr:cNvPr id="388" name="円/楕円 387"/>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89" name="テキスト ボックス 38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69342</xdr:rowOff>
    </xdr:from>
    <xdr:to>
      <xdr:col>4</xdr:col>
      <xdr:colOff>396875</xdr:colOff>
      <xdr:row>77</xdr:row>
      <xdr:rowOff>170942</xdr:rowOff>
    </xdr:to>
    <xdr:sp macro="" textlink="">
      <xdr:nvSpPr>
        <xdr:cNvPr id="390" name="円/楕円 389"/>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9669</xdr:rowOff>
    </xdr:from>
    <xdr:ext cx="762000" cy="259045"/>
    <xdr:sp macro="" textlink="">
      <xdr:nvSpPr>
        <xdr:cNvPr id="391" name="テキスト ボックス 390"/>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78487</xdr:rowOff>
    </xdr:from>
    <xdr:to>
      <xdr:col>3</xdr:col>
      <xdr:colOff>193675</xdr:colOff>
      <xdr:row>78</xdr:row>
      <xdr:rowOff>8637</xdr:rowOff>
    </xdr:to>
    <xdr:sp macro="" textlink="">
      <xdr:nvSpPr>
        <xdr:cNvPr id="392" name="円/楕円 391"/>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18814</xdr:rowOff>
    </xdr:from>
    <xdr:ext cx="762000" cy="259045"/>
    <xdr:sp macro="" textlink="">
      <xdr:nvSpPr>
        <xdr:cNvPr id="393" name="テキスト ボックス 392"/>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94" name="円/楕円 393"/>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95" name="テキスト ボックス 394"/>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公債費以外の経常収支比率については、類似団体平均及び全国市町村平均を下回っている。今後も行政改革への取組や事務事業の見直しを更に進め、経常経費の削減に努め現在の水準を維持する。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72</xdr:row>
      <xdr:rowOff>149860</xdr:rowOff>
    </xdr:from>
    <xdr:to>
      <xdr:col>24</xdr:col>
      <xdr:colOff>31750</xdr:colOff>
      <xdr:row>73</xdr:row>
      <xdr:rowOff>43180</xdr:rowOff>
    </xdr:to>
    <xdr:cxnSp macro="">
      <xdr:nvCxnSpPr>
        <xdr:cNvPr id="428" name="直線コネクタ 427"/>
        <xdr:cNvCxnSpPr/>
      </xdr:nvCxnSpPr>
      <xdr:spPr>
        <a:xfrm flipV="1">
          <a:off x="15671800" y="124942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9" name="公債費以外平均値テキスト"/>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43180</xdr:rowOff>
    </xdr:from>
    <xdr:to>
      <xdr:col>22</xdr:col>
      <xdr:colOff>565150</xdr:colOff>
      <xdr:row>73</xdr:row>
      <xdr:rowOff>88900</xdr:rowOff>
    </xdr:to>
    <xdr:cxnSp macro="">
      <xdr:nvCxnSpPr>
        <xdr:cNvPr id="431" name="直線コネクタ 430"/>
        <xdr:cNvCxnSpPr/>
      </xdr:nvCxnSpPr>
      <xdr:spPr>
        <a:xfrm flipV="1">
          <a:off x="14782800" y="12559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125730</xdr:rowOff>
    </xdr:from>
    <xdr:to>
      <xdr:col>22</xdr:col>
      <xdr:colOff>615950</xdr:colOff>
      <xdr:row>75</xdr:row>
      <xdr:rowOff>55880</xdr:rowOff>
    </xdr:to>
    <xdr:sp macro="" textlink="">
      <xdr:nvSpPr>
        <xdr:cNvPr id="432" name="フローチャート : 判断 431"/>
        <xdr:cNvSpPr/>
      </xdr:nvSpPr>
      <xdr:spPr>
        <a:xfrm>
          <a:off x="15621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40657</xdr:rowOff>
    </xdr:from>
    <xdr:ext cx="736600" cy="259045"/>
    <xdr:sp macro="" textlink="">
      <xdr:nvSpPr>
        <xdr:cNvPr id="433" name="テキスト ボックス 432"/>
        <xdr:cNvSpPr txBox="1"/>
      </xdr:nvSpPr>
      <xdr:spPr>
        <a:xfrm>
          <a:off x="15290800" y="12899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73660</xdr:rowOff>
    </xdr:from>
    <xdr:to>
      <xdr:col>21</xdr:col>
      <xdr:colOff>361950</xdr:colOff>
      <xdr:row>73</xdr:row>
      <xdr:rowOff>88900</xdr:rowOff>
    </xdr:to>
    <xdr:cxnSp macro="">
      <xdr:nvCxnSpPr>
        <xdr:cNvPr id="434" name="直線コネクタ 433"/>
        <xdr:cNvCxnSpPr/>
      </xdr:nvCxnSpPr>
      <xdr:spPr>
        <a:xfrm>
          <a:off x="13893800" y="125895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124477</xdr:rowOff>
    </xdr:from>
    <xdr:ext cx="762000" cy="259045"/>
    <xdr:sp macro="" textlink="">
      <xdr:nvSpPr>
        <xdr:cNvPr id="436" name="テキスト ボックス 435"/>
        <xdr:cNvSpPr txBox="1"/>
      </xdr:nvSpPr>
      <xdr:spPr>
        <a:xfrm>
          <a:off x="14401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73660</xdr:rowOff>
    </xdr:from>
    <xdr:to>
      <xdr:col>20</xdr:col>
      <xdr:colOff>158750</xdr:colOff>
      <xdr:row>73</xdr:row>
      <xdr:rowOff>130810</xdr:rowOff>
    </xdr:to>
    <xdr:cxnSp macro="">
      <xdr:nvCxnSpPr>
        <xdr:cNvPr id="437" name="直線コネクタ 436"/>
        <xdr:cNvCxnSpPr/>
      </xdr:nvCxnSpPr>
      <xdr:spPr>
        <a:xfrm flipV="1">
          <a:off x="13004800" y="125895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74947</xdr:rowOff>
    </xdr:from>
    <xdr:ext cx="762000" cy="259045"/>
    <xdr:sp macro="" textlink="">
      <xdr:nvSpPr>
        <xdr:cNvPr id="439" name="テキスト ボックス 438"/>
        <xdr:cNvSpPr txBox="1"/>
      </xdr:nvSpPr>
      <xdr:spPr>
        <a:xfrm>
          <a:off x="13512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41" name="テキスト ボックス 440"/>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72</xdr:row>
      <xdr:rowOff>99060</xdr:rowOff>
    </xdr:from>
    <xdr:to>
      <xdr:col>24</xdr:col>
      <xdr:colOff>82550</xdr:colOff>
      <xdr:row>73</xdr:row>
      <xdr:rowOff>29210</xdr:rowOff>
    </xdr:to>
    <xdr:sp macro="" textlink="">
      <xdr:nvSpPr>
        <xdr:cNvPr id="447" name="円/楕円 446"/>
        <xdr:cNvSpPr/>
      </xdr:nvSpPr>
      <xdr:spPr>
        <a:xfrm>
          <a:off x="164592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7637</xdr:rowOff>
    </xdr:from>
    <xdr:ext cx="762000" cy="259045"/>
    <xdr:sp macro="" textlink="">
      <xdr:nvSpPr>
        <xdr:cNvPr id="448" name="公債費以外該当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163830</xdr:rowOff>
    </xdr:from>
    <xdr:to>
      <xdr:col>22</xdr:col>
      <xdr:colOff>615950</xdr:colOff>
      <xdr:row>73</xdr:row>
      <xdr:rowOff>93980</xdr:rowOff>
    </xdr:to>
    <xdr:sp macro="" textlink="">
      <xdr:nvSpPr>
        <xdr:cNvPr id="449" name="円/楕円 448"/>
        <xdr:cNvSpPr/>
      </xdr:nvSpPr>
      <xdr:spPr>
        <a:xfrm>
          <a:off x="15621000" y="12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104157</xdr:rowOff>
    </xdr:from>
    <xdr:ext cx="736600" cy="259045"/>
    <xdr:sp macro="" textlink="">
      <xdr:nvSpPr>
        <xdr:cNvPr id="450" name="テキスト ボックス 449"/>
        <xdr:cNvSpPr txBox="1"/>
      </xdr:nvSpPr>
      <xdr:spPr>
        <a:xfrm>
          <a:off x="15290800" y="1227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38100</xdr:rowOff>
    </xdr:from>
    <xdr:to>
      <xdr:col>21</xdr:col>
      <xdr:colOff>412750</xdr:colOff>
      <xdr:row>73</xdr:row>
      <xdr:rowOff>139700</xdr:rowOff>
    </xdr:to>
    <xdr:sp macro="" textlink="">
      <xdr:nvSpPr>
        <xdr:cNvPr id="451" name="円/楕円 450"/>
        <xdr:cNvSpPr/>
      </xdr:nvSpPr>
      <xdr:spPr>
        <a:xfrm>
          <a:off x="14732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149877</xdr:rowOff>
    </xdr:from>
    <xdr:ext cx="762000" cy="259045"/>
    <xdr:sp macro="" textlink="">
      <xdr:nvSpPr>
        <xdr:cNvPr id="452" name="テキスト ボックス 451"/>
        <xdr:cNvSpPr txBox="1"/>
      </xdr:nvSpPr>
      <xdr:spPr>
        <a:xfrm>
          <a:off x="14401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22860</xdr:rowOff>
    </xdr:from>
    <xdr:to>
      <xdr:col>20</xdr:col>
      <xdr:colOff>209550</xdr:colOff>
      <xdr:row>73</xdr:row>
      <xdr:rowOff>124460</xdr:rowOff>
    </xdr:to>
    <xdr:sp macro="" textlink="">
      <xdr:nvSpPr>
        <xdr:cNvPr id="453" name="円/楕円 452"/>
        <xdr:cNvSpPr/>
      </xdr:nvSpPr>
      <xdr:spPr>
        <a:xfrm>
          <a:off x="13843000" y="125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134637</xdr:rowOff>
    </xdr:from>
    <xdr:ext cx="762000" cy="259045"/>
    <xdr:sp macro="" textlink="">
      <xdr:nvSpPr>
        <xdr:cNvPr id="454" name="テキスト ボックス 453"/>
        <xdr:cNvSpPr txBox="1"/>
      </xdr:nvSpPr>
      <xdr:spPr>
        <a:xfrm>
          <a:off x="13512800" y="123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80010</xdr:rowOff>
    </xdr:from>
    <xdr:to>
      <xdr:col>19</xdr:col>
      <xdr:colOff>6350</xdr:colOff>
      <xdr:row>74</xdr:row>
      <xdr:rowOff>10160</xdr:rowOff>
    </xdr:to>
    <xdr:sp macro="" textlink="">
      <xdr:nvSpPr>
        <xdr:cNvPr id="455" name="円/楕円 454"/>
        <xdr:cNvSpPr/>
      </xdr:nvSpPr>
      <xdr:spPr>
        <a:xfrm>
          <a:off x="12954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20337</xdr:rowOff>
    </xdr:from>
    <xdr:ext cx="762000" cy="259045"/>
    <xdr:sp macro="" textlink="">
      <xdr:nvSpPr>
        <xdr:cNvPr id="456" name="テキスト ボックス 455"/>
        <xdr:cNvSpPr txBox="1"/>
      </xdr:nvSpPr>
      <xdr:spPr>
        <a:xfrm>
          <a:off x="12623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山梨県富士川町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111695</xdr:rowOff>
    </xdr:from>
    <xdr:to>
      <xdr:col>4</xdr:col>
      <xdr:colOff>1117600</xdr:colOff>
      <xdr:row>15</xdr:row>
      <xdr:rowOff>128595</xdr:rowOff>
    </xdr:to>
    <xdr:cxnSp macro="">
      <xdr:nvCxnSpPr>
        <xdr:cNvPr id="52" name="直線コネクタ 51"/>
        <xdr:cNvCxnSpPr/>
      </xdr:nvCxnSpPr>
      <xdr:spPr bwMode="auto">
        <a:xfrm flipV="1">
          <a:off x="5003800" y="2731070"/>
          <a:ext cx="647700" cy="16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128595</xdr:rowOff>
    </xdr:from>
    <xdr:to>
      <xdr:col>4</xdr:col>
      <xdr:colOff>469900</xdr:colOff>
      <xdr:row>15</xdr:row>
      <xdr:rowOff>141004</xdr:rowOff>
    </xdr:to>
    <xdr:cxnSp macro="">
      <xdr:nvCxnSpPr>
        <xdr:cNvPr id="55" name="直線コネクタ 54"/>
        <xdr:cNvCxnSpPr/>
      </xdr:nvCxnSpPr>
      <xdr:spPr bwMode="auto">
        <a:xfrm flipV="1">
          <a:off x="4305300" y="2747970"/>
          <a:ext cx="698500" cy="12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107005</xdr:rowOff>
    </xdr:from>
    <xdr:ext cx="736600" cy="259045"/>
    <xdr:sp macro="" textlink="">
      <xdr:nvSpPr>
        <xdr:cNvPr id="57" name="テキスト ボックス 56"/>
        <xdr:cNvSpPr txBox="1"/>
      </xdr:nvSpPr>
      <xdr:spPr>
        <a:xfrm>
          <a:off x="4622800" y="306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141004</xdr:rowOff>
    </xdr:from>
    <xdr:to>
      <xdr:col>3</xdr:col>
      <xdr:colOff>904875</xdr:colOff>
      <xdr:row>16</xdr:row>
      <xdr:rowOff>7959</xdr:rowOff>
    </xdr:to>
    <xdr:cxnSp macro="">
      <xdr:nvCxnSpPr>
        <xdr:cNvPr id="58" name="直線コネクタ 57"/>
        <xdr:cNvCxnSpPr/>
      </xdr:nvCxnSpPr>
      <xdr:spPr bwMode="auto">
        <a:xfrm flipV="1">
          <a:off x="3606800" y="2760379"/>
          <a:ext cx="698500" cy="38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143078</xdr:rowOff>
    </xdr:from>
    <xdr:to>
      <xdr:col>3</xdr:col>
      <xdr:colOff>206375</xdr:colOff>
      <xdr:row>16</xdr:row>
      <xdr:rowOff>7959</xdr:rowOff>
    </xdr:to>
    <xdr:cxnSp macro="">
      <xdr:nvCxnSpPr>
        <xdr:cNvPr id="61" name="直線コネクタ 60"/>
        <xdr:cNvCxnSpPr/>
      </xdr:nvCxnSpPr>
      <xdr:spPr bwMode="auto">
        <a:xfrm>
          <a:off x="2908300" y="2762453"/>
          <a:ext cx="698500" cy="36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60895</xdr:rowOff>
    </xdr:from>
    <xdr:to>
      <xdr:col>5</xdr:col>
      <xdr:colOff>34925</xdr:colOff>
      <xdr:row>15</xdr:row>
      <xdr:rowOff>162495</xdr:rowOff>
    </xdr:to>
    <xdr:sp macro="" textlink="">
      <xdr:nvSpPr>
        <xdr:cNvPr id="71" name="円/楕円 70"/>
        <xdr:cNvSpPr/>
      </xdr:nvSpPr>
      <xdr:spPr bwMode="auto">
        <a:xfrm>
          <a:off x="5600700" y="268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77422</xdr:rowOff>
    </xdr:from>
    <xdr:ext cx="762000" cy="259045"/>
    <xdr:sp macro="" textlink="">
      <xdr:nvSpPr>
        <xdr:cNvPr id="72" name="人口1人当たり決算額の推移該当値テキスト130"/>
        <xdr:cNvSpPr txBox="1"/>
      </xdr:nvSpPr>
      <xdr:spPr>
        <a:xfrm>
          <a:off x="5740400" y="252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113,854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77795</xdr:rowOff>
    </xdr:from>
    <xdr:to>
      <xdr:col>4</xdr:col>
      <xdr:colOff>520700</xdr:colOff>
      <xdr:row>16</xdr:row>
      <xdr:rowOff>7945</xdr:rowOff>
    </xdr:to>
    <xdr:sp macro="" textlink="">
      <xdr:nvSpPr>
        <xdr:cNvPr id="73" name="円/楕円 72"/>
        <xdr:cNvSpPr/>
      </xdr:nvSpPr>
      <xdr:spPr bwMode="auto">
        <a:xfrm>
          <a:off x="4953000" y="269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18122</xdr:rowOff>
    </xdr:from>
    <xdr:ext cx="736600" cy="259045"/>
    <xdr:sp macro="" textlink="">
      <xdr:nvSpPr>
        <xdr:cNvPr id="74" name="テキスト ボックス 73"/>
        <xdr:cNvSpPr txBox="1"/>
      </xdr:nvSpPr>
      <xdr:spPr>
        <a:xfrm>
          <a:off x="4622800" y="2466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112,819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90204</xdr:rowOff>
    </xdr:from>
    <xdr:to>
      <xdr:col>3</xdr:col>
      <xdr:colOff>955675</xdr:colOff>
      <xdr:row>16</xdr:row>
      <xdr:rowOff>20354</xdr:rowOff>
    </xdr:to>
    <xdr:sp macro="" textlink="">
      <xdr:nvSpPr>
        <xdr:cNvPr id="75" name="円/楕円 74"/>
        <xdr:cNvSpPr/>
      </xdr:nvSpPr>
      <xdr:spPr bwMode="auto">
        <a:xfrm>
          <a:off x="4254500" y="2709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30531</xdr:rowOff>
    </xdr:from>
    <xdr:ext cx="762000" cy="259045"/>
    <xdr:sp macro="" textlink="">
      <xdr:nvSpPr>
        <xdr:cNvPr id="76" name="テキスト ボックス 75"/>
        <xdr:cNvSpPr txBox="1"/>
      </xdr:nvSpPr>
      <xdr:spPr>
        <a:xfrm>
          <a:off x="3924300" y="247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112,059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128609</xdr:rowOff>
    </xdr:from>
    <xdr:to>
      <xdr:col>3</xdr:col>
      <xdr:colOff>257175</xdr:colOff>
      <xdr:row>16</xdr:row>
      <xdr:rowOff>58759</xdr:rowOff>
    </xdr:to>
    <xdr:sp macro="" textlink="">
      <xdr:nvSpPr>
        <xdr:cNvPr id="77" name="円/楕円 76"/>
        <xdr:cNvSpPr/>
      </xdr:nvSpPr>
      <xdr:spPr bwMode="auto">
        <a:xfrm>
          <a:off x="3556000" y="2747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68936</xdr:rowOff>
    </xdr:from>
    <xdr:ext cx="762000" cy="259045"/>
    <xdr:sp macro="" textlink="">
      <xdr:nvSpPr>
        <xdr:cNvPr id="78" name="テキスト ボックス 77"/>
        <xdr:cNvSpPr txBox="1"/>
      </xdr:nvSpPr>
      <xdr:spPr>
        <a:xfrm>
          <a:off x="3225800" y="251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109,707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92278</xdr:rowOff>
    </xdr:from>
    <xdr:to>
      <xdr:col>2</xdr:col>
      <xdr:colOff>692150</xdr:colOff>
      <xdr:row>16</xdr:row>
      <xdr:rowOff>22428</xdr:rowOff>
    </xdr:to>
    <xdr:sp macro="" textlink="">
      <xdr:nvSpPr>
        <xdr:cNvPr id="79" name="円/楕円 78"/>
        <xdr:cNvSpPr/>
      </xdr:nvSpPr>
      <xdr:spPr bwMode="auto">
        <a:xfrm>
          <a:off x="2857500" y="2711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32605</xdr:rowOff>
    </xdr:from>
    <xdr:ext cx="762000" cy="259045"/>
    <xdr:sp macro="" textlink="">
      <xdr:nvSpPr>
        <xdr:cNvPr id="80" name="テキスト ボックス 79"/>
        <xdr:cNvSpPr txBox="1"/>
      </xdr:nvSpPr>
      <xdr:spPr>
        <a:xfrm>
          <a:off x="2527300" y="24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42304</xdr:rowOff>
    </xdr:from>
    <xdr:to>
      <xdr:col>4</xdr:col>
      <xdr:colOff>1117600</xdr:colOff>
      <xdr:row>35</xdr:row>
      <xdr:rowOff>46933</xdr:rowOff>
    </xdr:to>
    <xdr:cxnSp macro="">
      <xdr:nvCxnSpPr>
        <xdr:cNvPr id="113" name="直線コネクタ 112"/>
        <xdr:cNvCxnSpPr/>
      </xdr:nvCxnSpPr>
      <xdr:spPr bwMode="auto">
        <a:xfrm>
          <a:off x="5003800" y="6652654"/>
          <a:ext cx="647700" cy="4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42304</xdr:rowOff>
    </xdr:from>
    <xdr:to>
      <xdr:col>4</xdr:col>
      <xdr:colOff>469900</xdr:colOff>
      <xdr:row>35</xdr:row>
      <xdr:rowOff>127057</xdr:rowOff>
    </xdr:to>
    <xdr:cxnSp macro="">
      <xdr:nvCxnSpPr>
        <xdr:cNvPr id="116" name="直線コネクタ 115"/>
        <xdr:cNvCxnSpPr/>
      </xdr:nvCxnSpPr>
      <xdr:spPr bwMode="auto">
        <a:xfrm flipV="1">
          <a:off x="4305300" y="6652654"/>
          <a:ext cx="698500" cy="84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126187</xdr:rowOff>
    </xdr:from>
    <xdr:to>
      <xdr:col>4</xdr:col>
      <xdr:colOff>520700</xdr:colOff>
      <xdr:row>35</xdr:row>
      <xdr:rowOff>227787</xdr:rowOff>
    </xdr:to>
    <xdr:sp macro="" textlink="">
      <xdr:nvSpPr>
        <xdr:cNvPr id="117" name="フローチャート : 判断 116"/>
        <xdr:cNvSpPr/>
      </xdr:nvSpPr>
      <xdr:spPr bwMode="auto">
        <a:xfrm>
          <a:off x="4953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212564</xdr:rowOff>
    </xdr:from>
    <xdr:ext cx="736600" cy="259045"/>
    <xdr:sp macro="" textlink="">
      <xdr:nvSpPr>
        <xdr:cNvPr id="118" name="テキスト ボックス 117"/>
        <xdr:cNvSpPr txBox="1"/>
      </xdr:nvSpPr>
      <xdr:spPr>
        <a:xfrm>
          <a:off x="4622800" y="6822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109131</xdr:rowOff>
    </xdr:from>
    <xdr:to>
      <xdr:col>3</xdr:col>
      <xdr:colOff>904875</xdr:colOff>
      <xdr:row>35</xdr:row>
      <xdr:rowOff>127057</xdr:rowOff>
    </xdr:to>
    <xdr:cxnSp macro="">
      <xdr:nvCxnSpPr>
        <xdr:cNvPr id="119" name="直線コネクタ 118"/>
        <xdr:cNvCxnSpPr/>
      </xdr:nvCxnSpPr>
      <xdr:spPr bwMode="auto">
        <a:xfrm>
          <a:off x="3606800" y="6719481"/>
          <a:ext cx="698500" cy="1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168330</xdr:rowOff>
    </xdr:from>
    <xdr:ext cx="762000" cy="259045"/>
    <xdr:sp macro="" textlink="">
      <xdr:nvSpPr>
        <xdr:cNvPr id="121" name="テキスト ボックス 120"/>
        <xdr:cNvSpPr txBox="1"/>
      </xdr:nvSpPr>
      <xdr:spPr>
        <a:xfrm>
          <a:off x="3924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79946</xdr:rowOff>
    </xdr:from>
    <xdr:to>
      <xdr:col>3</xdr:col>
      <xdr:colOff>206375</xdr:colOff>
      <xdr:row>35</xdr:row>
      <xdr:rowOff>109131</xdr:rowOff>
    </xdr:to>
    <xdr:cxnSp macro="">
      <xdr:nvCxnSpPr>
        <xdr:cNvPr id="122" name="直線コネクタ 121"/>
        <xdr:cNvCxnSpPr/>
      </xdr:nvCxnSpPr>
      <xdr:spPr bwMode="auto">
        <a:xfrm>
          <a:off x="2908300" y="6690296"/>
          <a:ext cx="698500" cy="29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339033</xdr:rowOff>
    </xdr:from>
    <xdr:to>
      <xdr:col>5</xdr:col>
      <xdr:colOff>34925</xdr:colOff>
      <xdr:row>35</xdr:row>
      <xdr:rowOff>97733</xdr:rowOff>
    </xdr:to>
    <xdr:sp macro="" textlink="">
      <xdr:nvSpPr>
        <xdr:cNvPr id="132" name="円/楕円 131"/>
        <xdr:cNvSpPr/>
      </xdr:nvSpPr>
      <xdr:spPr bwMode="auto">
        <a:xfrm>
          <a:off x="5600700" y="6606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184110</xdr:rowOff>
    </xdr:from>
    <xdr:ext cx="762000" cy="259045"/>
    <xdr:sp macro="" textlink="">
      <xdr:nvSpPr>
        <xdr:cNvPr id="133" name="人口1人当たり決算額の推移該当値テキスト445"/>
        <xdr:cNvSpPr txBox="1"/>
      </xdr:nvSpPr>
      <xdr:spPr>
        <a:xfrm>
          <a:off x="5740400" y="645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27,203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334404</xdr:rowOff>
    </xdr:from>
    <xdr:to>
      <xdr:col>4</xdr:col>
      <xdr:colOff>520700</xdr:colOff>
      <xdr:row>35</xdr:row>
      <xdr:rowOff>93104</xdr:rowOff>
    </xdr:to>
    <xdr:sp macro="" textlink="">
      <xdr:nvSpPr>
        <xdr:cNvPr id="134" name="円/楕円 133"/>
        <xdr:cNvSpPr/>
      </xdr:nvSpPr>
      <xdr:spPr bwMode="auto">
        <a:xfrm>
          <a:off x="4953000" y="6601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103281</xdr:rowOff>
    </xdr:from>
    <xdr:ext cx="736600" cy="259045"/>
    <xdr:sp macro="" textlink="">
      <xdr:nvSpPr>
        <xdr:cNvPr id="135" name="テキスト ボックス 134"/>
        <xdr:cNvSpPr txBox="1"/>
      </xdr:nvSpPr>
      <xdr:spPr>
        <a:xfrm>
          <a:off x="4622800" y="6370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76257</xdr:rowOff>
    </xdr:from>
    <xdr:to>
      <xdr:col>3</xdr:col>
      <xdr:colOff>955675</xdr:colOff>
      <xdr:row>35</xdr:row>
      <xdr:rowOff>177857</xdr:rowOff>
    </xdr:to>
    <xdr:sp macro="" textlink="">
      <xdr:nvSpPr>
        <xdr:cNvPr id="136" name="円/楕円 135"/>
        <xdr:cNvSpPr/>
      </xdr:nvSpPr>
      <xdr:spPr bwMode="auto">
        <a:xfrm>
          <a:off x="4254500" y="6686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188034</xdr:rowOff>
    </xdr:from>
    <xdr:ext cx="762000" cy="259045"/>
    <xdr:sp macro="" textlink="">
      <xdr:nvSpPr>
        <xdr:cNvPr id="137" name="テキスト ボックス 136"/>
        <xdr:cNvSpPr txBox="1"/>
      </xdr:nvSpPr>
      <xdr:spPr>
        <a:xfrm>
          <a:off x="3924300" y="64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58331</xdr:rowOff>
    </xdr:from>
    <xdr:to>
      <xdr:col>3</xdr:col>
      <xdr:colOff>257175</xdr:colOff>
      <xdr:row>35</xdr:row>
      <xdr:rowOff>159931</xdr:rowOff>
    </xdr:to>
    <xdr:sp macro="" textlink="">
      <xdr:nvSpPr>
        <xdr:cNvPr id="138" name="円/楕円 137"/>
        <xdr:cNvSpPr/>
      </xdr:nvSpPr>
      <xdr:spPr bwMode="auto">
        <a:xfrm>
          <a:off x="3556000" y="6668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144708</xdr:rowOff>
    </xdr:from>
    <xdr:ext cx="762000" cy="259045"/>
    <xdr:sp macro="" textlink="">
      <xdr:nvSpPr>
        <xdr:cNvPr id="139" name="テキスト ボックス 138"/>
        <xdr:cNvSpPr txBox="1"/>
      </xdr:nvSpPr>
      <xdr:spPr>
        <a:xfrm>
          <a:off x="3225800" y="675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29146</xdr:rowOff>
    </xdr:from>
    <xdr:to>
      <xdr:col>2</xdr:col>
      <xdr:colOff>692150</xdr:colOff>
      <xdr:row>35</xdr:row>
      <xdr:rowOff>130746</xdr:rowOff>
    </xdr:to>
    <xdr:sp macro="" textlink="">
      <xdr:nvSpPr>
        <xdr:cNvPr id="140" name="円/楕円 139"/>
        <xdr:cNvSpPr/>
      </xdr:nvSpPr>
      <xdr:spPr bwMode="auto">
        <a:xfrm>
          <a:off x="2857500" y="6639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115523</xdr:rowOff>
    </xdr:from>
    <xdr:ext cx="762000" cy="259045"/>
    <xdr:sp macro="" textlink="">
      <xdr:nvSpPr>
        <xdr:cNvPr id="141" name="テキスト ボックス 140"/>
        <xdr:cNvSpPr txBox="1"/>
      </xdr:nvSpPr>
      <xdr:spPr>
        <a:xfrm>
          <a:off x="2527300" y="672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15,668
15,476
112.00
8,021,988
7,572,653
335,066
4,932,005
7,656,642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151162</xdr:rowOff>
    </xdr:from>
    <xdr:to>
      <xdr:col>6</xdr:col>
      <xdr:colOff>511175</xdr:colOff>
      <xdr:row>36</xdr:row>
      <xdr:rowOff>6736</xdr:rowOff>
    </xdr:to>
    <xdr:cxnSp macro="">
      <xdr:nvCxnSpPr>
        <xdr:cNvPr id="63" name="直線コネクタ 62"/>
        <xdr:cNvCxnSpPr/>
      </xdr:nvCxnSpPr>
      <xdr:spPr>
        <a:xfrm flipV="1">
          <a:off x="3797300" y="6151912"/>
          <a:ext cx="838200" cy="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138035</xdr:rowOff>
    </xdr:from>
    <xdr:to>
      <xdr:col>5</xdr:col>
      <xdr:colOff>358775</xdr:colOff>
      <xdr:row>36</xdr:row>
      <xdr:rowOff>6736</xdr:rowOff>
    </xdr:to>
    <xdr:cxnSp macro="">
      <xdr:nvCxnSpPr>
        <xdr:cNvPr id="66" name="直線コネクタ 65"/>
        <xdr:cNvCxnSpPr/>
      </xdr:nvCxnSpPr>
      <xdr:spPr>
        <a:xfrm>
          <a:off x="2908300" y="6138785"/>
          <a:ext cx="889000" cy="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138035</xdr:rowOff>
    </xdr:from>
    <xdr:to>
      <xdr:col>4</xdr:col>
      <xdr:colOff>155575</xdr:colOff>
      <xdr:row>36</xdr:row>
      <xdr:rowOff>1283</xdr:rowOff>
    </xdr:to>
    <xdr:cxnSp macro="">
      <xdr:nvCxnSpPr>
        <xdr:cNvPr id="69" name="直線コネクタ 68"/>
        <xdr:cNvCxnSpPr/>
      </xdr:nvCxnSpPr>
      <xdr:spPr>
        <a:xfrm flipV="1">
          <a:off x="2019300" y="6138785"/>
          <a:ext cx="8890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1283</xdr:rowOff>
    </xdr:from>
    <xdr:to>
      <xdr:col>2</xdr:col>
      <xdr:colOff>638175</xdr:colOff>
      <xdr:row>36</xdr:row>
      <xdr:rowOff>6279</xdr:rowOff>
    </xdr:to>
    <xdr:cxnSp macro="">
      <xdr:nvCxnSpPr>
        <xdr:cNvPr id="72" name="直線コネクタ 71"/>
        <xdr:cNvCxnSpPr/>
      </xdr:nvCxnSpPr>
      <xdr:spPr>
        <a:xfrm flipV="1">
          <a:off x="1130300" y="6173483"/>
          <a:ext cx="889000" cy="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100362</xdr:rowOff>
    </xdr:from>
    <xdr:to>
      <xdr:col>6</xdr:col>
      <xdr:colOff>561975</xdr:colOff>
      <xdr:row>36</xdr:row>
      <xdr:rowOff>30512</xdr:rowOff>
    </xdr:to>
    <xdr:sp macro="" textlink="">
      <xdr:nvSpPr>
        <xdr:cNvPr id="82" name="円/楕円 81"/>
        <xdr:cNvSpPr/>
      </xdr:nvSpPr>
      <xdr:spPr>
        <a:xfrm>
          <a:off x="4584700" y="61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78789</xdr:rowOff>
    </xdr:from>
    <xdr:ext cx="534377" cy="259045"/>
    <xdr:sp macro="" textlink="">
      <xdr:nvSpPr>
        <xdr:cNvPr id="83" name="人件費該当値テキスト"/>
        <xdr:cNvSpPr txBox="1"/>
      </xdr:nvSpPr>
      <xdr:spPr>
        <a:xfrm>
          <a:off x="4686300" y="60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78,798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127386</xdr:rowOff>
    </xdr:from>
    <xdr:to>
      <xdr:col>5</xdr:col>
      <xdr:colOff>409575</xdr:colOff>
      <xdr:row>36</xdr:row>
      <xdr:rowOff>57536</xdr:rowOff>
    </xdr:to>
    <xdr:sp macro="" textlink="">
      <xdr:nvSpPr>
        <xdr:cNvPr id="84" name="円/楕円 83"/>
        <xdr:cNvSpPr/>
      </xdr:nvSpPr>
      <xdr:spPr>
        <a:xfrm>
          <a:off x="3746500" y="612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48663</xdr:rowOff>
    </xdr:from>
    <xdr:ext cx="534377" cy="259045"/>
    <xdr:sp macro="" textlink="">
      <xdr:nvSpPr>
        <xdr:cNvPr id="85" name="テキスト ボックス 84"/>
        <xdr:cNvSpPr txBox="1"/>
      </xdr:nvSpPr>
      <xdr:spPr>
        <a:xfrm>
          <a:off x="3530111" y="62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87235</xdr:rowOff>
    </xdr:from>
    <xdr:to>
      <xdr:col>4</xdr:col>
      <xdr:colOff>206375</xdr:colOff>
      <xdr:row>36</xdr:row>
      <xdr:rowOff>17385</xdr:rowOff>
    </xdr:to>
    <xdr:sp macro="" textlink="">
      <xdr:nvSpPr>
        <xdr:cNvPr id="86" name="円/楕円 85"/>
        <xdr:cNvSpPr/>
      </xdr:nvSpPr>
      <xdr:spPr>
        <a:xfrm>
          <a:off x="2857500" y="6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33912</xdr:rowOff>
    </xdr:from>
    <xdr:ext cx="534377" cy="259045"/>
    <xdr:sp macro="" textlink="">
      <xdr:nvSpPr>
        <xdr:cNvPr id="87" name="テキスト ボックス 86"/>
        <xdr:cNvSpPr txBox="1"/>
      </xdr:nvSpPr>
      <xdr:spPr>
        <a:xfrm>
          <a:off x="2641111" y="58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121933</xdr:rowOff>
    </xdr:from>
    <xdr:to>
      <xdr:col>3</xdr:col>
      <xdr:colOff>3175</xdr:colOff>
      <xdr:row>36</xdr:row>
      <xdr:rowOff>52083</xdr:rowOff>
    </xdr:to>
    <xdr:sp macro="" textlink="">
      <xdr:nvSpPr>
        <xdr:cNvPr id="88" name="円/楕円 87"/>
        <xdr:cNvSpPr/>
      </xdr:nvSpPr>
      <xdr:spPr>
        <a:xfrm>
          <a:off x="1968500" y="612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68610</xdr:rowOff>
    </xdr:from>
    <xdr:ext cx="534377" cy="259045"/>
    <xdr:sp macro="" textlink="">
      <xdr:nvSpPr>
        <xdr:cNvPr id="89" name="テキスト ボックス 88"/>
        <xdr:cNvSpPr txBox="1"/>
      </xdr:nvSpPr>
      <xdr:spPr>
        <a:xfrm>
          <a:off x="1752111" y="589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126929</xdr:rowOff>
    </xdr:from>
    <xdr:to>
      <xdr:col>1</xdr:col>
      <xdr:colOff>485775</xdr:colOff>
      <xdr:row>36</xdr:row>
      <xdr:rowOff>57079</xdr:rowOff>
    </xdr:to>
    <xdr:sp macro="" textlink="">
      <xdr:nvSpPr>
        <xdr:cNvPr id="90" name="円/楕円 89"/>
        <xdr:cNvSpPr/>
      </xdr:nvSpPr>
      <xdr:spPr>
        <a:xfrm>
          <a:off x="1079500" y="61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48206</xdr:rowOff>
    </xdr:from>
    <xdr:ext cx="534377" cy="259045"/>
    <xdr:sp macro="" textlink="">
      <xdr:nvSpPr>
        <xdr:cNvPr id="91" name="テキスト ボックス 90"/>
        <xdr:cNvSpPr txBox="1"/>
      </xdr:nvSpPr>
      <xdr:spPr>
        <a:xfrm>
          <a:off x="863111" y="62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63850</xdr:rowOff>
    </xdr:from>
    <xdr:to>
      <xdr:col>6</xdr:col>
      <xdr:colOff>511175</xdr:colOff>
      <xdr:row>58</xdr:row>
      <xdr:rowOff>83891</xdr:rowOff>
    </xdr:to>
    <xdr:cxnSp macro="">
      <xdr:nvCxnSpPr>
        <xdr:cNvPr id="121" name="直線コネクタ 120"/>
        <xdr:cNvCxnSpPr/>
      </xdr:nvCxnSpPr>
      <xdr:spPr>
        <a:xfrm>
          <a:off x="3797300" y="10007950"/>
          <a:ext cx="8382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43893</xdr:rowOff>
    </xdr:from>
    <xdr:to>
      <xdr:col>5</xdr:col>
      <xdr:colOff>358775</xdr:colOff>
      <xdr:row>58</xdr:row>
      <xdr:rowOff>63850</xdr:rowOff>
    </xdr:to>
    <xdr:cxnSp macro="">
      <xdr:nvCxnSpPr>
        <xdr:cNvPr id="124" name="直線コネクタ 123"/>
        <xdr:cNvCxnSpPr/>
      </xdr:nvCxnSpPr>
      <xdr:spPr>
        <a:xfrm>
          <a:off x="2908300" y="9987993"/>
          <a:ext cx="8890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90433</xdr:rowOff>
    </xdr:from>
    <xdr:ext cx="534377" cy="259045"/>
    <xdr:sp macro="" textlink="">
      <xdr:nvSpPr>
        <xdr:cNvPr id="126" name="テキスト ボックス 125"/>
        <xdr:cNvSpPr txBox="1"/>
      </xdr:nvSpPr>
      <xdr:spPr>
        <a:xfrm>
          <a:off x="3530111" y="9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43893</xdr:rowOff>
    </xdr:from>
    <xdr:to>
      <xdr:col>4</xdr:col>
      <xdr:colOff>155575</xdr:colOff>
      <xdr:row>58</xdr:row>
      <xdr:rowOff>45624</xdr:rowOff>
    </xdr:to>
    <xdr:cxnSp macro="">
      <xdr:nvCxnSpPr>
        <xdr:cNvPr id="127" name="直線コネクタ 126"/>
        <xdr:cNvCxnSpPr/>
      </xdr:nvCxnSpPr>
      <xdr:spPr>
        <a:xfrm flipV="1">
          <a:off x="2019300" y="9987993"/>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5024</xdr:rowOff>
    </xdr:from>
    <xdr:to>
      <xdr:col>2</xdr:col>
      <xdr:colOff>638175</xdr:colOff>
      <xdr:row>58</xdr:row>
      <xdr:rowOff>45624</xdr:rowOff>
    </xdr:to>
    <xdr:cxnSp macro="">
      <xdr:nvCxnSpPr>
        <xdr:cNvPr id="130" name="直線コネクタ 129"/>
        <xdr:cNvCxnSpPr/>
      </xdr:nvCxnSpPr>
      <xdr:spPr>
        <a:xfrm>
          <a:off x="1130300" y="9949124"/>
          <a:ext cx="8890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33091</xdr:rowOff>
    </xdr:from>
    <xdr:to>
      <xdr:col>6</xdr:col>
      <xdr:colOff>561975</xdr:colOff>
      <xdr:row>58</xdr:row>
      <xdr:rowOff>134691</xdr:rowOff>
    </xdr:to>
    <xdr:sp macro="" textlink="">
      <xdr:nvSpPr>
        <xdr:cNvPr id="140" name="円/楕円 139"/>
        <xdr:cNvSpPr/>
      </xdr:nvSpPr>
      <xdr:spPr>
        <a:xfrm>
          <a:off x="4584700" y="99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11518</xdr:rowOff>
    </xdr:from>
    <xdr:ext cx="534377" cy="259045"/>
    <xdr:sp macro="" textlink="">
      <xdr:nvSpPr>
        <xdr:cNvPr id="141" name="物件費該当値テキスト"/>
        <xdr:cNvSpPr txBox="1"/>
      </xdr:nvSpPr>
      <xdr:spPr>
        <a:xfrm>
          <a:off x="4686300" y="99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67,324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13050</xdr:rowOff>
    </xdr:from>
    <xdr:to>
      <xdr:col>5</xdr:col>
      <xdr:colOff>409575</xdr:colOff>
      <xdr:row>58</xdr:row>
      <xdr:rowOff>114650</xdr:rowOff>
    </xdr:to>
    <xdr:sp macro="" textlink="">
      <xdr:nvSpPr>
        <xdr:cNvPr id="142" name="円/楕円 141"/>
        <xdr:cNvSpPr/>
      </xdr:nvSpPr>
      <xdr:spPr>
        <a:xfrm>
          <a:off x="3746500" y="99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105777</xdr:rowOff>
    </xdr:from>
    <xdr:ext cx="534377" cy="259045"/>
    <xdr:sp macro="" textlink="">
      <xdr:nvSpPr>
        <xdr:cNvPr id="143" name="テキスト ボックス 142"/>
        <xdr:cNvSpPr txBox="1"/>
      </xdr:nvSpPr>
      <xdr:spPr>
        <a:xfrm>
          <a:off x="3530111" y="1004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164543</xdr:rowOff>
    </xdr:from>
    <xdr:to>
      <xdr:col>4</xdr:col>
      <xdr:colOff>206375</xdr:colOff>
      <xdr:row>58</xdr:row>
      <xdr:rowOff>94693</xdr:rowOff>
    </xdr:to>
    <xdr:sp macro="" textlink="">
      <xdr:nvSpPr>
        <xdr:cNvPr id="144" name="円/楕円 143"/>
        <xdr:cNvSpPr/>
      </xdr:nvSpPr>
      <xdr:spPr>
        <a:xfrm>
          <a:off x="2857500" y="993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111220</xdr:rowOff>
    </xdr:from>
    <xdr:ext cx="534377" cy="259045"/>
    <xdr:sp macro="" textlink="">
      <xdr:nvSpPr>
        <xdr:cNvPr id="145" name="テキスト ボックス 144"/>
        <xdr:cNvSpPr txBox="1"/>
      </xdr:nvSpPr>
      <xdr:spPr>
        <a:xfrm>
          <a:off x="2641111" y="971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166274</xdr:rowOff>
    </xdr:from>
    <xdr:to>
      <xdr:col>3</xdr:col>
      <xdr:colOff>3175</xdr:colOff>
      <xdr:row>58</xdr:row>
      <xdr:rowOff>96424</xdr:rowOff>
    </xdr:to>
    <xdr:sp macro="" textlink="">
      <xdr:nvSpPr>
        <xdr:cNvPr id="146" name="円/楕円 145"/>
        <xdr:cNvSpPr/>
      </xdr:nvSpPr>
      <xdr:spPr>
        <a:xfrm>
          <a:off x="1968500" y="99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112951</xdr:rowOff>
    </xdr:from>
    <xdr:ext cx="534377" cy="259045"/>
    <xdr:sp macro="" textlink="">
      <xdr:nvSpPr>
        <xdr:cNvPr id="147" name="テキスト ボックス 146"/>
        <xdr:cNvSpPr txBox="1"/>
      </xdr:nvSpPr>
      <xdr:spPr>
        <a:xfrm>
          <a:off x="1752111" y="971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125674</xdr:rowOff>
    </xdr:from>
    <xdr:to>
      <xdr:col>1</xdr:col>
      <xdr:colOff>485775</xdr:colOff>
      <xdr:row>58</xdr:row>
      <xdr:rowOff>55824</xdr:rowOff>
    </xdr:to>
    <xdr:sp macro="" textlink="">
      <xdr:nvSpPr>
        <xdr:cNvPr id="148" name="円/楕円 147"/>
        <xdr:cNvSpPr/>
      </xdr:nvSpPr>
      <xdr:spPr>
        <a:xfrm>
          <a:off x="1079500" y="98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72351</xdr:rowOff>
    </xdr:from>
    <xdr:ext cx="534377" cy="259045"/>
    <xdr:sp macro="" textlink="">
      <xdr:nvSpPr>
        <xdr:cNvPr id="149" name="テキスト ボックス 148"/>
        <xdr:cNvSpPr txBox="1"/>
      </xdr:nvSpPr>
      <xdr:spPr>
        <a:xfrm>
          <a:off x="863111" y="967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13703</xdr:rowOff>
    </xdr:from>
    <xdr:to>
      <xdr:col>6</xdr:col>
      <xdr:colOff>511175</xdr:colOff>
      <xdr:row>79</xdr:row>
      <xdr:rowOff>23991</xdr:rowOff>
    </xdr:to>
    <xdr:cxnSp macro="">
      <xdr:nvCxnSpPr>
        <xdr:cNvPr id="178" name="直線コネクタ 177"/>
        <xdr:cNvCxnSpPr/>
      </xdr:nvCxnSpPr>
      <xdr:spPr>
        <a:xfrm>
          <a:off x="3797300" y="13558253"/>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11988</xdr:rowOff>
    </xdr:from>
    <xdr:to>
      <xdr:col>5</xdr:col>
      <xdr:colOff>358775</xdr:colOff>
      <xdr:row>79</xdr:row>
      <xdr:rowOff>13703</xdr:rowOff>
    </xdr:to>
    <xdr:cxnSp macro="">
      <xdr:nvCxnSpPr>
        <xdr:cNvPr id="181" name="直線コネクタ 180"/>
        <xdr:cNvCxnSpPr/>
      </xdr:nvCxnSpPr>
      <xdr:spPr>
        <a:xfrm>
          <a:off x="2908300" y="1355653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11988</xdr:rowOff>
    </xdr:from>
    <xdr:to>
      <xdr:col>4</xdr:col>
      <xdr:colOff>155575</xdr:colOff>
      <xdr:row>79</xdr:row>
      <xdr:rowOff>21323</xdr:rowOff>
    </xdr:to>
    <xdr:cxnSp macro="">
      <xdr:nvCxnSpPr>
        <xdr:cNvPr id="184" name="直線コネクタ 183"/>
        <xdr:cNvCxnSpPr/>
      </xdr:nvCxnSpPr>
      <xdr:spPr>
        <a:xfrm flipV="1">
          <a:off x="2019300" y="13556538"/>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13932</xdr:rowOff>
    </xdr:from>
    <xdr:to>
      <xdr:col>2</xdr:col>
      <xdr:colOff>638175</xdr:colOff>
      <xdr:row>79</xdr:row>
      <xdr:rowOff>21323</xdr:rowOff>
    </xdr:to>
    <xdr:cxnSp macro="">
      <xdr:nvCxnSpPr>
        <xdr:cNvPr id="187" name="直線コネクタ 186"/>
        <xdr:cNvCxnSpPr/>
      </xdr:nvCxnSpPr>
      <xdr:spPr>
        <a:xfrm>
          <a:off x="1130300" y="13558482"/>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144641</xdr:rowOff>
    </xdr:from>
    <xdr:to>
      <xdr:col>6</xdr:col>
      <xdr:colOff>561975</xdr:colOff>
      <xdr:row>79</xdr:row>
      <xdr:rowOff>74791</xdr:rowOff>
    </xdr:to>
    <xdr:sp macro="" textlink="">
      <xdr:nvSpPr>
        <xdr:cNvPr id="197" name="円/楕円 196"/>
        <xdr:cNvSpPr/>
      </xdr:nvSpPr>
      <xdr:spPr>
        <a:xfrm>
          <a:off x="4584700" y="135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59568</xdr:rowOff>
    </xdr:from>
    <xdr:ext cx="378565" cy="259045"/>
    <xdr:sp macro="" textlink="">
      <xdr:nvSpPr>
        <xdr:cNvPr id="198" name="維持補修費該当値テキスト"/>
        <xdr:cNvSpPr txBox="1"/>
      </xdr:nvSpPr>
      <xdr:spPr>
        <a:xfrm>
          <a:off x="4686300" y="13432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134353</xdr:rowOff>
    </xdr:from>
    <xdr:to>
      <xdr:col>5</xdr:col>
      <xdr:colOff>409575</xdr:colOff>
      <xdr:row>79</xdr:row>
      <xdr:rowOff>64503</xdr:rowOff>
    </xdr:to>
    <xdr:sp macro="" textlink="">
      <xdr:nvSpPr>
        <xdr:cNvPr id="199" name="円/楕円 198"/>
        <xdr:cNvSpPr/>
      </xdr:nvSpPr>
      <xdr:spPr>
        <a:xfrm>
          <a:off x="3746500" y="135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55630</xdr:rowOff>
    </xdr:from>
    <xdr:ext cx="378565" cy="259045"/>
    <xdr:sp macro="" textlink="">
      <xdr:nvSpPr>
        <xdr:cNvPr id="200" name="テキスト ボックス 199"/>
        <xdr:cNvSpPr txBox="1"/>
      </xdr:nvSpPr>
      <xdr:spPr>
        <a:xfrm>
          <a:off x="3608017" y="1360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132638</xdr:rowOff>
    </xdr:from>
    <xdr:to>
      <xdr:col>4</xdr:col>
      <xdr:colOff>206375</xdr:colOff>
      <xdr:row>79</xdr:row>
      <xdr:rowOff>62788</xdr:rowOff>
    </xdr:to>
    <xdr:sp macro="" textlink="">
      <xdr:nvSpPr>
        <xdr:cNvPr id="201" name="円/楕円 200"/>
        <xdr:cNvSpPr/>
      </xdr:nvSpPr>
      <xdr:spPr>
        <a:xfrm>
          <a:off x="2857500" y="135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53915</xdr:rowOff>
    </xdr:from>
    <xdr:ext cx="378565" cy="259045"/>
    <xdr:sp macro="" textlink="">
      <xdr:nvSpPr>
        <xdr:cNvPr id="202" name="テキスト ボックス 201"/>
        <xdr:cNvSpPr txBox="1"/>
      </xdr:nvSpPr>
      <xdr:spPr>
        <a:xfrm>
          <a:off x="2719017" y="1359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141973</xdr:rowOff>
    </xdr:from>
    <xdr:to>
      <xdr:col>3</xdr:col>
      <xdr:colOff>3175</xdr:colOff>
      <xdr:row>79</xdr:row>
      <xdr:rowOff>72123</xdr:rowOff>
    </xdr:to>
    <xdr:sp macro="" textlink="">
      <xdr:nvSpPr>
        <xdr:cNvPr id="203" name="円/楕円 202"/>
        <xdr:cNvSpPr/>
      </xdr:nvSpPr>
      <xdr:spPr>
        <a:xfrm>
          <a:off x="1968500" y="135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63250</xdr:rowOff>
    </xdr:from>
    <xdr:ext cx="378565" cy="259045"/>
    <xdr:sp macro="" textlink="">
      <xdr:nvSpPr>
        <xdr:cNvPr id="204" name="テキスト ボックス 203"/>
        <xdr:cNvSpPr txBox="1"/>
      </xdr:nvSpPr>
      <xdr:spPr>
        <a:xfrm>
          <a:off x="1830017" y="1360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134582</xdr:rowOff>
    </xdr:from>
    <xdr:to>
      <xdr:col>1</xdr:col>
      <xdr:colOff>485775</xdr:colOff>
      <xdr:row>79</xdr:row>
      <xdr:rowOff>64732</xdr:rowOff>
    </xdr:to>
    <xdr:sp macro="" textlink="">
      <xdr:nvSpPr>
        <xdr:cNvPr id="205" name="円/楕円 204"/>
        <xdr:cNvSpPr/>
      </xdr:nvSpPr>
      <xdr:spPr>
        <a:xfrm>
          <a:off x="1079500" y="135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55859</xdr:rowOff>
    </xdr:from>
    <xdr:ext cx="378565" cy="259045"/>
    <xdr:sp macro="" textlink="">
      <xdr:nvSpPr>
        <xdr:cNvPr id="206" name="テキスト ボックス 205"/>
        <xdr:cNvSpPr txBox="1"/>
      </xdr:nvSpPr>
      <xdr:spPr>
        <a:xfrm>
          <a:off x="941017" y="1360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81832</xdr:rowOff>
    </xdr:from>
    <xdr:to>
      <xdr:col>6</xdr:col>
      <xdr:colOff>511175</xdr:colOff>
      <xdr:row>96</xdr:row>
      <xdr:rowOff>148403</xdr:rowOff>
    </xdr:to>
    <xdr:cxnSp macro="">
      <xdr:nvCxnSpPr>
        <xdr:cNvPr id="238" name="直線コネクタ 237"/>
        <xdr:cNvCxnSpPr/>
      </xdr:nvCxnSpPr>
      <xdr:spPr>
        <a:xfrm flipV="1">
          <a:off x="3797300" y="16541032"/>
          <a:ext cx="838200" cy="6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118996</xdr:rowOff>
    </xdr:from>
    <xdr:to>
      <xdr:col>5</xdr:col>
      <xdr:colOff>358775</xdr:colOff>
      <xdr:row>96</xdr:row>
      <xdr:rowOff>148403</xdr:rowOff>
    </xdr:to>
    <xdr:cxnSp macro="">
      <xdr:nvCxnSpPr>
        <xdr:cNvPr id="241" name="直線コネクタ 240"/>
        <xdr:cNvCxnSpPr/>
      </xdr:nvCxnSpPr>
      <xdr:spPr>
        <a:xfrm>
          <a:off x="2908300" y="16578196"/>
          <a:ext cx="889000" cy="2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143585</xdr:rowOff>
    </xdr:from>
    <xdr:to>
      <xdr:col>5</xdr:col>
      <xdr:colOff>409575</xdr:colOff>
      <xdr:row>96</xdr:row>
      <xdr:rowOff>73735</xdr:rowOff>
    </xdr:to>
    <xdr:sp macro="" textlink="">
      <xdr:nvSpPr>
        <xdr:cNvPr id="242" name="フローチャート : 判断 241"/>
        <xdr:cNvSpPr/>
      </xdr:nvSpPr>
      <xdr:spPr>
        <a:xfrm>
          <a:off x="3746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90262</xdr:rowOff>
    </xdr:from>
    <xdr:ext cx="534377" cy="259045"/>
    <xdr:sp macro="" textlink="">
      <xdr:nvSpPr>
        <xdr:cNvPr id="243" name="テキスト ボックス 242"/>
        <xdr:cNvSpPr txBox="1"/>
      </xdr:nvSpPr>
      <xdr:spPr>
        <a:xfrm>
          <a:off x="3530111" y="1620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118996</xdr:rowOff>
    </xdr:from>
    <xdr:to>
      <xdr:col>4</xdr:col>
      <xdr:colOff>155575</xdr:colOff>
      <xdr:row>97</xdr:row>
      <xdr:rowOff>15309</xdr:rowOff>
    </xdr:to>
    <xdr:cxnSp macro="">
      <xdr:nvCxnSpPr>
        <xdr:cNvPr id="244" name="直線コネクタ 243"/>
        <xdr:cNvCxnSpPr/>
      </xdr:nvCxnSpPr>
      <xdr:spPr>
        <a:xfrm flipV="1">
          <a:off x="2019300" y="16578196"/>
          <a:ext cx="889000" cy="6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8483</xdr:rowOff>
    </xdr:from>
    <xdr:to>
      <xdr:col>2</xdr:col>
      <xdr:colOff>638175</xdr:colOff>
      <xdr:row>97</xdr:row>
      <xdr:rowOff>15309</xdr:rowOff>
    </xdr:to>
    <xdr:cxnSp macro="">
      <xdr:nvCxnSpPr>
        <xdr:cNvPr id="247" name="直線コネクタ 246"/>
        <xdr:cNvCxnSpPr/>
      </xdr:nvCxnSpPr>
      <xdr:spPr>
        <a:xfrm>
          <a:off x="1130300" y="16639133"/>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31032</xdr:rowOff>
    </xdr:from>
    <xdr:to>
      <xdr:col>6</xdr:col>
      <xdr:colOff>561975</xdr:colOff>
      <xdr:row>96</xdr:row>
      <xdr:rowOff>132632</xdr:rowOff>
    </xdr:to>
    <xdr:sp macro="" textlink="">
      <xdr:nvSpPr>
        <xdr:cNvPr id="257" name="円/楕円 256"/>
        <xdr:cNvSpPr/>
      </xdr:nvSpPr>
      <xdr:spPr>
        <a:xfrm>
          <a:off x="4584700" y="1649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9459</xdr:rowOff>
    </xdr:from>
    <xdr:ext cx="534377" cy="259045"/>
    <xdr:sp macro="" textlink="">
      <xdr:nvSpPr>
        <xdr:cNvPr id="258" name="扶助費該当値テキスト"/>
        <xdr:cNvSpPr txBox="1"/>
      </xdr:nvSpPr>
      <xdr:spPr>
        <a:xfrm>
          <a:off x="4686300" y="1646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52,544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97603</xdr:rowOff>
    </xdr:from>
    <xdr:to>
      <xdr:col>5</xdr:col>
      <xdr:colOff>409575</xdr:colOff>
      <xdr:row>97</xdr:row>
      <xdr:rowOff>27753</xdr:rowOff>
    </xdr:to>
    <xdr:sp macro="" textlink="">
      <xdr:nvSpPr>
        <xdr:cNvPr id="259" name="円/楕円 258"/>
        <xdr:cNvSpPr/>
      </xdr:nvSpPr>
      <xdr:spPr>
        <a:xfrm>
          <a:off x="3746500" y="1655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18880</xdr:rowOff>
    </xdr:from>
    <xdr:ext cx="534377" cy="259045"/>
    <xdr:sp macro="" textlink="">
      <xdr:nvSpPr>
        <xdr:cNvPr id="260" name="テキスト ボックス 259"/>
        <xdr:cNvSpPr txBox="1"/>
      </xdr:nvSpPr>
      <xdr:spPr>
        <a:xfrm>
          <a:off x="3530111" y="166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68196</xdr:rowOff>
    </xdr:from>
    <xdr:to>
      <xdr:col>4</xdr:col>
      <xdr:colOff>206375</xdr:colOff>
      <xdr:row>96</xdr:row>
      <xdr:rowOff>169796</xdr:rowOff>
    </xdr:to>
    <xdr:sp macro="" textlink="">
      <xdr:nvSpPr>
        <xdr:cNvPr id="261" name="円/楕円 260"/>
        <xdr:cNvSpPr/>
      </xdr:nvSpPr>
      <xdr:spPr>
        <a:xfrm>
          <a:off x="2857500" y="16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160923</xdr:rowOff>
    </xdr:from>
    <xdr:ext cx="534377" cy="259045"/>
    <xdr:sp macro="" textlink="">
      <xdr:nvSpPr>
        <xdr:cNvPr id="262" name="テキスト ボックス 261"/>
        <xdr:cNvSpPr txBox="1"/>
      </xdr:nvSpPr>
      <xdr:spPr>
        <a:xfrm>
          <a:off x="2641111" y="1662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135959</xdr:rowOff>
    </xdr:from>
    <xdr:to>
      <xdr:col>3</xdr:col>
      <xdr:colOff>3175</xdr:colOff>
      <xdr:row>97</xdr:row>
      <xdr:rowOff>66109</xdr:rowOff>
    </xdr:to>
    <xdr:sp macro="" textlink="">
      <xdr:nvSpPr>
        <xdr:cNvPr id="263" name="円/楕円 262"/>
        <xdr:cNvSpPr/>
      </xdr:nvSpPr>
      <xdr:spPr>
        <a:xfrm>
          <a:off x="1968500" y="1659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57236</xdr:rowOff>
    </xdr:from>
    <xdr:ext cx="534377" cy="259045"/>
    <xdr:sp macro="" textlink="">
      <xdr:nvSpPr>
        <xdr:cNvPr id="264" name="テキスト ボックス 263"/>
        <xdr:cNvSpPr txBox="1"/>
      </xdr:nvSpPr>
      <xdr:spPr>
        <a:xfrm>
          <a:off x="1752111" y="1668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129133</xdr:rowOff>
    </xdr:from>
    <xdr:to>
      <xdr:col>1</xdr:col>
      <xdr:colOff>485775</xdr:colOff>
      <xdr:row>97</xdr:row>
      <xdr:rowOff>59283</xdr:rowOff>
    </xdr:to>
    <xdr:sp macro="" textlink="">
      <xdr:nvSpPr>
        <xdr:cNvPr id="265" name="円/楕円 264"/>
        <xdr:cNvSpPr/>
      </xdr:nvSpPr>
      <xdr:spPr>
        <a:xfrm>
          <a:off x="1079500" y="165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50410</xdr:rowOff>
    </xdr:from>
    <xdr:ext cx="534377" cy="259045"/>
    <xdr:sp macro="" textlink="">
      <xdr:nvSpPr>
        <xdr:cNvPr id="266" name="テキスト ボックス 265"/>
        <xdr:cNvSpPr txBox="1"/>
      </xdr:nvSpPr>
      <xdr:spPr>
        <a:xfrm>
          <a:off x="863111" y="166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147462</xdr:rowOff>
    </xdr:from>
    <xdr:to>
      <xdr:col>15</xdr:col>
      <xdr:colOff>180975</xdr:colOff>
      <xdr:row>35</xdr:row>
      <xdr:rowOff>6426</xdr:rowOff>
    </xdr:to>
    <xdr:cxnSp macro="">
      <xdr:nvCxnSpPr>
        <xdr:cNvPr id="297" name="直線コネクタ 296"/>
        <xdr:cNvCxnSpPr/>
      </xdr:nvCxnSpPr>
      <xdr:spPr>
        <a:xfrm>
          <a:off x="9639300" y="5976762"/>
          <a:ext cx="838200" cy="3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147462</xdr:rowOff>
    </xdr:from>
    <xdr:to>
      <xdr:col>14</xdr:col>
      <xdr:colOff>28575</xdr:colOff>
      <xdr:row>35</xdr:row>
      <xdr:rowOff>153351</xdr:rowOff>
    </xdr:to>
    <xdr:cxnSp macro="">
      <xdr:nvCxnSpPr>
        <xdr:cNvPr id="300" name="直線コネクタ 299"/>
        <xdr:cNvCxnSpPr/>
      </xdr:nvCxnSpPr>
      <xdr:spPr>
        <a:xfrm flipV="1">
          <a:off x="8750300" y="5976762"/>
          <a:ext cx="889000" cy="17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117344</xdr:rowOff>
    </xdr:from>
    <xdr:to>
      <xdr:col>14</xdr:col>
      <xdr:colOff>79375</xdr:colOff>
      <xdr:row>35</xdr:row>
      <xdr:rowOff>47494</xdr:rowOff>
    </xdr:to>
    <xdr:sp macro="" textlink="">
      <xdr:nvSpPr>
        <xdr:cNvPr id="301" name="フローチャート : 判断 300"/>
        <xdr:cNvSpPr/>
      </xdr:nvSpPr>
      <xdr:spPr>
        <a:xfrm>
          <a:off x="9588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38621</xdr:rowOff>
    </xdr:from>
    <xdr:ext cx="534377" cy="259045"/>
    <xdr:sp macro="" textlink="">
      <xdr:nvSpPr>
        <xdr:cNvPr id="302" name="テキスト ボックス 301"/>
        <xdr:cNvSpPr txBox="1"/>
      </xdr:nvSpPr>
      <xdr:spPr>
        <a:xfrm>
          <a:off x="9372111" y="603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153351</xdr:rowOff>
    </xdr:from>
    <xdr:to>
      <xdr:col>12</xdr:col>
      <xdr:colOff>511175</xdr:colOff>
      <xdr:row>35</xdr:row>
      <xdr:rowOff>161014</xdr:rowOff>
    </xdr:to>
    <xdr:cxnSp macro="">
      <xdr:nvCxnSpPr>
        <xdr:cNvPr id="303" name="直線コネクタ 302"/>
        <xdr:cNvCxnSpPr/>
      </xdr:nvCxnSpPr>
      <xdr:spPr>
        <a:xfrm flipV="1">
          <a:off x="7861300" y="6154101"/>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161014</xdr:rowOff>
    </xdr:from>
    <xdr:to>
      <xdr:col>11</xdr:col>
      <xdr:colOff>307975</xdr:colOff>
      <xdr:row>36</xdr:row>
      <xdr:rowOff>29558</xdr:rowOff>
    </xdr:to>
    <xdr:cxnSp macro="">
      <xdr:nvCxnSpPr>
        <xdr:cNvPr id="306" name="直線コネクタ 305"/>
        <xdr:cNvCxnSpPr/>
      </xdr:nvCxnSpPr>
      <xdr:spPr>
        <a:xfrm flipV="1">
          <a:off x="6972300" y="6161764"/>
          <a:ext cx="889000" cy="3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127076</xdr:rowOff>
    </xdr:from>
    <xdr:to>
      <xdr:col>15</xdr:col>
      <xdr:colOff>231775</xdr:colOff>
      <xdr:row>35</xdr:row>
      <xdr:rowOff>57226</xdr:rowOff>
    </xdr:to>
    <xdr:sp macro="" textlink="">
      <xdr:nvSpPr>
        <xdr:cNvPr id="316" name="円/楕円 315"/>
        <xdr:cNvSpPr/>
      </xdr:nvSpPr>
      <xdr:spPr>
        <a:xfrm>
          <a:off x="10426700" y="59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149953</xdr:rowOff>
    </xdr:from>
    <xdr:ext cx="534377" cy="259045"/>
    <xdr:sp macro="" textlink="">
      <xdr:nvSpPr>
        <xdr:cNvPr id="317" name="補助費等該当値テキスト"/>
        <xdr:cNvSpPr txBox="1"/>
      </xdr:nvSpPr>
      <xdr:spPr>
        <a:xfrm>
          <a:off x="10528300" y="58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71,493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96662</xdr:rowOff>
    </xdr:from>
    <xdr:to>
      <xdr:col>14</xdr:col>
      <xdr:colOff>79375</xdr:colOff>
      <xdr:row>35</xdr:row>
      <xdr:rowOff>26812</xdr:rowOff>
    </xdr:to>
    <xdr:sp macro="" textlink="">
      <xdr:nvSpPr>
        <xdr:cNvPr id="318" name="円/楕円 317"/>
        <xdr:cNvSpPr/>
      </xdr:nvSpPr>
      <xdr:spPr>
        <a:xfrm>
          <a:off x="9588500" y="592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43339</xdr:rowOff>
    </xdr:from>
    <xdr:ext cx="534377" cy="259045"/>
    <xdr:sp macro="" textlink="">
      <xdr:nvSpPr>
        <xdr:cNvPr id="319" name="テキスト ボックス 318"/>
        <xdr:cNvSpPr txBox="1"/>
      </xdr:nvSpPr>
      <xdr:spPr>
        <a:xfrm>
          <a:off x="9372111" y="570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74,287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102551</xdr:rowOff>
    </xdr:from>
    <xdr:to>
      <xdr:col>12</xdr:col>
      <xdr:colOff>561975</xdr:colOff>
      <xdr:row>36</xdr:row>
      <xdr:rowOff>32701</xdr:rowOff>
    </xdr:to>
    <xdr:sp macro="" textlink="">
      <xdr:nvSpPr>
        <xdr:cNvPr id="320" name="円/楕円 319"/>
        <xdr:cNvSpPr/>
      </xdr:nvSpPr>
      <xdr:spPr>
        <a:xfrm>
          <a:off x="8699500" y="61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23828</xdr:rowOff>
    </xdr:from>
    <xdr:ext cx="534377" cy="259045"/>
    <xdr:sp macro="" textlink="">
      <xdr:nvSpPr>
        <xdr:cNvPr id="321" name="テキスト ボックス 320"/>
        <xdr:cNvSpPr txBox="1"/>
      </xdr:nvSpPr>
      <xdr:spPr>
        <a:xfrm>
          <a:off x="8483111" y="619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110214</xdr:rowOff>
    </xdr:from>
    <xdr:to>
      <xdr:col>11</xdr:col>
      <xdr:colOff>358775</xdr:colOff>
      <xdr:row>36</xdr:row>
      <xdr:rowOff>40364</xdr:rowOff>
    </xdr:to>
    <xdr:sp macro="" textlink="">
      <xdr:nvSpPr>
        <xdr:cNvPr id="322" name="円/楕円 321"/>
        <xdr:cNvSpPr/>
      </xdr:nvSpPr>
      <xdr:spPr>
        <a:xfrm>
          <a:off x="7810500" y="61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31491</xdr:rowOff>
    </xdr:from>
    <xdr:ext cx="534377" cy="259045"/>
    <xdr:sp macro="" textlink="">
      <xdr:nvSpPr>
        <xdr:cNvPr id="323" name="テキスト ボックス 322"/>
        <xdr:cNvSpPr txBox="1"/>
      </xdr:nvSpPr>
      <xdr:spPr>
        <a:xfrm>
          <a:off x="7594111" y="620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150208</xdr:rowOff>
    </xdr:from>
    <xdr:to>
      <xdr:col>10</xdr:col>
      <xdr:colOff>155575</xdr:colOff>
      <xdr:row>36</xdr:row>
      <xdr:rowOff>80358</xdr:rowOff>
    </xdr:to>
    <xdr:sp macro="" textlink="">
      <xdr:nvSpPr>
        <xdr:cNvPr id="324" name="円/楕円 323"/>
        <xdr:cNvSpPr/>
      </xdr:nvSpPr>
      <xdr:spPr>
        <a:xfrm>
          <a:off x="6921500" y="615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71485</xdr:rowOff>
    </xdr:from>
    <xdr:ext cx="534377" cy="259045"/>
    <xdr:sp macro="" textlink="">
      <xdr:nvSpPr>
        <xdr:cNvPr id="325" name="テキスト ボックス 324"/>
        <xdr:cNvSpPr txBox="1"/>
      </xdr:nvSpPr>
      <xdr:spPr>
        <a:xfrm>
          <a:off x="6705111" y="624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58518</xdr:rowOff>
    </xdr:from>
    <xdr:to>
      <xdr:col>15</xdr:col>
      <xdr:colOff>180975</xdr:colOff>
      <xdr:row>56</xdr:row>
      <xdr:rowOff>90145</xdr:rowOff>
    </xdr:to>
    <xdr:cxnSp macro="">
      <xdr:nvCxnSpPr>
        <xdr:cNvPr id="350" name="直線コネクタ 349"/>
        <xdr:cNvCxnSpPr/>
      </xdr:nvCxnSpPr>
      <xdr:spPr>
        <a:xfrm flipV="1">
          <a:off x="9639300" y="9659718"/>
          <a:ext cx="838200" cy="3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89322</xdr:rowOff>
    </xdr:from>
    <xdr:to>
      <xdr:col>14</xdr:col>
      <xdr:colOff>28575</xdr:colOff>
      <xdr:row>56</xdr:row>
      <xdr:rowOff>90145</xdr:rowOff>
    </xdr:to>
    <xdr:cxnSp macro="">
      <xdr:nvCxnSpPr>
        <xdr:cNvPr id="353" name="直線コネクタ 352"/>
        <xdr:cNvCxnSpPr/>
      </xdr:nvCxnSpPr>
      <xdr:spPr>
        <a:xfrm>
          <a:off x="8750300" y="9519072"/>
          <a:ext cx="889000" cy="17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45597</xdr:rowOff>
    </xdr:from>
    <xdr:to>
      <xdr:col>14</xdr:col>
      <xdr:colOff>79375</xdr:colOff>
      <xdr:row>55</xdr:row>
      <xdr:rowOff>147197</xdr:rowOff>
    </xdr:to>
    <xdr:sp macro="" textlink="">
      <xdr:nvSpPr>
        <xdr:cNvPr id="354" name="フローチャート : 判断 353"/>
        <xdr:cNvSpPr/>
      </xdr:nvSpPr>
      <xdr:spPr>
        <a:xfrm>
          <a:off x="9588500" y="94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163724</xdr:rowOff>
    </xdr:from>
    <xdr:ext cx="534377" cy="259045"/>
    <xdr:sp macro="" textlink="">
      <xdr:nvSpPr>
        <xdr:cNvPr id="355" name="テキスト ボックス 354"/>
        <xdr:cNvSpPr txBox="1"/>
      </xdr:nvSpPr>
      <xdr:spPr>
        <a:xfrm>
          <a:off x="9372111" y="92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36561</xdr:rowOff>
    </xdr:from>
    <xdr:to>
      <xdr:col>12</xdr:col>
      <xdr:colOff>511175</xdr:colOff>
      <xdr:row>55</xdr:row>
      <xdr:rowOff>89322</xdr:rowOff>
    </xdr:to>
    <xdr:cxnSp macro="">
      <xdr:nvCxnSpPr>
        <xdr:cNvPr id="356" name="直線コネクタ 355"/>
        <xdr:cNvCxnSpPr/>
      </xdr:nvCxnSpPr>
      <xdr:spPr>
        <a:xfrm>
          <a:off x="7861300" y="9466311"/>
          <a:ext cx="8890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36561</xdr:rowOff>
    </xdr:from>
    <xdr:to>
      <xdr:col>11</xdr:col>
      <xdr:colOff>307975</xdr:colOff>
      <xdr:row>55</xdr:row>
      <xdr:rowOff>148901</xdr:rowOff>
    </xdr:to>
    <xdr:cxnSp macro="">
      <xdr:nvCxnSpPr>
        <xdr:cNvPr id="359" name="直線コネクタ 358"/>
        <xdr:cNvCxnSpPr/>
      </xdr:nvCxnSpPr>
      <xdr:spPr>
        <a:xfrm flipV="1">
          <a:off x="6972300" y="9466311"/>
          <a:ext cx="8890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61" name="テキスト ボックス 360"/>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7718</xdr:rowOff>
    </xdr:from>
    <xdr:to>
      <xdr:col>15</xdr:col>
      <xdr:colOff>231775</xdr:colOff>
      <xdr:row>56</xdr:row>
      <xdr:rowOff>109318</xdr:rowOff>
    </xdr:to>
    <xdr:sp macro="" textlink="">
      <xdr:nvSpPr>
        <xdr:cNvPr id="369" name="円/楕円 368"/>
        <xdr:cNvSpPr/>
      </xdr:nvSpPr>
      <xdr:spPr>
        <a:xfrm>
          <a:off x="10426700" y="96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157595</xdr:rowOff>
    </xdr:from>
    <xdr:ext cx="534377" cy="259045"/>
    <xdr:sp macro="" textlink="">
      <xdr:nvSpPr>
        <xdr:cNvPr id="370" name="普通建設事業費該当値テキスト"/>
        <xdr:cNvSpPr txBox="1"/>
      </xdr:nvSpPr>
      <xdr:spPr>
        <a:xfrm>
          <a:off x="10528300" y="95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54,205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39345</xdr:rowOff>
    </xdr:from>
    <xdr:to>
      <xdr:col>14</xdr:col>
      <xdr:colOff>79375</xdr:colOff>
      <xdr:row>56</xdr:row>
      <xdr:rowOff>140945</xdr:rowOff>
    </xdr:to>
    <xdr:sp macro="" textlink="">
      <xdr:nvSpPr>
        <xdr:cNvPr id="371" name="円/楕円 370"/>
        <xdr:cNvSpPr/>
      </xdr:nvSpPr>
      <xdr:spPr>
        <a:xfrm>
          <a:off x="9588500" y="96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132072</xdr:rowOff>
    </xdr:from>
    <xdr:ext cx="534377" cy="259045"/>
    <xdr:sp macro="" textlink="">
      <xdr:nvSpPr>
        <xdr:cNvPr id="372" name="テキスト ボックス 371"/>
        <xdr:cNvSpPr txBox="1"/>
      </xdr:nvSpPr>
      <xdr:spPr>
        <a:xfrm>
          <a:off x="9372111" y="973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38522</xdr:rowOff>
    </xdr:from>
    <xdr:to>
      <xdr:col>12</xdr:col>
      <xdr:colOff>561975</xdr:colOff>
      <xdr:row>55</xdr:row>
      <xdr:rowOff>140122</xdr:rowOff>
    </xdr:to>
    <xdr:sp macro="" textlink="">
      <xdr:nvSpPr>
        <xdr:cNvPr id="373" name="円/楕円 372"/>
        <xdr:cNvSpPr/>
      </xdr:nvSpPr>
      <xdr:spPr>
        <a:xfrm>
          <a:off x="8699500" y="94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131249</xdr:rowOff>
    </xdr:from>
    <xdr:ext cx="534377" cy="259045"/>
    <xdr:sp macro="" textlink="">
      <xdr:nvSpPr>
        <xdr:cNvPr id="374" name="テキスト ボックス 373"/>
        <xdr:cNvSpPr txBox="1"/>
      </xdr:nvSpPr>
      <xdr:spPr>
        <a:xfrm>
          <a:off x="8483111" y="95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78,815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157211</xdr:rowOff>
    </xdr:from>
    <xdr:to>
      <xdr:col>11</xdr:col>
      <xdr:colOff>358775</xdr:colOff>
      <xdr:row>55</xdr:row>
      <xdr:rowOff>87361</xdr:rowOff>
    </xdr:to>
    <xdr:sp macro="" textlink="">
      <xdr:nvSpPr>
        <xdr:cNvPr id="375" name="円/楕円 374"/>
        <xdr:cNvSpPr/>
      </xdr:nvSpPr>
      <xdr:spPr>
        <a:xfrm>
          <a:off x="7810500" y="94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103888</xdr:rowOff>
    </xdr:from>
    <xdr:ext cx="534377" cy="259045"/>
    <xdr:sp macro="" textlink="">
      <xdr:nvSpPr>
        <xdr:cNvPr id="376" name="テキスト ボックス 375"/>
        <xdr:cNvSpPr txBox="1"/>
      </xdr:nvSpPr>
      <xdr:spPr>
        <a:xfrm>
          <a:off x="7594111" y="919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88,047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98101</xdr:rowOff>
    </xdr:from>
    <xdr:to>
      <xdr:col>10</xdr:col>
      <xdr:colOff>155575</xdr:colOff>
      <xdr:row>56</xdr:row>
      <xdr:rowOff>28251</xdr:rowOff>
    </xdr:to>
    <xdr:sp macro="" textlink="">
      <xdr:nvSpPr>
        <xdr:cNvPr id="377" name="円/楕円 376"/>
        <xdr:cNvSpPr/>
      </xdr:nvSpPr>
      <xdr:spPr>
        <a:xfrm>
          <a:off x="6921500" y="95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19378</xdr:rowOff>
    </xdr:from>
    <xdr:ext cx="534377" cy="259045"/>
    <xdr:sp macro="" textlink="">
      <xdr:nvSpPr>
        <xdr:cNvPr id="378" name="テキスト ボックス 377"/>
        <xdr:cNvSpPr txBox="1"/>
      </xdr:nvSpPr>
      <xdr:spPr>
        <a:xfrm>
          <a:off x="6705111" y="962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2459</xdr:rowOff>
    </xdr:from>
    <xdr:to>
      <xdr:col>15</xdr:col>
      <xdr:colOff>180975</xdr:colOff>
      <xdr:row>78</xdr:row>
      <xdr:rowOff>21563</xdr:rowOff>
    </xdr:to>
    <xdr:cxnSp macro="">
      <xdr:nvCxnSpPr>
        <xdr:cNvPr id="409" name="直線コネクタ 408"/>
        <xdr:cNvCxnSpPr/>
      </xdr:nvCxnSpPr>
      <xdr:spPr>
        <a:xfrm>
          <a:off x="9639300" y="13375559"/>
          <a:ext cx="8382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150983</xdr:rowOff>
    </xdr:from>
    <xdr:to>
      <xdr:col>14</xdr:col>
      <xdr:colOff>28575</xdr:colOff>
      <xdr:row>78</xdr:row>
      <xdr:rowOff>2459</xdr:rowOff>
    </xdr:to>
    <xdr:cxnSp macro="">
      <xdr:nvCxnSpPr>
        <xdr:cNvPr id="412" name="直線コネクタ 411"/>
        <xdr:cNvCxnSpPr/>
      </xdr:nvCxnSpPr>
      <xdr:spPr>
        <a:xfrm>
          <a:off x="8750300" y="13181183"/>
          <a:ext cx="889000" cy="19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87790</xdr:rowOff>
    </xdr:from>
    <xdr:to>
      <xdr:col>14</xdr:col>
      <xdr:colOff>79375</xdr:colOff>
      <xdr:row>76</xdr:row>
      <xdr:rowOff>17940</xdr:rowOff>
    </xdr:to>
    <xdr:sp macro="" textlink="">
      <xdr:nvSpPr>
        <xdr:cNvPr id="413" name="フローチャート : 判断 412"/>
        <xdr:cNvSpPr/>
      </xdr:nvSpPr>
      <xdr:spPr>
        <a:xfrm>
          <a:off x="9588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34467</xdr:rowOff>
    </xdr:from>
    <xdr:ext cx="534377" cy="259045"/>
    <xdr:sp macro="" textlink="">
      <xdr:nvSpPr>
        <xdr:cNvPr id="414" name="テキスト ボックス 413"/>
        <xdr:cNvSpPr txBox="1"/>
      </xdr:nvSpPr>
      <xdr:spPr>
        <a:xfrm>
          <a:off x="9372111" y="127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142213</xdr:rowOff>
    </xdr:from>
    <xdr:to>
      <xdr:col>15</xdr:col>
      <xdr:colOff>231775</xdr:colOff>
      <xdr:row>78</xdr:row>
      <xdr:rowOff>72363</xdr:rowOff>
    </xdr:to>
    <xdr:sp macro="" textlink="">
      <xdr:nvSpPr>
        <xdr:cNvPr id="422" name="円/楕円 421"/>
        <xdr:cNvSpPr/>
      </xdr:nvSpPr>
      <xdr:spPr>
        <a:xfrm>
          <a:off x="10426700" y="133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120640</xdr:rowOff>
    </xdr:from>
    <xdr:ext cx="534377" cy="259045"/>
    <xdr:sp macro="" textlink="">
      <xdr:nvSpPr>
        <xdr:cNvPr id="423" name="普通建設事業費 （ うち新規整備　）該当値テキスト"/>
        <xdr:cNvSpPr txBox="1"/>
      </xdr:nvSpPr>
      <xdr:spPr>
        <a:xfrm>
          <a:off x="10528300" y="133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123109</xdr:rowOff>
    </xdr:from>
    <xdr:to>
      <xdr:col>14</xdr:col>
      <xdr:colOff>79375</xdr:colOff>
      <xdr:row>78</xdr:row>
      <xdr:rowOff>53259</xdr:rowOff>
    </xdr:to>
    <xdr:sp macro="" textlink="">
      <xdr:nvSpPr>
        <xdr:cNvPr id="424" name="円/楕円 423"/>
        <xdr:cNvSpPr/>
      </xdr:nvSpPr>
      <xdr:spPr>
        <a:xfrm>
          <a:off x="9588500" y="1332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44386</xdr:rowOff>
    </xdr:from>
    <xdr:ext cx="534377" cy="259045"/>
    <xdr:sp macro="" textlink="">
      <xdr:nvSpPr>
        <xdr:cNvPr id="425" name="テキスト ボックス 424"/>
        <xdr:cNvSpPr txBox="1"/>
      </xdr:nvSpPr>
      <xdr:spPr>
        <a:xfrm>
          <a:off x="9372111" y="1341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100183</xdr:rowOff>
    </xdr:from>
    <xdr:to>
      <xdr:col>12</xdr:col>
      <xdr:colOff>561975</xdr:colOff>
      <xdr:row>77</xdr:row>
      <xdr:rowOff>30333</xdr:rowOff>
    </xdr:to>
    <xdr:sp macro="" textlink="">
      <xdr:nvSpPr>
        <xdr:cNvPr id="426" name="円/楕円 425"/>
        <xdr:cNvSpPr/>
      </xdr:nvSpPr>
      <xdr:spPr>
        <a:xfrm>
          <a:off x="8699500" y="131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21460</xdr:rowOff>
    </xdr:from>
    <xdr:ext cx="534377" cy="259045"/>
    <xdr:sp macro="" textlink="">
      <xdr:nvSpPr>
        <xdr:cNvPr id="427" name="テキスト ボックス 426"/>
        <xdr:cNvSpPr txBox="1"/>
      </xdr:nvSpPr>
      <xdr:spPr>
        <a:xfrm>
          <a:off x="8483111" y="132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45605</xdr:rowOff>
    </xdr:from>
    <xdr:to>
      <xdr:col>15</xdr:col>
      <xdr:colOff>180975</xdr:colOff>
      <xdr:row>97</xdr:row>
      <xdr:rowOff>61785</xdr:rowOff>
    </xdr:to>
    <xdr:cxnSp macro="">
      <xdr:nvCxnSpPr>
        <xdr:cNvPr id="456" name="直線コネクタ 455"/>
        <xdr:cNvCxnSpPr/>
      </xdr:nvCxnSpPr>
      <xdr:spPr>
        <a:xfrm flipV="1">
          <a:off x="9639300" y="16676255"/>
          <a:ext cx="8382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305</xdr:rowOff>
    </xdr:from>
    <xdr:to>
      <xdr:col>14</xdr:col>
      <xdr:colOff>28575</xdr:colOff>
      <xdr:row>97</xdr:row>
      <xdr:rowOff>61785</xdr:rowOff>
    </xdr:to>
    <xdr:cxnSp macro="">
      <xdr:nvCxnSpPr>
        <xdr:cNvPr id="459" name="直線コネクタ 458"/>
        <xdr:cNvCxnSpPr/>
      </xdr:nvCxnSpPr>
      <xdr:spPr>
        <a:xfrm>
          <a:off x="8750300" y="16459505"/>
          <a:ext cx="889000" cy="23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148462</xdr:rowOff>
    </xdr:from>
    <xdr:to>
      <xdr:col>14</xdr:col>
      <xdr:colOff>79375</xdr:colOff>
      <xdr:row>97</xdr:row>
      <xdr:rowOff>78612</xdr:rowOff>
    </xdr:to>
    <xdr:sp macro="" textlink="">
      <xdr:nvSpPr>
        <xdr:cNvPr id="460" name="フローチャート : 判断 459"/>
        <xdr:cNvSpPr/>
      </xdr:nvSpPr>
      <xdr:spPr>
        <a:xfrm>
          <a:off x="9588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95139</xdr:rowOff>
    </xdr:from>
    <xdr:ext cx="534377" cy="259045"/>
    <xdr:sp macro="" textlink="">
      <xdr:nvSpPr>
        <xdr:cNvPr id="461" name="テキスト ボックス 460"/>
        <xdr:cNvSpPr txBox="1"/>
      </xdr:nvSpPr>
      <xdr:spPr>
        <a:xfrm>
          <a:off x="9372111" y="163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27195</xdr:rowOff>
    </xdr:from>
    <xdr:ext cx="534377" cy="259045"/>
    <xdr:sp macro="" textlink="">
      <xdr:nvSpPr>
        <xdr:cNvPr id="463" name="テキスト ボックス 462"/>
        <xdr:cNvSpPr txBox="1"/>
      </xdr:nvSpPr>
      <xdr:spPr>
        <a:xfrm>
          <a:off x="8483111" y="166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166255</xdr:rowOff>
    </xdr:from>
    <xdr:to>
      <xdr:col>15</xdr:col>
      <xdr:colOff>231775</xdr:colOff>
      <xdr:row>97</xdr:row>
      <xdr:rowOff>96405</xdr:rowOff>
    </xdr:to>
    <xdr:sp macro="" textlink="">
      <xdr:nvSpPr>
        <xdr:cNvPr id="469" name="円/楕円 468"/>
        <xdr:cNvSpPr/>
      </xdr:nvSpPr>
      <xdr:spPr>
        <a:xfrm>
          <a:off x="10426700" y="166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144682</xdr:rowOff>
    </xdr:from>
    <xdr:ext cx="534377" cy="259045"/>
    <xdr:sp macro="" textlink="">
      <xdr:nvSpPr>
        <xdr:cNvPr id="470" name="普通建設事業費 （ うち更新整備　）該当値テキスト"/>
        <xdr:cNvSpPr txBox="1"/>
      </xdr:nvSpPr>
      <xdr:spPr>
        <a:xfrm>
          <a:off x="10528300" y="1660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10985</xdr:rowOff>
    </xdr:from>
    <xdr:to>
      <xdr:col>14</xdr:col>
      <xdr:colOff>79375</xdr:colOff>
      <xdr:row>97</xdr:row>
      <xdr:rowOff>112585</xdr:rowOff>
    </xdr:to>
    <xdr:sp macro="" textlink="">
      <xdr:nvSpPr>
        <xdr:cNvPr id="471" name="円/楕円 470"/>
        <xdr:cNvSpPr/>
      </xdr:nvSpPr>
      <xdr:spPr>
        <a:xfrm>
          <a:off x="9588500" y="166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103712</xdr:rowOff>
    </xdr:from>
    <xdr:ext cx="534377" cy="259045"/>
    <xdr:sp macro="" textlink="">
      <xdr:nvSpPr>
        <xdr:cNvPr id="472" name="テキスト ボックス 471"/>
        <xdr:cNvSpPr txBox="1"/>
      </xdr:nvSpPr>
      <xdr:spPr>
        <a:xfrm>
          <a:off x="9372111" y="1673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120955</xdr:rowOff>
    </xdr:from>
    <xdr:to>
      <xdr:col>12</xdr:col>
      <xdr:colOff>561975</xdr:colOff>
      <xdr:row>96</xdr:row>
      <xdr:rowOff>51105</xdr:rowOff>
    </xdr:to>
    <xdr:sp macro="" textlink="">
      <xdr:nvSpPr>
        <xdr:cNvPr id="473" name="円/楕円 472"/>
        <xdr:cNvSpPr/>
      </xdr:nvSpPr>
      <xdr:spPr>
        <a:xfrm>
          <a:off x="8699500" y="164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67632</xdr:rowOff>
    </xdr:from>
    <xdr:ext cx="534377" cy="259045"/>
    <xdr:sp macro="" textlink="">
      <xdr:nvSpPr>
        <xdr:cNvPr id="474" name="テキスト ボックス 473"/>
        <xdr:cNvSpPr txBox="1"/>
      </xdr:nvSpPr>
      <xdr:spPr>
        <a:xfrm>
          <a:off x="8483111" y="1618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80966</xdr:rowOff>
    </xdr:from>
    <xdr:to>
      <xdr:col>23</xdr:col>
      <xdr:colOff>517525</xdr:colOff>
      <xdr:row>39</xdr:row>
      <xdr:rowOff>98454</xdr:rowOff>
    </xdr:to>
    <xdr:cxnSp macro="">
      <xdr:nvCxnSpPr>
        <xdr:cNvPr id="505" name="直線コネクタ 504"/>
        <xdr:cNvCxnSpPr/>
      </xdr:nvCxnSpPr>
      <xdr:spPr>
        <a:xfrm>
          <a:off x="15481300" y="6767516"/>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66973</xdr:rowOff>
    </xdr:from>
    <xdr:to>
      <xdr:col>22</xdr:col>
      <xdr:colOff>365125</xdr:colOff>
      <xdr:row>39</xdr:row>
      <xdr:rowOff>80966</xdr:rowOff>
    </xdr:to>
    <xdr:cxnSp macro="">
      <xdr:nvCxnSpPr>
        <xdr:cNvPr id="508" name="直線コネクタ 507"/>
        <xdr:cNvCxnSpPr/>
      </xdr:nvCxnSpPr>
      <xdr:spPr>
        <a:xfrm>
          <a:off x="14592300" y="6753523"/>
          <a:ext cx="889000" cy="1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166836</xdr:rowOff>
    </xdr:from>
    <xdr:to>
      <xdr:col>22</xdr:col>
      <xdr:colOff>415925</xdr:colOff>
      <xdr:row>39</xdr:row>
      <xdr:rowOff>96986</xdr:rowOff>
    </xdr:to>
    <xdr:sp macro="" textlink="">
      <xdr:nvSpPr>
        <xdr:cNvPr id="509" name="フローチャート : 判断 508"/>
        <xdr:cNvSpPr/>
      </xdr:nvSpPr>
      <xdr:spPr>
        <a:xfrm>
          <a:off x="15430500" y="668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113513</xdr:rowOff>
    </xdr:from>
    <xdr:ext cx="469744" cy="259045"/>
    <xdr:sp macro="" textlink="">
      <xdr:nvSpPr>
        <xdr:cNvPr id="510" name="テキスト ボックス 509"/>
        <xdr:cNvSpPr txBox="1"/>
      </xdr:nvSpPr>
      <xdr:spPr>
        <a:xfrm>
          <a:off x="15246427" y="645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40635</xdr:rowOff>
    </xdr:from>
    <xdr:to>
      <xdr:col>21</xdr:col>
      <xdr:colOff>161925</xdr:colOff>
      <xdr:row>39</xdr:row>
      <xdr:rowOff>66973</xdr:rowOff>
    </xdr:to>
    <xdr:cxnSp macro="">
      <xdr:nvCxnSpPr>
        <xdr:cNvPr id="511" name="直線コネクタ 510"/>
        <xdr:cNvCxnSpPr/>
      </xdr:nvCxnSpPr>
      <xdr:spPr>
        <a:xfrm>
          <a:off x="13703300" y="6727185"/>
          <a:ext cx="8890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40635</xdr:rowOff>
    </xdr:from>
    <xdr:to>
      <xdr:col>19</xdr:col>
      <xdr:colOff>644525</xdr:colOff>
      <xdr:row>39</xdr:row>
      <xdr:rowOff>55542</xdr:rowOff>
    </xdr:to>
    <xdr:cxnSp macro="">
      <xdr:nvCxnSpPr>
        <xdr:cNvPr id="514" name="直線コネクタ 513"/>
        <xdr:cNvCxnSpPr/>
      </xdr:nvCxnSpPr>
      <xdr:spPr>
        <a:xfrm flipV="1">
          <a:off x="12814300" y="6727185"/>
          <a:ext cx="889000" cy="1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86219</xdr:rowOff>
    </xdr:from>
    <xdr:ext cx="469744" cy="259045"/>
    <xdr:sp macro="" textlink="">
      <xdr:nvSpPr>
        <xdr:cNvPr id="516" name="テキスト ボックス 515"/>
        <xdr:cNvSpPr txBox="1"/>
      </xdr:nvSpPr>
      <xdr:spPr>
        <a:xfrm>
          <a:off x="13468427" y="677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47654</xdr:rowOff>
    </xdr:from>
    <xdr:to>
      <xdr:col>23</xdr:col>
      <xdr:colOff>568325</xdr:colOff>
      <xdr:row>39</xdr:row>
      <xdr:rowOff>149254</xdr:rowOff>
    </xdr:to>
    <xdr:sp macro="" textlink="">
      <xdr:nvSpPr>
        <xdr:cNvPr id="524" name="円/楕円 523"/>
        <xdr:cNvSpPr/>
      </xdr:nvSpPr>
      <xdr:spPr>
        <a:xfrm>
          <a:off x="16268700" y="67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313932" cy="259045"/>
    <xdr:sp macro="" textlink="">
      <xdr:nvSpPr>
        <xdr:cNvPr id="525" name="災害復旧事業費該当値テキスト"/>
        <xdr:cNvSpPr txBox="1"/>
      </xdr:nvSpPr>
      <xdr:spPr>
        <a:xfrm>
          <a:off x="16370300" y="6669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30166</xdr:rowOff>
    </xdr:from>
    <xdr:to>
      <xdr:col>22</xdr:col>
      <xdr:colOff>415925</xdr:colOff>
      <xdr:row>39</xdr:row>
      <xdr:rowOff>131766</xdr:rowOff>
    </xdr:to>
    <xdr:sp macro="" textlink="">
      <xdr:nvSpPr>
        <xdr:cNvPr id="526" name="円/楕円 525"/>
        <xdr:cNvSpPr/>
      </xdr:nvSpPr>
      <xdr:spPr>
        <a:xfrm>
          <a:off x="15430500" y="671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122893</xdr:rowOff>
    </xdr:from>
    <xdr:ext cx="469744" cy="259045"/>
    <xdr:sp macro="" textlink="">
      <xdr:nvSpPr>
        <xdr:cNvPr id="527" name="テキスト ボックス 526"/>
        <xdr:cNvSpPr txBox="1"/>
      </xdr:nvSpPr>
      <xdr:spPr>
        <a:xfrm>
          <a:off x="15246427" y="680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16173</xdr:rowOff>
    </xdr:from>
    <xdr:to>
      <xdr:col>21</xdr:col>
      <xdr:colOff>212725</xdr:colOff>
      <xdr:row>39</xdr:row>
      <xdr:rowOff>117773</xdr:rowOff>
    </xdr:to>
    <xdr:sp macro="" textlink="">
      <xdr:nvSpPr>
        <xdr:cNvPr id="528" name="円/楕円 527"/>
        <xdr:cNvSpPr/>
      </xdr:nvSpPr>
      <xdr:spPr>
        <a:xfrm>
          <a:off x="14541500" y="67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108900</xdr:rowOff>
    </xdr:from>
    <xdr:ext cx="469744" cy="259045"/>
    <xdr:sp macro="" textlink="">
      <xdr:nvSpPr>
        <xdr:cNvPr id="529" name="テキスト ボックス 528"/>
        <xdr:cNvSpPr txBox="1"/>
      </xdr:nvSpPr>
      <xdr:spPr>
        <a:xfrm>
          <a:off x="14357427" y="67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161285</xdr:rowOff>
    </xdr:from>
    <xdr:to>
      <xdr:col>20</xdr:col>
      <xdr:colOff>9525</xdr:colOff>
      <xdr:row>39</xdr:row>
      <xdr:rowOff>91435</xdr:rowOff>
    </xdr:to>
    <xdr:sp macro="" textlink="">
      <xdr:nvSpPr>
        <xdr:cNvPr id="530" name="円/楕円 529"/>
        <xdr:cNvSpPr/>
      </xdr:nvSpPr>
      <xdr:spPr>
        <a:xfrm>
          <a:off x="13652500" y="667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107962</xdr:rowOff>
    </xdr:from>
    <xdr:ext cx="469744" cy="259045"/>
    <xdr:sp macro="" textlink="">
      <xdr:nvSpPr>
        <xdr:cNvPr id="531" name="テキスト ボックス 530"/>
        <xdr:cNvSpPr txBox="1"/>
      </xdr:nvSpPr>
      <xdr:spPr>
        <a:xfrm>
          <a:off x="13468427" y="645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4742</xdr:rowOff>
    </xdr:from>
    <xdr:to>
      <xdr:col>18</xdr:col>
      <xdr:colOff>492125</xdr:colOff>
      <xdr:row>39</xdr:row>
      <xdr:rowOff>106342</xdr:rowOff>
    </xdr:to>
    <xdr:sp macro="" textlink="">
      <xdr:nvSpPr>
        <xdr:cNvPr id="532" name="円/楕円 531"/>
        <xdr:cNvSpPr/>
      </xdr:nvSpPr>
      <xdr:spPr>
        <a:xfrm>
          <a:off x="12763500" y="66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97469</xdr:rowOff>
    </xdr:from>
    <xdr:ext cx="469744" cy="259045"/>
    <xdr:sp macro="" textlink="">
      <xdr:nvSpPr>
        <xdr:cNvPr id="533" name="テキスト ボックス 532"/>
        <xdr:cNvSpPr txBox="1"/>
      </xdr:nvSpPr>
      <xdr:spPr>
        <a:xfrm>
          <a:off x="12579427" y="678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62" name="フローチャート : 判断 56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3" name="テキスト ボックス 562"/>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80" name="テキスト ボックス 579"/>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148441</xdr:rowOff>
    </xdr:from>
    <xdr:to>
      <xdr:col>23</xdr:col>
      <xdr:colOff>517525</xdr:colOff>
      <xdr:row>76</xdr:row>
      <xdr:rowOff>166354</xdr:rowOff>
    </xdr:to>
    <xdr:cxnSp macro="">
      <xdr:nvCxnSpPr>
        <xdr:cNvPr id="615" name="直線コネクタ 614"/>
        <xdr:cNvCxnSpPr/>
      </xdr:nvCxnSpPr>
      <xdr:spPr>
        <a:xfrm flipV="1">
          <a:off x="15481300" y="13178641"/>
          <a:ext cx="838200" cy="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6" name="公債費平均値テキスト"/>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164480</xdr:rowOff>
    </xdr:from>
    <xdr:to>
      <xdr:col>22</xdr:col>
      <xdr:colOff>365125</xdr:colOff>
      <xdr:row>76</xdr:row>
      <xdr:rowOff>166354</xdr:rowOff>
    </xdr:to>
    <xdr:cxnSp macro="">
      <xdr:nvCxnSpPr>
        <xdr:cNvPr id="618" name="直線コネクタ 617"/>
        <xdr:cNvCxnSpPr/>
      </xdr:nvCxnSpPr>
      <xdr:spPr>
        <a:xfrm>
          <a:off x="14592300" y="13194680"/>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114663</xdr:rowOff>
    </xdr:from>
    <xdr:to>
      <xdr:col>22</xdr:col>
      <xdr:colOff>415925</xdr:colOff>
      <xdr:row>77</xdr:row>
      <xdr:rowOff>44813</xdr:rowOff>
    </xdr:to>
    <xdr:sp macro="" textlink="">
      <xdr:nvSpPr>
        <xdr:cNvPr id="619" name="フローチャート : 判断 618"/>
        <xdr:cNvSpPr/>
      </xdr:nvSpPr>
      <xdr:spPr>
        <a:xfrm>
          <a:off x="15430500" y="1314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61341</xdr:rowOff>
    </xdr:from>
    <xdr:ext cx="534377" cy="259045"/>
    <xdr:sp macro="" textlink="">
      <xdr:nvSpPr>
        <xdr:cNvPr id="620" name="テキスト ボックス 619"/>
        <xdr:cNvSpPr txBox="1"/>
      </xdr:nvSpPr>
      <xdr:spPr>
        <a:xfrm>
          <a:off x="15214111" y="1292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160830</xdr:rowOff>
    </xdr:from>
    <xdr:to>
      <xdr:col>21</xdr:col>
      <xdr:colOff>161925</xdr:colOff>
      <xdr:row>76</xdr:row>
      <xdr:rowOff>164480</xdr:rowOff>
    </xdr:to>
    <xdr:cxnSp macro="">
      <xdr:nvCxnSpPr>
        <xdr:cNvPr id="621" name="直線コネクタ 620"/>
        <xdr:cNvCxnSpPr/>
      </xdr:nvCxnSpPr>
      <xdr:spPr>
        <a:xfrm>
          <a:off x="13703300" y="13191030"/>
          <a:ext cx="8890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160830</xdr:rowOff>
    </xdr:from>
    <xdr:to>
      <xdr:col>19</xdr:col>
      <xdr:colOff>644525</xdr:colOff>
      <xdr:row>76</xdr:row>
      <xdr:rowOff>169326</xdr:rowOff>
    </xdr:to>
    <xdr:cxnSp macro="">
      <xdr:nvCxnSpPr>
        <xdr:cNvPr id="624" name="直線コネクタ 623"/>
        <xdr:cNvCxnSpPr/>
      </xdr:nvCxnSpPr>
      <xdr:spPr>
        <a:xfrm flipV="1">
          <a:off x="12814300" y="13191030"/>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97641</xdr:rowOff>
    </xdr:from>
    <xdr:to>
      <xdr:col>23</xdr:col>
      <xdr:colOff>568325</xdr:colOff>
      <xdr:row>77</xdr:row>
      <xdr:rowOff>27791</xdr:rowOff>
    </xdr:to>
    <xdr:sp macro="" textlink="">
      <xdr:nvSpPr>
        <xdr:cNvPr id="634" name="円/楕円 633"/>
        <xdr:cNvSpPr/>
      </xdr:nvSpPr>
      <xdr:spPr>
        <a:xfrm>
          <a:off x="16268700" y="131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120518</xdr:rowOff>
    </xdr:from>
    <xdr:ext cx="534377" cy="259045"/>
    <xdr:sp macro="" textlink="">
      <xdr:nvSpPr>
        <xdr:cNvPr id="635" name="公債費該当値テキスト"/>
        <xdr:cNvSpPr txBox="1"/>
      </xdr:nvSpPr>
      <xdr:spPr>
        <a:xfrm>
          <a:off x="16370300" y="129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53,853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115554</xdr:rowOff>
    </xdr:from>
    <xdr:to>
      <xdr:col>22</xdr:col>
      <xdr:colOff>415925</xdr:colOff>
      <xdr:row>77</xdr:row>
      <xdr:rowOff>45704</xdr:rowOff>
    </xdr:to>
    <xdr:sp macro="" textlink="">
      <xdr:nvSpPr>
        <xdr:cNvPr id="636" name="円/楕円 635"/>
        <xdr:cNvSpPr/>
      </xdr:nvSpPr>
      <xdr:spPr>
        <a:xfrm>
          <a:off x="15430500" y="1314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36831</xdr:rowOff>
    </xdr:from>
    <xdr:ext cx="534377" cy="259045"/>
    <xdr:sp macro="" textlink="">
      <xdr:nvSpPr>
        <xdr:cNvPr id="637" name="テキスト ボックス 636"/>
        <xdr:cNvSpPr txBox="1"/>
      </xdr:nvSpPr>
      <xdr:spPr>
        <a:xfrm>
          <a:off x="15214111" y="1323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113680</xdr:rowOff>
    </xdr:from>
    <xdr:to>
      <xdr:col>21</xdr:col>
      <xdr:colOff>212725</xdr:colOff>
      <xdr:row>77</xdr:row>
      <xdr:rowOff>43830</xdr:rowOff>
    </xdr:to>
    <xdr:sp macro="" textlink="">
      <xdr:nvSpPr>
        <xdr:cNvPr id="638" name="円/楕円 637"/>
        <xdr:cNvSpPr/>
      </xdr:nvSpPr>
      <xdr:spPr>
        <a:xfrm>
          <a:off x="14541500" y="131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34957</xdr:rowOff>
    </xdr:from>
    <xdr:ext cx="534377" cy="259045"/>
    <xdr:sp macro="" textlink="">
      <xdr:nvSpPr>
        <xdr:cNvPr id="639" name="テキスト ボックス 638"/>
        <xdr:cNvSpPr txBox="1"/>
      </xdr:nvSpPr>
      <xdr:spPr>
        <a:xfrm>
          <a:off x="14325111" y="1323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110030</xdr:rowOff>
    </xdr:from>
    <xdr:to>
      <xdr:col>20</xdr:col>
      <xdr:colOff>9525</xdr:colOff>
      <xdr:row>77</xdr:row>
      <xdr:rowOff>40180</xdr:rowOff>
    </xdr:to>
    <xdr:sp macro="" textlink="">
      <xdr:nvSpPr>
        <xdr:cNvPr id="640" name="円/楕円 639"/>
        <xdr:cNvSpPr/>
      </xdr:nvSpPr>
      <xdr:spPr>
        <a:xfrm>
          <a:off x="13652500" y="131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31307</xdr:rowOff>
    </xdr:from>
    <xdr:ext cx="534377" cy="259045"/>
    <xdr:sp macro="" textlink="">
      <xdr:nvSpPr>
        <xdr:cNvPr id="641" name="テキスト ボックス 640"/>
        <xdr:cNvSpPr txBox="1"/>
      </xdr:nvSpPr>
      <xdr:spPr>
        <a:xfrm>
          <a:off x="13436111" y="1323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118526</xdr:rowOff>
    </xdr:from>
    <xdr:to>
      <xdr:col>18</xdr:col>
      <xdr:colOff>492125</xdr:colOff>
      <xdr:row>77</xdr:row>
      <xdr:rowOff>48676</xdr:rowOff>
    </xdr:to>
    <xdr:sp macro="" textlink="">
      <xdr:nvSpPr>
        <xdr:cNvPr id="642" name="円/楕円 641"/>
        <xdr:cNvSpPr/>
      </xdr:nvSpPr>
      <xdr:spPr>
        <a:xfrm>
          <a:off x="12763500" y="1314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39803</xdr:rowOff>
    </xdr:from>
    <xdr:ext cx="534377" cy="259045"/>
    <xdr:sp macro="" textlink="">
      <xdr:nvSpPr>
        <xdr:cNvPr id="643" name="テキスト ボックス 642"/>
        <xdr:cNvSpPr txBox="1"/>
      </xdr:nvSpPr>
      <xdr:spPr>
        <a:xfrm>
          <a:off x="12547111" y="1324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95199</xdr:rowOff>
    </xdr:from>
    <xdr:to>
      <xdr:col>23</xdr:col>
      <xdr:colOff>517525</xdr:colOff>
      <xdr:row>99</xdr:row>
      <xdr:rowOff>10288</xdr:rowOff>
    </xdr:to>
    <xdr:cxnSp macro="">
      <xdr:nvCxnSpPr>
        <xdr:cNvPr id="672" name="直線コネクタ 671"/>
        <xdr:cNvCxnSpPr/>
      </xdr:nvCxnSpPr>
      <xdr:spPr>
        <a:xfrm>
          <a:off x="15481300" y="16897299"/>
          <a:ext cx="838200" cy="8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95199</xdr:rowOff>
    </xdr:from>
    <xdr:to>
      <xdr:col>22</xdr:col>
      <xdr:colOff>365125</xdr:colOff>
      <xdr:row>98</xdr:row>
      <xdr:rowOff>97765</xdr:rowOff>
    </xdr:to>
    <xdr:cxnSp macro="">
      <xdr:nvCxnSpPr>
        <xdr:cNvPr id="675" name="直線コネクタ 674"/>
        <xdr:cNvCxnSpPr/>
      </xdr:nvCxnSpPr>
      <xdr:spPr>
        <a:xfrm flipV="1">
          <a:off x="14592300" y="16897299"/>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79414</xdr:rowOff>
    </xdr:from>
    <xdr:to>
      <xdr:col>22</xdr:col>
      <xdr:colOff>415925</xdr:colOff>
      <xdr:row>98</xdr:row>
      <xdr:rowOff>9564</xdr:rowOff>
    </xdr:to>
    <xdr:sp macro="" textlink="">
      <xdr:nvSpPr>
        <xdr:cNvPr id="676" name="フローチャート : 判断 675"/>
        <xdr:cNvSpPr/>
      </xdr:nvSpPr>
      <xdr:spPr>
        <a:xfrm>
          <a:off x="15430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26091</xdr:rowOff>
    </xdr:from>
    <xdr:ext cx="534377" cy="259045"/>
    <xdr:sp macro="" textlink="">
      <xdr:nvSpPr>
        <xdr:cNvPr id="677" name="テキスト ボックス 676"/>
        <xdr:cNvSpPr txBox="1"/>
      </xdr:nvSpPr>
      <xdr:spPr>
        <a:xfrm>
          <a:off x="15214111" y="164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97765</xdr:rowOff>
    </xdr:from>
    <xdr:to>
      <xdr:col>21</xdr:col>
      <xdr:colOff>161925</xdr:colOff>
      <xdr:row>98</xdr:row>
      <xdr:rowOff>117717</xdr:rowOff>
    </xdr:to>
    <xdr:cxnSp macro="">
      <xdr:nvCxnSpPr>
        <xdr:cNvPr id="678" name="直線コネクタ 677"/>
        <xdr:cNvCxnSpPr/>
      </xdr:nvCxnSpPr>
      <xdr:spPr>
        <a:xfrm flipV="1">
          <a:off x="13703300" y="16899865"/>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117717</xdr:rowOff>
    </xdr:from>
    <xdr:to>
      <xdr:col>19</xdr:col>
      <xdr:colOff>644525</xdr:colOff>
      <xdr:row>98</xdr:row>
      <xdr:rowOff>138113</xdr:rowOff>
    </xdr:to>
    <xdr:cxnSp macro="">
      <xdr:nvCxnSpPr>
        <xdr:cNvPr id="681" name="直線コネクタ 680"/>
        <xdr:cNvCxnSpPr/>
      </xdr:nvCxnSpPr>
      <xdr:spPr>
        <a:xfrm flipV="1">
          <a:off x="12814300" y="16919817"/>
          <a:ext cx="889000" cy="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130938</xdr:rowOff>
    </xdr:from>
    <xdr:to>
      <xdr:col>23</xdr:col>
      <xdr:colOff>568325</xdr:colOff>
      <xdr:row>99</xdr:row>
      <xdr:rowOff>61088</xdr:rowOff>
    </xdr:to>
    <xdr:sp macro="" textlink="">
      <xdr:nvSpPr>
        <xdr:cNvPr id="691" name="円/楕円 690"/>
        <xdr:cNvSpPr/>
      </xdr:nvSpPr>
      <xdr:spPr>
        <a:xfrm>
          <a:off x="16268700" y="169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45865</xdr:rowOff>
    </xdr:from>
    <xdr:ext cx="469744" cy="259045"/>
    <xdr:sp macro="" textlink="">
      <xdr:nvSpPr>
        <xdr:cNvPr id="692" name="積立金該当値テキスト"/>
        <xdr:cNvSpPr txBox="1"/>
      </xdr:nvSpPr>
      <xdr:spPr>
        <a:xfrm>
          <a:off x="16370300" y="1684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44399</xdr:rowOff>
    </xdr:from>
    <xdr:to>
      <xdr:col>22</xdr:col>
      <xdr:colOff>415925</xdr:colOff>
      <xdr:row>98</xdr:row>
      <xdr:rowOff>145999</xdr:rowOff>
    </xdr:to>
    <xdr:sp macro="" textlink="">
      <xdr:nvSpPr>
        <xdr:cNvPr id="693" name="円/楕円 692"/>
        <xdr:cNvSpPr/>
      </xdr:nvSpPr>
      <xdr:spPr>
        <a:xfrm>
          <a:off x="15430500" y="1684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137126</xdr:rowOff>
    </xdr:from>
    <xdr:ext cx="469744" cy="259045"/>
    <xdr:sp macro="" textlink="">
      <xdr:nvSpPr>
        <xdr:cNvPr id="694" name="テキスト ボックス 693"/>
        <xdr:cNvSpPr txBox="1"/>
      </xdr:nvSpPr>
      <xdr:spPr>
        <a:xfrm>
          <a:off x="15246427"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46965</xdr:rowOff>
    </xdr:from>
    <xdr:to>
      <xdr:col>21</xdr:col>
      <xdr:colOff>212725</xdr:colOff>
      <xdr:row>98</xdr:row>
      <xdr:rowOff>148565</xdr:rowOff>
    </xdr:to>
    <xdr:sp macro="" textlink="">
      <xdr:nvSpPr>
        <xdr:cNvPr id="695" name="円/楕円 694"/>
        <xdr:cNvSpPr/>
      </xdr:nvSpPr>
      <xdr:spPr>
        <a:xfrm>
          <a:off x="14541500" y="168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139692</xdr:rowOff>
    </xdr:from>
    <xdr:ext cx="469744" cy="259045"/>
    <xdr:sp macro="" textlink="">
      <xdr:nvSpPr>
        <xdr:cNvPr id="696" name="テキスト ボックス 695"/>
        <xdr:cNvSpPr txBox="1"/>
      </xdr:nvSpPr>
      <xdr:spPr>
        <a:xfrm>
          <a:off x="14357427" y="1694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66917</xdr:rowOff>
    </xdr:from>
    <xdr:to>
      <xdr:col>20</xdr:col>
      <xdr:colOff>9525</xdr:colOff>
      <xdr:row>98</xdr:row>
      <xdr:rowOff>168517</xdr:rowOff>
    </xdr:to>
    <xdr:sp macro="" textlink="">
      <xdr:nvSpPr>
        <xdr:cNvPr id="697" name="円/楕円 696"/>
        <xdr:cNvSpPr/>
      </xdr:nvSpPr>
      <xdr:spPr>
        <a:xfrm>
          <a:off x="13652500" y="168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159644</xdr:rowOff>
    </xdr:from>
    <xdr:ext cx="469744" cy="259045"/>
    <xdr:sp macro="" textlink="">
      <xdr:nvSpPr>
        <xdr:cNvPr id="698" name="テキスト ボックス 697"/>
        <xdr:cNvSpPr txBox="1"/>
      </xdr:nvSpPr>
      <xdr:spPr>
        <a:xfrm>
          <a:off x="13468427" y="169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87313</xdr:rowOff>
    </xdr:from>
    <xdr:to>
      <xdr:col>18</xdr:col>
      <xdr:colOff>492125</xdr:colOff>
      <xdr:row>99</xdr:row>
      <xdr:rowOff>17463</xdr:rowOff>
    </xdr:to>
    <xdr:sp macro="" textlink="">
      <xdr:nvSpPr>
        <xdr:cNvPr id="699" name="円/楕円 698"/>
        <xdr:cNvSpPr/>
      </xdr:nvSpPr>
      <xdr:spPr>
        <a:xfrm>
          <a:off x="12763500" y="1688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8590</xdr:rowOff>
    </xdr:from>
    <xdr:ext cx="469744" cy="259045"/>
    <xdr:sp macro="" textlink="">
      <xdr:nvSpPr>
        <xdr:cNvPr id="700" name="テキスト ボックス 699"/>
        <xdr:cNvSpPr txBox="1"/>
      </xdr:nvSpPr>
      <xdr:spPr>
        <a:xfrm>
          <a:off x="12579427"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5207</xdr:rowOff>
    </xdr:from>
    <xdr:to>
      <xdr:col>32</xdr:col>
      <xdr:colOff>187325</xdr:colOff>
      <xdr:row>39</xdr:row>
      <xdr:rowOff>44450</xdr:rowOff>
    </xdr:to>
    <xdr:cxnSp macro="">
      <xdr:nvCxnSpPr>
        <xdr:cNvPr id="729" name="直線コネクタ 728"/>
        <xdr:cNvCxnSpPr/>
      </xdr:nvCxnSpPr>
      <xdr:spPr>
        <a:xfrm flipV="1">
          <a:off x="21323300" y="6520307"/>
          <a:ext cx="838200" cy="21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31894</xdr:rowOff>
    </xdr:from>
    <xdr:ext cx="378565" cy="259045"/>
    <xdr:sp macro="" textlink="">
      <xdr:nvSpPr>
        <xdr:cNvPr id="730" name="投資及び出資金平均値テキスト"/>
        <xdr:cNvSpPr txBox="1"/>
      </xdr:nvSpPr>
      <xdr:spPr>
        <a:xfrm>
          <a:off x="22212300" y="6546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73406</xdr:rowOff>
    </xdr:from>
    <xdr:to>
      <xdr:col>31</xdr:col>
      <xdr:colOff>85725</xdr:colOff>
      <xdr:row>38</xdr:row>
      <xdr:rowOff>3556</xdr:rowOff>
    </xdr:to>
    <xdr:sp macro="" textlink="">
      <xdr:nvSpPr>
        <xdr:cNvPr id="733" name="フローチャート : 判断 732"/>
        <xdr:cNvSpPr/>
      </xdr:nvSpPr>
      <xdr:spPr>
        <a:xfrm>
          <a:off x="21272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20083</xdr:rowOff>
    </xdr:from>
    <xdr:ext cx="469744" cy="259045"/>
    <xdr:sp macro="" textlink="">
      <xdr:nvSpPr>
        <xdr:cNvPr id="734" name="テキスト ボックス 733"/>
        <xdr:cNvSpPr txBox="1"/>
      </xdr:nvSpPr>
      <xdr:spPr>
        <a:xfrm>
          <a:off x="21088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103251</xdr:rowOff>
    </xdr:from>
    <xdr:to>
      <xdr:col>29</xdr:col>
      <xdr:colOff>517525</xdr:colOff>
      <xdr:row>39</xdr:row>
      <xdr:rowOff>44450</xdr:rowOff>
    </xdr:to>
    <xdr:cxnSp macro="">
      <xdr:nvCxnSpPr>
        <xdr:cNvPr id="735" name="直線コネクタ 734"/>
        <xdr:cNvCxnSpPr/>
      </xdr:nvCxnSpPr>
      <xdr:spPr>
        <a:xfrm>
          <a:off x="19545300" y="5246751"/>
          <a:ext cx="889000" cy="148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103251</xdr:rowOff>
    </xdr:from>
    <xdr:to>
      <xdr:col>28</xdr:col>
      <xdr:colOff>314325</xdr:colOff>
      <xdr:row>39</xdr:row>
      <xdr:rowOff>44450</xdr:rowOff>
    </xdr:to>
    <xdr:cxnSp macro="">
      <xdr:nvCxnSpPr>
        <xdr:cNvPr id="738" name="直線コネクタ 737"/>
        <xdr:cNvCxnSpPr/>
      </xdr:nvCxnSpPr>
      <xdr:spPr>
        <a:xfrm flipV="1">
          <a:off x="18656300" y="5246751"/>
          <a:ext cx="889000" cy="148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136796</xdr:rowOff>
    </xdr:from>
    <xdr:ext cx="378565" cy="259045"/>
    <xdr:sp macro="" textlink="">
      <xdr:nvSpPr>
        <xdr:cNvPr id="740" name="テキスト ボックス 739"/>
        <xdr:cNvSpPr txBox="1"/>
      </xdr:nvSpPr>
      <xdr:spPr>
        <a:xfrm>
          <a:off x="19356017" y="665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125857</xdr:rowOff>
    </xdr:from>
    <xdr:to>
      <xdr:col>32</xdr:col>
      <xdr:colOff>238125</xdr:colOff>
      <xdr:row>38</xdr:row>
      <xdr:rowOff>56007</xdr:rowOff>
    </xdr:to>
    <xdr:sp macro="" textlink="">
      <xdr:nvSpPr>
        <xdr:cNvPr id="748" name="円/楕円 747"/>
        <xdr:cNvSpPr/>
      </xdr:nvSpPr>
      <xdr:spPr>
        <a:xfrm>
          <a:off x="221107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148734</xdr:rowOff>
    </xdr:from>
    <xdr:ext cx="469744" cy="259045"/>
    <xdr:sp macro="" textlink="">
      <xdr:nvSpPr>
        <xdr:cNvPr id="749" name="投資及び出資金該当値テキスト"/>
        <xdr:cNvSpPr txBox="1"/>
      </xdr:nvSpPr>
      <xdr:spPr>
        <a:xfrm>
          <a:off x="22212300"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52451</xdr:rowOff>
    </xdr:from>
    <xdr:to>
      <xdr:col>28</xdr:col>
      <xdr:colOff>365125</xdr:colOff>
      <xdr:row>30</xdr:row>
      <xdr:rowOff>154051</xdr:rowOff>
    </xdr:to>
    <xdr:sp macro="" textlink="">
      <xdr:nvSpPr>
        <xdr:cNvPr id="754" name="円/楕円 753"/>
        <xdr:cNvSpPr/>
      </xdr:nvSpPr>
      <xdr:spPr>
        <a:xfrm>
          <a:off x="19494500" y="519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28</xdr:row>
      <xdr:rowOff>170578</xdr:rowOff>
    </xdr:from>
    <xdr:ext cx="534377" cy="259045"/>
    <xdr:sp macro="" textlink="">
      <xdr:nvSpPr>
        <xdr:cNvPr id="755" name="テキスト ボックス 754"/>
        <xdr:cNvSpPr txBox="1"/>
      </xdr:nvSpPr>
      <xdr:spPr>
        <a:xfrm>
          <a:off x="19278111" y="497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149301</xdr:rowOff>
    </xdr:from>
    <xdr:to>
      <xdr:col>32</xdr:col>
      <xdr:colOff>187325</xdr:colOff>
      <xdr:row>55</xdr:row>
      <xdr:rowOff>109708</xdr:rowOff>
    </xdr:to>
    <xdr:cxnSp macro="">
      <xdr:nvCxnSpPr>
        <xdr:cNvPr id="784" name="直線コネクタ 783"/>
        <xdr:cNvCxnSpPr/>
      </xdr:nvCxnSpPr>
      <xdr:spPr>
        <a:xfrm flipV="1">
          <a:off x="21323300" y="8893251"/>
          <a:ext cx="838200" cy="64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139427</xdr:rowOff>
    </xdr:from>
    <xdr:ext cx="469744" cy="259045"/>
    <xdr:sp macro="" textlink="">
      <xdr:nvSpPr>
        <xdr:cNvPr id="785" name="貸付金平均値テキスト"/>
        <xdr:cNvSpPr txBox="1"/>
      </xdr:nvSpPr>
      <xdr:spPr>
        <a:xfrm>
          <a:off x="22212300" y="991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109708</xdr:rowOff>
    </xdr:from>
    <xdr:to>
      <xdr:col>31</xdr:col>
      <xdr:colOff>34925</xdr:colOff>
      <xdr:row>58</xdr:row>
      <xdr:rowOff>116977</xdr:rowOff>
    </xdr:to>
    <xdr:cxnSp macro="">
      <xdr:nvCxnSpPr>
        <xdr:cNvPr id="787" name="直線コネクタ 786"/>
        <xdr:cNvCxnSpPr/>
      </xdr:nvCxnSpPr>
      <xdr:spPr>
        <a:xfrm flipV="1">
          <a:off x="20434300" y="9539458"/>
          <a:ext cx="889000" cy="5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94707</xdr:rowOff>
    </xdr:from>
    <xdr:to>
      <xdr:col>31</xdr:col>
      <xdr:colOff>85725</xdr:colOff>
      <xdr:row>58</xdr:row>
      <xdr:rowOff>24857</xdr:rowOff>
    </xdr:to>
    <xdr:sp macro="" textlink="">
      <xdr:nvSpPr>
        <xdr:cNvPr id="788" name="フローチャート : 判断 787"/>
        <xdr:cNvSpPr/>
      </xdr:nvSpPr>
      <xdr:spPr>
        <a:xfrm>
          <a:off x="21272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15984</xdr:rowOff>
    </xdr:from>
    <xdr:ext cx="469744" cy="259045"/>
    <xdr:sp macro="" textlink="">
      <xdr:nvSpPr>
        <xdr:cNvPr id="789" name="テキスト ボックス 788"/>
        <xdr:cNvSpPr txBox="1"/>
      </xdr:nvSpPr>
      <xdr:spPr>
        <a:xfrm>
          <a:off x="21088427" y="996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116977</xdr:rowOff>
    </xdr:from>
    <xdr:to>
      <xdr:col>29</xdr:col>
      <xdr:colOff>517525</xdr:colOff>
      <xdr:row>58</xdr:row>
      <xdr:rowOff>117206</xdr:rowOff>
    </xdr:to>
    <xdr:cxnSp macro="">
      <xdr:nvCxnSpPr>
        <xdr:cNvPr id="790" name="直線コネクタ 789"/>
        <xdr:cNvCxnSpPr/>
      </xdr:nvCxnSpPr>
      <xdr:spPr>
        <a:xfrm flipV="1">
          <a:off x="19545300" y="1006107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117206</xdr:rowOff>
    </xdr:from>
    <xdr:to>
      <xdr:col>28</xdr:col>
      <xdr:colOff>314325</xdr:colOff>
      <xdr:row>58</xdr:row>
      <xdr:rowOff>117435</xdr:rowOff>
    </xdr:to>
    <xdr:cxnSp macro="">
      <xdr:nvCxnSpPr>
        <xdr:cNvPr id="793" name="直線コネクタ 792"/>
        <xdr:cNvCxnSpPr/>
      </xdr:nvCxnSpPr>
      <xdr:spPr>
        <a:xfrm flipV="1">
          <a:off x="18656300" y="1006130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98501</xdr:rowOff>
    </xdr:from>
    <xdr:to>
      <xdr:col>32</xdr:col>
      <xdr:colOff>238125</xdr:colOff>
      <xdr:row>52</xdr:row>
      <xdr:rowOff>28651</xdr:rowOff>
    </xdr:to>
    <xdr:sp macro="" textlink="">
      <xdr:nvSpPr>
        <xdr:cNvPr id="803" name="円/楕円 802"/>
        <xdr:cNvSpPr/>
      </xdr:nvSpPr>
      <xdr:spPr>
        <a:xfrm>
          <a:off x="22110700" y="884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51528</xdr:rowOff>
    </xdr:from>
    <xdr:ext cx="534377" cy="259045"/>
    <xdr:sp macro="" textlink="">
      <xdr:nvSpPr>
        <xdr:cNvPr id="804" name="貸付金該当値テキスト"/>
        <xdr:cNvSpPr txBox="1"/>
      </xdr:nvSpPr>
      <xdr:spPr>
        <a:xfrm>
          <a:off x="22212300" y="87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26,040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58908</xdr:rowOff>
    </xdr:from>
    <xdr:to>
      <xdr:col>31</xdr:col>
      <xdr:colOff>85725</xdr:colOff>
      <xdr:row>55</xdr:row>
      <xdr:rowOff>160508</xdr:rowOff>
    </xdr:to>
    <xdr:sp macro="" textlink="">
      <xdr:nvSpPr>
        <xdr:cNvPr id="805" name="円/楕円 804"/>
        <xdr:cNvSpPr/>
      </xdr:nvSpPr>
      <xdr:spPr>
        <a:xfrm>
          <a:off x="21272500" y="94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5585</xdr:rowOff>
    </xdr:from>
    <xdr:ext cx="534377" cy="259045"/>
    <xdr:sp macro="" textlink="">
      <xdr:nvSpPr>
        <xdr:cNvPr id="806" name="テキスト ボックス 805"/>
        <xdr:cNvSpPr txBox="1"/>
      </xdr:nvSpPr>
      <xdr:spPr>
        <a:xfrm>
          <a:off x="21056111" y="92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66177</xdr:rowOff>
    </xdr:from>
    <xdr:to>
      <xdr:col>29</xdr:col>
      <xdr:colOff>568325</xdr:colOff>
      <xdr:row>58</xdr:row>
      <xdr:rowOff>167777</xdr:rowOff>
    </xdr:to>
    <xdr:sp macro="" textlink="">
      <xdr:nvSpPr>
        <xdr:cNvPr id="807" name="円/楕円 806"/>
        <xdr:cNvSpPr/>
      </xdr:nvSpPr>
      <xdr:spPr>
        <a:xfrm>
          <a:off x="20383500" y="10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158904</xdr:rowOff>
    </xdr:from>
    <xdr:ext cx="378565" cy="259045"/>
    <xdr:sp macro="" textlink="">
      <xdr:nvSpPr>
        <xdr:cNvPr id="808" name="テキスト ボックス 807"/>
        <xdr:cNvSpPr txBox="1"/>
      </xdr:nvSpPr>
      <xdr:spPr>
        <a:xfrm>
          <a:off x="20245017" y="10103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66406</xdr:rowOff>
    </xdr:from>
    <xdr:to>
      <xdr:col>28</xdr:col>
      <xdr:colOff>365125</xdr:colOff>
      <xdr:row>58</xdr:row>
      <xdr:rowOff>168006</xdr:rowOff>
    </xdr:to>
    <xdr:sp macro="" textlink="">
      <xdr:nvSpPr>
        <xdr:cNvPr id="809" name="円/楕円 808"/>
        <xdr:cNvSpPr/>
      </xdr:nvSpPr>
      <xdr:spPr>
        <a:xfrm>
          <a:off x="19494500" y="1001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159133</xdr:rowOff>
    </xdr:from>
    <xdr:ext cx="378565" cy="259045"/>
    <xdr:sp macro="" textlink="">
      <xdr:nvSpPr>
        <xdr:cNvPr id="810" name="テキスト ボックス 809"/>
        <xdr:cNvSpPr txBox="1"/>
      </xdr:nvSpPr>
      <xdr:spPr>
        <a:xfrm>
          <a:off x="19356017" y="10103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66635</xdr:rowOff>
    </xdr:from>
    <xdr:to>
      <xdr:col>27</xdr:col>
      <xdr:colOff>161925</xdr:colOff>
      <xdr:row>58</xdr:row>
      <xdr:rowOff>168235</xdr:rowOff>
    </xdr:to>
    <xdr:sp macro="" textlink="">
      <xdr:nvSpPr>
        <xdr:cNvPr id="811" name="円/楕円 810"/>
        <xdr:cNvSpPr/>
      </xdr:nvSpPr>
      <xdr:spPr>
        <a:xfrm>
          <a:off x="18605500" y="100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159362</xdr:rowOff>
    </xdr:from>
    <xdr:ext cx="378565" cy="259045"/>
    <xdr:sp macro="" textlink="">
      <xdr:nvSpPr>
        <xdr:cNvPr id="812" name="テキスト ボックス 811"/>
        <xdr:cNvSpPr txBox="1"/>
      </xdr:nvSpPr>
      <xdr:spPr>
        <a:xfrm>
          <a:off x="18467017" y="10103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71953</xdr:rowOff>
    </xdr:from>
    <xdr:to>
      <xdr:col>32</xdr:col>
      <xdr:colOff>187325</xdr:colOff>
      <xdr:row>74</xdr:row>
      <xdr:rowOff>80101</xdr:rowOff>
    </xdr:to>
    <xdr:cxnSp macro="">
      <xdr:nvCxnSpPr>
        <xdr:cNvPr id="844" name="直線コネクタ 843"/>
        <xdr:cNvCxnSpPr/>
      </xdr:nvCxnSpPr>
      <xdr:spPr>
        <a:xfrm flipV="1">
          <a:off x="21323300" y="12759253"/>
          <a:ext cx="8382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80101</xdr:rowOff>
    </xdr:from>
    <xdr:to>
      <xdr:col>31</xdr:col>
      <xdr:colOff>34925</xdr:colOff>
      <xdr:row>74</xdr:row>
      <xdr:rowOff>114309</xdr:rowOff>
    </xdr:to>
    <xdr:cxnSp macro="">
      <xdr:nvCxnSpPr>
        <xdr:cNvPr id="847" name="直線コネクタ 846"/>
        <xdr:cNvCxnSpPr/>
      </xdr:nvCxnSpPr>
      <xdr:spPr>
        <a:xfrm flipV="1">
          <a:off x="20434300" y="12767401"/>
          <a:ext cx="889000" cy="3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105996</xdr:rowOff>
    </xdr:from>
    <xdr:to>
      <xdr:col>31</xdr:col>
      <xdr:colOff>85725</xdr:colOff>
      <xdr:row>76</xdr:row>
      <xdr:rowOff>36147</xdr:rowOff>
    </xdr:to>
    <xdr:sp macro="" textlink="">
      <xdr:nvSpPr>
        <xdr:cNvPr id="848" name="フローチャート : 判断 847"/>
        <xdr:cNvSpPr/>
      </xdr:nvSpPr>
      <xdr:spPr>
        <a:xfrm>
          <a:off x="21272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27274</xdr:rowOff>
    </xdr:from>
    <xdr:ext cx="534377" cy="259045"/>
    <xdr:sp macro="" textlink="">
      <xdr:nvSpPr>
        <xdr:cNvPr id="849" name="テキスト ボックス 848"/>
        <xdr:cNvSpPr txBox="1"/>
      </xdr:nvSpPr>
      <xdr:spPr>
        <a:xfrm>
          <a:off x="21056111" y="130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114309</xdr:rowOff>
    </xdr:from>
    <xdr:to>
      <xdr:col>29</xdr:col>
      <xdr:colOff>517525</xdr:colOff>
      <xdr:row>75</xdr:row>
      <xdr:rowOff>17970</xdr:rowOff>
    </xdr:to>
    <xdr:cxnSp macro="">
      <xdr:nvCxnSpPr>
        <xdr:cNvPr id="850" name="直線コネクタ 849"/>
        <xdr:cNvCxnSpPr/>
      </xdr:nvCxnSpPr>
      <xdr:spPr>
        <a:xfrm flipV="1">
          <a:off x="19545300" y="1280160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4450</xdr:rowOff>
    </xdr:from>
    <xdr:to>
      <xdr:col>28</xdr:col>
      <xdr:colOff>314325</xdr:colOff>
      <xdr:row>75</xdr:row>
      <xdr:rowOff>17970</xdr:rowOff>
    </xdr:to>
    <xdr:cxnSp macro="">
      <xdr:nvCxnSpPr>
        <xdr:cNvPr id="853" name="直線コネクタ 852"/>
        <xdr:cNvCxnSpPr/>
      </xdr:nvCxnSpPr>
      <xdr:spPr>
        <a:xfrm>
          <a:off x="18656300" y="12863200"/>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5" name="テキスト ボックス 854"/>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7" name="テキスト ボックス 856"/>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21153</xdr:rowOff>
    </xdr:from>
    <xdr:to>
      <xdr:col>32</xdr:col>
      <xdr:colOff>238125</xdr:colOff>
      <xdr:row>74</xdr:row>
      <xdr:rowOff>122753</xdr:rowOff>
    </xdr:to>
    <xdr:sp macro="" textlink="">
      <xdr:nvSpPr>
        <xdr:cNvPr id="863" name="円/楕円 862"/>
        <xdr:cNvSpPr/>
      </xdr:nvSpPr>
      <xdr:spPr>
        <a:xfrm>
          <a:off x="22110700" y="127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44030</xdr:rowOff>
    </xdr:from>
    <xdr:ext cx="534377" cy="259045"/>
    <xdr:sp macro="" textlink="">
      <xdr:nvSpPr>
        <xdr:cNvPr id="864" name="繰出金該当値テキスト"/>
        <xdr:cNvSpPr txBox="1"/>
      </xdr:nvSpPr>
      <xdr:spPr>
        <a:xfrm>
          <a:off x="22212300" y="125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74,149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29301</xdr:rowOff>
    </xdr:from>
    <xdr:to>
      <xdr:col>31</xdr:col>
      <xdr:colOff>85725</xdr:colOff>
      <xdr:row>74</xdr:row>
      <xdr:rowOff>130901</xdr:rowOff>
    </xdr:to>
    <xdr:sp macro="" textlink="">
      <xdr:nvSpPr>
        <xdr:cNvPr id="865" name="円/楕円 864"/>
        <xdr:cNvSpPr/>
      </xdr:nvSpPr>
      <xdr:spPr>
        <a:xfrm>
          <a:off x="21272500" y="127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147428</xdr:rowOff>
    </xdr:from>
    <xdr:ext cx="534377" cy="259045"/>
    <xdr:sp macro="" textlink="">
      <xdr:nvSpPr>
        <xdr:cNvPr id="866" name="テキスト ボックス 865"/>
        <xdr:cNvSpPr txBox="1"/>
      </xdr:nvSpPr>
      <xdr:spPr>
        <a:xfrm>
          <a:off x="21056111" y="1249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73,650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63509</xdr:rowOff>
    </xdr:from>
    <xdr:to>
      <xdr:col>29</xdr:col>
      <xdr:colOff>568325</xdr:colOff>
      <xdr:row>74</xdr:row>
      <xdr:rowOff>165109</xdr:rowOff>
    </xdr:to>
    <xdr:sp macro="" textlink="">
      <xdr:nvSpPr>
        <xdr:cNvPr id="867" name="円/楕円 866"/>
        <xdr:cNvSpPr/>
      </xdr:nvSpPr>
      <xdr:spPr>
        <a:xfrm>
          <a:off x="20383500" y="1275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10186</xdr:rowOff>
    </xdr:from>
    <xdr:ext cx="534377" cy="259045"/>
    <xdr:sp macro="" textlink="">
      <xdr:nvSpPr>
        <xdr:cNvPr id="868" name="テキスト ボックス 867"/>
        <xdr:cNvSpPr txBox="1"/>
      </xdr:nvSpPr>
      <xdr:spPr>
        <a:xfrm>
          <a:off x="20167111" y="1252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71,555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138620</xdr:rowOff>
    </xdr:from>
    <xdr:to>
      <xdr:col>28</xdr:col>
      <xdr:colOff>365125</xdr:colOff>
      <xdr:row>75</xdr:row>
      <xdr:rowOff>68770</xdr:rowOff>
    </xdr:to>
    <xdr:sp macro="" textlink="">
      <xdr:nvSpPr>
        <xdr:cNvPr id="869" name="円/楕円 868"/>
        <xdr:cNvSpPr/>
      </xdr:nvSpPr>
      <xdr:spPr>
        <a:xfrm>
          <a:off x="19494500" y="128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85297</xdr:rowOff>
    </xdr:from>
    <xdr:ext cx="534377" cy="259045"/>
    <xdr:sp macro="" textlink="">
      <xdr:nvSpPr>
        <xdr:cNvPr id="870" name="テキスト ボックス 869"/>
        <xdr:cNvSpPr txBox="1"/>
      </xdr:nvSpPr>
      <xdr:spPr>
        <a:xfrm>
          <a:off x="19278111" y="1260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66,955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125100</xdr:rowOff>
    </xdr:from>
    <xdr:to>
      <xdr:col>27</xdr:col>
      <xdr:colOff>161925</xdr:colOff>
      <xdr:row>75</xdr:row>
      <xdr:rowOff>55250</xdr:rowOff>
    </xdr:to>
    <xdr:sp macro="" textlink="">
      <xdr:nvSpPr>
        <xdr:cNvPr id="871" name="円/楕円 870"/>
        <xdr:cNvSpPr/>
      </xdr:nvSpPr>
      <xdr:spPr>
        <a:xfrm>
          <a:off x="18605500" y="128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71777</xdr:rowOff>
    </xdr:from>
    <xdr:ext cx="534377" cy="259045"/>
    <xdr:sp macro="" textlink="">
      <xdr:nvSpPr>
        <xdr:cNvPr id="872" name="テキスト ボックス 871"/>
        <xdr:cNvSpPr txBox="1"/>
      </xdr:nvSpPr>
      <xdr:spPr>
        <a:xfrm>
          <a:off x="18389111" y="125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歳出決算総額における住民一人当たりコストは、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483,320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円となっている。類似団体の平均を大きく上回っている項目は、投資及び出資金、貸付金、繰出金等である。これは、峡南医療センター企業団に対するものが大きな要因といえる。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また、補助費等及び公債費についても、類似団体の平均を上回っているため、経費の削減並びに計画的な事業の実施に努めるとともに、今後も事業費の減少を目指すこととしている。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15,668
15,476
112.00
8,021,988
7,572,653
335,066
4,932,005
7,656,642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46954</xdr:rowOff>
    </xdr:from>
    <xdr:to>
      <xdr:col>6</xdr:col>
      <xdr:colOff>511175</xdr:colOff>
      <xdr:row>35</xdr:row>
      <xdr:rowOff>145252</xdr:rowOff>
    </xdr:to>
    <xdr:cxnSp macro="">
      <xdr:nvCxnSpPr>
        <xdr:cNvPr id="63" name="直線コネクタ 62"/>
        <xdr:cNvCxnSpPr/>
      </xdr:nvCxnSpPr>
      <xdr:spPr>
        <a:xfrm>
          <a:off x="3797300" y="6047704"/>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46954</xdr:rowOff>
    </xdr:from>
    <xdr:to>
      <xdr:col>5</xdr:col>
      <xdr:colOff>358775</xdr:colOff>
      <xdr:row>35</xdr:row>
      <xdr:rowOff>112268</xdr:rowOff>
    </xdr:to>
    <xdr:cxnSp macro="">
      <xdr:nvCxnSpPr>
        <xdr:cNvPr id="66" name="直線コネクタ 65"/>
        <xdr:cNvCxnSpPr/>
      </xdr:nvCxnSpPr>
      <xdr:spPr>
        <a:xfrm flipV="1">
          <a:off x="2908300" y="604770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90860</xdr:rowOff>
    </xdr:from>
    <xdr:to>
      <xdr:col>5</xdr:col>
      <xdr:colOff>409575</xdr:colOff>
      <xdr:row>34</xdr:row>
      <xdr:rowOff>21010</xdr:rowOff>
    </xdr:to>
    <xdr:sp macro="" textlink="">
      <xdr:nvSpPr>
        <xdr:cNvPr id="67" name="フローチャート : 判断 66"/>
        <xdr:cNvSpPr/>
      </xdr:nvSpPr>
      <xdr:spPr>
        <a:xfrm>
          <a:off x="3746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37537</xdr:rowOff>
    </xdr:from>
    <xdr:ext cx="469744" cy="259045"/>
    <xdr:sp macro="" textlink="">
      <xdr:nvSpPr>
        <xdr:cNvPr id="68" name="テキスト ボックス 67"/>
        <xdr:cNvSpPr txBox="1"/>
      </xdr:nvSpPr>
      <xdr:spPr>
        <a:xfrm>
          <a:off x="3562427"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54138</xdr:rowOff>
    </xdr:from>
    <xdr:to>
      <xdr:col>4</xdr:col>
      <xdr:colOff>155575</xdr:colOff>
      <xdr:row>35</xdr:row>
      <xdr:rowOff>112268</xdr:rowOff>
    </xdr:to>
    <xdr:cxnSp macro="">
      <xdr:nvCxnSpPr>
        <xdr:cNvPr id="69" name="直線コネクタ 68"/>
        <xdr:cNvCxnSpPr/>
      </xdr:nvCxnSpPr>
      <xdr:spPr>
        <a:xfrm>
          <a:off x="2019300" y="6054888"/>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142966</xdr:rowOff>
    </xdr:from>
    <xdr:to>
      <xdr:col>2</xdr:col>
      <xdr:colOff>638175</xdr:colOff>
      <xdr:row>35</xdr:row>
      <xdr:rowOff>54138</xdr:rowOff>
    </xdr:to>
    <xdr:cxnSp macro="">
      <xdr:nvCxnSpPr>
        <xdr:cNvPr id="72" name="直線コネクタ 71"/>
        <xdr:cNvCxnSpPr/>
      </xdr:nvCxnSpPr>
      <xdr:spPr>
        <a:xfrm>
          <a:off x="1130300" y="5972266"/>
          <a:ext cx="8890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94452</xdr:rowOff>
    </xdr:from>
    <xdr:to>
      <xdr:col>6</xdr:col>
      <xdr:colOff>561975</xdr:colOff>
      <xdr:row>36</xdr:row>
      <xdr:rowOff>24602</xdr:rowOff>
    </xdr:to>
    <xdr:sp macro="" textlink="">
      <xdr:nvSpPr>
        <xdr:cNvPr id="82" name="円/楕円 81"/>
        <xdr:cNvSpPr/>
      </xdr:nvSpPr>
      <xdr:spPr>
        <a:xfrm>
          <a:off x="4584700" y="609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72879</xdr:rowOff>
    </xdr:from>
    <xdr:ext cx="469744" cy="259045"/>
    <xdr:sp macro="" textlink="">
      <xdr:nvSpPr>
        <xdr:cNvPr id="83" name="議会費該当値テキスト"/>
        <xdr:cNvSpPr txBox="1"/>
      </xdr:nvSpPr>
      <xdr:spPr>
        <a:xfrm>
          <a:off x="4686300" y="607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167604</xdr:rowOff>
    </xdr:from>
    <xdr:to>
      <xdr:col>5</xdr:col>
      <xdr:colOff>409575</xdr:colOff>
      <xdr:row>35</xdr:row>
      <xdr:rowOff>97754</xdr:rowOff>
    </xdr:to>
    <xdr:sp macro="" textlink="">
      <xdr:nvSpPr>
        <xdr:cNvPr id="84" name="円/楕円 83"/>
        <xdr:cNvSpPr/>
      </xdr:nvSpPr>
      <xdr:spPr>
        <a:xfrm>
          <a:off x="3746500" y="59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88881</xdr:rowOff>
    </xdr:from>
    <xdr:ext cx="469744" cy="259045"/>
    <xdr:sp macro="" textlink="">
      <xdr:nvSpPr>
        <xdr:cNvPr id="85" name="テキスト ボックス 84"/>
        <xdr:cNvSpPr txBox="1"/>
      </xdr:nvSpPr>
      <xdr:spPr>
        <a:xfrm>
          <a:off x="3562427" y="608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61468</xdr:rowOff>
    </xdr:from>
    <xdr:to>
      <xdr:col>4</xdr:col>
      <xdr:colOff>206375</xdr:colOff>
      <xdr:row>35</xdr:row>
      <xdr:rowOff>163068</xdr:rowOff>
    </xdr:to>
    <xdr:sp macro="" textlink="">
      <xdr:nvSpPr>
        <xdr:cNvPr id="86" name="円/楕円 85"/>
        <xdr:cNvSpPr/>
      </xdr:nvSpPr>
      <xdr:spPr>
        <a:xfrm>
          <a:off x="2857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154195</xdr:rowOff>
    </xdr:from>
    <xdr:ext cx="469744" cy="259045"/>
    <xdr:sp macro="" textlink="">
      <xdr:nvSpPr>
        <xdr:cNvPr id="87" name="テキスト ボックス 86"/>
        <xdr:cNvSpPr txBox="1"/>
      </xdr:nvSpPr>
      <xdr:spPr>
        <a:xfrm>
          <a:off x="2673427"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3338</xdr:rowOff>
    </xdr:from>
    <xdr:to>
      <xdr:col>3</xdr:col>
      <xdr:colOff>3175</xdr:colOff>
      <xdr:row>35</xdr:row>
      <xdr:rowOff>104938</xdr:rowOff>
    </xdr:to>
    <xdr:sp macro="" textlink="">
      <xdr:nvSpPr>
        <xdr:cNvPr id="88" name="円/楕円 87"/>
        <xdr:cNvSpPr/>
      </xdr:nvSpPr>
      <xdr:spPr>
        <a:xfrm>
          <a:off x="1968500" y="600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96065</xdr:rowOff>
    </xdr:from>
    <xdr:ext cx="469744" cy="259045"/>
    <xdr:sp macro="" textlink="">
      <xdr:nvSpPr>
        <xdr:cNvPr id="89" name="テキスト ボックス 88"/>
        <xdr:cNvSpPr txBox="1"/>
      </xdr:nvSpPr>
      <xdr:spPr>
        <a:xfrm>
          <a:off x="1784427" y="609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92166</xdr:rowOff>
    </xdr:from>
    <xdr:to>
      <xdr:col>1</xdr:col>
      <xdr:colOff>485775</xdr:colOff>
      <xdr:row>35</xdr:row>
      <xdr:rowOff>22316</xdr:rowOff>
    </xdr:to>
    <xdr:sp macro="" textlink="">
      <xdr:nvSpPr>
        <xdr:cNvPr id="90" name="円/楕円 89"/>
        <xdr:cNvSpPr/>
      </xdr:nvSpPr>
      <xdr:spPr>
        <a:xfrm>
          <a:off x="1079500" y="59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13443</xdr:rowOff>
    </xdr:from>
    <xdr:ext cx="469744" cy="259045"/>
    <xdr:sp macro="" textlink="">
      <xdr:nvSpPr>
        <xdr:cNvPr id="91" name="テキスト ボックス 90"/>
        <xdr:cNvSpPr txBox="1"/>
      </xdr:nvSpPr>
      <xdr:spPr>
        <a:xfrm>
          <a:off x="895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52549</xdr:rowOff>
    </xdr:from>
    <xdr:to>
      <xdr:col>6</xdr:col>
      <xdr:colOff>511175</xdr:colOff>
      <xdr:row>57</xdr:row>
      <xdr:rowOff>78315</xdr:rowOff>
    </xdr:to>
    <xdr:cxnSp macro="">
      <xdr:nvCxnSpPr>
        <xdr:cNvPr id="123" name="直線コネクタ 122"/>
        <xdr:cNvCxnSpPr/>
      </xdr:nvCxnSpPr>
      <xdr:spPr>
        <a:xfrm flipV="1">
          <a:off x="3797300" y="9825199"/>
          <a:ext cx="8382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78315</xdr:rowOff>
    </xdr:from>
    <xdr:to>
      <xdr:col>5</xdr:col>
      <xdr:colOff>358775</xdr:colOff>
      <xdr:row>57</xdr:row>
      <xdr:rowOff>97812</xdr:rowOff>
    </xdr:to>
    <xdr:cxnSp macro="">
      <xdr:nvCxnSpPr>
        <xdr:cNvPr id="126" name="直線コネクタ 125"/>
        <xdr:cNvCxnSpPr/>
      </xdr:nvCxnSpPr>
      <xdr:spPr>
        <a:xfrm flipV="1">
          <a:off x="2908300" y="9850965"/>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33100</xdr:rowOff>
    </xdr:from>
    <xdr:to>
      <xdr:col>5</xdr:col>
      <xdr:colOff>409575</xdr:colOff>
      <xdr:row>56</xdr:row>
      <xdr:rowOff>134700</xdr:rowOff>
    </xdr:to>
    <xdr:sp macro="" textlink="">
      <xdr:nvSpPr>
        <xdr:cNvPr id="127" name="フローチャート : 判断 126"/>
        <xdr:cNvSpPr/>
      </xdr:nvSpPr>
      <xdr:spPr>
        <a:xfrm>
          <a:off x="3746500" y="963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151227</xdr:rowOff>
    </xdr:from>
    <xdr:ext cx="534377" cy="259045"/>
    <xdr:sp macro="" textlink="">
      <xdr:nvSpPr>
        <xdr:cNvPr id="128" name="テキスト ボックス 127"/>
        <xdr:cNvSpPr txBox="1"/>
      </xdr:nvSpPr>
      <xdr:spPr>
        <a:xfrm>
          <a:off x="3530111" y="94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49185</xdr:rowOff>
    </xdr:from>
    <xdr:to>
      <xdr:col>4</xdr:col>
      <xdr:colOff>155575</xdr:colOff>
      <xdr:row>57</xdr:row>
      <xdr:rowOff>97812</xdr:rowOff>
    </xdr:to>
    <xdr:cxnSp macro="">
      <xdr:nvCxnSpPr>
        <xdr:cNvPr id="129" name="直線コネクタ 128"/>
        <xdr:cNvCxnSpPr/>
      </xdr:nvCxnSpPr>
      <xdr:spPr>
        <a:xfrm>
          <a:off x="2019300" y="9821835"/>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49185</xdr:rowOff>
    </xdr:from>
    <xdr:to>
      <xdr:col>2</xdr:col>
      <xdr:colOff>638175</xdr:colOff>
      <xdr:row>57</xdr:row>
      <xdr:rowOff>135813</xdr:rowOff>
    </xdr:to>
    <xdr:cxnSp macro="">
      <xdr:nvCxnSpPr>
        <xdr:cNvPr id="132" name="直線コネクタ 131"/>
        <xdr:cNvCxnSpPr/>
      </xdr:nvCxnSpPr>
      <xdr:spPr>
        <a:xfrm flipV="1">
          <a:off x="1130300" y="9821835"/>
          <a:ext cx="889000" cy="8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1749</xdr:rowOff>
    </xdr:from>
    <xdr:to>
      <xdr:col>6</xdr:col>
      <xdr:colOff>561975</xdr:colOff>
      <xdr:row>57</xdr:row>
      <xdr:rowOff>103349</xdr:rowOff>
    </xdr:to>
    <xdr:sp macro="" textlink="">
      <xdr:nvSpPr>
        <xdr:cNvPr id="142" name="円/楕円 141"/>
        <xdr:cNvSpPr/>
      </xdr:nvSpPr>
      <xdr:spPr>
        <a:xfrm>
          <a:off x="4584700" y="977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151626</xdr:rowOff>
    </xdr:from>
    <xdr:ext cx="534377" cy="259045"/>
    <xdr:sp macro="" textlink="">
      <xdr:nvSpPr>
        <xdr:cNvPr id="143" name="総務費該当値テキスト"/>
        <xdr:cNvSpPr txBox="1"/>
      </xdr:nvSpPr>
      <xdr:spPr>
        <a:xfrm>
          <a:off x="4686300" y="97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27515</xdr:rowOff>
    </xdr:from>
    <xdr:to>
      <xdr:col>5</xdr:col>
      <xdr:colOff>409575</xdr:colOff>
      <xdr:row>57</xdr:row>
      <xdr:rowOff>129115</xdr:rowOff>
    </xdr:to>
    <xdr:sp macro="" textlink="">
      <xdr:nvSpPr>
        <xdr:cNvPr id="144" name="円/楕円 143"/>
        <xdr:cNvSpPr/>
      </xdr:nvSpPr>
      <xdr:spPr>
        <a:xfrm>
          <a:off x="3746500" y="98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120242</xdr:rowOff>
    </xdr:from>
    <xdr:ext cx="534377" cy="259045"/>
    <xdr:sp macro="" textlink="">
      <xdr:nvSpPr>
        <xdr:cNvPr id="145" name="テキスト ボックス 144"/>
        <xdr:cNvSpPr txBox="1"/>
      </xdr:nvSpPr>
      <xdr:spPr>
        <a:xfrm>
          <a:off x="3530111" y="98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47012</xdr:rowOff>
    </xdr:from>
    <xdr:to>
      <xdr:col>4</xdr:col>
      <xdr:colOff>206375</xdr:colOff>
      <xdr:row>57</xdr:row>
      <xdr:rowOff>148612</xdr:rowOff>
    </xdr:to>
    <xdr:sp macro="" textlink="">
      <xdr:nvSpPr>
        <xdr:cNvPr id="146" name="円/楕円 145"/>
        <xdr:cNvSpPr/>
      </xdr:nvSpPr>
      <xdr:spPr>
        <a:xfrm>
          <a:off x="2857500" y="981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139739</xdr:rowOff>
    </xdr:from>
    <xdr:ext cx="534377" cy="259045"/>
    <xdr:sp macro="" textlink="">
      <xdr:nvSpPr>
        <xdr:cNvPr id="147" name="テキスト ボックス 146"/>
        <xdr:cNvSpPr txBox="1"/>
      </xdr:nvSpPr>
      <xdr:spPr>
        <a:xfrm>
          <a:off x="2641111" y="99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169835</xdr:rowOff>
    </xdr:from>
    <xdr:to>
      <xdr:col>3</xdr:col>
      <xdr:colOff>3175</xdr:colOff>
      <xdr:row>57</xdr:row>
      <xdr:rowOff>99985</xdr:rowOff>
    </xdr:to>
    <xdr:sp macro="" textlink="">
      <xdr:nvSpPr>
        <xdr:cNvPr id="148" name="円/楕円 147"/>
        <xdr:cNvSpPr/>
      </xdr:nvSpPr>
      <xdr:spPr>
        <a:xfrm>
          <a:off x="1968500" y="97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91112</xdr:rowOff>
    </xdr:from>
    <xdr:ext cx="534377" cy="259045"/>
    <xdr:sp macro="" textlink="">
      <xdr:nvSpPr>
        <xdr:cNvPr id="149" name="テキスト ボックス 148"/>
        <xdr:cNvSpPr txBox="1"/>
      </xdr:nvSpPr>
      <xdr:spPr>
        <a:xfrm>
          <a:off x="1752111" y="986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85013</xdr:rowOff>
    </xdr:from>
    <xdr:to>
      <xdr:col>1</xdr:col>
      <xdr:colOff>485775</xdr:colOff>
      <xdr:row>58</xdr:row>
      <xdr:rowOff>15163</xdr:rowOff>
    </xdr:to>
    <xdr:sp macro="" textlink="">
      <xdr:nvSpPr>
        <xdr:cNvPr id="150" name="円/楕円 149"/>
        <xdr:cNvSpPr/>
      </xdr:nvSpPr>
      <xdr:spPr>
        <a:xfrm>
          <a:off x="1079500" y="985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6290</xdr:rowOff>
    </xdr:from>
    <xdr:ext cx="534377" cy="259045"/>
    <xdr:sp macro="" textlink="">
      <xdr:nvSpPr>
        <xdr:cNvPr id="151" name="テキスト ボックス 150"/>
        <xdr:cNvSpPr txBox="1"/>
      </xdr:nvSpPr>
      <xdr:spPr>
        <a:xfrm>
          <a:off x="863111" y="9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124930</xdr:rowOff>
    </xdr:from>
    <xdr:to>
      <xdr:col>6</xdr:col>
      <xdr:colOff>511175</xdr:colOff>
      <xdr:row>75</xdr:row>
      <xdr:rowOff>157201</xdr:rowOff>
    </xdr:to>
    <xdr:cxnSp macro="">
      <xdr:nvCxnSpPr>
        <xdr:cNvPr id="181" name="直線コネクタ 180"/>
        <xdr:cNvCxnSpPr/>
      </xdr:nvCxnSpPr>
      <xdr:spPr>
        <a:xfrm flipV="1">
          <a:off x="3797300" y="12983680"/>
          <a:ext cx="8382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157201</xdr:rowOff>
    </xdr:from>
    <xdr:to>
      <xdr:col>5</xdr:col>
      <xdr:colOff>358775</xdr:colOff>
      <xdr:row>76</xdr:row>
      <xdr:rowOff>39</xdr:rowOff>
    </xdr:to>
    <xdr:cxnSp macro="">
      <xdr:nvCxnSpPr>
        <xdr:cNvPr id="184" name="直線コネクタ 183"/>
        <xdr:cNvCxnSpPr/>
      </xdr:nvCxnSpPr>
      <xdr:spPr>
        <a:xfrm flipV="1">
          <a:off x="2908300" y="13015951"/>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123051</xdr:rowOff>
    </xdr:from>
    <xdr:to>
      <xdr:col>5</xdr:col>
      <xdr:colOff>409575</xdr:colOff>
      <xdr:row>76</xdr:row>
      <xdr:rowOff>53200</xdr:rowOff>
    </xdr:to>
    <xdr:sp macro="" textlink="">
      <xdr:nvSpPr>
        <xdr:cNvPr id="185" name="フローチャート : 判断 184"/>
        <xdr:cNvSpPr/>
      </xdr:nvSpPr>
      <xdr:spPr>
        <a:xfrm>
          <a:off x="3746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44327</xdr:rowOff>
    </xdr:from>
    <xdr:ext cx="599010" cy="259045"/>
    <xdr:sp macro="" textlink="">
      <xdr:nvSpPr>
        <xdr:cNvPr id="186" name="テキスト ボックス 185"/>
        <xdr:cNvSpPr txBox="1"/>
      </xdr:nvSpPr>
      <xdr:spPr>
        <a:xfrm>
          <a:off x="3497794" y="1307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39</xdr:rowOff>
    </xdr:from>
    <xdr:to>
      <xdr:col>4</xdr:col>
      <xdr:colOff>155575</xdr:colOff>
      <xdr:row>76</xdr:row>
      <xdr:rowOff>137477</xdr:rowOff>
    </xdr:to>
    <xdr:cxnSp macro="">
      <xdr:nvCxnSpPr>
        <xdr:cNvPr id="187" name="直線コネクタ 186"/>
        <xdr:cNvCxnSpPr/>
      </xdr:nvCxnSpPr>
      <xdr:spPr>
        <a:xfrm flipV="1">
          <a:off x="2019300" y="13030239"/>
          <a:ext cx="889000" cy="1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10731</xdr:rowOff>
    </xdr:from>
    <xdr:to>
      <xdr:col>2</xdr:col>
      <xdr:colOff>638175</xdr:colOff>
      <xdr:row>76</xdr:row>
      <xdr:rowOff>137477</xdr:rowOff>
    </xdr:to>
    <xdr:cxnSp macro="">
      <xdr:nvCxnSpPr>
        <xdr:cNvPr id="190" name="直線コネクタ 189"/>
        <xdr:cNvCxnSpPr/>
      </xdr:nvCxnSpPr>
      <xdr:spPr>
        <a:xfrm>
          <a:off x="1130300" y="13040931"/>
          <a:ext cx="889000" cy="1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74130</xdr:rowOff>
    </xdr:from>
    <xdr:to>
      <xdr:col>6</xdr:col>
      <xdr:colOff>561975</xdr:colOff>
      <xdr:row>76</xdr:row>
      <xdr:rowOff>4279</xdr:rowOff>
    </xdr:to>
    <xdr:sp macro="" textlink="">
      <xdr:nvSpPr>
        <xdr:cNvPr id="200" name="円/楕円 199"/>
        <xdr:cNvSpPr/>
      </xdr:nvSpPr>
      <xdr:spPr>
        <a:xfrm>
          <a:off x="4584700" y="12932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52557</xdr:rowOff>
    </xdr:from>
    <xdr:ext cx="599010" cy="259045"/>
    <xdr:sp macro="" textlink="">
      <xdr:nvSpPr>
        <xdr:cNvPr id="201" name="民生費該当値テキスト"/>
        <xdr:cNvSpPr txBox="1"/>
      </xdr:nvSpPr>
      <xdr:spPr>
        <a:xfrm>
          <a:off x="4686300" y="1291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137,663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106400</xdr:rowOff>
    </xdr:from>
    <xdr:to>
      <xdr:col>5</xdr:col>
      <xdr:colOff>409575</xdr:colOff>
      <xdr:row>76</xdr:row>
      <xdr:rowOff>36550</xdr:rowOff>
    </xdr:to>
    <xdr:sp macro="" textlink="">
      <xdr:nvSpPr>
        <xdr:cNvPr id="202" name="円/楕円 201"/>
        <xdr:cNvSpPr/>
      </xdr:nvSpPr>
      <xdr:spPr>
        <a:xfrm>
          <a:off x="3746500" y="129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53077</xdr:rowOff>
    </xdr:from>
    <xdr:ext cx="599010" cy="259045"/>
    <xdr:sp macro="" textlink="">
      <xdr:nvSpPr>
        <xdr:cNvPr id="203" name="テキスト ボックス 202"/>
        <xdr:cNvSpPr txBox="1"/>
      </xdr:nvSpPr>
      <xdr:spPr>
        <a:xfrm>
          <a:off x="3497794" y="1274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135,122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120688</xdr:rowOff>
    </xdr:from>
    <xdr:to>
      <xdr:col>4</xdr:col>
      <xdr:colOff>206375</xdr:colOff>
      <xdr:row>76</xdr:row>
      <xdr:rowOff>50837</xdr:rowOff>
    </xdr:to>
    <xdr:sp macro="" textlink="">
      <xdr:nvSpPr>
        <xdr:cNvPr id="204" name="円/楕円 203"/>
        <xdr:cNvSpPr/>
      </xdr:nvSpPr>
      <xdr:spPr>
        <a:xfrm>
          <a:off x="2857500" y="12979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41966</xdr:rowOff>
    </xdr:from>
    <xdr:ext cx="599010" cy="259045"/>
    <xdr:sp macro="" textlink="">
      <xdr:nvSpPr>
        <xdr:cNvPr id="205" name="テキスト ボックス 204"/>
        <xdr:cNvSpPr txBox="1"/>
      </xdr:nvSpPr>
      <xdr:spPr>
        <a:xfrm>
          <a:off x="2608794" y="13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86677</xdr:rowOff>
    </xdr:from>
    <xdr:to>
      <xdr:col>3</xdr:col>
      <xdr:colOff>3175</xdr:colOff>
      <xdr:row>77</xdr:row>
      <xdr:rowOff>16827</xdr:rowOff>
    </xdr:to>
    <xdr:sp macro="" textlink="">
      <xdr:nvSpPr>
        <xdr:cNvPr id="206" name="円/楕円 205"/>
        <xdr:cNvSpPr/>
      </xdr:nvSpPr>
      <xdr:spPr>
        <a:xfrm>
          <a:off x="1968500" y="131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33355</xdr:rowOff>
    </xdr:from>
    <xdr:ext cx="599010" cy="259045"/>
    <xdr:sp macro="" textlink="">
      <xdr:nvSpPr>
        <xdr:cNvPr id="207" name="テキスト ボックス 206"/>
        <xdr:cNvSpPr txBox="1"/>
      </xdr:nvSpPr>
      <xdr:spPr>
        <a:xfrm>
          <a:off x="1719794" y="1289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123,175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131381</xdr:rowOff>
    </xdr:from>
    <xdr:to>
      <xdr:col>1</xdr:col>
      <xdr:colOff>485775</xdr:colOff>
      <xdr:row>76</xdr:row>
      <xdr:rowOff>61531</xdr:rowOff>
    </xdr:to>
    <xdr:sp macro="" textlink="">
      <xdr:nvSpPr>
        <xdr:cNvPr id="208" name="円/楕円 207"/>
        <xdr:cNvSpPr/>
      </xdr:nvSpPr>
      <xdr:spPr>
        <a:xfrm>
          <a:off x="1079500" y="129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52658</xdr:rowOff>
    </xdr:from>
    <xdr:ext cx="599010" cy="259045"/>
    <xdr:sp macro="" textlink="">
      <xdr:nvSpPr>
        <xdr:cNvPr id="209" name="テキスト ボックス 208"/>
        <xdr:cNvSpPr txBox="1"/>
      </xdr:nvSpPr>
      <xdr:spPr>
        <a:xfrm>
          <a:off x="830794" y="1308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117636</xdr:rowOff>
    </xdr:from>
    <xdr:to>
      <xdr:col>6</xdr:col>
      <xdr:colOff>511175</xdr:colOff>
      <xdr:row>97</xdr:row>
      <xdr:rowOff>67070</xdr:rowOff>
    </xdr:to>
    <xdr:cxnSp macro="">
      <xdr:nvCxnSpPr>
        <xdr:cNvPr id="240" name="直線コネクタ 239"/>
        <xdr:cNvCxnSpPr/>
      </xdr:nvCxnSpPr>
      <xdr:spPr>
        <a:xfrm flipV="1">
          <a:off x="3797300" y="16576836"/>
          <a:ext cx="838200" cy="1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67070</xdr:rowOff>
    </xdr:from>
    <xdr:to>
      <xdr:col>5</xdr:col>
      <xdr:colOff>358775</xdr:colOff>
      <xdr:row>98</xdr:row>
      <xdr:rowOff>21977</xdr:rowOff>
    </xdr:to>
    <xdr:cxnSp macro="">
      <xdr:nvCxnSpPr>
        <xdr:cNvPr id="243" name="直線コネクタ 242"/>
        <xdr:cNvCxnSpPr/>
      </xdr:nvCxnSpPr>
      <xdr:spPr>
        <a:xfrm flipV="1">
          <a:off x="2908300" y="16697720"/>
          <a:ext cx="889000" cy="12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87900</xdr:rowOff>
    </xdr:from>
    <xdr:to>
      <xdr:col>5</xdr:col>
      <xdr:colOff>409575</xdr:colOff>
      <xdr:row>98</xdr:row>
      <xdr:rowOff>18050</xdr:rowOff>
    </xdr:to>
    <xdr:sp macro="" textlink="">
      <xdr:nvSpPr>
        <xdr:cNvPr id="244" name="フローチャート : 判断 243"/>
        <xdr:cNvSpPr/>
      </xdr:nvSpPr>
      <xdr:spPr>
        <a:xfrm>
          <a:off x="3746500" y="16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9177</xdr:rowOff>
    </xdr:from>
    <xdr:ext cx="534377" cy="259045"/>
    <xdr:sp macro="" textlink="">
      <xdr:nvSpPr>
        <xdr:cNvPr id="245" name="テキスト ボックス 244"/>
        <xdr:cNvSpPr txBox="1"/>
      </xdr:nvSpPr>
      <xdr:spPr>
        <a:xfrm>
          <a:off x="3530111" y="168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136297</xdr:rowOff>
    </xdr:from>
    <xdr:to>
      <xdr:col>4</xdr:col>
      <xdr:colOff>155575</xdr:colOff>
      <xdr:row>98</xdr:row>
      <xdr:rowOff>21977</xdr:rowOff>
    </xdr:to>
    <xdr:cxnSp macro="">
      <xdr:nvCxnSpPr>
        <xdr:cNvPr id="246" name="直線コネクタ 245"/>
        <xdr:cNvCxnSpPr/>
      </xdr:nvCxnSpPr>
      <xdr:spPr>
        <a:xfrm>
          <a:off x="2019300" y="16766947"/>
          <a:ext cx="889000" cy="5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136297</xdr:rowOff>
    </xdr:from>
    <xdr:to>
      <xdr:col>2</xdr:col>
      <xdr:colOff>638175</xdr:colOff>
      <xdr:row>98</xdr:row>
      <xdr:rowOff>28006</xdr:rowOff>
    </xdr:to>
    <xdr:cxnSp macro="">
      <xdr:nvCxnSpPr>
        <xdr:cNvPr id="249" name="直線コネクタ 248"/>
        <xdr:cNvCxnSpPr/>
      </xdr:nvCxnSpPr>
      <xdr:spPr>
        <a:xfrm flipV="1">
          <a:off x="1130300" y="16766947"/>
          <a:ext cx="889000" cy="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66836</xdr:rowOff>
    </xdr:from>
    <xdr:to>
      <xdr:col>6</xdr:col>
      <xdr:colOff>561975</xdr:colOff>
      <xdr:row>96</xdr:row>
      <xdr:rowOff>168436</xdr:rowOff>
    </xdr:to>
    <xdr:sp macro="" textlink="">
      <xdr:nvSpPr>
        <xdr:cNvPr id="259" name="円/楕円 258"/>
        <xdr:cNvSpPr/>
      </xdr:nvSpPr>
      <xdr:spPr>
        <a:xfrm>
          <a:off x="4584700" y="1652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89713</xdr:rowOff>
    </xdr:from>
    <xdr:ext cx="534377" cy="259045"/>
    <xdr:sp macro="" textlink="">
      <xdr:nvSpPr>
        <xdr:cNvPr id="260" name="衛生費該当値テキスト"/>
        <xdr:cNvSpPr txBox="1"/>
      </xdr:nvSpPr>
      <xdr:spPr>
        <a:xfrm>
          <a:off x="4686300" y="1637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16270</xdr:rowOff>
    </xdr:from>
    <xdr:to>
      <xdr:col>5</xdr:col>
      <xdr:colOff>409575</xdr:colOff>
      <xdr:row>97</xdr:row>
      <xdr:rowOff>117870</xdr:rowOff>
    </xdr:to>
    <xdr:sp macro="" textlink="">
      <xdr:nvSpPr>
        <xdr:cNvPr id="261" name="円/楕円 260"/>
        <xdr:cNvSpPr/>
      </xdr:nvSpPr>
      <xdr:spPr>
        <a:xfrm>
          <a:off x="3746500" y="16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134397</xdr:rowOff>
    </xdr:from>
    <xdr:ext cx="534377" cy="259045"/>
    <xdr:sp macro="" textlink="">
      <xdr:nvSpPr>
        <xdr:cNvPr id="262" name="テキスト ボックス 261"/>
        <xdr:cNvSpPr txBox="1"/>
      </xdr:nvSpPr>
      <xdr:spPr>
        <a:xfrm>
          <a:off x="3530111" y="164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142627</xdr:rowOff>
    </xdr:from>
    <xdr:to>
      <xdr:col>4</xdr:col>
      <xdr:colOff>206375</xdr:colOff>
      <xdr:row>98</xdr:row>
      <xdr:rowOff>72777</xdr:rowOff>
    </xdr:to>
    <xdr:sp macro="" textlink="">
      <xdr:nvSpPr>
        <xdr:cNvPr id="263" name="円/楕円 262"/>
        <xdr:cNvSpPr/>
      </xdr:nvSpPr>
      <xdr:spPr>
        <a:xfrm>
          <a:off x="2857500" y="167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63904</xdr:rowOff>
    </xdr:from>
    <xdr:ext cx="534377" cy="259045"/>
    <xdr:sp macro="" textlink="">
      <xdr:nvSpPr>
        <xdr:cNvPr id="264" name="テキスト ボックス 263"/>
        <xdr:cNvSpPr txBox="1"/>
      </xdr:nvSpPr>
      <xdr:spPr>
        <a:xfrm>
          <a:off x="2641111" y="1686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85497</xdr:rowOff>
    </xdr:from>
    <xdr:to>
      <xdr:col>3</xdr:col>
      <xdr:colOff>3175</xdr:colOff>
      <xdr:row>98</xdr:row>
      <xdr:rowOff>15647</xdr:rowOff>
    </xdr:to>
    <xdr:sp macro="" textlink="">
      <xdr:nvSpPr>
        <xdr:cNvPr id="265" name="円/楕円 264"/>
        <xdr:cNvSpPr/>
      </xdr:nvSpPr>
      <xdr:spPr>
        <a:xfrm>
          <a:off x="1968500" y="167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32174</xdr:rowOff>
    </xdr:from>
    <xdr:ext cx="534377" cy="259045"/>
    <xdr:sp macro="" textlink="">
      <xdr:nvSpPr>
        <xdr:cNvPr id="266" name="テキスト ボックス 265"/>
        <xdr:cNvSpPr txBox="1"/>
      </xdr:nvSpPr>
      <xdr:spPr>
        <a:xfrm>
          <a:off x="1752111" y="1649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148656</xdr:rowOff>
    </xdr:from>
    <xdr:to>
      <xdr:col>1</xdr:col>
      <xdr:colOff>485775</xdr:colOff>
      <xdr:row>98</xdr:row>
      <xdr:rowOff>78806</xdr:rowOff>
    </xdr:to>
    <xdr:sp macro="" textlink="">
      <xdr:nvSpPr>
        <xdr:cNvPr id="267" name="円/楕円 266"/>
        <xdr:cNvSpPr/>
      </xdr:nvSpPr>
      <xdr:spPr>
        <a:xfrm>
          <a:off x="1079500" y="1677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69933</xdr:rowOff>
    </xdr:from>
    <xdr:ext cx="534377" cy="259045"/>
    <xdr:sp macro="" textlink="">
      <xdr:nvSpPr>
        <xdr:cNvPr id="268" name="テキスト ボックス 267"/>
        <xdr:cNvSpPr txBox="1"/>
      </xdr:nvSpPr>
      <xdr:spPr>
        <a:xfrm>
          <a:off x="863111" y="1687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93327</xdr:rowOff>
    </xdr:from>
    <xdr:to>
      <xdr:col>15</xdr:col>
      <xdr:colOff>180975</xdr:colOff>
      <xdr:row>38</xdr:row>
      <xdr:rowOff>103450</xdr:rowOff>
    </xdr:to>
    <xdr:cxnSp macro="">
      <xdr:nvCxnSpPr>
        <xdr:cNvPr id="299" name="直線コネクタ 298"/>
        <xdr:cNvCxnSpPr/>
      </xdr:nvCxnSpPr>
      <xdr:spPr>
        <a:xfrm>
          <a:off x="9639300" y="6608427"/>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90061</xdr:rowOff>
    </xdr:from>
    <xdr:to>
      <xdr:col>14</xdr:col>
      <xdr:colOff>28575</xdr:colOff>
      <xdr:row>38</xdr:row>
      <xdr:rowOff>93327</xdr:rowOff>
    </xdr:to>
    <xdr:cxnSp macro="">
      <xdr:nvCxnSpPr>
        <xdr:cNvPr id="302" name="直線コネクタ 301"/>
        <xdr:cNvCxnSpPr/>
      </xdr:nvCxnSpPr>
      <xdr:spPr>
        <a:xfrm>
          <a:off x="8750300" y="6433711"/>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106208</xdr:rowOff>
    </xdr:from>
    <xdr:to>
      <xdr:col>14</xdr:col>
      <xdr:colOff>79375</xdr:colOff>
      <xdr:row>38</xdr:row>
      <xdr:rowOff>36358</xdr:rowOff>
    </xdr:to>
    <xdr:sp macro="" textlink="">
      <xdr:nvSpPr>
        <xdr:cNvPr id="303" name="フローチャート : 判断 302"/>
        <xdr:cNvSpPr/>
      </xdr:nvSpPr>
      <xdr:spPr>
        <a:xfrm>
          <a:off x="9588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52885</xdr:rowOff>
    </xdr:from>
    <xdr:ext cx="378565" cy="259045"/>
    <xdr:sp macro="" textlink="">
      <xdr:nvSpPr>
        <xdr:cNvPr id="304" name="テキスト ボックス 303"/>
        <xdr:cNvSpPr txBox="1"/>
      </xdr:nvSpPr>
      <xdr:spPr>
        <a:xfrm>
          <a:off x="9450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38136</xdr:rowOff>
    </xdr:from>
    <xdr:to>
      <xdr:col>12</xdr:col>
      <xdr:colOff>511175</xdr:colOff>
      <xdr:row>37</xdr:row>
      <xdr:rowOff>90061</xdr:rowOff>
    </xdr:to>
    <xdr:cxnSp macro="">
      <xdr:nvCxnSpPr>
        <xdr:cNvPr id="305" name="直線コネクタ 304"/>
        <xdr:cNvCxnSpPr/>
      </xdr:nvCxnSpPr>
      <xdr:spPr>
        <a:xfrm>
          <a:off x="7861300" y="6381786"/>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78305</xdr:rowOff>
    </xdr:from>
    <xdr:to>
      <xdr:col>11</xdr:col>
      <xdr:colOff>307975</xdr:colOff>
      <xdr:row>37</xdr:row>
      <xdr:rowOff>38136</xdr:rowOff>
    </xdr:to>
    <xdr:cxnSp macro="">
      <xdr:nvCxnSpPr>
        <xdr:cNvPr id="308" name="直線コネクタ 307"/>
        <xdr:cNvCxnSpPr/>
      </xdr:nvCxnSpPr>
      <xdr:spPr>
        <a:xfrm>
          <a:off x="6972300" y="6250505"/>
          <a:ext cx="889000" cy="1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52650</xdr:rowOff>
    </xdr:from>
    <xdr:to>
      <xdr:col>15</xdr:col>
      <xdr:colOff>231775</xdr:colOff>
      <xdr:row>38</xdr:row>
      <xdr:rowOff>154250</xdr:rowOff>
    </xdr:to>
    <xdr:sp macro="" textlink="">
      <xdr:nvSpPr>
        <xdr:cNvPr id="318" name="円/楕円 317"/>
        <xdr:cNvSpPr/>
      </xdr:nvSpPr>
      <xdr:spPr>
        <a:xfrm>
          <a:off x="10426700" y="656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31077</xdr:rowOff>
    </xdr:from>
    <xdr:ext cx="378565" cy="259045"/>
    <xdr:sp macro="" textlink="">
      <xdr:nvSpPr>
        <xdr:cNvPr id="319" name="労働費該当値テキスト"/>
        <xdr:cNvSpPr txBox="1"/>
      </xdr:nvSpPr>
      <xdr:spPr>
        <a:xfrm>
          <a:off x="10528300" y="6546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42527</xdr:rowOff>
    </xdr:from>
    <xdr:to>
      <xdr:col>14</xdr:col>
      <xdr:colOff>79375</xdr:colOff>
      <xdr:row>38</xdr:row>
      <xdr:rowOff>144127</xdr:rowOff>
    </xdr:to>
    <xdr:sp macro="" textlink="">
      <xdr:nvSpPr>
        <xdr:cNvPr id="320" name="円/楕円 319"/>
        <xdr:cNvSpPr/>
      </xdr:nvSpPr>
      <xdr:spPr>
        <a:xfrm>
          <a:off x="9588500" y="65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135254</xdr:rowOff>
    </xdr:from>
    <xdr:ext cx="378565" cy="259045"/>
    <xdr:sp macro="" textlink="">
      <xdr:nvSpPr>
        <xdr:cNvPr id="321" name="テキスト ボックス 320"/>
        <xdr:cNvSpPr txBox="1"/>
      </xdr:nvSpPr>
      <xdr:spPr>
        <a:xfrm>
          <a:off x="9450017" y="665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39261</xdr:rowOff>
    </xdr:from>
    <xdr:to>
      <xdr:col>12</xdr:col>
      <xdr:colOff>561975</xdr:colOff>
      <xdr:row>37</xdr:row>
      <xdr:rowOff>140861</xdr:rowOff>
    </xdr:to>
    <xdr:sp macro="" textlink="">
      <xdr:nvSpPr>
        <xdr:cNvPr id="322" name="円/楕円 321"/>
        <xdr:cNvSpPr/>
      </xdr:nvSpPr>
      <xdr:spPr>
        <a:xfrm>
          <a:off x="8699500" y="63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131988</xdr:rowOff>
    </xdr:from>
    <xdr:ext cx="469744" cy="259045"/>
    <xdr:sp macro="" textlink="">
      <xdr:nvSpPr>
        <xdr:cNvPr id="323" name="テキスト ボックス 322"/>
        <xdr:cNvSpPr txBox="1"/>
      </xdr:nvSpPr>
      <xdr:spPr>
        <a:xfrm>
          <a:off x="8515427" y="64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158786</xdr:rowOff>
    </xdr:from>
    <xdr:to>
      <xdr:col>11</xdr:col>
      <xdr:colOff>358775</xdr:colOff>
      <xdr:row>37</xdr:row>
      <xdr:rowOff>88936</xdr:rowOff>
    </xdr:to>
    <xdr:sp macro="" textlink="">
      <xdr:nvSpPr>
        <xdr:cNvPr id="324" name="円/楕円 323"/>
        <xdr:cNvSpPr/>
      </xdr:nvSpPr>
      <xdr:spPr>
        <a:xfrm>
          <a:off x="7810500" y="63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80063</xdr:rowOff>
    </xdr:from>
    <xdr:ext cx="469744" cy="259045"/>
    <xdr:sp macro="" textlink="">
      <xdr:nvSpPr>
        <xdr:cNvPr id="325" name="テキスト ボックス 324"/>
        <xdr:cNvSpPr txBox="1"/>
      </xdr:nvSpPr>
      <xdr:spPr>
        <a:xfrm>
          <a:off x="7626427" y="642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27505</xdr:rowOff>
    </xdr:from>
    <xdr:to>
      <xdr:col>10</xdr:col>
      <xdr:colOff>155575</xdr:colOff>
      <xdr:row>36</xdr:row>
      <xdr:rowOff>129105</xdr:rowOff>
    </xdr:to>
    <xdr:sp macro="" textlink="">
      <xdr:nvSpPr>
        <xdr:cNvPr id="326" name="円/楕円 325"/>
        <xdr:cNvSpPr/>
      </xdr:nvSpPr>
      <xdr:spPr>
        <a:xfrm>
          <a:off x="6921500" y="61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120232</xdr:rowOff>
    </xdr:from>
    <xdr:ext cx="469744" cy="259045"/>
    <xdr:sp macro="" textlink="">
      <xdr:nvSpPr>
        <xdr:cNvPr id="327" name="テキスト ボックス 326"/>
        <xdr:cNvSpPr txBox="1"/>
      </xdr:nvSpPr>
      <xdr:spPr>
        <a:xfrm>
          <a:off x="6737427" y="629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169088</xdr:rowOff>
    </xdr:from>
    <xdr:to>
      <xdr:col>15</xdr:col>
      <xdr:colOff>180975</xdr:colOff>
      <xdr:row>58</xdr:row>
      <xdr:rowOff>29693</xdr:rowOff>
    </xdr:to>
    <xdr:cxnSp macro="">
      <xdr:nvCxnSpPr>
        <xdr:cNvPr id="356" name="直線コネクタ 355"/>
        <xdr:cNvCxnSpPr/>
      </xdr:nvCxnSpPr>
      <xdr:spPr>
        <a:xfrm>
          <a:off x="9639300" y="9941738"/>
          <a:ext cx="838200" cy="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121107</xdr:rowOff>
    </xdr:from>
    <xdr:to>
      <xdr:col>14</xdr:col>
      <xdr:colOff>28575</xdr:colOff>
      <xdr:row>57</xdr:row>
      <xdr:rowOff>169088</xdr:rowOff>
    </xdr:to>
    <xdr:cxnSp macro="">
      <xdr:nvCxnSpPr>
        <xdr:cNvPr id="359" name="直線コネクタ 358"/>
        <xdr:cNvCxnSpPr/>
      </xdr:nvCxnSpPr>
      <xdr:spPr>
        <a:xfrm>
          <a:off x="8750300" y="9893757"/>
          <a:ext cx="889000" cy="4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152603</xdr:rowOff>
    </xdr:from>
    <xdr:to>
      <xdr:col>14</xdr:col>
      <xdr:colOff>79375</xdr:colOff>
      <xdr:row>57</xdr:row>
      <xdr:rowOff>82753</xdr:rowOff>
    </xdr:to>
    <xdr:sp macro="" textlink="">
      <xdr:nvSpPr>
        <xdr:cNvPr id="360" name="フローチャート : 判断 359"/>
        <xdr:cNvSpPr/>
      </xdr:nvSpPr>
      <xdr:spPr>
        <a:xfrm>
          <a:off x="9588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99280</xdr:rowOff>
    </xdr:from>
    <xdr:ext cx="534377" cy="259045"/>
    <xdr:sp macro="" textlink="">
      <xdr:nvSpPr>
        <xdr:cNvPr id="361" name="テキスト ボックス 360"/>
        <xdr:cNvSpPr txBox="1"/>
      </xdr:nvSpPr>
      <xdr:spPr>
        <a:xfrm>
          <a:off x="9372111" y="95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121107</xdr:rowOff>
    </xdr:from>
    <xdr:to>
      <xdr:col>12</xdr:col>
      <xdr:colOff>511175</xdr:colOff>
      <xdr:row>57</xdr:row>
      <xdr:rowOff>161151</xdr:rowOff>
    </xdr:to>
    <xdr:cxnSp macro="">
      <xdr:nvCxnSpPr>
        <xdr:cNvPr id="362" name="直線コネクタ 361"/>
        <xdr:cNvCxnSpPr/>
      </xdr:nvCxnSpPr>
      <xdr:spPr>
        <a:xfrm flipV="1">
          <a:off x="7861300" y="9893757"/>
          <a:ext cx="889000" cy="4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74600</xdr:rowOff>
    </xdr:from>
    <xdr:to>
      <xdr:col>11</xdr:col>
      <xdr:colOff>307975</xdr:colOff>
      <xdr:row>57</xdr:row>
      <xdr:rowOff>161151</xdr:rowOff>
    </xdr:to>
    <xdr:cxnSp macro="">
      <xdr:nvCxnSpPr>
        <xdr:cNvPr id="365" name="直線コネクタ 364"/>
        <xdr:cNvCxnSpPr/>
      </xdr:nvCxnSpPr>
      <xdr:spPr>
        <a:xfrm>
          <a:off x="6972300" y="9847250"/>
          <a:ext cx="889000" cy="8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126585</xdr:rowOff>
    </xdr:from>
    <xdr:ext cx="534377" cy="259045"/>
    <xdr:sp macro="" textlink="">
      <xdr:nvSpPr>
        <xdr:cNvPr id="369" name="テキスト ボックス 368"/>
        <xdr:cNvSpPr txBox="1"/>
      </xdr:nvSpPr>
      <xdr:spPr>
        <a:xfrm>
          <a:off x="6705111" y="98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150343</xdr:rowOff>
    </xdr:from>
    <xdr:to>
      <xdr:col>15</xdr:col>
      <xdr:colOff>231775</xdr:colOff>
      <xdr:row>58</xdr:row>
      <xdr:rowOff>80493</xdr:rowOff>
    </xdr:to>
    <xdr:sp macro="" textlink="">
      <xdr:nvSpPr>
        <xdr:cNvPr id="375" name="円/楕円 374"/>
        <xdr:cNvSpPr/>
      </xdr:nvSpPr>
      <xdr:spPr>
        <a:xfrm>
          <a:off x="10426700" y="992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128770</xdr:rowOff>
    </xdr:from>
    <xdr:ext cx="534377" cy="259045"/>
    <xdr:sp macro="" textlink="">
      <xdr:nvSpPr>
        <xdr:cNvPr id="376" name="農林水産業費該当値テキスト"/>
        <xdr:cNvSpPr txBox="1"/>
      </xdr:nvSpPr>
      <xdr:spPr>
        <a:xfrm>
          <a:off x="10528300" y="990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14,662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118288</xdr:rowOff>
    </xdr:from>
    <xdr:to>
      <xdr:col>14</xdr:col>
      <xdr:colOff>79375</xdr:colOff>
      <xdr:row>58</xdr:row>
      <xdr:rowOff>48438</xdr:rowOff>
    </xdr:to>
    <xdr:sp macro="" textlink="">
      <xdr:nvSpPr>
        <xdr:cNvPr id="377" name="円/楕円 376"/>
        <xdr:cNvSpPr/>
      </xdr:nvSpPr>
      <xdr:spPr>
        <a:xfrm>
          <a:off x="9588500" y="989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39565</xdr:rowOff>
    </xdr:from>
    <xdr:ext cx="534377" cy="259045"/>
    <xdr:sp macro="" textlink="">
      <xdr:nvSpPr>
        <xdr:cNvPr id="378" name="テキスト ボックス 377"/>
        <xdr:cNvSpPr txBox="1"/>
      </xdr:nvSpPr>
      <xdr:spPr>
        <a:xfrm>
          <a:off x="9372111" y="998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70307</xdr:rowOff>
    </xdr:from>
    <xdr:to>
      <xdr:col>12</xdr:col>
      <xdr:colOff>561975</xdr:colOff>
      <xdr:row>58</xdr:row>
      <xdr:rowOff>457</xdr:rowOff>
    </xdr:to>
    <xdr:sp macro="" textlink="">
      <xdr:nvSpPr>
        <xdr:cNvPr id="379" name="円/楕円 378"/>
        <xdr:cNvSpPr/>
      </xdr:nvSpPr>
      <xdr:spPr>
        <a:xfrm>
          <a:off x="8699500" y="98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163034</xdr:rowOff>
    </xdr:from>
    <xdr:ext cx="534377" cy="259045"/>
    <xdr:sp macro="" textlink="">
      <xdr:nvSpPr>
        <xdr:cNvPr id="380" name="テキスト ボックス 379"/>
        <xdr:cNvSpPr txBox="1"/>
      </xdr:nvSpPr>
      <xdr:spPr>
        <a:xfrm>
          <a:off x="8483111" y="993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110351</xdr:rowOff>
    </xdr:from>
    <xdr:to>
      <xdr:col>11</xdr:col>
      <xdr:colOff>358775</xdr:colOff>
      <xdr:row>58</xdr:row>
      <xdr:rowOff>40501</xdr:rowOff>
    </xdr:to>
    <xdr:sp macro="" textlink="">
      <xdr:nvSpPr>
        <xdr:cNvPr id="381" name="円/楕円 380"/>
        <xdr:cNvSpPr/>
      </xdr:nvSpPr>
      <xdr:spPr>
        <a:xfrm>
          <a:off x="7810500" y="988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31628</xdr:rowOff>
    </xdr:from>
    <xdr:ext cx="534377" cy="259045"/>
    <xdr:sp macro="" textlink="">
      <xdr:nvSpPr>
        <xdr:cNvPr id="382" name="テキスト ボックス 381"/>
        <xdr:cNvSpPr txBox="1"/>
      </xdr:nvSpPr>
      <xdr:spPr>
        <a:xfrm>
          <a:off x="7594111" y="99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23800</xdr:rowOff>
    </xdr:from>
    <xdr:to>
      <xdr:col>10</xdr:col>
      <xdr:colOff>155575</xdr:colOff>
      <xdr:row>57</xdr:row>
      <xdr:rowOff>125400</xdr:rowOff>
    </xdr:to>
    <xdr:sp macro="" textlink="">
      <xdr:nvSpPr>
        <xdr:cNvPr id="383" name="円/楕円 382"/>
        <xdr:cNvSpPr/>
      </xdr:nvSpPr>
      <xdr:spPr>
        <a:xfrm>
          <a:off x="6921500" y="97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141927</xdr:rowOff>
    </xdr:from>
    <xdr:ext cx="534377" cy="259045"/>
    <xdr:sp macro="" textlink="">
      <xdr:nvSpPr>
        <xdr:cNvPr id="384" name="テキスト ボックス 383"/>
        <xdr:cNvSpPr txBox="1"/>
      </xdr:nvSpPr>
      <xdr:spPr>
        <a:xfrm>
          <a:off x="6705111" y="957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36418</xdr:rowOff>
    </xdr:from>
    <xdr:to>
      <xdr:col>15</xdr:col>
      <xdr:colOff>180975</xdr:colOff>
      <xdr:row>77</xdr:row>
      <xdr:rowOff>103079</xdr:rowOff>
    </xdr:to>
    <xdr:cxnSp macro="">
      <xdr:nvCxnSpPr>
        <xdr:cNvPr id="411" name="直線コネクタ 410"/>
        <xdr:cNvCxnSpPr/>
      </xdr:nvCxnSpPr>
      <xdr:spPr>
        <a:xfrm>
          <a:off x="9639300" y="13238068"/>
          <a:ext cx="838200" cy="6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36418</xdr:rowOff>
    </xdr:from>
    <xdr:to>
      <xdr:col>14</xdr:col>
      <xdr:colOff>28575</xdr:colOff>
      <xdr:row>77</xdr:row>
      <xdr:rowOff>101775</xdr:rowOff>
    </xdr:to>
    <xdr:cxnSp macro="">
      <xdr:nvCxnSpPr>
        <xdr:cNvPr id="414" name="直線コネクタ 413"/>
        <xdr:cNvCxnSpPr/>
      </xdr:nvCxnSpPr>
      <xdr:spPr>
        <a:xfrm flipV="1">
          <a:off x="8750300" y="13238068"/>
          <a:ext cx="889000" cy="6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73949</xdr:rowOff>
    </xdr:from>
    <xdr:to>
      <xdr:col>14</xdr:col>
      <xdr:colOff>79375</xdr:colOff>
      <xdr:row>77</xdr:row>
      <xdr:rowOff>4099</xdr:rowOff>
    </xdr:to>
    <xdr:sp macro="" textlink="">
      <xdr:nvSpPr>
        <xdr:cNvPr id="415" name="フローチャート : 判断 414"/>
        <xdr:cNvSpPr/>
      </xdr:nvSpPr>
      <xdr:spPr>
        <a:xfrm>
          <a:off x="9588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20627</xdr:rowOff>
    </xdr:from>
    <xdr:ext cx="534377" cy="259045"/>
    <xdr:sp macro="" textlink="">
      <xdr:nvSpPr>
        <xdr:cNvPr id="416" name="テキスト ボックス 415"/>
        <xdr:cNvSpPr txBox="1"/>
      </xdr:nvSpPr>
      <xdr:spPr>
        <a:xfrm>
          <a:off x="9372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101775</xdr:rowOff>
    </xdr:from>
    <xdr:to>
      <xdr:col>12</xdr:col>
      <xdr:colOff>511175</xdr:colOff>
      <xdr:row>77</xdr:row>
      <xdr:rowOff>124864</xdr:rowOff>
    </xdr:to>
    <xdr:cxnSp macro="">
      <xdr:nvCxnSpPr>
        <xdr:cNvPr id="417" name="直線コネクタ 416"/>
        <xdr:cNvCxnSpPr/>
      </xdr:nvCxnSpPr>
      <xdr:spPr>
        <a:xfrm flipV="1">
          <a:off x="7861300" y="13303425"/>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124864</xdr:rowOff>
    </xdr:from>
    <xdr:to>
      <xdr:col>11</xdr:col>
      <xdr:colOff>307975</xdr:colOff>
      <xdr:row>78</xdr:row>
      <xdr:rowOff>12712</xdr:rowOff>
    </xdr:to>
    <xdr:cxnSp macro="">
      <xdr:nvCxnSpPr>
        <xdr:cNvPr id="420" name="直線コネクタ 419"/>
        <xdr:cNvCxnSpPr/>
      </xdr:nvCxnSpPr>
      <xdr:spPr>
        <a:xfrm flipV="1">
          <a:off x="6972300" y="13326514"/>
          <a:ext cx="889000" cy="5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52279</xdr:rowOff>
    </xdr:from>
    <xdr:to>
      <xdr:col>15</xdr:col>
      <xdr:colOff>231775</xdr:colOff>
      <xdr:row>77</xdr:row>
      <xdr:rowOff>153879</xdr:rowOff>
    </xdr:to>
    <xdr:sp macro="" textlink="">
      <xdr:nvSpPr>
        <xdr:cNvPr id="430" name="円/楕円 429"/>
        <xdr:cNvSpPr/>
      </xdr:nvSpPr>
      <xdr:spPr>
        <a:xfrm>
          <a:off x="10426700" y="132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30706</xdr:rowOff>
    </xdr:from>
    <xdr:ext cx="469744" cy="259045"/>
    <xdr:sp macro="" textlink="">
      <xdr:nvSpPr>
        <xdr:cNvPr id="431" name="商工費該当値テキスト"/>
        <xdr:cNvSpPr txBox="1"/>
      </xdr:nvSpPr>
      <xdr:spPr>
        <a:xfrm>
          <a:off x="10528300" y="132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9,102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157068</xdr:rowOff>
    </xdr:from>
    <xdr:to>
      <xdr:col>14</xdr:col>
      <xdr:colOff>79375</xdr:colOff>
      <xdr:row>77</xdr:row>
      <xdr:rowOff>87218</xdr:rowOff>
    </xdr:to>
    <xdr:sp macro="" textlink="">
      <xdr:nvSpPr>
        <xdr:cNvPr id="432" name="円/楕円 431"/>
        <xdr:cNvSpPr/>
      </xdr:nvSpPr>
      <xdr:spPr>
        <a:xfrm>
          <a:off x="9588500" y="131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78345</xdr:rowOff>
    </xdr:from>
    <xdr:ext cx="534377" cy="259045"/>
    <xdr:sp macro="" textlink="">
      <xdr:nvSpPr>
        <xdr:cNvPr id="433" name="テキスト ボックス 432"/>
        <xdr:cNvSpPr txBox="1"/>
      </xdr:nvSpPr>
      <xdr:spPr>
        <a:xfrm>
          <a:off x="9372111" y="132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50975</xdr:rowOff>
    </xdr:from>
    <xdr:to>
      <xdr:col>12</xdr:col>
      <xdr:colOff>561975</xdr:colOff>
      <xdr:row>77</xdr:row>
      <xdr:rowOff>152575</xdr:rowOff>
    </xdr:to>
    <xdr:sp macro="" textlink="">
      <xdr:nvSpPr>
        <xdr:cNvPr id="434" name="円/楕円 433"/>
        <xdr:cNvSpPr/>
      </xdr:nvSpPr>
      <xdr:spPr>
        <a:xfrm>
          <a:off x="8699500" y="1325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143702</xdr:rowOff>
    </xdr:from>
    <xdr:ext cx="469744" cy="259045"/>
    <xdr:sp macro="" textlink="">
      <xdr:nvSpPr>
        <xdr:cNvPr id="435" name="テキスト ボックス 434"/>
        <xdr:cNvSpPr txBox="1"/>
      </xdr:nvSpPr>
      <xdr:spPr>
        <a:xfrm>
          <a:off x="8515427" y="1334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74064</xdr:rowOff>
    </xdr:from>
    <xdr:to>
      <xdr:col>11</xdr:col>
      <xdr:colOff>358775</xdr:colOff>
      <xdr:row>78</xdr:row>
      <xdr:rowOff>4214</xdr:rowOff>
    </xdr:to>
    <xdr:sp macro="" textlink="">
      <xdr:nvSpPr>
        <xdr:cNvPr id="436" name="円/楕円 435"/>
        <xdr:cNvSpPr/>
      </xdr:nvSpPr>
      <xdr:spPr>
        <a:xfrm>
          <a:off x="7810500" y="132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166791</xdr:rowOff>
    </xdr:from>
    <xdr:ext cx="469744" cy="259045"/>
    <xdr:sp macro="" textlink="">
      <xdr:nvSpPr>
        <xdr:cNvPr id="437" name="テキスト ボックス 436"/>
        <xdr:cNvSpPr txBox="1"/>
      </xdr:nvSpPr>
      <xdr:spPr>
        <a:xfrm>
          <a:off x="7626427" y="133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133362</xdr:rowOff>
    </xdr:from>
    <xdr:to>
      <xdr:col>10</xdr:col>
      <xdr:colOff>155575</xdr:colOff>
      <xdr:row>78</xdr:row>
      <xdr:rowOff>63512</xdr:rowOff>
    </xdr:to>
    <xdr:sp macro="" textlink="">
      <xdr:nvSpPr>
        <xdr:cNvPr id="438" name="円/楕円 437"/>
        <xdr:cNvSpPr/>
      </xdr:nvSpPr>
      <xdr:spPr>
        <a:xfrm>
          <a:off x="6921500" y="1333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54639</xdr:rowOff>
    </xdr:from>
    <xdr:ext cx="469744" cy="259045"/>
    <xdr:sp macro="" textlink="">
      <xdr:nvSpPr>
        <xdr:cNvPr id="439" name="テキスト ボックス 438"/>
        <xdr:cNvSpPr txBox="1"/>
      </xdr:nvSpPr>
      <xdr:spPr>
        <a:xfrm>
          <a:off x="6737427" y="1342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55849</xdr:rowOff>
    </xdr:from>
    <xdr:to>
      <xdr:col>15</xdr:col>
      <xdr:colOff>180975</xdr:colOff>
      <xdr:row>96</xdr:row>
      <xdr:rowOff>101828</xdr:rowOff>
    </xdr:to>
    <xdr:cxnSp macro="">
      <xdr:nvCxnSpPr>
        <xdr:cNvPr id="468" name="直線コネクタ 467"/>
        <xdr:cNvCxnSpPr/>
      </xdr:nvCxnSpPr>
      <xdr:spPr>
        <a:xfrm flipV="1">
          <a:off x="9639300" y="16515049"/>
          <a:ext cx="838200" cy="4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9"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114539</xdr:rowOff>
    </xdr:from>
    <xdr:to>
      <xdr:col>14</xdr:col>
      <xdr:colOff>28575</xdr:colOff>
      <xdr:row>96</xdr:row>
      <xdr:rowOff>101828</xdr:rowOff>
    </xdr:to>
    <xdr:cxnSp macro="">
      <xdr:nvCxnSpPr>
        <xdr:cNvPr id="471" name="直線コネクタ 470"/>
        <xdr:cNvCxnSpPr/>
      </xdr:nvCxnSpPr>
      <xdr:spPr>
        <a:xfrm>
          <a:off x="8750300" y="16402289"/>
          <a:ext cx="889000" cy="15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113818</xdr:rowOff>
    </xdr:from>
    <xdr:to>
      <xdr:col>14</xdr:col>
      <xdr:colOff>79375</xdr:colOff>
      <xdr:row>97</xdr:row>
      <xdr:rowOff>43968</xdr:rowOff>
    </xdr:to>
    <xdr:sp macro="" textlink="">
      <xdr:nvSpPr>
        <xdr:cNvPr id="472" name="フローチャート : 判断 471"/>
        <xdr:cNvSpPr/>
      </xdr:nvSpPr>
      <xdr:spPr>
        <a:xfrm>
          <a:off x="95885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35095</xdr:rowOff>
    </xdr:from>
    <xdr:ext cx="534377" cy="259045"/>
    <xdr:sp macro="" textlink="">
      <xdr:nvSpPr>
        <xdr:cNvPr id="473" name="テキスト ボックス 472"/>
        <xdr:cNvSpPr txBox="1"/>
      </xdr:nvSpPr>
      <xdr:spPr>
        <a:xfrm>
          <a:off x="9372111" y="166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18862</xdr:rowOff>
    </xdr:from>
    <xdr:to>
      <xdr:col>12</xdr:col>
      <xdr:colOff>511175</xdr:colOff>
      <xdr:row>95</xdr:row>
      <xdr:rowOff>114539</xdr:rowOff>
    </xdr:to>
    <xdr:cxnSp macro="">
      <xdr:nvCxnSpPr>
        <xdr:cNvPr id="474" name="直線コネクタ 473"/>
        <xdr:cNvCxnSpPr/>
      </xdr:nvCxnSpPr>
      <xdr:spPr>
        <a:xfrm>
          <a:off x="7861300" y="16306612"/>
          <a:ext cx="889000" cy="9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135290</xdr:rowOff>
    </xdr:from>
    <xdr:ext cx="534377" cy="259045"/>
    <xdr:sp macro="" textlink="">
      <xdr:nvSpPr>
        <xdr:cNvPr id="476" name="テキスト ボックス 475"/>
        <xdr:cNvSpPr txBox="1"/>
      </xdr:nvSpPr>
      <xdr:spPr>
        <a:xfrm>
          <a:off x="8483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18862</xdr:rowOff>
    </xdr:from>
    <xdr:to>
      <xdr:col>11</xdr:col>
      <xdr:colOff>307975</xdr:colOff>
      <xdr:row>96</xdr:row>
      <xdr:rowOff>50431</xdr:rowOff>
    </xdr:to>
    <xdr:cxnSp macro="">
      <xdr:nvCxnSpPr>
        <xdr:cNvPr id="477" name="直線コネクタ 476"/>
        <xdr:cNvCxnSpPr/>
      </xdr:nvCxnSpPr>
      <xdr:spPr>
        <a:xfrm flipV="1">
          <a:off x="6972300" y="16306612"/>
          <a:ext cx="889000" cy="20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24243</xdr:rowOff>
    </xdr:from>
    <xdr:ext cx="534377" cy="259045"/>
    <xdr:sp macro="" textlink="">
      <xdr:nvSpPr>
        <xdr:cNvPr id="479" name="テキスト ボックス 478"/>
        <xdr:cNvSpPr txBox="1"/>
      </xdr:nvSpPr>
      <xdr:spPr>
        <a:xfrm>
          <a:off x="7594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81" name="テキスト ボックス 480"/>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5049</xdr:rowOff>
    </xdr:from>
    <xdr:to>
      <xdr:col>15</xdr:col>
      <xdr:colOff>231775</xdr:colOff>
      <xdr:row>96</xdr:row>
      <xdr:rowOff>106649</xdr:rowOff>
    </xdr:to>
    <xdr:sp macro="" textlink="">
      <xdr:nvSpPr>
        <xdr:cNvPr id="487" name="円/楕円 486"/>
        <xdr:cNvSpPr/>
      </xdr:nvSpPr>
      <xdr:spPr>
        <a:xfrm>
          <a:off x="10426700" y="164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27926</xdr:rowOff>
    </xdr:from>
    <xdr:ext cx="534377" cy="259045"/>
    <xdr:sp macro="" textlink="">
      <xdr:nvSpPr>
        <xdr:cNvPr id="488" name="土木費該当値テキスト"/>
        <xdr:cNvSpPr txBox="1"/>
      </xdr:nvSpPr>
      <xdr:spPr>
        <a:xfrm>
          <a:off x="10528300" y="163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66,004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51028</xdr:rowOff>
    </xdr:from>
    <xdr:to>
      <xdr:col>14</xdr:col>
      <xdr:colOff>79375</xdr:colOff>
      <xdr:row>96</xdr:row>
      <xdr:rowOff>152628</xdr:rowOff>
    </xdr:to>
    <xdr:sp macro="" textlink="">
      <xdr:nvSpPr>
        <xdr:cNvPr id="489" name="円/楕円 488"/>
        <xdr:cNvSpPr/>
      </xdr:nvSpPr>
      <xdr:spPr>
        <a:xfrm>
          <a:off x="9588500" y="1651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169155</xdr:rowOff>
    </xdr:from>
    <xdr:ext cx="534377" cy="259045"/>
    <xdr:sp macro="" textlink="">
      <xdr:nvSpPr>
        <xdr:cNvPr id="490" name="テキスト ボックス 489"/>
        <xdr:cNvSpPr txBox="1"/>
      </xdr:nvSpPr>
      <xdr:spPr>
        <a:xfrm>
          <a:off x="9372111" y="1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63739</xdr:rowOff>
    </xdr:from>
    <xdr:to>
      <xdr:col>12</xdr:col>
      <xdr:colOff>561975</xdr:colOff>
      <xdr:row>95</xdr:row>
      <xdr:rowOff>165339</xdr:rowOff>
    </xdr:to>
    <xdr:sp macro="" textlink="">
      <xdr:nvSpPr>
        <xdr:cNvPr id="491" name="円/楕円 490"/>
        <xdr:cNvSpPr/>
      </xdr:nvSpPr>
      <xdr:spPr>
        <a:xfrm>
          <a:off x="8699500" y="163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10416</xdr:rowOff>
    </xdr:from>
    <xdr:ext cx="534377" cy="259045"/>
    <xdr:sp macro="" textlink="">
      <xdr:nvSpPr>
        <xdr:cNvPr id="492" name="テキスト ボックス 491"/>
        <xdr:cNvSpPr txBox="1"/>
      </xdr:nvSpPr>
      <xdr:spPr>
        <a:xfrm>
          <a:off x="8483111" y="1612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80,802</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139512</xdr:rowOff>
    </xdr:from>
    <xdr:to>
      <xdr:col>11</xdr:col>
      <xdr:colOff>358775</xdr:colOff>
      <xdr:row>95</xdr:row>
      <xdr:rowOff>69662</xdr:rowOff>
    </xdr:to>
    <xdr:sp macro="" textlink="">
      <xdr:nvSpPr>
        <xdr:cNvPr id="493" name="円/楕円 492"/>
        <xdr:cNvSpPr/>
      </xdr:nvSpPr>
      <xdr:spPr>
        <a:xfrm>
          <a:off x="7810500" y="1625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86189</xdr:rowOff>
    </xdr:from>
    <xdr:ext cx="534377" cy="259045"/>
    <xdr:sp macro="" textlink="">
      <xdr:nvSpPr>
        <xdr:cNvPr id="494" name="テキスト ボックス 493"/>
        <xdr:cNvSpPr txBox="1"/>
      </xdr:nvSpPr>
      <xdr:spPr>
        <a:xfrm>
          <a:off x="7594111" y="1603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93,358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171081</xdr:rowOff>
    </xdr:from>
    <xdr:to>
      <xdr:col>10</xdr:col>
      <xdr:colOff>155575</xdr:colOff>
      <xdr:row>96</xdr:row>
      <xdr:rowOff>101231</xdr:rowOff>
    </xdr:to>
    <xdr:sp macro="" textlink="">
      <xdr:nvSpPr>
        <xdr:cNvPr id="495" name="円/楕円 494"/>
        <xdr:cNvSpPr/>
      </xdr:nvSpPr>
      <xdr:spPr>
        <a:xfrm>
          <a:off x="6921500" y="164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117758</xdr:rowOff>
    </xdr:from>
    <xdr:ext cx="534377" cy="259045"/>
    <xdr:sp macro="" textlink="">
      <xdr:nvSpPr>
        <xdr:cNvPr id="496" name="テキスト ボックス 495"/>
        <xdr:cNvSpPr txBox="1"/>
      </xdr:nvSpPr>
      <xdr:spPr>
        <a:xfrm>
          <a:off x="6705111" y="162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153378</xdr:rowOff>
    </xdr:from>
    <xdr:to>
      <xdr:col>23</xdr:col>
      <xdr:colOff>517525</xdr:colOff>
      <xdr:row>36</xdr:row>
      <xdr:rowOff>166084</xdr:rowOff>
    </xdr:to>
    <xdr:cxnSp macro="">
      <xdr:nvCxnSpPr>
        <xdr:cNvPr id="525" name="直線コネクタ 524"/>
        <xdr:cNvCxnSpPr/>
      </xdr:nvCxnSpPr>
      <xdr:spPr>
        <a:xfrm flipV="1">
          <a:off x="15481300" y="6325578"/>
          <a:ext cx="8382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34925</xdr:rowOff>
    </xdr:from>
    <xdr:to>
      <xdr:col>22</xdr:col>
      <xdr:colOff>365125</xdr:colOff>
      <xdr:row>36</xdr:row>
      <xdr:rowOff>166084</xdr:rowOff>
    </xdr:to>
    <xdr:cxnSp macro="">
      <xdr:nvCxnSpPr>
        <xdr:cNvPr id="528" name="直線コネクタ 527"/>
        <xdr:cNvCxnSpPr/>
      </xdr:nvCxnSpPr>
      <xdr:spPr>
        <a:xfrm>
          <a:off x="14592300" y="6207125"/>
          <a:ext cx="889000" cy="13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168777</xdr:rowOff>
    </xdr:from>
    <xdr:to>
      <xdr:col>22</xdr:col>
      <xdr:colOff>415925</xdr:colOff>
      <xdr:row>36</xdr:row>
      <xdr:rowOff>98927</xdr:rowOff>
    </xdr:to>
    <xdr:sp macro="" textlink="">
      <xdr:nvSpPr>
        <xdr:cNvPr id="529" name="フローチャート : 判断 528"/>
        <xdr:cNvSpPr/>
      </xdr:nvSpPr>
      <xdr:spPr>
        <a:xfrm>
          <a:off x="15430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115454</xdr:rowOff>
    </xdr:from>
    <xdr:ext cx="534377" cy="259045"/>
    <xdr:sp macro="" textlink="">
      <xdr:nvSpPr>
        <xdr:cNvPr id="530" name="テキスト ボックス 529"/>
        <xdr:cNvSpPr txBox="1"/>
      </xdr:nvSpPr>
      <xdr:spPr>
        <a:xfrm>
          <a:off x="15214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34925</xdr:rowOff>
    </xdr:from>
    <xdr:to>
      <xdr:col>21</xdr:col>
      <xdr:colOff>161925</xdr:colOff>
      <xdr:row>36</xdr:row>
      <xdr:rowOff>146729</xdr:rowOff>
    </xdr:to>
    <xdr:cxnSp macro="">
      <xdr:nvCxnSpPr>
        <xdr:cNvPr id="531" name="直線コネクタ 530"/>
        <xdr:cNvCxnSpPr/>
      </xdr:nvCxnSpPr>
      <xdr:spPr>
        <a:xfrm flipV="1">
          <a:off x="13703300" y="6207125"/>
          <a:ext cx="889000" cy="1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147585</xdr:rowOff>
    </xdr:from>
    <xdr:ext cx="534377" cy="259045"/>
    <xdr:sp macro="" textlink="">
      <xdr:nvSpPr>
        <xdr:cNvPr id="533" name="テキスト ボックス 532"/>
        <xdr:cNvSpPr txBox="1"/>
      </xdr:nvSpPr>
      <xdr:spPr>
        <a:xfrm>
          <a:off x="14325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105086</xdr:rowOff>
    </xdr:from>
    <xdr:to>
      <xdr:col>19</xdr:col>
      <xdr:colOff>644525</xdr:colOff>
      <xdr:row>36</xdr:row>
      <xdr:rowOff>146729</xdr:rowOff>
    </xdr:to>
    <xdr:cxnSp macro="">
      <xdr:nvCxnSpPr>
        <xdr:cNvPr id="534" name="直線コネクタ 533"/>
        <xdr:cNvCxnSpPr/>
      </xdr:nvCxnSpPr>
      <xdr:spPr>
        <a:xfrm>
          <a:off x="12814300" y="6277286"/>
          <a:ext cx="8890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102578</xdr:rowOff>
    </xdr:from>
    <xdr:to>
      <xdr:col>23</xdr:col>
      <xdr:colOff>568325</xdr:colOff>
      <xdr:row>37</xdr:row>
      <xdr:rowOff>32728</xdr:rowOff>
    </xdr:to>
    <xdr:sp macro="" textlink="">
      <xdr:nvSpPr>
        <xdr:cNvPr id="544" name="円/楕円 543"/>
        <xdr:cNvSpPr/>
      </xdr:nvSpPr>
      <xdr:spPr>
        <a:xfrm>
          <a:off x="16268700" y="62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81005</xdr:rowOff>
    </xdr:from>
    <xdr:ext cx="534377" cy="259045"/>
    <xdr:sp macro="" textlink="">
      <xdr:nvSpPr>
        <xdr:cNvPr id="545" name="消防費該当値テキスト"/>
        <xdr:cNvSpPr txBox="1"/>
      </xdr:nvSpPr>
      <xdr:spPr>
        <a:xfrm>
          <a:off x="16370300" y="625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21,282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115284</xdr:rowOff>
    </xdr:from>
    <xdr:to>
      <xdr:col>22</xdr:col>
      <xdr:colOff>415925</xdr:colOff>
      <xdr:row>37</xdr:row>
      <xdr:rowOff>45434</xdr:rowOff>
    </xdr:to>
    <xdr:sp macro="" textlink="">
      <xdr:nvSpPr>
        <xdr:cNvPr id="546" name="円/楕円 545"/>
        <xdr:cNvSpPr/>
      </xdr:nvSpPr>
      <xdr:spPr>
        <a:xfrm>
          <a:off x="15430500" y="62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36561</xdr:rowOff>
    </xdr:from>
    <xdr:ext cx="534377" cy="259045"/>
    <xdr:sp macro="" textlink="">
      <xdr:nvSpPr>
        <xdr:cNvPr id="547" name="テキスト ボックス 546"/>
        <xdr:cNvSpPr txBox="1"/>
      </xdr:nvSpPr>
      <xdr:spPr>
        <a:xfrm>
          <a:off x="15214111" y="63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155575</xdr:rowOff>
    </xdr:from>
    <xdr:to>
      <xdr:col>21</xdr:col>
      <xdr:colOff>212725</xdr:colOff>
      <xdr:row>36</xdr:row>
      <xdr:rowOff>85725</xdr:rowOff>
    </xdr:to>
    <xdr:sp macro="" textlink="">
      <xdr:nvSpPr>
        <xdr:cNvPr id="548" name="円/楕円 547"/>
        <xdr:cNvSpPr/>
      </xdr:nvSpPr>
      <xdr:spPr>
        <a:xfrm>
          <a:off x="14541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102252</xdr:rowOff>
    </xdr:from>
    <xdr:ext cx="534377" cy="259045"/>
    <xdr:sp macro="" textlink="">
      <xdr:nvSpPr>
        <xdr:cNvPr id="549" name="テキスト ボックス 548"/>
        <xdr:cNvSpPr txBox="1"/>
      </xdr:nvSpPr>
      <xdr:spPr>
        <a:xfrm>
          <a:off x="14325111" y="59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95929</xdr:rowOff>
    </xdr:from>
    <xdr:to>
      <xdr:col>20</xdr:col>
      <xdr:colOff>9525</xdr:colOff>
      <xdr:row>37</xdr:row>
      <xdr:rowOff>26079</xdr:rowOff>
    </xdr:to>
    <xdr:sp macro="" textlink="">
      <xdr:nvSpPr>
        <xdr:cNvPr id="550" name="円/楕円 549"/>
        <xdr:cNvSpPr/>
      </xdr:nvSpPr>
      <xdr:spPr>
        <a:xfrm>
          <a:off x="13652500" y="62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17206</xdr:rowOff>
    </xdr:from>
    <xdr:ext cx="534377" cy="259045"/>
    <xdr:sp macro="" textlink="">
      <xdr:nvSpPr>
        <xdr:cNvPr id="551" name="テキスト ボックス 550"/>
        <xdr:cNvSpPr txBox="1"/>
      </xdr:nvSpPr>
      <xdr:spPr>
        <a:xfrm>
          <a:off x="13436111" y="636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54286</xdr:rowOff>
    </xdr:from>
    <xdr:to>
      <xdr:col>18</xdr:col>
      <xdr:colOff>492125</xdr:colOff>
      <xdr:row>36</xdr:row>
      <xdr:rowOff>155886</xdr:rowOff>
    </xdr:to>
    <xdr:sp macro="" textlink="">
      <xdr:nvSpPr>
        <xdr:cNvPr id="552" name="円/楕円 551"/>
        <xdr:cNvSpPr/>
      </xdr:nvSpPr>
      <xdr:spPr>
        <a:xfrm>
          <a:off x="12763500" y="62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963</xdr:rowOff>
    </xdr:from>
    <xdr:ext cx="534377" cy="259045"/>
    <xdr:sp macro="" textlink="">
      <xdr:nvSpPr>
        <xdr:cNvPr id="553" name="テキスト ボックス 552"/>
        <xdr:cNvSpPr txBox="1"/>
      </xdr:nvSpPr>
      <xdr:spPr>
        <a:xfrm>
          <a:off x="12547111" y="60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51841</xdr:rowOff>
    </xdr:from>
    <xdr:to>
      <xdr:col>23</xdr:col>
      <xdr:colOff>517525</xdr:colOff>
      <xdr:row>58</xdr:row>
      <xdr:rowOff>169863</xdr:rowOff>
    </xdr:to>
    <xdr:cxnSp macro="">
      <xdr:nvCxnSpPr>
        <xdr:cNvPr id="583" name="直線コネクタ 582"/>
        <xdr:cNvCxnSpPr/>
      </xdr:nvCxnSpPr>
      <xdr:spPr>
        <a:xfrm>
          <a:off x="15481300" y="9995941"/>
          <a:ext cx="838200" cy="1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47231</xdr:rowOff>
    </xdr:from>
    <xdr:to>
      <xdr:col>22</xdr:col>
      <xdr:colOff>365125</xdr:colOff>
      <xdr:row>58</xdr:row>
      <xdr:rowOff>51841</xdr:rowOff>
    </xdr:to>
    <xdr:cxnSp macro="">
      <xdr:nvCxnSpPr>
        <xdr:cNvPr id="586" name="直線コネクタ 585"/>
        <xdr:cNvCxnSpPr/>
      </xdr:nvCxnSpPr>
      <xdr:spPr>
        <a:xfrm>
          <a:off x="14592300" y="9991331"/>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7" name="フローチャート : 判断 586"/>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80116</xdr:rowOff>
    </xdr:from>
    <xdr:ext cx="534377" cy="259045"/>
    <xdr:sp macro="" textlink="">
      <xdr:nvSpPr>
        <xdr:cNvPr id="588" name="テキスト ボックス 587"/>
        <xdr:cNvSpPr txBox="1"/>
      </xdr:nvSpPr>
      <xdr:spPr>
        <a:xfrm>
          <a:off x="15214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21361</xdr:rowOff>
    </xdr:from>
    <xdr:to>
      <xdr:col>21</xdr:col>
      <xdr:colOff>161925</xdr:colOff>
      <xdr:row>58</xdr:row>
      <xdr:rowOff>47231</xdr:rowOff>
    </xdr:to>
    <xdr:cxnSp macro="">
      <xdr:nvCxnSpPr>
        <xdr:cNvPr id="589" name="直線コネクタ 588"/>
        <xdr:cNvCxnSpPr/>
      </xdr:nvCxnSpPr>
      <xdr:spPr>
        <a:xfrm>
          <a:off x="13703300" y="9965461"/>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21361</xdr:rowOff>
    </xdr:from>
    <xdr:to>
      <xdr:col>19</xdr:col>
      <xdr:colOff>644525</xdr:colOff>
      <xdr:row>58</xdr:row>
      <xdr:rowOff>58686</xdr:rowOff>
    </xdr:to>
    <xdr:cxnSp macro="">
      <xdr:nvCxnSpPr>
        <xdr:cNvPr id="592" name="直線コネクタ 591"/>
        <xdr:cNvCxnSpPr/>
      </xdr:nvCxnSpPr>
      <xdr:spPr>
        <a:xfrm flipV="1">
          <a:off x="12814300" y="9965461"/>
          <a:ext cx="889000" cy="3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119063</xdr:rowOff>
    </xdr:from>
    <xdr:to>
      <xdr:col>23</xdr:col>
      <xdr:colOff>568325</xdr:colOff>
      <xdr:row>59</xdr:row>
      <xdr:rowOff>49213</xdr:rowOff>
    </xdr:to>
    <xdr:sp macro="" textlink="">
      <xdr:nvSpPr>
        <xdr:cNvPr id="602" name="円/楕円 601"/>
        <xdr:cNvSpPr/>
      </xdr:nvSpPr>
      <xdr:spPr>
        <a:xfrm>
          <a:off x="162687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33990</xdr:rowOff>
    </xdr:from>
    <xdr:ext cx="534377" cy="259045"/>
    <xdr:sp macro="" textlink="">
      <xdr:nvSpPr>
        <xdr:cNvPr id="603" name="教育費該当値テキスト"/>
        <xdr:cNvSpPr txBox="1"/>
      </xdr:nvSpPr>
      <xdr:spPr>
        <a:xfrm>
          <a:off x="16370300" y="997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33,625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1041</xdr:rowOff>
    </xdr:from>
    <xdr:to>
      <xdr:col>22</xdr:col>
      <xdr:colOff>415925</xdr:colOff>
      <xdr:row>58</xdr:row>
      <xdr:rowOff>102641</xdr:rowOff>
    </xdr:to>
    <xdr:sp macro="" textlink="">
      <xdr:nvSpPr>
        <xdr:cNvPr id="604" name="円/楕円 603"/>
        <xdr:cNvSpPr/>
      </xdr:nvSpPr>
      <xdr:spPr>
        <a:xfrm>
          <a:off x="15430500" y="99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93768</xdr:rowOff>
    </xdr:from>
    <xdr:ext cx="534377" cy="259045"/>
    <xdr:sp macro="" textlink="">
      <xdr:nvSpPr>
        <xdr:cNvPr id="605" name="テキスト ボックス 604"/>
        <xdr:cNvSpPr txBox="1"/>
      </xdr:nvSpPr>
      <xdr:spPr>
        <a:xfrm>
          <a:off x="15214111" y="1003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167881</xdr:rowOff>
    </xdr:from>
    <xdr:to>
      <xdr:col>21</xdr:col>
      <xdr:colOff>212725</xdr:colOff>
      <xdr:row>58</xdr:row>
      <xdr:rowOff>98031</xdr:rowOff>
    </xdr:to>
    <xdr:sp macro="" textlink="">
      <xdr:nvSpPr>
        <xdr:cNvPr id="606" name="円/楕円 605"/>
        <xdr:cNvSpPr/>
      </xdr:nvSpPr>
      <xdr:spPr>
        <a:xfrm>
          <a:off x="14541500" y="994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89158</xdr:rowOff>
    </xdr:from>
    <xdr:ext cx="534377" cy="259045"/>
    <xdr:sp macro="" textlink="">
      <xdr:nvSpPr>
        <xdr:cNvPr id="607" name="テキスト ボックス 606"/>
        <xdr:cNvSpPr txBox="1"/>
      </xdr:nvSpPr>
      <xdr:spPr>
        <a:xfrm>
          <a:off x="14325111" y="1003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142011</xdr:rowOff>
    </xdr:from>
    <xdr:to>
      <xdr:col>20</xdr:col>
      <xdr:colOff>9525</xdr:colOff>
      <xdr:row>58</xdr:row>
      <xdr:rowOff>72161</xdr:rowOff>
    </xdr:to>
    <xdr:sp macro="" textlink="">
      <xdr:nvSpPr>
        <xdr:cNvPr id="608" name="円/楕円 607"/>
        <xdr:cNvSpPr/>
      </xdr:nvSpPr>
      <xdr:spPr>
        <a:xfrm>
          <a:off x="13652500" y="991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63288</xdr:rowOff>
    </xdr:from>
    <xdr:ext cx="534377" cy="259045"/>
    <xdr:sp macro="" textlink="">
      <xdr:nvSpPr>
        <xdr:cNvPr id="609" name="テキスト ボックス 608"/>
        <xdr:cNvSpPr txBox="1"/>
      </xdr:nvSpPr>
      <xdr:spPr>
        <a:xfrm>
          <a:off x="13436111" y="1000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7886</xdr:rowOff>
    </xdr:from>
    <xdr:to>
      <xdr:col>18</xdr:col>
      <xdr:colOff>492125</xdr:colOff>
      <xdr:row>58</xdr:row>
      <xdr:rowOff>109486</xdr:rowOff>
    </xdr:to>
    <xdr:sp macro="" textlink="">
      <xdr:nvSpPr>
        <xdr:cNvPr id="610" name="円/楕円 609"/>
        <xdr:cNvSpPr/>
      </xdr:nvSpPr>
      <xdr:spPr>
        <a:xfrm>
          <a:off x="12763500" y="995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100613</xdr:rowOff>
    </xdr:from>
    <xdr:ext cx="534377" cy="259045"/>
    <xdr:sp macro="" textlink="">
      <xdr:nvSpPr>
        <xdr:cNvPr id="611" name="テキスト ボックス 610"/>
        <xdr:cNvSpPr txBox="1"/>
      </xdr:nvSpPr>
      <xdr:spPr>
        <a:xfrm>
          <a:off x="12547111" y="1004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80966</xdr:rowOff>
    </xdr:from>
    <xdr:to>
      <xdr:col>23</xdr:col>
      <xdr:colOff>517525</xdr:colOff>
      <xdr:row>79</xdr:row>
      <xdr:rowOff>98454</xdr:rowOff>
    </xdr:to>
    <xdr:cxnSp macro="">
      <xdr:nvCxnSpPr>
        <xdr:cNvPr id="642" name="直線コネクタ 641"/>
        <xdr:cNvCxnSpPr/>
      </xdr:nvCxnSpPr>
      <xdr:spPr>
        <a:xfrm>
          <a:off x="15481300" y="13625516"/>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66973</xdr:rowOff>
    </xdr:from>
    <xdr:to>
      <xdr:col>22</xdr:col>
      <xdr:colOff>365125</xdr:colOff>
      <xdr:row>79</xdr:row>
      <xdr:rowOff>80966</xdr:rowOff>
    </xdr:to>
    <xdr:cxnSp macro="">
      <xdr:nvCxnSpPr>
        <xdr:cNvPr id="645" name="直線コネクタ 644"/>
        <xdr:cNvCxnSpPr/>
      </xdr:nvCxnSpPr>
      <xdr:spPr>
        <a:xfrm>
          <a:off x="14592300" y="13611523"/>
          <a:ext cx="889000" cy="1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166836</xdr:rowOff>
    </xdr:from>
    <xdr:to>
      <xdr:col>22</xdr:col>
      <xdr:colOff>415925</xdr:colOff>
      <xdr:row>79</xdr:row>
      <xdr:rowOff>96986</xdr:rowOff>
    </xdr:to>
    <xdr:sp macro="" textlink="">
      <xdr:nvSpPr>
        <xdr:cNvPr id="646" name="フローチャート : 判断 645"/>
        <xdr:cNvSpPr/>
      </xdr:nvSpPr>
      <xdr:spPr>
        <a:xfrm>
          <a:off x="15430500" y="1353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113513</xdr:rowOff>
    </xdr:from>
    <xdr:ext cx="469744" cy="259045"/>
    <xdr:sp macro="" textlink="">
      <xdr:nvSpPr>
        <xdr:cNvPr id="647" name="テキスト ボックス 646"/>
        <xdr:cNvSpPr txBox="1"/>
      </xdr:nvSpPr>
      <xdr:spPr>
        <a:xfrm>
          <a:off x="15246427" y="133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40635</xdr:rowOff>
    </xdr:from>
    <xdr:to>
      <xdr:col>21</xdr:col>
      <xdr:colOff>161925</xdr:colOff>
      <xdr:row>79</xdr:row>
      <xdr:rowOff>66973</xdr:rowOff>
    </xdr:to>
    <xdr:cxnSp macro="">
      <xdr:nvCxnSpPr>
        <xdr:cNvPr id="648" name="直線コネクタ 647"/>
        <xdr:cNvCxnSpPr/>
      </xdr:nvCxnSpPr>
      <xdr:spPr>
        <a:xfrm>
          <a:off x="13703300" y="13585185"/>
          <a:ext cx="8890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40635</xdr:rowOff>
    </xdr:from>
    <xdr:to>
      <xdr:col>19</xdr:col>
      <xdr:colOff>644525</xdr:colOff>
      <xdr:row>79</xdr:row>
      <xdr:rowOff>55542</xdr:rowOff>
    </xdr:to>
    <xdr:cxnSp macro="">
      <xdr:nvCxnSpPr>
        <xdr:cNvPr id="651" name="直線コネクタ 650"/>
        <xdr:cNvCxnSpPr/>
      </xdr:nvCxnSpPr>
      <xdr:spPr>
        <a:xfrm flipV="1">
          <a:off x="12814300" y="13585185"/>
          <a:ext cx="889000" cy="1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86219</xdr:rowOff>
    </xdr:from>
    <xdr:ext cx="469744" cy="259045"/>
    <xdr:sp macro="" textlink="">
      <xdr:nvSpPr>
        <xdr:cNvPr id="653" name="テキスト ボックス 652"/>
        <xdr:cNvSpPr txBox="1"/>
      </xdr:nvSpPr>
      <xdr:spPr>
        <a:xfrm>
          <a:off x="13468427" y="136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47654</xdr:rowOff>
    </xdr:from>
    <xdr:to>
      <xdr:col>23</xdr:col>
      <xdr:colOff>568325</xdr:colOff>
      <xdr:row>79</xdr:row>
      <xdr:rowOff>149254</xdr:rowOff>
    </xdr:to>
    <xdr:sp macro="" textlink="">
      <xdr:nvSpPr>
        <xdr:cNvPr id="661" name="円/楕円 660"/>
        <xdr:cNvSpPr/>
      </xdr:nvSpPr>
      <xdr:spPr>
        <a:xfrm>
          <a:off x="16268700" y="1359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154260</xdr:rowOff>
    </xdr:from>
    <xdr:ext cx="313932" cy="259045"/>
    <xdr:sp macro="" textlink="">
      <xdr:nvSpPr>
        <xdr:cNvPr id="662" name="災害復旧費該当値テキスト"/>
        <xdr:cNvSpPr txBox="1"/>
      </xdr:nvSpPr>
      <xdr:spPr>
        <a:xfrm>
          <a:off x="16370300" y="135273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30166</xdr:rowOff>
    </xdr:from>
    <xdr:to>
      <xdr:col>22</xdr:col>
      <xdr:colOff>415925</xdr:colOff>
      <xdr:row>79</xdr:row>
      <xdr:rowOff>131766</xdr:rowOff>
    </xdr:to>
    <xdr:sp macro="" textlink="">
      <xdr:nvSpPr>
        <xdr:cNvPr id="663" name="円/楕円 662"/>
        <xdr:cNvSpPr/>
      </xdr:nvSpPr>
      <xdr:spPr>
        <a:xfrm>
          <a:off x="15430500" y="135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122893</xdr:rowOff>
    </xdr:from>
    <xdr:ext cx="469744" cy="259045"/>
    <xdr:sp macro="" textlink="">
      <xdr:nvSpPr>
        <xdr:cNvPr id="664" name="テキスト ボックス 663"/>
        <xdr:cNvSpPr txBox="1"/>
      </xdr:nvSpPr>
      <xdr:spPr>
        <a:xfrm>
          <a:off x="15246427" y="1366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16173</xdr:rowOff>
    </xdr:from>
    <xdr:to>
      <xdr:col>21</xdr:col>
      <xdr:colOff>212725</xdr:colOff>
      <xdr:row>79</xdr:row>
      <xdr:rowOff>117773</xdr:rowOff>
    </xdr:to>
    <xdr:sp macro="" textlink="">
      <xdr:nvSpPr>
        <xdr:cNvPr id="665" name="円/楕円 664"/>
        <xdr:cNvSpPr/>
      </xdr:nvSpPr>
      <xdr:spPr>
        <a:xfrm>
          <a:off x="14541500" y="1356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108900</xdr:rowOff>
    </xdr:from>
    <xdr:ext cx="469744" cy="259045"/>
    <xdr:sp macro="" textlink="">
      <xdr:nvSpPr>
        <xdr:cNvPr id="666" name="テキスト ボックス 665"/>
        <xdr:cNvSpPr txBox="1"/>
      </xdr:nvSpPr>
      <xdr:spPr>
        <a:xfrm>
          <a:off x="14357427" y="1365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161285</xdr:rowOff>
    </xdr:from>
    <xdr:to>
      <xdr:col>20</xdr:col>
      <xdr:colOff>9525</xdr:colOff>
      <xdr:row>79</xdr:row>
      <xdr:rowOff>91435</xdr:rowOff>
    </xdr:to>
    <xdr:sp macro="" textlink="">
      <xdr:nvSpPr>
        <xdr:cNvPr id="667" name="円/楕円 666"/>
        <xdr:cNvSpPr/>
      </xdr:nvSpPr>
      <xdr:spPr>
        <a:xfrm>
          <a:off x="13652500" y="135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107962</xdr:rowOff>
    </xdr:from>
    <xdr:ext cx="469744" cy="259045"/>
    <xdr:sp macro="" textlink="">
      <xdr:nvSpPr>
        <xdr:cNvPr id="668" name="テキスト ボックス 667"/>
        <xdr:cNvSpPr txBox="1"/>
      </xdr:nvSpPr>
      <xdr:spPr>
        <a:xfrm>
          <a:off x="13468427" y="1330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4742</xdr:rowOff>
    </xdr:from>
    <xdr:to>
      <xdr:col>18</xdr:col>
      <xdr:colOff>492125</xdr:colOff>
      <xdr:row>79</xdr:row>
      <xdr:rowOff>106342</xdr:rowOff>
    </xdr:to>
    <xdr:sp macro="" textlink="">
      <xdr:nvSpPr>
        <xdr:cNvPr id="669" name="円/楕円 668"/>
        <xdr:cNvSpPr/>
      </xdr:nvSpPr>
      <xdr:spPr>
        <a:xfrm>
          <a:off x="12763500" y="135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97469</xdr:rowOff>
    </xdr:from>
    <xdr:ext cx="469744" cy="259045"/>
    <xdr:sp macro="" textlink="">
      <xdr:nvSpPr>
        <xdr:cNvPr id="670" name="テキスト ボックス 669"/>
        <xdr:cNvSpPr txBox="1"/>
      </xdr:nvSpPr>
      <xdr:spPr>
        <a:xfrm>
          <a:off x="12579427" y="1364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148441</xdr:rowOff>
    </xdr:from>
    <xdr:to>
      <xdr:col>23</xdr:col>
      <xdr:colOff>517525</xdr:colOff>
      <xdr:row>96</xdr:row>
      <xdr:rowOff>166354</xdr:rowOff>
    </xdr:to>
    <xdr:cxnSp macro="">
      <xdr:nvCxnSpPr>
        <xdr:cNvPr id="699" name="直線コネクタ 698"/>
        <xdr:cNvCxnSpPr/>
      </xdr:nvCxnSpPr>
      <xdr:spPr>
        <a:xfrm flipV="1">
          <a:off x="15481300" y="16607641"/>
          <a:ext cx="838200" cy="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700" name="公債費平均値テキスト"/>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164480</xdr:rowOff>
    </xdr:from>
    <xdr:to>
      <xdr:col>22</xdr:col>
      <xdr:colOff>365125</xdr:colOff>
      <xdr:row>96</xdr:row>
      <xdr:rowOff>166354</xdr:rowOff>
    </xdr:to>
    <xdr:cxnSp macro="">
      <xdr:nvCxnSpPr>
        <xdr:cNvPr id="702" name="直線コネクタ 701"/>
        <xdr:cNvCxnSpPr/>
      </xdr:nvCxnSpPr>
      <xdr:spPr>
        <a:xfrm>
          <a:off x="14592300" y="16623680"/>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114647</xdr:rowOff>
    </xdr:from>
    <xdr:to>
      <xdr:col>22</xdr:col>
      <xdr:colOff>415925</xdr:colOff>
      <xdr:row>97</xdr:row>
      <xdr:rowOff>44797</xdr:rowOff>
    </xdr:to>
    <xdr:sp macro="" textlink="">
      <xdr:nvSpPr>
        <xdr:cNvPr id="703" name="フローチャート : 判断 702"/>
        <xdr:cNvSpPr/>
      </xdr:nvSpPr>
      <xdr:spPr>
        <a:xfrm>
          <a:off x="15430500" y="1657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61324</xdr:rowOff>
    </xdr:from>
    <xdr:ext cx="534377" cy="259045"/>
    <xdr:sp macro="" textlink="">
      <xdr:nvSpPr>
        <xdr:cNvPr id="704" name="テキスト ボックス 703"/>
        <xdr:cNvSpPr txBox="1"/>
      </xdr:nvSpPr>
      <xdr:spPr>
        <a:xfrm>
          <a:off x="15214111" y="1634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160830</xdr:rowOff>
    </xdr:from>
    <xdr:to>
      <xdr:col>21</xdr:col>
      <xdr:colOff>161925</xdr:colOff>
      <xdr:row>96</xdr:row>
      <xdr:rowOff>164480</xdr:rowOff>
    </xdr:to>
    <xdr:cxnSp macro="">
      <xdr:nvCxnSpPr>
        <xdr:cNvPr id="705" name="直線コネクタ 704"/>
        <xdr:cNvCxnSpPr/>
      </xdr:nvCxnSpPr>
      <xdr:spPr>
        <a:xfrm>
          <a:off x="13703300" y="16620030"/>
          <a:ext cx="8890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160830</xdr:rowOff>
    </xdr:from>
    <xdr:to>
      <xdr:col>19</xdr:col>
      <xdr:colOff>644525</xdr:colOff>
      <xdr:row>96</xdr:row>
      <xdr:rowOff>169326</xdr:rowOff>
    </xdr:to>
    <xdr:cxnSp macro="">
      <xdr:nvCxnSpPr>
        <xdr:cNvPr id="708" name="直線コネクタ 707"/>
        <xdr:cNvCxnSpPr/>
      </xdr:nvCxnSpPr>
      <xdr:spPr>
        <a:xfrm flipV="1">
          <a:off x="12814300" y="16620030"/>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97641</xdr:rowOff>
    </xdr:from>
    <xdr:to>
      <xdr:col>23</xdr:col>
      <xdr:colOff>568325</xdr:colOff>
      <xdr:row>97</xdr:row>
      <xdr:rowOff>27791</xdr:rowOff>
    </xdr:to>
    <xdr:sp macro="" textlink="">
      <xdr:nvSpPr>
        <xdr:cNvPr id="718" name="円/楕円 717"/>
        <xdr:cNvSpPr/>
      </xdr:nvSpPr>
      <xdr:spPr>
        <a:xfrm>
          <a:off x="16268700" y="165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120518</xdr:rowOff>
    </xdr:from>
    <xdr:ext cx="534377" cy="259045"/>
    <xdr:sp macro="" textlink="">
      <xdr:nvSpPr>
        <xdr:cNvPr id="719" name="公債費該当値テキスト"/>
        <xdr:cNvSpPr txBox="1"/>
      </xdr:nvSpPr>
      <xdr:spPr>
        <a:xfrm>
          <a:off x="16370300" y="164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53,853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115554</xdr:rowOff>
    </xdr:from>
    <xdr:to>
      <xdr:col>22</xdr:col>
      <xdr:colOff>415925</xdr:colOff>
      <xdr:row>97</xdr:row>
      <xdr:rowOff>45704</xdr:rowOff>
    </xdr:to>
    <xdr:sp macro="" textlink="">
      <xdr:nvSpPr>
        <xdr:cNvPr id="720" name="円/楕円 719"/>
        <xdr:cNvSpPr/>
      </xdr:nvSpPr>
      <xdr:spPr>
        <a:xfrm>
          <a:off x="15430500" y="1657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36831</xdr:rowOff>
    </xdr:from>
    <xdr:ext cx="534377" cy="259045"/>
    <xdr:sp macro="" textlink="">
      <xdr:nvSpPr>
        <xdr:cNvPr id="721" name="テキスト ボックス 720"/>
        <xdr:cNvSpPr txBox="1"/>
      </xdr:nvSpPr>
      <xdr:spPr>
        <a:xfrm>
          <a:off x="15214111" y="166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113680</xdr:rowOff>
    </xdr:from>
    <xdr:to>
      <xdr:col>21</xdr:col>
      <xdr:colOff>212725</xdr:colOff>
      <xdr:row>97</xdr:row>
      <xdr:rowOff>43830</xdr:rowOff>
    </xdr:to>
    <xdr:sp macro="" textlink="">
      <xdr:nvSpPr>
        <xdr:cNvPr id="722" name="円/楕円 721"/>
        <xdr:cNvSpPr/>
      </xdr:nvSpPr>
      <xdr:spPr>
        <a:xfrm>
          <a:off x="14541500" y="1657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34957</xdr:rowOff>
    </xdr:from>
    <xdr:ext cx="534377" cy="259045"/>
    <xdr:sp macro="" textlink="">
      <xdr:nvSpPr>
        <xdr:cNvPr id="723" name="テキスト ボックス 722"/>
        <xdr:cNvSpPr txBox="1"/>
      </xdr:nvSpPr>
      <xdr:spPr>
        <a:xfrm>
          <a:off x="14325111" y="1666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110030</xdr:rowOff>
    </xdr:from>
    <xdr:to>
      <xdr:col>20</xdr:col>
      <xdr:colOff>9525</xdr:colOff>
      <xdr:row>97</xdr:row>
      <xdr:rowOff>40180</xdr:rowOff>
    </xdr:to>
    <xdr:sp macro="" textlink="">
      <xdr:nvSpPr>
        <xdr:cNvPr id="724" name="円/楕円 723"/>
        <xdr:cNvSpPr/>
      </xdr:nvSpPr>
      <xdr:spPr>
        <a:xfrm>
          <a:off x="13652500" y="165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31307</xdr:rowOff>
    </xdr:from>
    <xdr:ext cx="534377" cy="259045"/>
    <xdr:sp macro="" textlink="">
      <xdr:nvSpPr>
        <xdr:cNvPr id="725" name="テキスト ボックス 724"/>
        <xdr:cNvSpPr txBox="1"/>
      </xdr:nvSpPr>
      <xdr:spPr>
        <a:xfrm>
          <a:off x="13436111" y="1666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118526</xdr:rowOff>
    </xdr:from>
    <xdr:to>
      <xdr:col>18</xdr:col>
      <xdr:colOff>492125</xdr:colOff>
      <xdr:row>97</xdr:row>
      <xdr:rowOff>48676</xdr:rowOff>
    </xdr:to>
    <xdr:sp macro="" textlink="">
      <xdr:nvSpPr>
        <xdr:cNvPr id="726" name="円/楕円 725"/>
        <xdr:cNvSpPr/>
      </xdr:nvSpPr>
      <xdr:spPr>
        <a:xfrm>
          <a:off x="12763500" y="1657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39803</xdr:rowOff>
    </xdr:from>
    <xdr:ext cx="534377" cy="259045"/>
    <xdr:sp macro="" textlink="">
      <xdr:nvSpPr>
        <xdr:cNvPr id="727" name="テキスト ボックス 726"/>
        <xdr:cNvSpPr txBox="1"/>
      </xdr:nvSpPr>
      <xdr:spPr>
        <a:xfrm>
          <a:off x="12547111" y="166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41" name="テキスト ボックス 74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43" name="テキスト ボックス 74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5" name="テキスト ボックス 74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144272</xdr:rowOff>
    </xdr:from>
    <xdr:to>
      <xdr:col>32</xdr:col>
      <xdr:colOff>186689</xdr:colOff>
      <xdr:row>38</xdr:row>
      <xdr:rowOff>139700</xdr:rowOff>
    </xdr:to>
    <xdr:cxnSp macro="">
      <xdr:nvCxnSpPr>
        <xdr:cNvPr id="749" name="直線コネクタ 748"/>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50"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90949</xdr:rowOff>
    </xdr:from>
    <xdr:ext cx="378565" cy="259045"/>
    <xdr:sp macro="" textlink="">
      <xdr:nvSpPr>
        <xdr:cNvPr id="752" name="諸支出金最大値テキスト"/>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144272</xdr:rowOff>
    </xdr:from>
    <xdr:to>
      <xdr:col>32</xdr:col>
      <xdr:colOff>276225</xdr:colOff>
      <xdr:row>32</xdr:row>
      <xdr:rowOff>144272</xdr:rowOff>
    </xdr:to>
    <xdr:cxnSp macro="">
      <xdr:nvCxnSpPr>
        <xdr:cNvPr id="753" name="直線コネクタ 752"/>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88917</xdr:rowOff>
    </xdr:from>
    <xdr:ext cx="249299" cy="259045"/>
    <xdr:sp macro="" textlink="">
      <xdr:nvSpPr>
        <xdr:cNvPr id="755" name="諸支出金平均値テキスト"/>
        <xdr:cNvSpPr txBox="1"/>
      </xdr:nvSpPr>
      <xdr:spPr>
        <a:xfrm>
          <a:off x="22212300" y="64325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6" name="フローチャート : 判断 755"/>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30</xdr:row>
      <xdr:rowOff>11176</xdr:rowOff>
    </xdr:from>
    <xdr:to>
      <xdr:col>31</xdr:col>
      <xdr:colOff>85725</xdr:colOff>
      <xdr:row>30</xdr:row>
      <xdr:rowOff>112776</xdr:rowOff>
    </xdr:to>
    <xdr:sp macro="" textlink="">
      <xdr:nvSpPr>
        <xdr:cNvPr id="758" name="フローチャート : 判断 757"/>
        <xdr:cNvSpPr/>
      </xdr:nvSpPr>
      <xdr:spPr>
        <a:xfrm>
          <a:off x="21272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28</xdr:row>
      <xdr:rowOff>129303</xdr:rowOff>
    </xdr:from>
    <xdr:ext cx="378565" cy="259045"/>
    <xdr:sp macro="" textlink="">
      <xdr:nvSpPr>
        <xdr:cNvPr id="759" name="テキスト ボックス 758"/>
        <xdr:cNvSpPr txBox="1"/>
      </xdr:nvSpPr>
      <xdr:spPr>
        <a:xfrm>
          <a:off x="21134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32</xdr:row>
      <xdr:rowOff>120904</xdr:rowOff>
    </xdr:from>
    <xdr:to>
      <xdr:col>29</xdr:col>
      <xdr:colOff>568325</xdr:colOff>
      <xdr:row>33</xdr:row>
      <xdr:rowOff>51054</xdr:rowOff>
    </xdr:to>
    <xdr:sp macro="" textlink="">
      <xdr:nvSpPr>
        <xdr:cNvPr id="761" name="フローチャート : 判断 760"/>
        <xdr:cNvSpPr/>
      </xdr:nvSpPr>
      <xdr:spPr>
        <a:xfrm>
          <a:off x="20383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31</xdr:row>
      <xdr:rowOff>67581</xdr:rowOff>
    </xdr:from>
    <xdr:ext cx="378565" cy="259045"/>
    <xdr:sp macro="" textlink="">
      <xdr:nvSpPr>
        <xdr:cNvPr id="762" name="テキスト ボックス 761"/>
        <xdr:cNvSpPr txBox="1"/>
      </xdr:nvSpPr>
      <xdr:spPr>
        <a:xfrm>
          <a:off x="20245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56896</xdr:rowOff>
    </xdr:from>
    <xdr:to>
      <xdr:col>28</xdr:col>
      <xdr:colOff>365125</xdr:colOff>
      <xdr:row>36</xdr:row>
      <xdr:rowOff>158496</xdr:rowOff>
    </xdr:to>
    <xdr:sp macro="" textlink="">
      <xdr:nvSpPr>
        <xdr:cNvPr id="764" name="フローチャート : 判断 763"/>
        <xdr:cNvSpPr/>
      </xdr:nvSpPr>
      <xdr:spPr>
        <a:xfrm>
          <a:off x="19494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3573</xdr:rowOff>
    </xdr:from>
    <xdr:ext cx="313932" cy="259045"/>
    <xdr:sp macro="" textlink="">
      <xdr:nvSpPr>
        <xdr:cNvPr id="765" name="テキスト ボックス 764"/>
        <xdr:cNvSpPr txBox="1"/>
      </xdr:nvSpPr>
      <xdr:spPr>
        <a:xfrm>
          <a:off x="19388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59182</xdr:rowOff>
    </xdr:from>
    <xdr:to>
      <xdr:col>27</xdr:col>
      <xdr:colOff>161925</xdr:colOff>
      <xdr:row>37</xdr:row>
      <xdr:rowOff>160782</xdr:rowOff>
    </xdr:to>
    <xdr:sp macro="" textlink="">
      <xdr:nvSpPr>
        <xdr:cNvPr id="766" name="フローチャート : 判断 765"/>
        <xdr:cNvSpPr/>
      </xdr:nvSpPr>
      <xdr:spPr>
        <a:xfrm>
          <a:off x="18605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5859</xdr:rowOff>
    </xdr:from>
    <xdr:ext cx="313932" cy="259045"/>
    <xdr:sp macro="" textlink="">
      <xdr:nvSpPr>
        <xdr:cNvPr id="767" name="テキスト ボックス 766"/>
        <xdr:cNvSpPr txBox="1"/>
      </xdr:nvSpPr>
      <xdr:spPr>
        <a:xfrm>
          <a:off x="18499333" y="6178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3" name="円/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44467</xdr:rowOff>
    </xdr:from>
    <xdr:ext cx="249299" cy="259045"/>
    <xdr:sp macro="" textlink="">
      <xdr:nvSpPr>
        <xdr:cNvPr id="774"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5" name="円/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6" name="テキスト ボックス 77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7" name="円/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8" name="テキスト ボックス 77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9" name="円/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0" name="テキスト ボックス 77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1" name="円/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2" name="テキスト ボックス 78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類似団体と比較すると、衛生費、土木費、公債費の一人当たりのコストが高くなっている。</a:t>
          </a:r>
          <a:endParaRPr kumimoji="1" lang="en-US" altLang="ja-JP" sz="1300">
            <a:latin typeface="ＭＳ Ｐゴシック"/>
          </a:endParaRPr>
        </a:p>
        <a:p>
          <a:r>
            <a:rPr kumimoji="1" lang="ja-JP" altLang="en-US" sz="1300">
              <a:latin typeface="ＭＳ Ｐゴシック"/>
            </a:rPr>
            <a:t>　衛生費については、病院事業に係る負担金等が多額であることが要因である。また、土木費、公債費については、複数の大型事業が継続していることによるものである。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標準財政規模は、平成</a:t>
          </a:r>
          <a:r>
            <a:rPr kumimoji="1" lang="ja-JP" altLang="en-US" sz="1200" b="0" i="0" u="none" strike="noStrike" kern="0" cap="none" spc="0" normalizeH="0" baseline="0" noProof="0">
              <a:ln>
                <a:noFill/>
              </a:ln>
              <a:solidFill>
                <a:prstClr val="black"/>
              </a:solidFill>
              <a:effectLst/>
              <a:uLnTx/>
              <a:uFillTx/>
              <a:latin typeface="+mn-lt"/>
              <a:ea typeface="+mn-ea"/>
              <a:cs typeface="+mn-cs"/>
            </a:rPr>
            <a:t>２７</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年度と比べ</a:t>
          </a:r>
          <a:r>
            <a:rPr kumimoji="1" lang="ja-JP" altLang="en-US" sz="1200" b="0" i="0" u="none" strike="noStrike" kern="0" cap="none" spc="0" normalizeH="0" baseline="0" noProof="0">
              <a:ln>
                <a:noFill/>
              </a:ln>
              <a:solidFill>
                <a:prstClr val="black"/>
              </a:solidFill>
              <a:effectLst/>
              <a:uLnTx/>
              <a:uFillTx/>
              <a:latin typeface="+mn-lt"/>
              <a:ea typeface="+mn-ea"/>
              <a:cs typeface="+mn-cs"/>
            </a:rPr>
            <a:t>微減となった。財政調整基金は、利息のみの積立により現在額は大きく変化しておりません。実質収支が平成２７年度より増加したが、単年度収支は減となっている。これは繰越金の増加に伴うものである。今後も事務事業の見直し、事業の統廃合など歳出の合理化等による行財政改革を推進し健全な行財政運営に努めていく。</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連結実質赤字比率については、全会計において黒字であり赤字比率はない。しかしながら、今後も大型事業が続き、地方債発行額の増加が見込まれる下水道事業特別会計等については、経費の節減や料金の適正化を図り、一般会計からの基準外繰出しを</a:t>
          </a:r>
          <a:r>
            <a:rPr kumimoji="1" lang="ja-JP" altLang="en-US" sz="1400" b="0" i="0" u="none" strike="noStrike" kern="0" cap="none" spc="0" normalizeH="0" baseline="0" noProof="0">
              <a:ln>
                <a:noFill/>
              </a:ln>
              <a:solidFill>
                <a:prstClr val="black"/>
              </a:solidFill>
              <a:effectLst/>
              <a:uLnTx/>
              <a:uFillTx/>
              <a:latin typeface="+mn-lt"/>
              <a:ea typeface="+mn-ea"/>
              <a:cs typeface="+mn-cs"/>
            </a:rPr>
            <a:t>精査しながら</a:t>
          </a:r>
          <a:r>
            <a:rPr kumimoji="1" lang="ja-JP" altLang="ja-JP" sz="1400" b="0" i="0" u="none" strike="noStrike" kern="0" cap="none" spc="0" normalizeH="0" baseline="0" noProof="0">
              <a:ln>
                <a:noFill/>
              </a:ln>
              <a:solidFill>
                <a:prstClr val="black"/>
              </a:solidFill>
              <a:effectLst/>
              <a:uLnTx/>
              <a:uFillTx/>
              <a:latin typeface="+mn-lt"/>
              <a:ea typeface="+mn-ea"/>
              <a:cs typeface="+mn-cs"/>
            </a:rPr>
            <a:t>健全な財政運営に努める。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8021988</v>
      </c>
      <c r="BO4" s="411"/>
      <c r="BP4" s="411"/>
      <c r="BQ4" s="411"/>
      <c r="BR4" s="411"/>
      <c r="BS4" s="411"/>
      <c r="BT4" s="411"/>
      <c r="BU4" s="412"/>
      <c r="BV4" s="410">
        <v>7806207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6.8</v>
      </c>
      <c r="CU4" s="588"/>
      <c r="CV4" s="588"/>
      <c r="CW4" s="588"/>
      <c r="CX4" s="588"/>
      <c r="CY4" s="588"/>
      <c r="CZ4" s="588"/>
      <c r="DA4" s="589"/>
      <c r="DB4" s="587">
        <v>6.5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7572653</v>
      </c>
      <c r="BO5" s="416"/>
      <c r="BP5" s="416"/>
      <c r="BQ5" s="416"/>
      <c r="BR5" s="416"/>
      <c r="BS5" s="416"/>
      <c r="BT5" s="416"/>
      <c r="BU5" s="417"/>
      <c r="BV5" s="415">
        <v>7432581</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75.900000000000006</v>
      </c>
      <c r="CU5" s="386"/>
      <c r="CV5" s="386"/>
      <c r="CW5" s="386"/>
      <c r="CX5" s="386"/>
      <c r="CY5" s="386"/>
      <c r="CZ5" s="386"/>
      <c r="DA5" s="387"/>
      <c r="DB5" s="385">
        <v>76.8</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449335</v>
      </c>
      <c r="BO6" s="416"/>
      <c r="BP6" s="416"/>
      <c r="BQ6" s="416"/>
      <c r="BR6" s="416"/>
      <c r="BS6" s="416"/>
      <c r="BT6" s="416"/>
      <c r="BU6" s="417"/>
      <c r="BV6" s="415">
        <v>373626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79.599999999999994</v>
      </c>
      <c r="CU6" s="562"/>
      <c r="CV6" s="562"/>
      <c r="CW6" s="562"/>
      <c r="CX6" s="562"/>
      <c r="CY6" s="562"/>
      <c r="CZ6" s="562"/>
      <c r="DA6" s="563"/>
      <c r="DB6" s="561">
        <v>81.3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114269</v>
      </c>
      <c r="BO7" s="416"/>
      <c r="BP7" s="416"/>
      <c r="BQ7" s="416"/>
      <c r="BR7" s="416"/>
      <c r="BS7" s="416"/>
      <c r="BT7" s="416"/>
      <c r="BU7" s="417"/>
      <c r="BV7" s="415">
        <v>49589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4932005</v>
      </c>
      <c r="CU7" s="416"/>
      <c r="CV7" s="416"/>
      <c r="CW7" s="416"/>
      <c r="CX7" s="416"/>
      <c r="CY7" s="416"/>
      <c r="CZ7" s="416"/>
      <c r="DA7" s="417"/>
      <c r="DB7" s="415">
        <v>4997035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335066</v>
      </c>
      <c r="BO8" s="416"/>
      <c r="BP8" s="416"/>
      <c r="BQ8" s="416"/>
      <c r="BR8" s="416"/>
      <c r="BS8" s="416"/>
      <c r="BT8" s="416"/>
      <c r="BU8" s="417"/>
      <c r="BV8" s="415">
        <v>324037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0.37</v>
      </c>
      <c r="CU8" s="525"/>
      <c r="CV8" s="525"/>
      <c r="CW8" s="525"/>
      <c r="CX8" s="525"/>
      <c r="CY8" s="525"/>
      <c r="CZ8" s="525"/>
      <c r="DA8" s="526"/>
      <c r="DB8" s="524">
        <v>0.37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15291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79</v>
      </c>
      <c r="AV9" s="473"/>
      <c r="AW9" s="473"/>
      <c r="AX9" s="473"/>
      <c r="AY9" s="395" t="s">
        <v>100</v>
      </c>
      <c r="AZ9" s="396"/>
      <c r="BA9" s="396"/>
      <c r="BB9" s="396"/>
      <c r="BC9" s="396"/>
      <c r="BD9" s="396"/>
      <c r="BE9" s="396"/>
      <c r="BF9" s="396"/>
      <c r="BG9" s="396"/>
      <c r="BH9" s="396"/>
      <c r="BI9" s="396"/>
      <c r="BJ9" s="396"/>
      <c r="BK9" s="396"/>
      <c r="BL9" s="396"/>
      <c r="BM9" s="397"/>
      <c r="BN9" s="415">
        <v>11029</v>
      </c>
      <c r="BO9" s="416"/>
      <c r="BP9" s="416"/>
      <c r="BQ9" s="416"/>
      <c r="BR9" s="416"/>
      <c r="BS9" s="416"/>
      <c r="BT9" s="416"/>
      <c r="BU9" s="417"/>
      <c r="BV9" s="415">
        <v>19599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13.9</v>
      </c>
      <c r="CU9" s="386"/>
      <c r="CV9" s="386"/>
      <c r="CW9" s="386"/>
      <c r="CX9" s="386"/>
      <c r="CY9" s="386"/>
      <c r="CZ9" s="386"/>
      <c r="DA9" s="387"/>
      <c r="DB9" s="385">
        <v>13.1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16307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78</v>
      </c>
      <c r="BO10" s="416"/>
      <c r="BP10" s="416"/>
      <c r="BQ10" s="416"/>
      <c r="BR10" s="416"/>
      <c r="BS10" s="416"/>
      <c r="BT10" s="416"/>
      <c r="BU10" s="417"/>
      <c r="BV10" s="415">
        <v>133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6000</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15668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15476</v>
      </c>
      <c r="S13" s="517"/>
      <c r="T13" s="517"/>
      <c r="U13" s="517"/>
      <c r="V13" s="518"/>
      <c r="W13" s="504" t="s">
        <v>124</v>
      </c>
      <c r="X13" s="428"/>
      <c r="Y13" s="428"/>
      <c r="Z13" s="428"/>
      <c r="AA13" s="428"/>
      <c r="AB13" s="429"/>
      <c r="AC13" s="391">
        <v>312</v>
      </c>
      <c r="AD13" s="392"/>
      <c r="AE13" s="392"/>
      <c r="AF13" s="392"/>
      <c r="AG13" s="393"/>
      <c r="AH13" s="391">
        <v>371</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11107</v>
      </c>
      <c r="BO13" s="416"/>
      <c r="BP13" s="416"/>
      <c r="BQ13" s="416"/>
      <c r="BR13" s="416"/>
      <c r="BS13" s="416"/>
      <c r="BT13" s="416"/>
      <c r="BU13" s="417"/>
      <c r="BV13" s="415">
        <v>25732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9.9</v>
      </c>
      <c r="CU13" s="386"/>
      <c r="CV13" s="386"/>
      <c r="CW13" s="386"/>
      <c r="CX13" s="386"/>
      <c r="CY13" s="386"/>
      <c r="CZ13" s="386"/>
      <c r="DA13" s="387"/>
      <c r="DB13" s="385">
        <v>9.6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15916</v>
      </c>
      <c r="S14" s="517"/>
      <c r="T14" s="517"/>
      <c r="U14" s="517"/>
      <c r="V14" s="518"/>
      <c r="W14" s="519"/>
      <c r="X14" s="431"/>
      <c r="Y14" s="431"/>
      <c r="Z14" s="431"/>
      <c r="AA14" s="431"/>
      <c r="AB14" s="432"/>
      <c r="AC14" s="509">
        <v>4.0999999999999996</v>
      </c>
      <c r="AD14" s="510"/>
      <c r="AE14" s="510"/>
      <c r="AF14" s="510"/>
      <c r="AG14" s="511"/>
      <c r="AH14" s="509">
        <v>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50.1</v>
      </c>
      <c r="CU14" s="488"/>
      <c r="CV14" s="488"/>
      <c r="CW14" s="488"/>
      <c r="CX14" s="488"/>
      <c r="CY14" s="488"/>
      <c r="CZ14" s="488"/>
      <c r="DA14" s="489"/>
      <c r="DB14" s="520">
        <v>49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15740</v>
      </c>
      <c r="S15" s="517"/>
      <c r="T15" s="517"/>
      <c r="U15" s="517"/>
      <c r="V15" s="518"/>
      <c r="W15" s="504" t="s">
        <v>130</v>
      </c>
      <c r="X15" s="428"/>
      <c r="Y15" s="428"/>
      <c r="Z15" s="428"/>
      <c r="AA15" s="428"/>
      <c r="AB15" s="429"/>
      <c r="AC15" s="391">
        <v>2465</v>
      </c>
      <c r="AD15" s="392"/>
      <c r="AE15" s="392"/>
      <c r="AF15" s="392"/>
      <c r="AG15" s="393"/>
      <c r="AH15" s="391">
        <v>2509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1475664</v>
      </c>
      <c r="BO15" s="411"/>
      <c r="BP15" s="411"/>
      <c r="BQ15" s="411"/>
      <c r="BR15" s="411"/>
      <c r="BS15" s="411"/>
      <c r="BT15" s="411"/>
      <c r="BU15" s="412"/>
      <c r="BV15" s="410">
        <v>1472247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32.5</v>
      </c>
      <c r="AD16" s="510"/>
      <c r="AE16" s="510"/>
      <c r="AF16" s="510"/>
      <c r="AG16" s="511"/>
      <c r="AH16" s="509">
        <v>33.6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4111346</v>
      </c>
      <c r="BO16" s="416"/>
      <c r="BP16" s="416"/>
      <c r="BQ16" s="416"/>
      <c r="BR16" s="416"/>
      <c r="BS16" s="416"/>
      <c r="BT16" s="416"/>
      <c r="BU16" s="417"/>
      <c r="BV16" s="415">
        <v>3987590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4816</v>
      </c>
      <c r="AD17" s="392"/>
      <c r="AE17" s="392"/>
      <c r="AF17" s="392"/>
      <c r="AG17" s="393"/>
      <c r="AH17" s="391">
        <v>4596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1852287</v>
      </c>
      <c r="BO17" s="416"/>
      <c r="BP17" s="416"/>
      <c r="BQ17" s="416"/>
      <c r="BR17" s="416"/>
      <c r="BS17" s="416"/>
      <c r="BT17" s="416"/>
      <c r="BU17" s="417"/>
      <c r="BV17" s="415">
        <v>1844337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112</v>
      </c>
      <c r="M18" s="480"/>
      <c r="N18" s="480"/>
      <c r="O18" s="480"/>
      <c r="P18" s="480"/>
      <c r="Q18" s="480"/>
      <c r="R18" s="481"/>
      <c r="S18" s="481"/>
      <c r="T18" s="481"/>
      <c r="U18" s="481"/>
      <c r="V18" s="482"/>
      <c r="W18" s="496"/>
      <c r="X18" s="497"/>
      <c r="Y18" s="497"/>
      <c r="Z18" s="497"/>
      <c r="AA18" s="497"/>
      <c r="AB18" s="505"/>
      <c r="AC18" s="379">
        <v>63.4</v>
      </c>
      <c r="AD18" s="380"/>
      <c r="AE18" s="380"/>
      <c r="AF18" s="380"/>
      <c r="AG18" s="483"/>
      <c r="AH18" s="379">
        <v>61.5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3762653</v>
      </c>
      <c r="BO18" s="416"/>
      <c r="BP18" s="416"/>
      <c r="BQ18" s="416"/>
      <c r="BR18" s="416"/>
      <c r="BS18" s="416"/>
      <c r="BT18" s="416"/>
      <c r="BU18" s="417"/>
      <c r="BV18" s="415">
        <v>3885978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137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5802850</v>
      </c>
      <c r="BO19" s="416"/>
      <c r="BP19" s="416"/>
      <c r="BQ19" s="416"/>
      <c r="BR19" s="416"/>
      <c r="BS19" s="416"/>
      <c r="BT19" s="416"/>
      <c r="BU19" s="417"/>
      <c r="BV19" s="415">
        <v>5975537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5673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7656642</v>
      </c>
      <c r="BO23" s="416"/>
      <c r="BP23" s="416"/>
      <c r="BQ23" s="416"/>
      <c r="BR23" s="416"/>
      <c r="BS23" s="416"/>
      <c r="BT23" s="416"/>
      <c r="BU23" s="417"/>
      <c r="BV23" s="415">
        <v>7859023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6850</v>
      </c>
      <c r="R24" s="392"/>
      <c r="S24" s="392"/>
      <c r="T24" s="392"/>
      <c r="U24" s="392"/>
      <c r="V24" s="393"/>
      <c r="W24" s="457"/>
      <c r="X24" s="448"/>
      <c r="Y24" s="449"/>
      <c r="Z24" s="388" t="s">
        <v>154</v>
      </c>
      <c r="AA24" s="389"/>
      <c r="AB24" s="389"/>
      <c r="AC24" s="389"/>
      <c r="AD24" s="389"/>
      <c r="AE24" s="389"/>
      <c r="AF24" s="389"/>
      <c r="AG24" s="390"/>
      <c r="AH24" s="391">
        <v>152</v>
      </c>
      <c r="AI24" s="392"/>
      <c r="AJ24" s="392"/>
      <c r="AK24" s="392"/>
      <c r="AL24" s="393"/>
      <c r="AM24" s="391">
        <v>473784</v>
      </c>
      <c r="AN24" s="392"/>
      <c r="AO24" s="392"/>
      <c r="AP24" s="392"/>
      <c r="AQ24" s="392"/>
      <c r="AR24" s="393"/>
      <c r="AS24" s="391">
        <v>3117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5250185</v>
      </c>
      <c r="BO24" s="416"/>
      <c r="BP24" s="416"/>
      <c r="BQ24" s="416"/>
      <c r="BR24" s="416"/>
      <c r="BS24" s="416"/>
      <c r="BT24" s="416"/>
      <c r="BU24" s="417"/>
      <c r="BV24" s="415">
        <v>5405951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5680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135126</v>
      </c>
      <c r="BO25" s="411"/>
      <c r="BP25" s="411"/>
      <c r="BQ25" s="411"/>
      <c r="BR25" s="411"/>
      <c r="BS25" s="411"/>
      <c r="BT25" s="411"/>
      <c r="BU25" s="412"/>
      <c r="BV25" s="410">
        <v>152432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5380</v>
      </c>
      <c r="R26" s="392"/>
      <c r="S26" s="392"/>
      <c r="T26" s="392"/>
      <c r="U26" s="392"/>
      <c r="V26" s="393"/>
      <c r="W26" s="457"/>
      <c r="X26" s="448"/>
      <c r="Y26" s="449"/>
      <c r="Z26" s="388" t="s">
        <v>160</v>
      </c>
      <c r="AA26" s="470"/>
      <c r="AB26" s="470"/>
      <c r="AC26" s="470"/>
      <c r="AD26" s="470"/>
      <c r="AE26" s="470"/>
      <c r="AF26" s="470"/>
      <c r="AG26" s="471"/>
      <c r="AH26" s="391">
        <v>2</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2300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859286</v>
      </c>
      <c r="BO27" s="419"/>
      <c r="BP27" s="419"/>
      <c r="BQ27" s="419"/>
      <c r="BR27" s="419"/>
      <c r="BS27" s="419"/>
      <c r="BT27" s="419"/>
      <c r="BU27" s="420"/>
      <c r="BV27" s="418">
        <v>859286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1800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1037211</v>
      </c>
      <c r="BO28" s="411"/>
      <c r="BP28" s="411"/>
      <c r="BQ28" s="411"/>
      <c r="BR28" s="411"/>
      <c r="BS28" s="411"/>
      <c r="BT28" s="411"/>
      <c r="BU28" s="412"/>
      <c r="BV28" s="410">
        <v>1037133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14</v>
      </c>
      <c r="M29" s="392"/>
      <c r="N29" s="392"/>
      <c r="O29" s="392"/>
      <c r="P29" s="393"/>
      <c r="Q29" s="391">
        <v>1580</v>
      </c>
      <c r="R29" s="392"/>
      <c r="S29" s="392"/>
      <c r="T29" s="392"/>
      <c r="U29" s="392"/>
      <c r="V29" s="393"/>
      <c r="W29" s="458"/>
      <c r="X29" s="459"/>
      <c r="Y29" s="460"/>
      <c r="Z29" s="388" t="s">
        <v>171</v>
      </c>
      <c r="AA29" s="389"/>
      <c r="AB29" s="389"/>
      <c r="AC29" s="389"/>
      <c r="AD29" s="389"/>
      <c r="AE29" s="389"/>
      <c r="AF29" s="389"/>
      <c r="AG29" s="390"/>
      <c r="AH29" s="391">
        <v>152</v>
      </c>
      <c r="AI29" s="392"/>
      <c r="AJ29" s="392"/>
      <c r="AK29" s="392"/>
      <c r="AL29" s="393"/>
      <c r="AM29" s="391">
        <v>473784</v>
      </c>
      <c r="AN29" s="392"/>
      <c r="AO29" s="392"/>
      <c r="AP29" s="392"/>
      <c r="AQ29" s="392"/>
      <c r="AR29" s="393"/>
      <c r="AS29" s="391">
        <v>3117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613168</v>
      </c>
      <c r="BO29" s="416"/>
      <c r="BP29" s="416"/>
      <c r="BQ29" s="416"/>
      <c r="BR29" s="416"/>
      <c r="BS29" s="416"/>
      <c r="BT29" s="416"/>
      <c r="BU29" s="417"/>
      <c r="BV29" s="415">
        <v>612544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1346270</v>
      </c>
      <c r="BO30" s="419"/>
      <c r="BP30" s="419"/>
      <c r="BQ30" s="419"/>
      <c r="BR30" s="419"/>
      <c r="BS30" s="419"/>
      <c r="BT30" s="419"/>
      <c r="BU30" s="420"/>
      <c r="BV30" s="418">
        <v>1322720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三郡衛生組合（一般会計）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24</v>
      </c>
      <c r="CP34" s="375"/>
      <c r="CQ34" s="374" t="str">
        <f>IF('各会計、関係団体の財政状況及び健全化判断比率'!BS7="","",'各会計、関係団体の財政状況及び健全化判断比率'!BS7)</f>
        <v>（株）富士川</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奨学金特別会計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IF('各会計、関係団体の財政状況及び健全化判断比率'!B34="","",'各会計、関係団体の財政状況及び健全化判断比率'!B34)</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三郡衛生組合（し尿処理事業特別会計）</v>
      </c>
      <c r="BZ35" s="374"/>
      <c r="CA35" s="374"/>
      <c r="CB35" s="374"/>
      <c r="CC35" s="374"/>
      <c r="CD35" s="374"/>
      <c r="CE35" s="374"/>
      <c r="CF35" s="374"/>
      <c r="CG35" s="374"/>
      <c r="CH35" s="374"/>
      <c r="CI35" s="374"/>
      <c r="CJ35" s="374"/>
      <c r="CK35" s="374"/>
      <c r="CL35" s="374"/>
      <c r="CM35" s="374"/>
      <c r="CN35" s="167"/>
      <c r="CO35" s="375">
        <f t="shared" ref="CO35:CO43" si="3">IF(CQ35="","",CO34+1)</f>
        <v>25</v>
      </c>
      <c r="CP35" s="375"/>
      <c r="CQ35" s="374" t="str">
        <f>IF('各会計、関係団体の財政状況及び健全化判断比率'!BS8="","",'各会計、関係団体の財政状況及び健全化判断比率'!BS8)</f>
        <v>一般社団法人ふじかわ</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峡南地区ことばの教室共同設置特別会計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IF('各会計、関係団体の財政状況及び健全化判断比率'!B35="","",'各会計、関係団体の財政状況及び健全化判断比率'!B35)</f>
        <v>営農飲雑用水事業特別会計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三郡衛生組合（火葬事業特別会計）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峡南地区充指導主事共同設置特別会計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13</v>
      </c>
      <c r="BF37" s="375"/>
      <c r="BG37" s="374" t="str">
        <f>IF('各会計、関係団体の財政状況及び健全化判断比率'!B36="","",'各会計、関係団体の財政状況及び健全化判断比率'!B36)</f>
        <v>箱原農業集落排水事業特別会計</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中巨摩地区広域事務組合（一般会計）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中巨摩地区広域事務組合（ごみ処理事業特別会計）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中巨摩地区広域事務組合（地区公園事業特別会計）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中巨摩地区広域事務組合（老人福祉事業特別会計）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中巨摩地区広域事務組合（勤労青年センター事業特別会計）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22</v>
      </c>
      <c r="BX42" s="375"/>
      <c r="BY42" s="374" t="str">
        <f>IF('各会計、関係団体の財政状況及び健全化判断比率'!B76="","",'各会計、関係団体の財政状況及び健全化判断比率'!B76)</f>
        <v>中巨摩地区広域事務組合（し尿処理事業特別会計）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23</v>
      </c>
      <c r="BX43" s="375"/>
      <c r="BY43" s="374" t="str">
        <f>IF('各会計、関係団体の財政状況及び健全化判断比率'!B77="","",'各会計、関係団体の財政状況及び健全化判断比率'!B77)</f>
        <v>峡南広域行政組合（一般会計）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verticalCentered="1"/>
  <pageMargins left="0" right="0" top="0.19685039370078741" bottom="0" header="0.39370078740157483"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531</v>
      </c>
      <c r="D34" s="1184"/>
      <c r="E34" s="1185"/>
      <c r="F34" s="32">
        <v>8.8699999999999992</v>
      </c>
      <c r="G34" s="33">
        <v>8.35</v>
      </c>
      <c r="H34" s="33">
        <v>6.71</v>
      </c>
      <c r="I34" s="33">
        <v>7.43</v>
      </c>
      <c r="J34" s="34">
        <v>8.2100000000000009</v>
      </c>
      <c r="K34" s="22"/>
      <c r="L34" s="22"/>
      <c r="M34" s="22"/>
      <c r="N34" s="22"/>
      <c r="O34" s="22"/>
      <c r="P34" s="22"/>
    </row>
    <row r="35" spans="1:16" ht="39" customHeight="1">
      <c r="A35" s="22"/>
      <c r="B35" s="35"/>
      <c r="C35" s="1178" t="s">
        <v>532</v>
      </c>
      <c r="D35" s="1179"/>
      <c r="E35" s="1180"/>
      <c r="F35" s="36">
        <v>7.09</v>
      </c>
      <c r="G35" s="37">
        <v>6.42</v>
      </c>
      <c r="H35" s="37">
        <v>6.26</v>
      </c>
      <c r="I35" s="37">
        <v>6.47</v>
      </c>
      <c r="J35" s="38">
        <v>6.76</v>
      </c>
      <c r="K35" s="22"/>
      <c r="L35" s="22"/>
      <c r="M35" s="22"/>
      <c r="N35" s="22"/>
      <c r="O35" s="22"/>
      <c r="P35" s="22"/>
    </row>
    <row r="36" spans="1:16" ht="39" customHeight="1">
      <c r="A36" s="22"/>
      <c r="B36" s="35"/>
      <c r="C36" s="1178" t="s">
        <v>533</v>
      </c>
      <c r="D36" s="1179"/>
      <c r="E36" s="1180"/>
      <c r="F36" s="36">
        <v>0.89</v>
      </c>
      <c r="G36" s="37">
        <v>0.57999999999999996</v>
      </c>
      <c r="H36" s="37">
        <v>0.37</v>
      </c>
      <c r="I36" s="37">
        <v>1.1200000000000001</v>
      </c>
      <c r="J36" s="38">
        <v>3.66</v>
      </c>
      <c r="K36" s="22"/>
      <c r="L36" s="22"/>
      <c r="M36" s="22"/>
      <c r="N36" s="22"/>
      <c r="O36" s="22"/>
      <c r="P36" s="22"/>
    </row>
    <row r="37" spans="1:16" ht="39" customHeight="1">
      <c r="A37" s="22"/>
      <c r="B37" s="35"/>
      <c r="C37" s="1178" t="s">
        <v>534</v>
      </c>
      <c r="D37" s="1179"/>
      <c r="E37" s="1180"/>
      <c r="F37" s="36">
        <v>0.78</v>
      </c>
      <c r="G37" s="37">
        <v>0.68</v>
      </c>
      <c r="H37" s="37">
        <v>0.94</v>
      </c>
      <c r="I37" s="37">
        <v>1.38</v>
      </c>
      <c r="J37" s="38">
        <v>1.44</v>
      </c>
      <c r="K37" s="22"/>
      <c r="L37" s="22"/>
      <c r="M37" s="22"/>
      <c r="N37" s="22"/>
      <c r="O37" s="22"/>
      <c r="P37" s="22"/>
    </row>
    <row r="38" spans="1:16" ht="39" customHeight="1">
      <c r="A38" s="22"/>
      <c r="B38" s="35"/>
      <c r="C38" s="1178" t="s">
        <v>535</v>
      </c>
      <c r="D38" s="1179"/>
      <c r="E38" s="1180"/>
      <c r="F38" s="36">
        <v>0.76</v>
      </c>
      <c r="G38" s="37">
        <v>0.95</v>
      </c>
      <c r="H38" s="37">
        <v>1.17</v>
      </c>
      <c r="I38" s="37">
        <v>1.27</v>
      </c>
      <c r="J38" s="38">
        <v>0.97</v>
      </c>
      <c r="K38" s="22"/>
      <c r="L38" s="22"/>
      <c r="M38" s="22"/>
      <c r="N38" s="22"/>
      <c r="O38" s="22"/>
      <c r="P38" s="22"/>
    </row>
    <row r="39" spans="1:16" ht="39" customHeight="1">
      <c r="A39" s="22"/>
      <c r="B39" s="35"/>
      <c r="C39" s="1178" t="s">
        <v>536</v>
      </c>
      <c r="D39" s="1179"/>
      <c r="E39" s="1180"/>
      <c r="F39" s="36">
        <v>0.22</v>
      </c>
      <c r="G39" s="37">
        <v>0.19</v>
      </c>
      <c r="H39" s="37">
        <v>0.11</v>
      </c>
      <c r="I39" s="37">
        <v>0.22</v>
      </c>
      <c r="J39" s="38">
        <v>0.51</v>
      </c>
      <c r="K39" s="22"/>
      <c r="L39" s="22"/>
      <c r="M39" s="22"/>
      <c r="N39" s="22"/>
      <c r="O39" s="22"/>
      <c r="P39" s="22"/>
    </row>
    <row r="40" spans="1:16" ht="39" customHeight="1">
      <c r="A40" s="22"/>
      <c r="B40" s="35"/>
      <c r="C40" s="1178" t="s">
        <v>537</v>
      </c>
      <c r="D40" s="1179"/>
      <c r="E40" s="1180"/>
      <c r="F40" s="36">
        <v>0.32</v>
      </c>
      <c r="G40" s="37">
        <v>0.14000000000000001</v>
      </c>
      <c r="H40" s="37">
        <v>0.27</v>
      </c>
      <c r="I40" s="37">
        <v>0.24</v>
      </c>
      <c r="J40" s="38">
        <v>0.31</v>
      </c>
      <c r="K40" s="22"/>
      <c r="L40" s="22"/>
      <c r="M40" s="22"/>
      <c r="N40" s="22"/>
      <c r="O40" s="22"/>
      <c r="P40" s="22"/>
    </row>
    <row r="41" spans="1:16" ht="39" customHeight="1">
      <c r="A41" s="22"/>
      <c r="B41" s="35"/>
      <c r="C41" s="1178" t="s">
        <v>538</v>
      </c>
      <c r="D41" s="1179"/>
      <c r="E41" s="1180"/>
      <c r="F41" s="36">
        <v>7.0000000000000007E-2</v>
      </c>
      <c r="G41" s="37">
        <v>0.16</v>
      </c>
      <c r="H41" s="37">
        <v>0.16</v>
      </c>
      <c r="I41" s="37">
        <v>0.14000000000000001</v>
      </c>
      <c r="J41" s="38">
        <v>0.12</v>
      </c>
      <c r="K41" s="22"/>
      <c r="L41" s="22"/>
      <c r="M41" s="22"/>
      <c r="N41" s="22"/>
      <c r="O41" s="22"/>
      <c r="P41" s="22"/>
    </row>
    <row r="42" spans="1:16" ht="39" customHeight="1">
      <c r="A42" s="22"/>
      <c r="B42" s="39"/>
      <c r="C42" s="1178" t="s">
        <v>539</v>
      </c>
      <c r="D42" s="1179"/>
      <c r="E42" s="1180"/>
      <c r="F42" s="36" t="s">
        <v>485</v>
      </c>
      <c r="G42" s="37" t="s">
        <v>485</v>
      </c>
      <c r="H42" s="37" t="s">
        <v>485</v>
      </c>
      <c r="I42" s="37" t="s">
        <v>485</v>
      </c>
      <c r="J42" s="38" t="s">
        <v>485</v>
      </c>
      <c r="K42" s="22"/>
      <c r="L42" s="22"/>
      <c r="M42" s="22"/>
      <c r="N42" s="22"/>
      <c r="O42" s="22"/>
      <c r="P42" s="22"/>
    </row>
    <row r="43" spans="1:16" ht="39" customHeight="1" thickBot="1">
      <c r="A43" s="22"/>
      <c r="B43" s="40"/>
      <c r="C43" s="1181" t="s">
        <v>540</v>
      </c>
      <c r="D43" s="1182"/>
      <c r="E43" s="1183"/>
      <c r="F43" s="41">
        <v>0.69</v>
      </c>
      <c r="G43" s="42">
        <v>0.1</v>
      </c>
      <c r="H43" s="42">
        <v>0.09</v>
      </c>
      <c r="I43" s="42">
        <v>7.0000000000000007E-2</v>
      </c>
      <c r="J43" s="43">
        <v>7.0000000000000007E-2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39370078740157483"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11</v>
      </c>
      <c r="C45" s="1195"/>
      <c r="D45" s="58"/>
      <c r="E45" s="1200" t="s">
        <v>12</v>
      </c>
      <c r="F45" s="1200"/>
      <c r="G45" s="1200"/>
      <c r="H45" s="1200"/>
      <c r="I45" s="1200"/>
      <c r="J45" s="1201"/>
      <c r="K45" s="59">
        <v>840</v>
      </c>
      <c r="L45" s="60">
        <v>850</v>
      </c>
      <c r="M45" s="60">
        <v>834</v>
      </c>
      <c r="N45" s="60">
        <v>814</v>
      </c>
      <c r="O45" s="61">
        <v>844</v>
      </c>
      <c r="P45" s="48"/>
      <c r="Q45" s="48"/>
      <c r="R45" s="48"/>
      <c r="S45" s="48"/>
      <c r="T45" s="48"/>
      <c r="U45" s="48"/>
    </row>
    <row r="46" spans="1:21" ht="30.75" customHeight="1">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c r="A48" s="48"/>
      <c r="B48" s="1196"/>
      <c r="C48" s="1197"/>
      <c r="D48" s="62"/>
      <c r="E48" s="1188" t="s">
        <v>15</v>
      </c>
      <c r="F48" s="1188"/>
      <c r="G48" s="1188"/>
      <c r="H48" s="1188"/>
      <c r="I48" s="1188"/>
      <c r="J48" s="1189"/>
      <c r="K48" s="63">
        <v>365</v>
      </c>
      <c r="L48" s="64">
        <v>370</v>
      </c>
      <c r="M48" s="64">
        <v>401</v>
      </c>
      <c r="N48" s="64">
        <v>402</v>
      </c>
      <c r="O48" s="65">
        <v>382</v>
      </c>
      <c r="P48" s="48"/>
      <c r="Q48" s="48"/>
      <c r="R48" s="48"/>
      <c r="S48" s="48"/>
      <c r="T48" s="48"/>
      <c r="U48" s="48"/>
    </row>
    <row r="49" spans="1:21" ht="30.75" customHeight="1">
      <c r="A49" s="48"/>
      <c r="B49" s="1196"/>
      <c r="C49" s="1197"/>
      <c r="D49" s="62"/>
      <c r="E49" s="1188" t="s">
        <v>16</v>
      </c>
      <c r="F49" s="1188"/>
      <c r="G49" s="1188"/>
      <c r="H49" s="1188"/>
      <c r="I49" s="1188"/>
      <c r="J49" s="1189"/>
      <c r="K49" s="63">
        <v>103</v>
      </c>
      <c r="L49" s="64">
        <v>43</v>
      </c>
      <c r="M49" s="64">
        <v>23</v>
      </c>
      <c r="N49" s="64">
        <v>99</v>
      </c>
      <c r="O49" s="65">
        <v>97</v>
      </c>
      <c r="P49" s="48"/>
      <c r="Q49" s="48"/>
      <c r="R49" s="48"/>
      <c r="S49" s="48"/>
      <c r="T49" s="48"/>
      <c r="U49" s="48"/>
    </row>
    <row r="50" spans="1:21" ht="30.75" customHeight="1">
      <c r="A50" s="48"/>
      <c r="B50" s="1196"/>
      <c r="C50" s="1197"/>
      <c r="D50" s="62"/>
      <c r="E50" s="1188" t="s">
        <v>17</v>
      </c>
      <c r="F50" s="1188"/>
      <c r="G50" s="1188"/>
      <c r="H50" s="1188"/>
      <c r="I50" s="1188"/>
      <c r="J50" s="1189"/>
      <c r="K50" s="63" t="s">
        <v>485</v>
      </c>
      <c r="L50" s="64" t="s">
        <v>485</v>
      </c>
      <c r="M50" s="64" t="s">
        <v>485</v>
      </c>
      <c r="N50" s="64" t="s">
        <v>485</v>
      </c>
      <c r="O50" s="65" t="s">
        <v>485</v>
      </c>
      <c r="P50" s="48"/>
      <c r="Q50" s="48"/>
      <c r="R50" s="48"/>
      <c r="S50" s="48"/>
      <c r="T50" s="48"/>
      <c r="U50" s="48"/>
    </row>
    <row r="51" spans="1:21" ht="30.75" customHeight="1">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c r="A52" s="48"/>
      <c r="B52" s="1186" t="s">
        <v>19</v>
      </c>
      <c r="C52" s="1187"/>
      <c r="D52" s="66"/>
      <c r="E52" s="1188" t="s">
        <v>20</v>
      </c>
      <c r="F52" s="1188"/>
      <c r="G52" s="1188"/>
      <c r="H52" s="1188"/>
      <c r="I52" s="1188"/>
      <c r="J52" s="1189"/>
      <c r="K52" s="63">
        <v>889</v>
      </c>
      <c r="L52" s="64">
        <v>873</v>
      </c>
      <c r="M52" s="64">
        <v>887</v>
      </c>
      <c r="N52" s="64">
        <v>877</v>
      </c>
      <c r="O52" s="65">
        <v>897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419</v>
      </c>
      <c r="L53" s="69">
        <v>390</v>
      </c>
      <c r="M53" s="69">
        <v>371</v>
      </c>
      <c r="N53" s="69">
        <v>438</v>
      </c>
      <c r="O53" s="70">
        <v>426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 header="0.39370078740157483"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4" t="s">
        <v>24</v>
      </c>
      <c r="C41" s="1215"/>
      <c r="D41" s="81"/>
      <c r="E41" s="1216" t="s">
        <v>25</v>
      </c>
      <c r="F41" s="1216"/>
      <c r="G41" s="1216"/>
      <c r="H41" s="1217"/>
      <c r="I41" s="82">
        <v>7726</v>
      </c>
      <c r="J41" s="83">
        <v>7955</v>
      </c>
      <c r="K41" s="83">
        <v>7947</v>
      </c>
      <c r="L41" s="83">
        <v>7859</v>
      </c>
      <c r="M41" s="84">
        <v>7657</v>
      </c>
    </row>
    <row r="42" spans="2:13" ht="27.75" customHeight="1">
      <c r="B42" s="1204"/>
      <c r="C42" s="1205"/>
      <c r="D42" s="85"/>
      <c r="E42" s="1208" t="s">
        <v>26</v>
      </c>
      <c r="F42" s="1208"/>
      <c r="G42" s="1208"/>
      <c r="H42" s="1209"/>
      <c r="I42" s="86" t="s">
        <v>485</v>
      </c>
      <c r="J42" s="87" t="s">
        <v>485</v>
      </c>
      <c r="K42" s="87" t="s">
        <v>485</v>
      </c>
      <c r="L42" s="87" t="s">
        <v>485</v>
      </c>
      <c r="M42" s="88" t="s">
        <v>485</v>
      </c>
    </row>
    <row r="43" spans="2:13" ht="27.75" customHeight="1">
      <c r="B43" s="1204"/>
      <c r="C43" s="1205"/>
      <c r="D43" s="85"/>
      <c r="E43" s="1208" t="s">
        <v>27</v>
      </c>
      <c r="F43" s="1208"/>
      <c r="G43" s="1208"/>
      <c r="H43" s="1209"/>
      <c r="I43" s="86">
        <v>4965</v>
      </c>
      <c r="J43" s="87">
        <v>4732</v>
      </c>
      <c r="K43" s="87">
        <v>4635</v>
      </c>
      <c r="L43" s="87">
        <v>4580</v>
      </c>
      <c r="M43" s="88">
        <v>4449</v>
      </c>
    </row>
    <row r="44" spans="2:13" ht="27.75" customHeight="1">
      <c r="B44" s="1204"/>
      <c r="C44" s="1205"/>
      <c r="D44" s="85"/>
      <c r="E44" s="1208" t="s">
        <v>28</v>
      </c>
      <c r="F44" s="1208"/>
      <c r="G44" s="1208"/>
      <c r="H44" s="1209"/>
      <c r="I44" s="86">
        <v>108</v>
      </c>
      <c r="J44" s="87">
        <v>124</v>
      </c>
      <c r="K44" s="87">
        <v>455</v>
      </c>
      <c r="L44" s="87">
        <v>541</v>
      </c>
      <c r="M44" s="88">
        <v>576</v>
      </c>
    </row>
    <row r="45" spans="2:13" ht="27.75" customHeight="1">
      <c r="B45" s="1204"/>
      <c r="C45" s="1205"/>
      <c r="D45" s="85"/>
      <c r="E45" s="1208" t="s">
        <v>29</v>
      </c>
      <c r="F45" s="1208"/>
      <c r="G45" s="1208"/>
      <c r="H45" s="1209"/>
      <c r="I45" s="86">
        <v>1646</v>
      </c>
      <c r="J45" s="87">
        <v>1557</v>
      </c>
      <c r="K45" s="87">
        <v>1503</v>
      </c>
      <c r="L45" s="87">
        <v>1561</v>
      </c>
      <c r="M45" s="88">
        <v>1548</v>
      </c>
    </row>
    <row r="46" spans="2:13" ht="27.75" customHeight="1">
      <c r="B46" s="1204"/>
      <c r="C46" s="1205"/>
      <c r="D46" s="89"/>
      <c r="E46" s="1208" t="s">
        <v>30</v>
      </c>
      <c r="F46" s="1208"/>
      <c r="G46" s="1208"/>
      <c r="H46" s="1209"/>
      <c r="I46" s="86" t="s">
        <v>485</v>
      </c>
      <c r="J46" s="87" t="s">
        <v>485</v>
      </c>
      <c r="K46" s="87" t="s">
        <v>485</v>
      </c>
      <c r="L46" s="87" t="s">
        <v>485</v>
      </c>
      <c r="M46" s="88" t="s">
        <v>485</v>
      </c>
    </row>
    <row r="47" spans="2:13" ht="27.75" customHeight="1">
      <c r="B47" s="1204"/>
      <c r="C47" s="1205"/>
      <c r="D47" s="90"/>
      <c r="E47" s="1218" t="s">
        <v>31</v>
      </c>
      <c r="F47" s="1219"/>
      <c r="G47" s="1219"/>
      <c r="H47" s="1220"/>
      <c r="I47" s="86" t="s">
        <v>485</v>
      </c>
      <c r="J47" s="87" t="s">
        <v>485</v>
      </c>
      <c r="K47" s="87" t="s">
        <v>485</v>
      </c>
      <c r="L47" s="87" t="s">
        <v>485</v>
      </c>
      <c r="M47" s="88" t="s">
        <v>485</v>
      </c>
    </row>
    <row r="48" spans="2:13" ht="27.75" customHeight="1">
      <c r="B48" s="1204"/>
      <c r="C48" s="1205"/>
      <c r="D48" s="85"/>
      <c r="E48" s="1208" t="s">
        <v>32</v>
      </c>
      <c r="F48" s="1208"/>
      <c r="G48" s="1208"/>
      <c r="H48" s="1209"/>
      <c r="I48" s="86" t="s">
        <v>485</v>
      </c>
      <c r="J48" s="87" t="s">
        <v>485</v>
      </c>
      <c r="K48" s="87" t="s">
        <v>485</v>
      </c>
      <c r="L48" s="87" t="s">
        <v>485</v>
      </c>
      <c r="M48" s="88" t="s">
        <v>485</v>
      </c>
    </row>
    <row r="49" spans="2:13" ht="27.75" customHeight="1">
      <c r="B49" s="1206"/>
      <c r="C49" s="1207"/>
      <c r="D49" s="85"/>
      <c r="E49" s="1208" t="s">
        <v>33</v>
      </c>
      <c r="F49" s="1208"/>
      <c r="G49" s="1208"/>
      <c r="H49" s="1209"/>
      <c r="I49" s="86" t="s">
        <v>485</v>
      </c>
      <c r="J49" s="87" t="s">
        <v>485</v>
      </c>
      <c r="K49" s="87">
        <v>159</v>
      </c>
      <c r="L49" s="87">
        <v>28</v>
      </c>
      <c r="M49" s="88">
        <v>163</v>
      </c>
    </row>
    <row r="50" spans="2:13" ht="27.75" customHeight="1">
      <c r="B50" s="1202" t="s">
        <v>34</v>
      </c>
      <c r="C50" s="1203"/>
      <c r="D50" s="91"/>
      <c r="E50" s="1208" t="s">
        <v>35</v>
      </c>
      <c r="F50" s="1208"/>
      <c r="G50" s="1208"/>
      <c r="H50" s="1209"/>
      <c r="I50" s="86">
        <v>3224</v>
      </c>
      <c r="J50" s="87">
        <v>3255</v>
      </c>
      <c r="K50" s="87">
        <v>3348</v>
      </c>
      <c r="L50" s="87">
        <v>3443</v>
      </c>
      <c r="M50" s="88">
        <v>3486</v>
      </c>
    </row>
    <row r="51" spans="2:13" ht="27.75" customHeight="1">
      <c r="B51" s="1204"/>
      <c r="C51" s="1205"/>
      <c r="D51" s="85"/>
      <c r="E51" s="1208" t="s">
        <v>36</v>
      </c>
      <c r="F51" s="1208"/>
      <c r="G51" s="1208"/>
      <c r="H51" s="1209"/>
      <c r="I51" s="86">
        <v>1201</v>
      </c>
      <c r="J51" s="87">
        <v>1030</v>
      </c>
      <c r="K51" s="87">
        <v>876</v>
      </c>
      <c r="L51" s="87">
        <v>772</v>
      </c>
      <c r="M51" s="88">
        <v>755</v>
      </c>
    </row>
    <row r="52" spans="2:13" ht="27.75" customHeight="1">
      <c r="B52" s="1206"/>
      <c r="C52" s="1207"/>
      <c r="D52" s="85"/>
      <c r="E52" s="1208" t="s">
        <v>37</v>
      </c>
      <c r="F52" s="1208"/>
      <c r="G52" s="1208"/>
      <c r="H52" s="1209"/>
      <c r="I52" s="86">
        <v>8521</v>
      </c>
      <c r="J52" s="87">
        <v>8456</v>
      </c>
      <c r="K52" s="87">
        <v>8322</v>
      </c>
      <c r="L52" s="87">
        <v>8288</v>
      </c>
      <c r="M52" s="88">
        <v>8078</v>
      </c>
    </row>
    <row r="53" spans="2:13" ht="27.75" customHeight="1" thickBot="1">
      <c r="B53" s="1210" t="s">
        <v>38</v>
      </c>
      <c r="C53" s="1211"/>
      <c r="D53" s="92"/>
      <c r="E53" s="1212" t="s">
        <v>39</v>
      </c>
      <c r="F53" s="1212"/>
      <c r="G53" s="1212"/>
      <c r="H53" s="1213"/>
      <c r="I53" s="93">
        <v>1499</v>
      </c>
      <c r="J53" s="94">
        <v>1628</v>
      </c>
      <c r="K53" s="94">
        <v>2153</v>
      </c>
      <c r="L53" s="94">
        <v>2065</v>
      </c>
      <c r="M53" s="95">
        <v>2074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19685039370078741" bottom="0" header="0.39370078740157483"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576</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576</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575</v>
      </c>
      <c r="C41" s="248"/>
      <c r="D41" s="248"/>
      <c r="E41" s="248"/>
      <c r="F41" s="248"/>
      <c r="G41" s="248"/>
      <c r="H41" s="248"/>
      <c r="I41" s="248"/>
      <c r="J41" s="248"/>
      <c r="K41" s="248"/>
      <c r="L41" s="248"/>
      <c r="M41" s="248"/>
      <c r="N41" s="248"/>
      <c r="O41" s="248"/>
      <c r="P41" s="249"/>
    </row>
    <row r="42" spans="2:17" ht="13.5">
      <c r="B42" s="250"/>
      <c r="C42" s="246"/>
      <c r="D42" s="246"/>
      <c r="E42" s="246"/>
      <c r="F42" s="246"/>
      <c r="G42" s="355" t="s">
        <v>570</v>
      </c>
      <c r="I42" s="354"/>
      <c r="J42" s="354"/>
      <c r="K42" s="354"/>
      <c r="L42" s="246"/>
      <c r="M42" s="246"/>
      <c r="N42" s="246"/>
      <c r="O42" s="246"/>
    </row>
    <row r="43" spans="2:17" ht="13.5">
      <c r="B43" s="250"/>
      <c r="C43" s="246"/>
      <c r="D43" s="246"/>
      <c r="E43" s="246"/>
      <c r="F43" s="246"/>
      <c r="G43" s="1257" t="s">
        <v>577</v>
      </c>
      <c r="H43" s="1258"/>
      <c r="I43" s="1258"/>
      <c r="J43" s="1258"/>
      <c r="K43" s="1258"/>
      <c r="L43" s="1258"/>
      <c r="M43" s="1258"/>
      <c r="N43" s="1258"/>
      <c r="O43" s="1259"/>
    </row>
    <row r="44" spans="2:17" ht="13.5">
      <c r="B44" s="250"/>
      <c r="C44" s="246"/>
      <c r="D44" s="246"/>
      <c r="E44" s="246"/>
      <c r="F44" s="246"/>
      <c r="G44" s="1260"/>
      <c r="H44" s="1261"/>
      <c r="I44" s="1261"/>
      <c r="J44" s="1261"/>
      <c r="K44" s="1261"/>
      <c r="L44" s="1261"/>
      <c r="M44" s="1261"/>
      <c r="N44" s="1261"/>
      <c r="O44" s="1262"/>
    </row>
    <row r="45" spans="2:17" ht="13.5">
      <c r="B45" s="250"/>
      <c r="C45" s="246"/>
      <c r="D45" s="246"/>
      <c r="E45" s="246"/>
      <c r="F45" s="246"/>
      <c r="G45" s="1260"/>
      <c r="H45" s="1261"/>
      <c r="I45" s="1261"/>
      <c r="J45" s="1261"/>
      <c r="K45" s="1261"/>
      <c r="L45" s="1261"/>
      <c r="M45" s="1261"/>
      <c r="N45" s="1261"/>
      <c r="O45" s="1262"/>
    </row>
    <row r="46" spans="2:17" ht="13.5">
      <c r="B46" s="250"/>
      <c r="C46" s="246"/>
      <c r="D46" s="246"/>
      <c r="E46" s="246"/>
      <c r="F46" s="246"/>
      <c r="G46" s="1260"/>
      <c r="H46" s="1261"/>
      <c r="I46" s="1261"/>
      <c r="J46" s="1261"/>
      <c r="K46" s="1261"/>
      <c r="L46" s="1261"/>
      <c r="M46" s="1261"/>
      <c r="N46" s="1261"/>
      <c r="O46" s="1262"/>
    </row>
    <row r="47" spans="2:17" ht="13.5">
      <c r="B47" s="250"/>
      <c r="C47" s="246"/>
      <c r="D47" s="246"/>
      <c r="E47" s="246"/>
      <c r="F47" s="246"/>
      <c r="G47" s="1263"/>
      <c r="H47" s="1264"/>
      <c r="I47" s="1264"/>
      <c r="J47" s="1264"/>
      <c r="K47" s="1264"/>
      <c r="L47" s="1264"/>
      <c r="M47" s="1264"/>
      <c r="N47" s="1264"/>
      <c r="O47" s="1265"/>
    </row>
    <row r="48" spans="2:17" ht="13.5">
      <c r="B48" s="250"/>
      <c r="C48" s="246"/>
      <c r="D48" s="246"/>
      <c r="E48" s="246"/>
      <c r="F48" s="246"/>
      <c r="G48" s="246"/>
      <c r="H48" s="365"/>
      <c r="I48" s="365"/>
      <c r="J48" s="365"/>
    </row>
    <row r="49" spans="1:17" ht="13.5">
      <c r="B49" s="250"/>
      <c r="C49" s="246"/>
      <c r="D49" s="246"/>
      <c r="E49" s="246"/>
      <c r="F49" s="246"/>
      <c r="G49" s="245" t="s">
        <v>574</v>
      </c>
    </row>
    <row r="50" spans="1:17" ht="13.5">
      <c r="B50" s="250"/>
      <c r="C50" s="246"/>
      <c r="D50" s="246"/>
      <c r="E50" s="246"/>
      <c r="F50" s="246"/>
      <c r="G50" s="1234"/>
      <c r="H50" s="1235"/>
      <c r="I50" s="1235"/>
      <c r="J50" s="1236"/>
      <c r="K50" s="347" t="s">
        <v>524</v>
      </c>
      <c r="L50" s="347" t="s">
        <v>525</v>
      </c>
      <c r="M50" s="347" t="s">
        <v>526</v>
      </c>
      <c r="N50" s="347" t="s">
        <v>527</v>
      </c>
      <c r="O50" s="347" t="s">
        <v>528</v>
      </c>
    </row>
    <row r="51" spans="1:17" ht="13.5">
      <c r="B51" s="250"/>
      <c r="C51" s="246"/>
      <c r="D51" s="246"/>
      <c r="E51" s="246"/>
      <c r="F51" s="246"/>
      <c r="G51" s="1237" t="s">
        <v>567</v>
      </c>
      <c r="H51" s="1238"/>
      <c r="I51" s="1243" t="s">
        <v>565</v>
      </c>
      <c r="J51" s="1243"/>
      <c r="K51" s="1255"/>
      <c r="L51" s="1255"/>
      <c r="M51" s="1255"/>
      <c r="N51" s="1221">
        <v>49</v>
      </c>
      <c r="O51" s="1255"/>
    </row>
    <row r="52" spans="1:17" ht="13.5">
      <c r="B52" s="250"/>
      <c r="C52" s="246"/>
      <c r="D52" s="246"/>
      <c r="E52" s="246"/>
      <c r="F52" s="246"/>
      <c r="G52" s="1239"/>
      <c r="H52" s="1240"/>
      <c r="I52" s="1244"/>
      <c r="J52" s="1244"/>
      <c r="K52" s="1221"/>
      <c r="L52" s="1221"/>
      <c r="M52" s="1221"/>
      <c r="N52" s="1221"/>
      <c r="O52" s="1221"/>
    </row>
    <row r="53" spans="1:17" ht="13.5">
      <c r="A53" s="357"/>
      <c r="B53" s="250"/>
      <c r="C53" s="246"/>
      <c r="D53" s="246"/>
      <c r="E53" s="246"/>
      <c r="F53" s="246"/>
      <c r="G53" s="1239"/>
      <c r="H53" s="1240"/>
      <c r="I53" s="1246" t="s">
        <v>573</v>
      </c>
      <c r="J53" s="1246"/>
      <c r="K53" s="1256"/>
      <c r="L53" s="1256"/>
      <c r="M53" s="1256"/>
      <c r="N53" s="1247">
        <v>53.9</v>
      </c>
      <c r="O53" s="1256"/>
    </row>
    <row r="54" spans="1:17" ht="13.5">
      <c r="A54" s="357"/>
      <c r="B54" s="250"/>
      <c r="C54" s="246"/>
      <c r="D54" s="246"/>
      <c r="E54" s="246"/>
      <c r="F54" s="246"/>
      <c r="G54" s="1241"/>
      <c r="H54" s="1242"/>
      <c r="I54" s="1246"/>
      <c r="J54" s="1246"/>
      <c r="K54" s="1248"/>
      <c r="L54" s="1248"/>
      <c r="M54" s="1248"/>
      <c r="N54" s="1248"/>
      <c r="O54" s="1248"/>
    </row>
    <row r="55" spans="1:17" ht="13.5">
      <c r="A55" s="357"/>
      <c r="B55" s="250"/>
      <c r="C55" s="246"/>
      <c r="D55" s="246"/>
      <c r="E55" s="246"/>
      <c r="F55" s="246"/>
      <c r="G55" s="1249" t="s">
        <v>566</v>
      </c>
      <c r="H55" s="1250"/>
      <c r="I55" s="1246" t="s">
        <v>565</v>
      </c>
      <c r="J55" s="1246"/>
      <c r="K55" s="1255"/>
      <c r="L55" s="1255"/>
      <c r="M55" s="1255"/>
      <c r="N55" s="1221">
        <v>44.9</v>
      </c>
      <c r="O55" s="1255"/>
    </row>
    <row r="56" spans="1:17" ht="13.5">
      <c r="A56" s="357"/>
      <c r="B56" s="250"/>
      <c r="C56" s="246"/>
      <c r="D56" s="246"/>
      <c r="E56" s="246"/>
      <c r="F56" s="246"/>
      <c r="G56" s="1251"/>
      <c r="H56" s="1252"/>
      <c r="I56" s="1246"/>
      <c r="J56" s="1246"/>
      <c r="K56" s="1221"/>
      <c r="L56" s="1221"/>
      <c r="M56" s="1221"/>
      <c r="N56" s="1221"/>
      <c r="O56" s="1221"/>
    </row>
    <row r="57" spans="1:17" s="357" customFormat="1" ht="13.5">
      <c r="B57" s="358"/>
      <c r="C57" s="354"/>
      <c r="D57" s="354"/>
      <c r="E57" s="354"/>
      <c r="F57" s="354"/>
      <c r="G57" s="1251"/>
      <c r="H57" s="1252"/>
      <c r="I57" s="1223" t="s">
        <v>572</v>
      </c>
      <c r="J57" s="1223"/>
      <c r="K57" s="1256"/>
      <c r="L57" s="1256"/>
      <c r="M57" s="1256"/>
      <c r="N57" s="1247">
        <v>61.9</v>
      </c>
      <c r="O57" s="1256"/>
      <c r="P57" s="363"/>
      <c r="Q57" s="358"/>
    </row>
    <row r="58" spans="1:17" s="357" customFormat="1" ht="13.5">
      <c r="A58" s="245"/>
      <c r="B58" s="358"/>
      <c r="C58" s="354"/>
      <c r="D58" s="354"/>
      <c r="E58" s="354"/>
      <c r="F58" s="354"/>
      <c r="G58" s="1253"/>
      <c r="H58" s="1254"/>
      <c r="I58" s="1223"/>
      <c r="J58" s="1223"/>
      <c r="K58" s="1248"/>
      <c r="L58" s="1248"/>
      <c r="M58" s="1248"/>
      <c r="N58" s="1248"/>
      <c r="O58" s="1248"/>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571</v>
      </c>
      <c r="C63" s="246"/>
      <c r="D63" s="246"/>
      <c r="E63" s="246"/>
      <c r="F63" s="246"/>
      <c r="G63" s="246"/>
      <c r="H63" s="246"/>
      <c r="I63" s="246"/>
      <c r="J63" s="246"/>
      <c r="K63" s="246"/>
      <c r="L63" s="246"/>
      <c r="M63" s="246"/>
      <c r="N63" s="246"/>
      <c r="O63" s="246"/>
    </row>
    <row r="64" spans="1:17" ht="13.5">
      <c r="B64" s="250"/>
      <c r="C64" s="246"/>
      <c r="D64" s="246"/>
      <c r="E64" s="246"/>
      <c r="F64" s="246"/>
      <c r="G64" s="355" t="s">
        <v>570</v>
      </c>
      <c r="I64" s="354"/>
      <c r="J64" s="354"/>
      <c r="K64" s="354"/>
      <c r="L64" s="246"/>
      <c r="M64" s="246"/>
      <c r="N64" s="246"/>
      <c r="O64" s="246"/>
    </row>
    <row r="65" spans="2:30" ht="13.5">
      <c r="B65" s="250"/>
      <c r="C65" s="246"/>
      <c r="D65" s="246"/>
      <c r="E65" s="246"/>
      <c r="F65" s="246"/>
      <c r="G65" s="1225" t="s">
        <v>569</v>
      </c>
      <c r="H65" s="1226"/>
      <c r="I65" s="1226"/>
      <c r="J65" s="1226"/>
      <c r="K65" s="1226"/>
      <c r="L65" s="1226"/>
      <c r="M65" s="1226"/>
      <c r="N65" s="1226"/>
      <c r="O65" s="1227"/>
    </row>
    <row r="66" spans="2:30" ht="13.5">
      <c r="B66" s="250"/>
      <c r="C66" s="246"/>
      <c r="D66" s="246"/>
      <c r="E66" s="246"/>
      <c r="F66" s="246"/>
      <c r="G66" s="1228"/>
      <c r="H66" s="1229"/>
      <c r="I66" s="1229"/>
      <c r="J66" s="1229"/>
      <c r="K66" s="1229"/>
      <c r="L66" s="1229"/>
      <c r="M66" s="1229"/>
      <c r="N66" s="1229"/>
      <c r="O66" s="1230"/>
    </row>
    <row r="67" spans="2:30" ht="13.5">
      <c r="B67" s="250"/>
      <c r="C67" s="246"/>
      <c r="D67" s="246"/>
      <c r="E67" s="246"/>
      <c r="F67" s="246"/>
      <c r="G67" s="1228"/>
      <c r="H67" s="1229"/>
      <c r="I67" s="1229"/>
      <c r="J67" s="1229"/>
      <c r="K67" s="1229"/>
      <c r="L67" s="1229"/>
      <c r="M67" s="1229"/>
      <c r="N67" s="1229"/>
      <c r="O67" s="1230"/>
    </row>
    <row r="68" spans="2:30" ht="13.5">
      <c r="B68" s="250"/>
      <c r="C68" s="246"/>
      <c r="D68" s="246"/>
      <c r="E68" s="246"/>
      <c r="F68" s="246"/>
      <c r="G68" s="1228"/>
      <c r="H68" s="1229"/>
      <c r="I68" s="1229"/>
      <c r="J68" s="1229"/>
      <c r="K68" s="1229"/>
      <c r="L68" s="1229"/>
      <c r="M68" s="1229"/>
      <c r="N68" s="1229"/>
      <c r="O68" s="1230"/>
    </row>
    <row r="69" spans="2:30" ht="13.5">
      <c r="B69" s="250"/>
      <c r="C69" s="246"/>
      <c r="D69" s="246"/>
      <c r="E69" s="246"/>
      <c r="F69" s="246"/>
      <c r="G69" s="1231"/>
      <c r="H69" s="1232"/>
      <c r="I69" s="1232"/>
      <c r="J69" s="1232"/>
      <c r="K69" s="1232"/>
      <c r="L69" s="1232"/>
      <c r="M69" s="1232"/>
      <c r="N69" s="1232"/>
      <c r="O69" s="1233"/>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568</v>
      </c>
      <c r="I71" s="351"/>
      <c r="J71" s="350"/>
      <c r="K71" s="350"/>
      <c r="L71" s="349"/>
      <c r="M71" s="350"/>
      <c r="N71" s="349"/>
      <c r="O71" s="348"/>
    </row>
    <row r="72" spans="2:30" ht="13.5">
      <c r="B72" s="250"/>
      <c r="C72" s="246"/>
      <c r="D72" s="246"/>
      <c r="E72" s="246"/>
      <c r="F72" s="246"/>
      <c r="G72" s="1234"/>
      <c r="H72" s="1235"/>
      <c r="I72" s="1235"/>
      <c r="J72" s="1236"/>
      <c r="K72" s="347" t="s">
        <v>524</v>
      </c>
      <c r="L72" s="347" t="s">
        <v>525</v>
      </c>
      <c r="M72" s="347" t="s">
        <v>526</v>
      </c>
      <c r="N72" s="347" t="s">
        <v>527</v>
      </c>
      <c r="O72" s="347" t="s">
        <v>528</v>
      </c>
    </row>
    <row r="73" spans="2:30" ht="13.5">
      <c r="B73" s="250"/>
      <c r="C73" s="246"/>
      <c r="D73" s="246"/>
      <c r="E73" s="246"/>
      <c r="F73" s="246"/>
      <c r="G73" s="1237" t="s">
        <v>567</v>
      </c>
      <c r="H73" s="1238"/>
      <c r="I73" s="1243" t="s">
        <v>565</v>
      </c>
      <c r="J73" s="1243"/>
      <c r="K73" s="1245">
        <v>36.700000000000003</v>
      </c>
      <c r="L73" s="1245">
        <v>39.700000000000003</v>
      </c>
      <c r="M73" s="1221">
        <v>53.1</v>
      </c>
      <c r="N73" s="1221">
        <v>49</v>
      </c>
      <c r="O73" s="1221">
        <v>50.1</v>
      </c>
      <c r="S73" s="245">
        <v>9.9</v>
      </c>
    </row>
    <row r="74" spans="2:30" ht="13.5">
      <c r="B74" s="250"/>
      <c r="C74" s="246"/>
      <c r="D74" s="246"/>
      <c r="E74" s="246"/>
      <c r="F74" s="246"/>
      <c r="G74" s="1239"/>
      <c r="H74" s="1240"/>
      <c r="I74" s="1244"/>
      <c r="J74" s="1244"/>
      <c r="K74" s="1245"/>
      <c r="L74" s="1245"/>
      <c r="M74" s="1221"/>
      <c r="N74" s="1221"/>
      <c r="O74" s="1221"/>
    </row>
    <row r="75" spans="2:30" ht="13.5">
      <c r="B75" s="250"/>
      <c r="C75" s="246"/>
      <c r="D75" s="246"/>
      <c r="E75" s="246"/>
      <c r="F75" s="246"/>
      <c r="G75" s="1239"/>
      <c r="H75" s="1240"/>
      <c r="I75" s="1246" t="s">
        <v>564</v>
      </c>
      <c r="J75" s="1246"/>
      <c r="K75" s="1247">
        <v>10.1</v>
      </c>
      <c r="L75" s="1247">
        <v>9.6999999999999993</v>
      </c>
      <c r="M75" s="1247">
        <v>9.6</v>
      </c>
      <c r="N75" s="1247">
        <v>9.6</v>
      </c>
      <c r="O75" s="1247">
        <v>9.9</v>
      </c>
      <c r="U75" s="245">
        <v>81.2</v>
      </c>
      <c r="W75" s="245">
        <v>87.2</v>
      </c>
      <c r="Y75" s="245">
        <v>99.8</v>
      </c>
      <c r="AA75" s="245">
        <v>109.5</v>
      </c>
      <c r="AC75" s="245">
        <v>115.2</v>
      </c>
    </row>
    <row r="76" spans="2:30" ht="13.5">
      <c r="B76" s="250"/>
      <c r="C76" s="246"/>
      <c r="D76" s="246"/>
      <c r="E76" s="246"/>
      <c r="F76" s="246"/>
      <c r="G76" s="1241"/>
      <c r="H76" s="1242"/>
      <c r="I76" s="1246"/>
      <c r="J76" s="1246"/>
      <c r="K76" s="1248"/>
      <c r="L76" s="1248"/>
      <c r="M76" s="1248"/>
      <c r="N76" s="1248"/>
      <c r="O76" s="1248"/>
    </row>
    <row r="77" spans="2:30" ht="13.5">
      <c r="B77" s="250"/>
      <c r="C77" s="246"/>
      <c r="D77" s="246"/>
      <c r="E77" s="246"/>
      <c r="F77" s="246"/>
      <c r="G77" s="1249" t="s">
        <v>566</v>
      </c>
      <c r="H77" s="1250"/>
      <c r="I77" s="1246" t="s">
        <v>565</v>
      </c>
      <c r="J77" s="1246"/>
      <c r="K77" s="1245">
        <v>61.3</v>
      </c>
      <c r="L77" s="1245">
        <v>54.6</v>
      </c>
      <c r="M77" s="1221">
        <v>48.7</v>
      </c>
      <c r="N77" s="1221">
        <v>44.9</v>
      </c>
      <c r="O77" s="1221">
        <v>32.9</v>
      </c>
      <c r="R77" s="245">
        <v>12.3</v>
      </c>
      <c r="T77" s="245">
        <v>11.1</v>
      </c>
    </row>
    <row r="78" spans="2:30" ht="13.5">
      <c r="B78" s="250"/>
      <c r="C78" s="246"/>
      <c r="D78" s="246"/>
      <c r="E78" s="246"/>
      <c r="F78" s="246"/>
      <c r="G78" s="1251"/>
      <c r="H78" s="1252"/>
      <c r="I78" s="1246"/>
      <c r="J78" s="1246"/>
      <c r="K78" s="1245"/>
      <c r="L78" s="1245"/>
      <c r="M78" s="1221"/>
      <c r="N78" s="1221"/>
      <c r="O78" s="1221"/>
    </row>
    <row r="79" spans="2:30" ht="13.5">
      <c r="B79" s="250"/>
      <c r="C79" s="246"/>
      <c r="D79" s="246"/>
      <c r="E79" s="246"/>
      <c r="F79" s="246"/>
      <c r="G79" s="1251"/>
      <c r="H79" s="1252"/>
      <c r="I79" s="1222" t="s">
        <v>564</v>
      </c>
      <c r="J79" s="1223"/>
      <c r="K79" s="1224">
        <v>11.7</v>
      </c>
      <c r="L79" s="1224">
        <v>11.2</v>
      </c>
      <c r="M79" s="1224">
        <v>10.4</v>
      </c>
      <c r="N79" s="1224">
        <v>8.5</v>
      </c>
      <c r="O79" s="1224">
        <v>8.1999999999999993</v>
      </c>
      <c r="V79" s="245">
        <v>53.5</v>
      </c>
      <c r="X79" s="245">
        <v>48.2</v>
      </c>
      <c r="Z79" s="245">
        <v>34.200000000000003</v>
      </c>
      <c r="AB79" s="245">
        <v>30.3</v>
      </c>
      <c r="AD79" s="245">
        <v>28.9</v>
      </c>
    </row>
    <row r="80" spans="2:30" ht="13.5">
      <c r="B80" s="250"/>
      <c r="C80" s="246"/>
      <c r="D80" s="246"/>
      <c r="E80" s="246"/>
      <c r="F80" s="246"/>
      <c r="G80" s="1253"/>
      <c r="H80" s="1254"/>
      <c r="I80" s="1223"/>
      <c r="J80" s="1223"/>
      <c r="K80" s="1224"/>
      <c r="L80" s="1224"/>
      <c r="M80" s="1224"/>
      <c r="N80" s="1224"/>
      <c r="O80" s="1224"/>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523</v>
      </c>
      <c r="G2" s="113"/>
      <c r="H2" s="114"/>
    </row>
    <row r="3" spans="1:8">
      <c r="A3" s="110" t="s">
        <v>516</v>
      </c>
      <c r="B3" s="115"/>
      <c r="C3" s="116"/>
      <c r="D3" s="117">
        <v>68390</v>
      </c>
      <c r="E3" s="118"/>
      <c r="F3" s="119">
        <v>69806</v>
      </c>
      <c r="G3" s="120"/>
      <c r="H3" s="121"/>
    </row>
    <row r="4" spans="1:8">
      <c r="A4" s="122"/>
      <c r="B4" s="123"/>
      <c r="C4" s="124"/>
      <c r="D4" s="125">
        <v>25086</v>
      </c>
      <c r="E4" s="126"/>
      <c r="F4" s="127">
        <v>32823</v>
      </c>
      <c r="G4" s="128"/>
      <c r="H4" s="129"/>
    </row>
    <row r="5" spans="1:8">
      <c r="A5" s="110" t="s">
        <v>518</v>
      </c>
      <c r="B5" s="115"/>
      <c r="C5" s="116"/>
      <c r="D5" s="117">
        <v>88047</v>
      </c>
      <c r="E5" s="118"/>
      <c r="F5" s="119">
        <v>74444</v>
      </c>
      <c r="G5" s="120"/>
      <c r="H5" s="121"/>
    </row>
    <row r="6" spans="1:8">
      <c r="A6" s="122"/>
      <c r="B6" s="123"/>
      <c r="C6" s="124"/>
      <c r="D6" s="125">
        <v>51116</v>
      </c>
      <c r="E6" s="126"/>
      <c r="F6" s="127">
        <v>34175</v>
      </c>
      <c r="G6" s="128"/>
      <c r="H6" s="129"/>
    </row>
    <row r="7" spans="1:8">
      <c r="A7" s="110" t="s">
        <v>519</v>
      </c>
      <c r="B7" s="115"/>
      <c r="C7" s="116"/>
      <c r="D7" s="117">
        <v>78815</v>
      </c>
      <c r="E7" s="118"/>
      <c r="F7" s="119">
        <v>85205</v>
      </c>
      <c r="G7" s="120"/>
      <c r="H7" s="121"/>
    </row>
    <row r="8" spans="1:8">
      <c r="A8" s="122"/>
      <c r="B8" s="123"/>
      <c r="C8" s="124"/>
      <c r="D8" s="125">
        <v>36785</v>
      </c>
      <c r="E8" s="126"/>
      <c r="F8" s="127">
        <v>38847</v>
      </c>
      <c r="G8" s="128"/>
      <c r="H8" s="129"/>
    </row>
    <row r="9" spans="1:8">
      <c r="A9" s="110" t="s">
        <v>520</v>
      </c>
      <c r="B9" s="115"/>
      <c r="C9" s="116"/>
      <c r="D9" s="117">
        <v>48671</v>
      </c>
      <c r="E9" s="118"/>
      <c r="F9" s="119">
        <v>77577</v>
      </c>
      <c r="G9" s="120"/>
      <c r="H9" s="121"/>
    </row>
    <row r="10" spans="1:8">
      <c r="A10" s="122"/>
      <c r="B10" s="123"/>
      <c r="C10" s="124"/>
      <c r="D10" s="125">
        <v>28316</v>
      </c>
      <c r="E10" s="126"/>
      <c r="F10" s="127">
        <v>40870</v>
      </c>
      <c r="G10" s="128"/>
      <c r="H10" s="129"/>
    </row>
    <row r="11" spans="1:8">
      <c r="A11" s="110" t="s">
        <v>521</v>
      </c>
      <c r="B11" s="115"/>
      <c r="C11" s="116"/>
      <c r="D11" s="117">
        <v>54205</v>
      </c>
      <c r="E11" s="118"/>
      <c r="F11" s="119">
        <v>67293</v>
      </c>
      <c r="G11" s="120"/>
      <c r="H11" s="121"/>
    </row>
    <row r="12" spans="1:8">
      <c r="A12" s="122"/>
      <c r="B12" s="123"/>
      <c r="C12" s="130"/>
      <c r="D12" s="125">
        <v>26456</v>
      </c>
      <c r="E12" s="126"/>
      <c r="F12" s="127">
        <v>35076</v>
      </c>
      <c r="G12" s="128"/>
      <c r="H12" s="129"/>
    </row>
    <row r="13" spans="1:8">
      <c r="A13" s="110"/>
      <c r="B13" s="115"/>
      <c r="C13" s="131"/>
      <c r="D13" s="132">
        <v>67626</v>
      </c>
      <c r="E13" s="133"/>
      <c r="F13" s="134">
        <v>74865</v>
      </c>
      <c r="G13" s="135"/>
      <c r="H13" s="121"/>
    </row>
    <row r="14" spans="1:8">
      <c r="A14" s="122"/>
      <c r="B14" s="123"/>
      <c r="C14" s="124"/>
      <c r="D14" s="125">
        <v>33552</v>
      </c>
      <c r="E14" s="126"/>
      <c r="F14" s="127">
        <v>36358</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7.73</v>
      </c>
      <c r="C19" s="136">
        <f>ROUND(VALUE(SUBSTITUTE(実質収支比率等に係る経年分析!G$48,"▲","-")),2)</f>
        <v>6.46</v>
      </c>
      <c r="D19" s="136">
        <f>ROUND(VALUE(SUBSTITUTE(実質収支比率等に係る経年分析!H$48,"▲","-")),2)</f>
        <v>6.29</v>
      </c>
      <c r="E19" s="136">
        <f>ROUND(VALUE(SUBSTITUTE(実質収支比率等に係る経年分析!I$48,"▲","-")),2)</f>
        <v>6.48</v>
      </c>
      <c r="F19" s="136">
        <f>ROUND(VALUE(SUBSTITUTE(実質収支比率等に係る経年分析!J$48,"▲","-")),2)</f>
        <v>6.79</v>
      </c>
    </row>
    <row r="20" spans="1:11">
      <c r="A20" s="136" t="s">
        <v>44</v>
      </c>
      <c r="B20" s="136">
        <f>ROUND(VALUE(SUBSTITUTE(実質収支比率等に係る経年分析!F$47,"▲","-")),2)</f>
        <v>21.39</v>
      </c>
      <c r="C20" s="136">
        <f>ROUND(VALUE(SUBSTITUTE(実質収支比率等に係る経年分析!G$47,"▲","-")),2)</f>
        <v>21.28</v>
      </c>
      <c r="D20" s="136">
        <f>ROUND(VALUE(SUBSTITUTE(実質収支比率等に係る経年分析!H$47,"▲","-")),2)</f>
        <v>21.42</v>
      </c>
      <c r="E20" s="136">
        <f>ROUND(VALUE(SUBSTITUTE(実質収支比率等に係る経年分析!I$47,"▲","-")),2)</f>
        <v>20.75</v>
      </c>
      <c r="F20" s="136">
        <f>ROUND(VALUE(SUBSTITUTE(実質収支比率等に係る経年分析!J$47,"▲","-")),2)</f>
        <v>21.03</v>
      </c>
    </row>
    <row r="21" spans="1:11">
      <c r="A21" s="136" t="s">
        <v>45</v>
      </c>
      <c r="B21" s="136">
        <f>IF(ISNUMBER(VALUE(SUBSTITUTE(実質収支比率等に係る経年分析!F$49,"▲","-"))),ROUND(VALUE(SUBSTITUTE(実質収支比率等に係る経年分析!F$49,"▲","-")),2),NA())</f>
        <v>7.41</v>
      </c>
      <c r="C21" s="136">
        <f>IF(ISNUMBER(VALUE(SUBSTITUTE(実質収支比率等に係る経年分析!G$49,"▲","-"))),ROUND(VALUE(SUBSTITUTE(実質収支比率等に係る経年分析!G$49,"▲","-")),2),NA())</f>
        <v>-1.23</v>
      </c>
      <c r="D21" s="136">
        <f>IF(ISNUMBER(VALUE(SUBSTITUTE(実質収支比率等に係る経年分析!H$49,"▲","-"))),ROUND(VALUE(SUBSTITUTE(実質収支比率等に係る経年分析!H$49,"▲","-")),2),NA())</f>
        <v>-0.18</v>
      </c>
      <c r="E21" s="136">
        <f>IF(ISNUMBER(VALUE(SUBSTITUTE(実質収支比率等に係る経年分析!I$49,"▲","-"))),ROUND(VALUE(SUBSTITUTE(実質収支比率等に係る経年分析!I$49,"▲","-")),2),NA())</f>
        <v>0.51</v>
      </c>
      <c r="F21" s="136">
        <f>IF(ISNUMBER(VALUE(SUBSTITUTE(実質収支比率等に係る経年分析!J$49,"▲","-"))),ROUND(VALUE(SUBSTITUTE(実質収支比率等に係る経年分析!J$49,"▲","-")),2),NA())</f>
        <v>0.23</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0.69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7.0000000000000007E-2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7.0000000000000007E-2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介護サービス事業特別会計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7.0000000000000007E-2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0.14000000000000001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0.12</v>
      </c>
    </row>
    <row r="30" spans="1:11">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0.31</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0.51</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1.27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0.97</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1.44</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0.57999999999999996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1.1200000000000001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6.47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6.76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8.8699999999999992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8.35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6.71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7.43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8.2100000000000009</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889</v>
      </c>
      <c r="E42" s="138"/>
      <c r="F42" s="138"/>
      <c r="G42" s="138">
        <f>'実質公債費比率（分子）の構造'!L$52</f>
        <v>873</v>
      </c>
      <c r="H42" s="138"/>
      <c r="I42" s="138"/>
      <c r="J42" s="138">
        <f>'実質公債費比率（分子）の構造'!M$52</f>
        <v>887</v>
      </c>
      <c r="K42" s="138"/>
      <c r="L42" s="138"/>
      <c r="M42" s="138">
        <f>'実質公債費比率（分子）の構造'!N$52</f>
        <v>877</v>
      </c>
      <c r="N42" s="138"/>
      <c r="O42" s="138"/>
      <c r="P42" s="138">
        <f>'実質公債費比率（分子）の構造'!O$52</f>
        <v>897</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103</v>
      </c>
      <c r="C45" s="138"/>
      <c r="D45" s="138"/>
      <c r="E45" s="138">
        <f>'実質公債費比率（分子）の構造'!L$49</f>
        <v>43</v>
      </c>
      <c r="F45" s="138"/>
      <c r="G45" s="138"/>
      <c r="H45" s="138">
        <f>'実質公債費比率（分子）の構造'!M$49</f>
        <v>23</v>
      </c>
      <c r="I45" s="138"/>
      <c r="J45" s="138"/>
      <c r="K45" s="138">
        <f>'実質公債費比率（分子）の構造'!N$49</f>
        <v>99</v>
      </c>
      <c r="L45" s="138"/>
      <c r="M45" s="138"/>
      <c r="N45" s="138">
        <f>'実質公債費比率（分子）の構造'!O$49</f>
        <v>97</v>
      </c>
      <c r="O45" s="138"/>
      <c r="P45" s="138"/>
    </row>
    <row r="46" spans="1:16">
      <c r="A46" s="138" t="s">
        <v>56</v>
      </c>
      <c r="B46" s="138">
        <f>'実質公債費比率（分子）の構造'!K$48</f>
        <v>365</v>
      </c>
      <c r="C46" s="138"/>
      <c r="D46" s="138"/>
      <c r="E46" s="138">
        <f>'実質公債費比率（分子）の構造'!L$48</f>
        <v>370</v>
      </c>
      <c r="F46" s="138"/>
      <c r="G46" s="138"/>
      <c r="H46" s="138">
        <f>'実質公債費比率（分子）の構造'!M$48</f>
        <v>401</v>
      </c>
      <c r="I46" s="138"/>
      <c r="J46" s="138"/>
      <c r="K46" s="138">
        <f>'実質公債費比率（分子）の構造'!N$48</f>
        <v>402</v>
      </c>
      <c r="L46" s="138"/>
      <c r="M46" s="138"/>
      <c r="N46" s="138">
        <f>'実質公債費比率（分子）の構造'!O$48</f>
        <v>382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840</v>
      </c>
      <c r="C49" s="138"/>
      <c r="D49" s="138"/>
      <c r="E49" s="138">
        <f>'実質公債費比率（分子）の構造'!L$45</f>
        <v>850</v>
      </c>
      <c r="F49" s="138"/>
      <c r="G49" s="138"/>
      <c r="H49" s="138">
        <f>'実質公債費比率（分子）の構造'!M$45</f>
        <v>834</v>
      </c>
      <c r="I49" s="138"/>
      <c r="J49" s="138"/>
      <c r="K49" s="138">
        <f>'実質公債費比率（分子）の構造'!N$45</f>
        <v>814</v>
      </c>
      <c r="L49" s="138"/>
      <c r="M49" s="138"/>
      <c r="N49" s="138">
        <f>'実質公債費比率（分子）の構造'!O$45</f>
        <v>844</v>
      </c>
      <c r="O49" s="138"/>
      <c r="P49" s="138"/>
    </row>
    <row r="50" spans="1:16">
      <c r="A50" s="138" t="s">
        <v>60</v>
      </c>
      <c r="B50" s="138" t="e">
        <f>NA()</f>
        <v>#N/A</v>
      </c>
      <c r="C50" s="138">
        <f>IF(ISNUMBER('実質公債費比率（分子）の構造'!K$53),'実質公債費比率（分子）の構造'!K$53,NA())</f>
        <v>419</v>
      </c>
      <c r="D50" s="138" t="e">
        <f>NA()</f>
        <v>#N/A</v>
      </c>
      <c r="E50" s="138" t="e">
        <f>NA()</f>
        <v>#N/A</v>
      </c>
      <c r="F50" s="138">
        <f>IF(ISNUMBER('実質公債費比率（分子）の構造'!L$53),'実質公債費比率（分子）の構造'!L$53,NA())</f>
        <v>390</v>
      </c>
      <c r="G50" s="138" t="e">
        <f>NA()</f>
        <v>#N/A</v>
      </c>
      <c r="H50" s="138" t="e">
        <f>NA()</f>
        <v>#N/A</v>
      </c>
      <c r="I50" s="138">
        <f>IF(ISNUMBER('実質公債費比率（分子）の構造'!M$53),'実質公債費比率（分子）の構造'!M$53,NA())</f>
        <v>371</v>
      </c>
      <c r="J50" s="138" t="e">
        <f>NA()</f>
        <v>#N/A</v>
      </c>
      <c r="K50" s="138" t="e">
        <f>NA()</f>
        <v>#N/A</v>
      </c>
      <c r="L50" s="138">
        <f>IF(ISNUMBER('実質公債費比率（分子）の構造'!N$53),'実質公債費比率（分子）の構造'!N$53,NA())</f>
        <v>438</v>
      </c>
      <c r="M50" s="138" t="e">
        <f>NA()</f>
        <v>#N/A</v>
      </c>
      <c r="N50" s="138" t="e">
        <f>NA()</f>
        <v>#N/A</v>
      </c>
      <c r="O50" s="138">
        <f>IF(ISNUMBER('実質公債費比率（分子）の構造'!O$53),'実質公債費比率（分子）の構造'!O$53,NA())</f>
        <v>426</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8521</v>
      </c>
      <c r="E56" s="137"/>
      <c r="F56" s="137"/>
      <c r="G56" s="137">
        <f>'将来負担比率（分子）の構造'!J$52</f>
        <v>8456</v>
      </c>
      <c r="H56" s="137"/>
      <c r="I56" s="137"/>
      <c r="J56" s="137">
        <f>'将来負担比率（分子）の構造'!K$52</f>
        <v>8322</v>
      </c>
      <c r="K56" s="137"/>
      <c r="L56" s="137"/>
      <c r="M56" s="137">
        <f>'将来負担比率（分子）の構造'!L$52</f>
        <v>8288</v>
      </c>
      <c r="N56" s="137"/>
      <c r="O56" s="137"/>
      <c r="P56" s="137">
        <f>'将来負担比率（分子）の構造'!M$52</f>
        <v>8078</v>
      </c>
    </row>
    <row r="57" spans="1:16">
      <c r="A57" s="137" t="s">
        <v>36</v>
      </c>
      <c r="B57" s="137"/>
      <c r="C57" s="137"/>
      <c r="D57" s="137">
        <f>'将来負担比率（分子）の構造'!I$51</f>
        <v>1201</v>
      </c>
      <c r="E57" s="137"/>
      <c r="F57" s="137"/>
      <c r="G57" s="137">
        <f>'将来負担比率（分子）の構造'!J$51</f>
        <v>1030</v>
      </c>
      <c r="H57" s="137"/>
      <c r="I57" s="137"/>
      <c r="J57" s="137">
        <f>'将来負担比率（分子）の構造'!K$51</f>
        <v>876</v>
      </c>
      <c r="K57" s="137"/>
      <c r="L57" s="137"/>
      <c r="M57" s="137">
        <f>'将来負担比率（分子）の構造'!L$51</f>
        <v>772</v>
      </c>
      <c r="N57" s="137"/>
      <c r="O57" s="137"/>
      <c r="P57" s="137">
        <f>'将来負担比率（分子）の構造'!M$51</f>
        <v>755</v>
      </c>
    </row>
    <row r="58" spans="1:16">
      <c r="A58" s="137" t="s">
        <v>35</v>
      </c>
      <c r="B58" s="137"/>
      <c r="C58" s="137"/>
      <c r="D58" s="137">
        <f>'将来負担比率（分子）の構造'!I$50</f>
        <v>3224</v>
      </c>
      <c r="E58" s="137"/>
      <c r="F58" s="137"/>
      <c r="G58" s="137">
        <f>'将来負担比率（分子）の構造'!J$50</f>
        <v>3255</v>
      </c>
      <c r="H58" s="137"/>
      <c r="I58" s="137"/>
      <c r="J58" s="137">
        <f>'将来負担比率（分子）の構造'!K$50</f>
        <v>3348</v>
      </c>
      <c r="K58" s="137"/>
      <c r="L58" s="137"/>
      <c r="M58" s="137">
        <f>'将来負担比率（分子）の構造'!L$50</f>
        <v>3443</v>
      </c>
      <c r="N58" s="137"/>
      <c r="O58" s="137"/>
      <c r="P58" s="137">
        <f>'将来負担比率（分子）の構造'!M$50</f>
        <v>3486</v>
      </c>
    </row>
    <row r="59" spans="1:16">
      <c r="A59" s="137" t="s">
        <v>33</v>
      </c>
      <c r="B59" s="137" t="str">
        <f>'将来負担比率（分子）の構造'!I$49</f>
        <v>-</v>
      </c>
      <c r="C59" s="137"/>
      <c r="D59" s="137"/>
      <c r="E59" s="137" t="str">
        <f>'将来負担比率（分子）の構造'!J$49</f>
        <v>-</v>
      </c>
      <c r="F59" s="137"/>
      <c r="G59" s="137"/>
      <c r="H59" s="137">
        <f>'将来負担比率（分子）の構造'!K$49</f>
        <v>159</v>
      </c>
      <c r="I59" s="137"/>
      <c r="J59" s="137"/>
      <c r="K59" s="137">
        <f>'将来負担比率（分子）の構造'!L$49</f>
        <v>28</v>
      </c>
      <c r="L59" s="137"/>
      <c r="M59" s="137"/>
      <c r="N59" s="137">
        <f>'将来負担比率（分子）の構造'!M$49</f>
        <v>163</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1646</v>
      </c>
      <c r="C62" s="137"/>
      <c r="D62" s="137"/>
      <c r="E62" s="137">
        <f>'将来負担比率（分子）の構造'!J$45</f>
        <v>1557</v>
      </c>
      <c r="F62" s="137"/>
      <c r="G62" s="137"/>
      <c r="H62" s="137">
        <f>'将来負担比率（分子）の構造'!K$45</f>
        <v>1503</v>
      </c>
      <c r="I62" s="137"/>
      <c r="J62" s="137"/>
      <c r="K62" s="137">
        <f>'将来負担比率（分子）の構造'!L$45</f>
        <v>1561</v>
      </c>
      <c r="L62" s="137"/>
      <c r="M62" s="137"/>
      <c r="N62" s="137">
        <f>'将来負担比率（分子）の構造'!M$45</f>
        <v>1548</v>
      </c>
      <c r="O62" s="137"/>
      <c r="P62" s="137"/>
    </row>
    <row r="63" spans="1:16">
      <c r="A63" s="137" t="s">
        <v>28</v>
      </c>
      <c r="B63" s="137">
        <f>'将来負担比率（分子）の構造'!I$44</f>
        <v>108</v>
      </c>
      <c r="C63" s="137"/>
      <c r="D63" s="137"/>
      <c r="E63" s="137">
        <f>'将来負担比率（分子）の構造'!J$44</f>
        <v>124</v>
      </c>
      <c r="F63" s="137"/>
      <c r="G63" s="137"/>
      <c r="H63" s="137">
        <f>'将来負担比率（分子）の構造'!K$44</f>
        <v>455</v>
      </c>
      <c r="I63" s="137"/>
      <c r="J63" s="137"/>
      <c r="K63" s="137">
        <f>'将来負担比率（分子）の構造'!L$44</f>
        <v>541</v>
      </c>
      <c r="L63" s="137"/>
      <c r="M63" s="137"/>
      <c r="N63" s="137">
        <f>'将来負担比率（分子）の構造'!M$44</f>
        <v>576</v>
      </c>
      <c r="O63" s="137"/>
      <c r="P63" s="137"/>
    </row>
    <row r="64" spans="1:16">
      <c r="A64" s="137" t="s">
        <v>27</v>
      </c>
      <c r="B64" s="137">
        <f>'将来負担比率（分子）の構造'!I$43</f>
        <v>4965</v>
      </c>
      <c r="C64" s="137"/>
      <c r="D64" s="137"/>
      <c r="E64" s="137">
        <f>'将来負担比率（分子）の構造'!J$43</f>
        <v>4732</v>
      </c>
      <c r="F64" s="137"/>
      <c r="G64" s="137"/>
      <c r="H64" s="137">
        <f>'将来負担比率（分子）の構造'!K$43</f>
        <v>4635</v>
      </c>
      <c r="I64" s="137"/>
      <c r="J64" s="137"/>
      <c r="K64" s="137">
        <f>'将来負担比率（分子）の構造'!L$43</f>
        <v>4580</v>
      </c>
      <c r="L64" s="137"/>
      <c r="M64" s="137"/>
      <c r="N64" s="137">
        <f>'将来負担比率（分子）の構造'!M$43</f>
        <v>4449</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7726</v>
      </c>
      <c r="C66" s="137"/>
      <c r="D66" s="137"/>
      <c r="E66" s="137">
        <f>'将来負担比率（分子）の構造'!J$41</f>
        <v>7955</v>
      </c>
      <c r="F66" s="137"/>
      <c r="G66" s="137"/>
      <c r="H66" s="137">
        <f>'将来負担比率（分子）の構造'!K$41</f>
        <v>7947</v>
      </c>
      <c r="I66" s="137"/>
      <c r="J66" s="137"/>
      <c r="K66" s="137">
        <f>'将来負担比率（分子）の構造'!L$41</f>
        <v>7859</v>
      </c>
      <c r="L66" s="137"/>
      <c r="M66" s="137"/>
      <c r="N66" s="137">
        <f>'将来負担比率（分子）の構造'!M$41</f>
        <v>7657</v>
      </c>
      <c r="O66" s="137"/>
      <c r="P66" s="137"/>
    </row>
    <row r="67" spans="1:16">
      <c r="A67" s="137" t="s">
        <v>64</v>
      </c>
      <c r="B67" s="137" t="e">
        <f>NA()</f>
        <v>#N/A</v>
      </c>
      <c r="C67" s="137">
        <f>IF(ISNUMBER('将来負担比率（分子）の構造'!I$53), IF('将来負担比率（分子）の構造'!I$53 &lt; 0, 0, '将来負担比率（分子）の構造'!I$53), NA())</f>
        <v>1499</v>
      </c>
      <c r="D67" s="137" t="e">
        <f>NA()</f>
        <v>#N/A</v>
      </c>
      <c r="E67" s="137" t="e">
        <f>NA()</f>
        <v>#N/A</v>
      </c>
      <c r="F67" s="137">
        <f>IF(ISNUMBER('将来負担比率（分子）の構造'!J$53), IF('将来負担比率（分子）の構造'!J$53 &lt; 0, 0, '将来負担比率（分子）の構造'!J$53), NA())</f>
        <v>1628</v>
      </c>
      <c r="G67" s="137" t="e">
        <f>NA()</f>
        <v>#N/A</v>
      </c>
      <c r="H67" s="137" t="e">
        <f>NA()</f>
        <v>#N/A</v>
      </c>
      <c r="I67" s="137">
        <f>IF(ISNUMBER('将来負担比率（分子）の構造'!K$53), IF('将来負担比率（分子）の構造'!K$53 &lt; 0, 0, '将来負担比率（分子）の構造'!K$53), NA())</f>
        <v>2153</v>
      </c>
      <c r="J67" s="137" t="e">
        <f>NA()</f>
        <v>#N/A</v>
      </c>
      <c r="K67" s="137" t="e">
        <f>NA()</f>
        <v>#N/A</v>
      </c>
      <c r="L67" s="137">
        <f>IF(ISNUMBER('将来負担比率（分子）の構造'!L$53), IF('将来負担比率（分子）の構造'!L$53 &lt; 0, 0, '将来負担比率（分子）の構造'!L$53), NA())</f>
        <v>2065</v>
      </c>
      <c r="M67" s="137" t="e">
        <f>NA()</f>
        <v>#N/A</v>
      </c>
      <c r="N67" s="137" t="e">
        <f>NA()</f>
        <v>#N/A</v>
      </c>
      <c r="O67" s="137">
        <f>IF(ISNUMBER('将来負担比率（分子）の構造'!M$53), IF('将来負担比率（分子）の構造'!M$53 &lt; 0, 0, '将来負担比率（分子）の構造'!M$53), NA())</f>
        <v>2074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1589799</v>
      </c>
      <c r="S5" s="671"/>
      <c r="T5" s="671"/>
      <c r="U5" s="671"/>
      <c r="V5" s="671"/>
      <c r="W5" s="671"/>
      <c r="X5" s="671"/>
      <c r="Y5" s="718"/>
      <c r="Z5" s="731">
        <v>19.8</v>
      </c>
      <c r="AA5" s="731"/>
      <c r="AB5" s="731"/>
      <c r="AC5" s="731"/>
      <c r="AD5" s="732">
        <v>1506454</v>
      </c>
      <c r="AE5" s="732"/>
      <c r="AF5" s="732"/>
      <c r="AG5" s="732"/>
      <c r="AH5" s="732"/>
      <c r="AI5" s="732"/>
      <c r="AJ5" s="732"/>
      <c r="AK5" s="732"/>
      <c r="AL5" s="719">
        <v>31.9</v>
      </c>
      <c r="AM5" s="688"/>
      <c r="AN5" s="688"/>
      <c r="AO5" s="720"/>
      <c r="AP5" s="707" t="s">
        <v>210</v>
      </c>
      <c r="AQ5" s="708"/>
      <c r="AR5" s="708"/>
      <c r="AS5" s="708"/>
      <c r="AT5" s="708"/>
      <c r="AU5" s="708"/>
      <c r="AV5" s="708"/>
      <c r="AW5" s="708"/>
      <c r="AX5" s="708"/>
      <c r="AY5" s="708"/>
      <c r="AZ5" s="708"/>
      <c r="BA5" s="708"/>
      <c r="BB5" s="708"/>
      <c r="BC5" s="708"/>
      <c r="BD5" s="708"/>
      <c r="BE5" s="708"/>
      <c r="BF5" s="709"/>
      <c r="BG5" s="620">
        <v>1505589</v>
      </c>
      <c r="BH5" s="621"/>
      <c r="BI5" s="621"/>
      <c r="BJ5" s="621"/>
      <c r="BK5" s="621"/>
      <c r="BL5" s="621"/>
      <c r="BM5" s="621"/>
      <c r="BN5" s="622"/>
      <c r="BO5" s="673">
        <v>94.7</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64959</v>
      </c>
      <c r="S6" s="621"/>
      <c r="T6" s="621"/>
      <c r="U6" s="621"/>
      <c r="V6" s="621"/>
      <c r="W6" s="621"/>
      <c r="X6" s="621"/>
      <c r="Y6" s="622"/>
      <c r="Z6" s="673">
        <v>0.8</v>
      </c>
      <c r="AA6" s="673"/>
      <c r="AB6" s="673"/>
      <c r="AC6" s="673"/>
      <c r="AD6" s="674">
        <v>64959</v>
      </c>
      <c r="AE6" s="674"/>
      <c r="AF6" s="674"/>
      <c r="AG6" s="674"/>
      <c r="AH6" s="674"/>
      <c r="AI6" s="674"/>
      <c r="AJ6" s="674"/>
      <c r="AK6" s="674"/>
      <c r="AL6" s="643">
        <v>1.4</v>
      </c>
      <c r="AM6" s="675"/>
      <c r="AN6" s="675"/>
      <c r="AO6" s="676"/>
      <c r="AP6" s="617" t="s">
        <v>216</v>
      </c>
      <c r="AQ6" s="618"/>
      <c r="AR6" s="618"/>
      <c r="AS6" s="618"/>
      <c r="AT6" s="618"/>
      <c r="AU6" s="618"/>
      <c r="AV6" s="618"/>
      <c r="AW6" s="618"/>
      <c r="AX6" s="618"/>
      <c r="AY6" s="618"/>
      <c r="AZ6" s="618"/>
      <c r="BA6" s="618"/>
      <c r="BB6" s="618"/>
      <c r="BC6" s="618"/>
      <c r="BD6" s="618"/>
      <c r="BE6" s="618"/>
      <c r="BF6" s="619"/>
      <c r="BG6" s="620">
        <v>1505589</v>
      </c>
      <c r="BH6" s="621"/>
      <c r="BI6" s="621"/>
      <c r="BJ6" s="621"/>
      <c r="BK6" s="621"/>
      <c r="BL6" s="621"/>
      <c r="BM6" s="621"/>
      <c r="BN6" s="622"/>
      <c r="BO6" s="673">
        <v>94.7</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77684</v>
      </c>
      <c r="CS6" s="621"/>
      <c r="CT6" s="621"/>
      <c r="CU6" s="621"/>
      <c r="CV6" s="621"/>
      <c r="CW6" s="621"/>
      <c r="CX6" s="621"/>
      <c r="CY6" s="622"/>
      <c r="CZ6" s="673">
        <v>1</v>
      </c>
      <c r="DA6" s="673"/>
      <c r="DB6" s="673"/>
      <c r="DC6" s="673"/>
      <c r="DD6" s="626" t="s">
        <v>211</v>
      </c>
      <c r="DE6" s="621"/>
      <c r="DF6" s="621"/>
      <c r="DG6" s="621"/>
      <c r="DH6" s="621"/>
      <c r="DI6" s="621"/>
      <c r="DJ6" s="621"/>
      <c r="DK6" s="621"/>
      <c r="DL6" s="621"/>
      <c r="DM6" s="621"/>
      <c r="DN6" s="621"/>
      <c r="DO6" s="621"/>
      <c r="DP6" s="622"/>
      <c r="DQ6" s="626">
        <v>77684</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3070</v>
      </c>
      <c r="S7" s="621"/>
      <c r="T7" s="621"/>
      <c r="U7" s="621"/>
      <c r="V7" s="621"/>
      <c r="W7" s="621"/>
      <c r="X7" s="621"/>
      <c r="Y7" s="622"/>
      <c r="Z7" s="673">
        <v>0</v>
      </c>
      <c r="AA7" s="673"/>
      <c r="AB7" s="673"/>
      <c r="AC7" s="673"/>
      <c r="AD7" s="674">
        <v>3070</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751114</v>
      </c>
      <c r="BH7" s="621"/>
      <c r="BI7" s="621"/>
      <c r="BJ7" s="621"/>
      <c r="BK7" s="621"/>
      <c r="BL7" s="621"/>
      <c r="BM7" s="621"/>
      <c r="BN7" s="622"/>
      <c r="BO7" s="673">
        <v>47.2</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1030258</v>
      </c>
      <c r="CS7" s="621"/>
      <c r="CT7" s="621"/>
      <c r="CU7" s="621"/>
      <c r="CV7" s="621"/>
      <c r="CW7" s="621"/>
      <c r="CX7" s="621"/>
      <c r="CY7" s="622"/>
      <c r="CZ7" s="673">
        <v>13.6</v>
      </c>
      <c r="DA7" s="673"/>
      <c r="DB7" s="673"/>
      <c r="DC7" s="673"/>
      <c r="DD7" s="626">
        <v>104005</v>
      </c>
      <c r="DE7" s="621"/>
      <c r="DF7" s="621"/>
      <c r="DG7" s="621"/>
      <c r="DH7" s="621"/>
      <c r="DI7" s="621"/>
      <c r="DJ7" s="621"/>
      <c r="DK7" s="621"/>
      <c r="DL7" s="621"/>
      <c r="DM7" s="621"/>
      <c r="DN7" s="621"/>
      <c r="DO7" s="621"/>
      <c r="DP7" s="622"/>
      <c r="DQ7" s="626">
        <v>850050</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5588</v>
      </c>
      <c r="S8" s="621"/>
      <c r="T8" s="621"/>
      <c r="U8" s="621"/>
      <c r="V8" s="621"/>
      <c r="W8" s="621"/>
      <c r="X8" s="621"/>
      <c r="Y8" s="622"/>
      <c r="Z8" s="673">
        <v>0.1</v>
      </c>
      <c r="AA8" s="673"/>
      <c r="AB8" s="673"/>
      <c r="AC8" s="673"/>
      <c r="AD8" s="674">
        <v>5588</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27264</v>
      </c>
      <c r="BH8" s="621"/>
      <c r="BI8" s="621"/>
      <c r="BJ8" s="621"/>
      <c r="BK8" s="621"/>
      <c r="BL8" s="621"/>
      <c r="BM8" s="621"/>
      <c r="BN8" s="622"/>
      <c r="BO8" s="673">
        <v>1.7</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2156904</v>
      </c>
      <c r="CS8" s="621"/>
      <c r="CT8" s="621"/>
      <c r="CU8" s="621"/>
      <c r="CV8" s="621"/>
      <c r="CW8" s="621"/>
      <c r="CX8" s="621"/>
      <c r="CY8" s="622"/>
      <c r="CZ8" s="673">
        <v>28.5</v>
      </c>
      <c r="DA8" s="673"/>
      <c r="DB8" s="673"/>
      <c r="DC8" s="673"/>
      <c r="DD8" s="626">
        <v>50648</v>
      </c>
      <c r="DE8" s="621"/>
      <c r="DF8" s="621"/>
      <c r="DG8" s="621"/>
      <c r="DH8" s="621"/>
      <c r="DI8" s="621"/>
      <c r="DJ8" s="621"/>
      <c r="DK8" s="621"/>
      <c r="DL8" s="621"/>
      <c r="DM8" s="621"/>
      <c r="DN8" s="621"/>
      <c r="DO8" s="621"/>
      <c r="DP8" s="622"/>
      <c r="DQ8" s="626">
        <v>1216679</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3256</v>
      </c>
      <c r="S9" s="621"/>
      <c r="T9" s="621"/>
      <c r="U9" s="621"/>
      <c r="V9" s="621"/>
      <c r="W9" s="621"/>
      <c r="X9" s="621"/>
      <c r="Y9" s="622"/>
      <c r="Z9" s="673">
        <v>0</v>
      </c>
      <c r="AA9" s="673"/>
      <c r="AB9" s="673"/>
      <c r="AC9" s="673"/>
      <c r="AD9" s="674">
        <v>3256</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658111</v>
      </c>
      <c r="BH9" s="621"/>
      <c r="BI9" s="621"/>
      <c r="BJ9" s="621"/>
      <c r="BK9" s="621"/>
      <c r="BL9" s="621"/>
      <c r="BM9" s="621"/>
      <c r="BN9" s="622"/>
      <c r="BO9" s="673">
        <v>41.4</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1188854</v>
      </c>
      <c r="CS9" s="621"/>
      <c r="CT9" s="621"/>
      <c r="CU9" s="621"/>
      <c r="CV9" s="621"/>
      <c r="CW9" s="621"/>
      <c r="CX9" s="621"/>
      <c r="CY9" s="622"/>
      <c r="CZ9" s="673">
        <v>15.7</v>
      </c>
      <c r="DA9" s="673"/>
      <c r="DB9" s="673"/>
      <c r="DC9" s="673"/>
      <c r="DD9" s="626">
        <v>433</v>
      </c>
      <c r="DE9" s="621"/>
      <c r="DF9" s="621"/>
      <c r="DG9" s="621"/>
      <c r="DH9" s="621"/>
      <c r="DI9" s="621"/>
      <c r="DJ9" s="621"/>
      <c r="DK9" s="621"/>
      <c r="DL9" s="621"/>
      <c r="DM9" s="621"/>
      <c r="DN9" s="621"/>
      <c r="DO9" s="621"/>
      <c r="DP9" s="622"/>
      <c r="DQ9" s="626">
        <v>725064</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264065</v>
      </c>
      <c r="S10" s="621"/>
      <c r="T10" s="621"/>
      <c r="U10" s="621"/>
      <c r="V10" s="621"/>
      <c r="W10" s="621"/>
      <c r="X10" s="621"/>
      <c r="Y10" s="622"/>
      <c r="Z10" s="673">
        <v>3.3</v>
      </c>
      <c r="AA10" s="673"/>
      <c r="AB10" s="673"/>
      <c r="AC10" s="673"/>
      <c r="AD10" s="674">
        <v>264065</v>
      </c>
      <c r="AE10" s="674"/>
      <c r="AF10" s="674"/>
      <c r="AG10" s="674"/>
      <c r="AH10" s="674"/>
      <c r="AI10" s="674"/>
      <c r="AJ10" s="674"/>
      <c r="AK10" s="674"/>
      <c r="AL10" s="643">
        <v>5.6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30733</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8000</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545</v>
      </c>
      <c r="S11" s="621"/>
      <c r="T11" s="621"/>
      <c r="U11" s="621"/>
      <c r="V11" s="621"/>
      <c r="W11" s="621"/>
      <c r="X11" s="621"/>
      <c r="Y11" s="622"/>
      <c r="Z11" s="673">
        <v>0</v>
      </c>
      <c r="AA11" s="673"/>
      <c r="AB11" s="673"/>
      <c r="AC11" s="673"/>
      <c r="AD11" s="674">
        <v>545</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35006</v>
      </c>
      <c r="BH11" s="621"/>
      <c r="BI11" s="621"/>
      <c r="BJ11" s="621"/>
      <c r="BK11" s="621"/>
      <c r="BL11" s="621"/>
      <c r="BM11" s="621"/>
      <c r="BN11" s="622"/>
      <c r="BO11" s="673">
        <v>2.2000000000000002</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229724</v>
      </c>
      <c r="CS11" s="621"/>
      <c r="CT11" s="621"/>
      <c r="CU11" s="621"/>
      <c r="CV11" s="621"/>
      <c r="CW11" s="621"/>
      <c r="CX11" s="621"/>
      <c r="CY11" s="622"/>
      <c r="CZ11" s="673">
        <v>3</v>
      </c>
      <c r="DA11" s="673"/>
      <c r="DB11" s="673"/>
      <c r="DC11" s="673"/>
      <c r="DD11" s="626">
        <v>109822</v>
      </c>
      <c r="DE11" s="621"/>
      <c r="DF11" s="621"/>
      <c r="DG11" s="621"/>
      <c r="DH11" s="621"/>
      <c r="DI11" s="621"/>
      <c r="DJ11" s="621"/>
      <c r="DK11" s="621"/>
      <c r="DL11" s="621"/>
      <c r="DM11" s="621"/>
      <c r="DN11" s="621"/>
      <c r="DO11" s="621"/>
      <c r="DP11" s="622"/>
      <c r="DQ11" s="626">
        <v>134141</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594326</v>
      </c>
      <c r="BH12" s="621"/>
      <c r="BI12" s="621"/>
      <c r="BJ12" s="621"/>
      <c r="BK12" s="621"/>
      <c r="BL12" s="621"/>
      <c r="BM12" s="621"/>
      <c r="BN12" s="622"/>
      <c r="BO12" s="673">
        <v>37.4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142605</v>
      </c>
      <c r="CS12" s="621"/>
      <c r="CT12" s="621"/>
      <c r="CU12" s="621"/>
      <c r="CV12" s="621"/>
      <c r="CW12" s="621"/>
      <c r="CX12" s="621"/>
      <c r="CY12" s="622"/>
      <c r="CZ12" s="673">
        <v>1.9</v>
      </c>
      <c r="DA12" s="673"/>
      <c r="DB12" s="673"/>
      <c r="DC12" s="673"/>
      <c r="DD12" s="626">
        <v>28330</v>
      </c>
      <c r="DE12" s="621"/>
      <c r="DF12" s="621"/>
      <c r="DG12" s="621"/>
      <c r="DH12" s="621"/>
      <c r="DI12" s="621"/>
      <c r="DJ12" s="621"/>
      <c r="DK12" s="621"/>
      <c r="DL12" s="621"/>
      <c r="DM12" s="621"/>
      <c r="DN12" s="621"/>
      <c r="DO12" s="621"/>
      <c r="DP12" s="622"/>
      <c r="DQ12" s="626">
        <v>109796</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16484</v>
      </c>
      <c r="S13" s="621"/>
      <c r="T13" s="621"/>
      <c r="U13" s="621"/>
      <c r="V13" s="621"/>
      <c r="W13" s="621"/>
      <c r="X13" s="621"/>
      <c r="Y13" s="622"/>
      <c r="Z13" s="673">
        <v>0.2</v>
      </c>
      <c r="AA13" s="673"/>
      <c r="AB13" s="673"/>
      <c r="AC13" s="673"/>
      <c r="AD13" s="674">
        <v>16484</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589550</v>
      </c>
      <c r="BH13" s="621"/>
      <c r="BI13" s="621"/>
      <c r="BJ13" s="621"/>
      <c r="BK13" s="621"/>
      <c r="BL13" s="621"/>
      <c r="BM13" s="621"/>
      <c r="BN13" s="622"/>
      <c r="BO13" s="673">
        <v>37.1</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1034148</v>
      </c>
      <c r="CS13" s="621"/>
      <c r="CT13" s="621"/>
      <c r="CU13" s="621"/>
      <c r="CV13" s="621"/>
      <c r="CW13" s="621"/>
      <c r="CX13" s="621"/>
      <c r="CY13" s="622"/>
      <c r="CZ13" s="673">
        <v>13.7</v>
      </c>
      <c r="DA13" s="673"/>
      <c r="DB13" s="673"/>
      <c r="DC13" s="673"/>
      <c r="DD13" s="626">
        <v>489219</v>
      </c>
      <c r="DE13" s="621"/>
      <c r="DF13" s="621"/>
      <c r="DG13" s="621"/>
      <c r="DH13" s="621"/>
      <c r="DI13" s="621"/>
      <c r="DJ13" s="621"/>
      <c r="DK13" s="621"/>
      <c r="DL13" s="621"/>
      <c r="DM13" s="621"/>
      <c r="DN13" s="621"/>
      <c r="DO13" s="621"/>
      <c r="DP13" s="622"/>
      <c r="DQ13" s="626">
        <v>622969</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54493</v>
      </c>
      <c r="BH14" s="621"/>
      <c r="BI14" s="621"/>
      <c r="BJ14" s="621"/>
      <c r="BK14" s="621"/>
      <c r="BL14" s="621"/>
      <c r="BM14" s="621"/>
      <c r="BN14" s="622"/>
      <c r="BO14" s="673">
        <v>3.4</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333452</v>
      </c>
      <c r="CS14" s="621"/>
      <c r="CT14" s="621"/>
      <c r="CU14" s="621"/>
      <c r="CV14" s="621"/>
      <c r="CW14" s="621"/>
      <c r="CX14" s="621"/>
      <c r="CY14" s="622"/>
      <c r="CZ14" s="673">
        <v>4.4000000000000004</v>
      </c>
      <c r="DA14" s="673"/>
      <c r="DB14" s="673"/>
      <c r="DC14" s="673"/>
      <c r="DD14" s="626">
        <v>28456</v>
      </c>
      <c r="DE14" s="621"/>
      <c r="DF14" s="621"/>
      <c r="DG14" s="621"/>
      <c r="DH14" s="621"/>
      <c r="DI14" s="621"/>
      <c r="DJ14" s="621"/>
      <c r="DK14" s="621"/>
      <c r="DL14" s="621"/>
      <c r="DM14" s="621"/>
      <c r="DN14" s="621"/>
      <c r="DO14" s="621"/>
      <c r="DP14" s="622"/>
      <c r="DQ14" s="626">
        <v>307304</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6772</v>
      </c>
      <c r="S15" s="621"/>
      <c r="T15" s="621"/>
      <c r="U15" s="621"/>
      <c r="V15" s="621"/>
      <c r="W15" s="621"/>
      <c r="X15" s="621"/>
      <c r="Y15" s="622"/>
      <c r="Z15" s="673">
        <v>0.1</v>
      </c>
      <c r="AA15" s="673"/>
      <c r="AB15" s="673"/>
      <c r="AC15" s="673"/>
      <c r="AD15" s="674">
        <v>6772</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105656</v>
      </c>
      <c r="BH15" s="621"/>
      <c r="BI15" s="621"/>
      <c r="BJ15" s="621"/>
      <c r="BK15" s="621"/>
      <c r="BL15" s="621"/>
      <c r="BM15" s="621"/>
      <c r="BN15" s="622"/>
      <c r="BO15" s="673">
        <v>6.6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526838</v>
      </c>
      <c r="CS15" s="621"/>
      <c r="CT15" s="621"/>
      <c r="CU15" s="621"/>
      <c r="CV15" s="621"/>
      <c r="CW15" s="621"/>
      <c r="CX15" s="621"/>
      <c r="CY15" s="622"/>
      <c r="CZ15" s="673">
        <v>7</v>
      </c>
      <c r="DA15" s="673"/>
      <c r="DB15" s="673"/>
      <c r="DC15" s="673"/>
      <c r="DD15" s="626">
        <v>38371</v>
      </c>
      <c r="DE15" s="621"/>
      <c r="DF15" s="621"/>
      <c r="DG15" s="621"/>
      <c r="DH15" s="621"/>
      <c r="DI15" s="621"/>
      <c r="DJ15" s="621"/>
      <c r="DK15" s="621"/>
      <c r="DL15" s="621"/>
      <c r="DM15" s="621"/>
      <c r="DN15" s="621"/>
      <c r="DO15" s="621"/>
      <c r="DP15" s="622"/>
      <c r="DQ15" s="626">
        <v>500141</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3223285</v>
      </c>
      <c r="S16" s="621"/>
      <c r="T16" s="621"/>
      <c r="U16" s="621"/>
      <c r="V16" s="621"/>
      <c r="W16" s="621"/>
      <c r="X16" s="621"/>
      <c r="Y16" s="622"/>
      <c r="Z16" s="673">
        <v>40.200000000000003</v>
      </c>
      <c r="AA16" s="673"/>
      <c r="AB16" s="673"/>
      <c r="AC16" s="673"/>
      <c r="AD16" s="674">
        <v>2853160</v>
      </c>
      <c r="AE16" s="674"/>
      <c r="AF16" s="674"/>
      <c r="AG16" s="674"/>
      <c r="AH16" s="674"/>
      <c r="AI16" s="674"/>
      <c r="AJ16" s="674"/>
      <c r="AK16" s="674"/>
      <c r="AL16" s="643">
        <v>60.3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412</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412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2853160</v>
      </c>
      <c r="S17" s="621"/>
      <c r="T17" s="621"/>
      <c r="U17" s="621"/>
      <c r="V17" s="621"/>
      <c r="W17" s="621"/>
      <c r="X17" s="621"/>
      <c r="Y17" s="622"/>
      <c r="Z17" s="673">
        <v>35.6</v>
      </c>
      <c r="AA17" s="673"/>
      <c r="AB17" s="673"/>
      <c r="AC17" s="673"/>
      <c r="AD17" s="674">
        <v>2853160</v>
      </c>
      <c r="AE17" s="674"/>
      <c r="AF17" s="674"/>
      <c r="AG17" s="674"/>
      <c r="AH17" s="674"/>
      <c r="AI17" s="674"/>
      <c r="AJ17" s="674"/>
      <c r="AK17" s="674"/>
      <c r="AL17" s="643">
        <v>60.3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843774</v>
      </c>
      <c r="CS17" s="621"/>
      <c r="CT17" s="621"/>
      <c r="CU17" s="621"/>
      <c r="CV17" s="621"/>
      <c r="CW17" s="621"/>
      <c r="CX17" s="621"/>
      <c r="CY17" s="622"/>
      <c r="CZ17" s="673">
        <v>11.1</v>
      </c>
      <c r="DA17" s="673"/>
      <c r="DB17" s="673"/>
      <c r="DC17" s="673"/>
      <c r="DD17" s="626" t="s">
        <v>112</v>
      </c>
      <c r="DE17" s="621"/>
      <c r="DF17" s="621"/>
      <c r="DG17" s="621"/>
      <c r="DH17" s="621"/>
      <c r="DI17" s="621"/>
      <c r="DJ17" s="621"/>
      <c r="DK17" s="621"/>
      <c r="DL17" s="621"/>
      <c r="DM17" s="621"/>
      <c r="DN17" s="621"/>
      <c r="DO17" s="621"/>
      <c r="DP17" s="622"/>
      <c r="DQ17" s="626">
        <v>809275</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370125</v>
      </c>
      <c r="S18" s="621"/>
      <c r="T18" s="621"/>
      <c r="U18" s="621"/>
      <c r="V18" s="621"/>
      <c r="W18" s="621"/>
      <c r="X18" s="621"/>
      <c r="Y18" s="622"/>
      <c r="Z18" s="673">
        <v>4.5999999999999996</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84210</v>
      </c>
      <c r="BH19" s="621"/>
      <c r="BI19" s="621"/>
      <c r="BJ19" s="621"/>
      <c r="BK19" s="621"/>
      <c r="BL19" s="621"/>
      <c r="BM19" s="621"/>
      <c r="BN19" s="622"/>
      <c r="BO19" s="673">
        <v>5.3</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5177823</v>
      </c>
      <c r="S20" s="621"/>
      <c r="T20" s="621"/>
      <c r="U20" s="621"/>
      <c r="V20" s="621"/>
      <c r="W20" s="621"/>
      <c r="X20" s="621"/>
      <c r="Y20" s="622"/>
      <c r="Z20" s="673">
        <v>64.5</v>
      </c>
      <c r="AA20" s="673"/>
      <c r="AB20" s="673"/>
      <c r="AC20" s="673"/>
      <c r="AD20" s="674">
        <v>4724353</v>
      </c>
      <c r="AE20" s="674"/>
      <c r="AF20" s="674"/>
      <c r="AG20" s="674"/>
      <c r="AH20" s="674"/>
      <c r="AI20" s="674"/>
      <c r="AJ20" s="674"/>
      <c r="AK20" s="674"/>
      <c r="AL20" s="643">
        <v>99.9</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84210</v>
      </c>
      <c r="BH20" s="621"/>
      <c r="BI20" s="621"/>
      <c r="BJ20" s="621"/>
      <c r="BK20" s="621"/>
      <c r="BL20" s="621"/>
      <c r="BM20" s="621"/>
      <c r="BN20" s="622"/>
      <c r="BO20" s="673">
        <v>5.3</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7572653</v>
      </c>
      <c r="CS20" s="621"/>
      <c r="CT20" s="621"/>
      <c r="CU20" s="621"/>
      <c r="CV20" s="621"/>
      <c r="CW20" s="621"/>
      <c r="CX20" s="621"/>
      <c r="CY20" s="622"/>
      <c r="CZ20" s="673">
        <v>100</v>
      </c>
      <c r="DA20" s="673"/>
      <c r="DB20" s="673"/>
      <c r="DC20" s="673"/>
      <c r="DD20" s="626">
        <v>849284</v>
      </c>
      <c r="DE20" s="621"/>
      <c r="DF20" s="621"/>
      <c r="DG20" s="621"/>
      <c r="DH20" s="621"/>
      <c r="DI20" s="621"/>
      <c r="DJ20" s="621"/>
      <c r="DK20" s="621"/>
      <c r="DL20" s="621"/>
      <c r="DM20" s="621"/>
      <c r="DN20" s="621"/>
      <c r="DO20" s="621"/>
      <c r="DP20" s="622"/>
      <c r="DQ20" s="626">
        <v>5353515</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1918</v>
      </c>
      <c r="S21" s="621"/>
      <c r="T21" s="621"/>
      <c r="U21" s="621"/>
      <c r="V21" s="621"/>
      <c r="W21" s="621"/>
      <c r="X21" s="621"/>
      <c r="Y21" s="622"/>
      <c r="Z21" s="673">
        <v>0</v>
      </c>
      <c r="AA21" s="673"/>
      <c r="AB21" s="673"/>
      <c r="AC21" s="673"/>
      <c r="AD21" s="674">
        <v>1918</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865</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13946</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163831</v>
      </c>
      <c r="S23" s="621"/>
      <c r="T23" s="621"/>
      <c r="U23" s="621"/>
      <c r="V23" s="621"/>
      <c r="W23" s="621"/>
      <c r="X23" s="621"/>
      <c r="Y23" s="622"/>
      <c r="Z23" s="673">
        <v>2</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83345</v>
      </c>
      <c r="BH23" s="621"/>
      <c r="BI23" s="621"/>
      <c r="BJ23" s="621"/>
      <c r="BK23" s="621"/>
      <c r="BL23" s="621"/>
      <c r="BM23" s="621"/>
      <c r="BN23" s="622"/>
      <c r="BO23" s="673">
        <v>5.2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21240</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2901636</v>
      </c>
      <c r="CS24" s="671"/>
      <c r="CT24" s="671"/>
      <c r="CU24" s="671"/>
      <c r="CV24" s="671"/>
      <c r="CW24" s="671"/>
      <c r="CX24" s="671"/>
      <c r="CY24" s="718"/>
      <c r="CZ24" s="722">
        <v>38.299999999999997</v>
      </c>
      <c r="DA24" s="723"/>
      <c r="DB24" s="723"/>
      <c r="DC24" s="724"/>
      <c r="DD24" s="717">
        <v>2134570</v>
      </c>
      <c r="DE24" s="671"/>
      <c r="DF24" s="671"/>
      <c r="DG24" s="671"/>
      <c r="DH24" s="671"/>
      <c r="DI24" s="671"/>
      <c r="DJ24" s="671"/>
      <c r="DK24" s="718"/>
      <c r="DL24" s="717">
        <v>2119447</v>
      </c>
      <c r="DM24" s="671"/>
      <c r="DN24" s="671"/>
      <c r="DO24" s="671"/>
      <c r="DP24" s="671"/>
      <c r="DQ24" s="671"/>
      <c r="DR24" s="671"/>
      <c r="DS24" s="671"/>
      <c r="DT24" s="671"/>
      <c r="DU24" s="671"/>
      <c r="DV24" s="718"/>
      <c r="DW24" s="719">
        <v>42.8</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672426</v>
      </c>
      <c r="S25" s="621"/>
      <c r="T25" s="621"/>
      <c r="U25" s="621"/>
      <c r="V25" s="621"/>
      <c r="W25" s="621"/>
      <c r="X25" s="621"/>
      <c r="Y25" s="622"/>
      <c r="Z25" s="673">
        <v>8.4</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1234600</v>
      </c>
      <c r="CS25" s="639"/>
      <c r="CT25" s="639"/>
      <c r="CU25" s="639"/>
      <c r="CV25" s="639"/>
      <c r="CW25" s="639"/>
      <c r="CX25" s="639"/>
      <c r="CY25" s="640"/>
      <c r="CZ25" s="623">
        <v>16.3</v>
      </c>
      <c r="DA25" s="641"/>
      <c r="DB25" s="641"/>
      <c r="DC25" s="642"/>
      <c r="DD25" s="626">
        <v>1082316</v>
      </c>
      <c r="DE25" s="639"/>
      <c r="DF25" s="639"/>
      <c r="DG25" s="639"/>
      <c r="DH25" s="639"/>
      <c r="DI25" s="639"/>
      <c r="DJ25" s="639"/>
      <c r="DK25" s="640"/>
      <c r="DL25" s="626">
        <v>1075541</v>
      </c>
      <c r="DM25" s="639"/>
      <c r="DN25" s="639"/>
      <c r="DO25" s="639"/>
      <c r="DP25" s="639"/>
      <c r="DQ25" s="639"/>
      <c r="DR25" s="639"/>
      <c r="DS25" s="639"/>
      <c r="DT25" s="639"/>
      <c r="DU25" s="639"/>
      <c r="DV25" s="640"/>
      <c r="DW25" s="643">
        <v>21.7</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857649</v>
      </c>
      <c r="CS26" s="621"/>
      <c r="CT26" s="621"/>
      <c r="CU26" s="621"/>
      <c r="CV26" s="621"/>
      <c r="CW26" s="621"/>
      <c r="CX26" s="621"/>
      <c r="CY26" s="622"/>
      <c r="CZ26" s="623">
        <v>11.3</v>
      </c>
      <c r="DA26" s="641"/>
      <c r="DB26" s="641"/>
      <c r="DC26" s="642"/>
      <c r="DD26" s="626">
        <v>712198</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417025</v>
      </c>
      <c r="S27" s="621"/>
      <c r="T27" s="621"/>
      <c r="U27" s="621"/>
      <c r="V27" s="621"/>
      <c r="W27" s="621"/>
      <c r="X27" s="621"/>
      <c r="Y27" s="622"/>
      <c r="Z27" s="673">
        <v>5.2</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1589799</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823262</v>
      </c>
      <c r="CS27" s="639"/>
      <c r="CT27" s="639"/>
      <c r="CU27" s="639"/>
      <c r="CV27" s="639"/>
      <c r="CW27" s="639"/>
      <c r="CX27" s="639"/>
      <c r="CY27" s="640"/>
      <c r="CZ27" s="623">
        <v>10.9</v>
      </c>
      <c r="DA27" s="641"/>
      <c r="DB27" s="641"/>
      <c r="DC27" s="642"/>
      <c r="DD27" s="626">
        <v>242979</v>
      </c>
      <c r="DE27" s="639"/>
      <c r="DF27" s="639"/>
      <c r="DG27" s="639"/>
      <c r="DH27" s="639"/>
      <c r="DI27" s="639"/>
      <c r="DJ27" s="639"/>
      <c r="DK27" s="640"/>
      <c r="DL27" s="626">
        <v>234631</v>
      </c>
      <c r="DM27" s="639"/>
      <c r="DN27" s="639"/>
      <c r="DO27" s="639"/>
      <c r="DP27" s="639"/>
      <c r="DQ27" s="639"/>
      <c r="DR27" s="639"/>
      <c r="DS27" s="639"/>
      <c r="DT27" s="639"/>
      <c r="DU27" s="639"/>
      <c r="DV27" s="640"/>
      <c r="DW27" s="643">
        <v>4.7</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16218</v>
      </c>
      <c r="S28" s="621"/>
      <c r="T28" s="621"/>
      <c r="U28" s="621"/>
      <c r="V28" s="621"/>
      <c r="W28" s="621"/>
      <c r="X28" s="621"/>
      <c r="Y28" s="622"/>
      <c r="Z28" s="673">
        <v>0.2</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843774</v>
      </c>
      <c r="CS28" s="621"/>
      <c r="CT28" s="621"/>
      <c r="CU28" s="621"/>
      <c r="CV28" s="621"/>
      <c r="CW28" s="621"/>
      <c r="CX28" s="621"/>
      <c r="CY28" s="622"/>
      <c r="CZ28" s="623">
        <v>11.1</v>
      </c>
      <c r="DA28" s="641"/>
      <c r="DB28" s="641"/>
      <c r="DC28" s="642"/>
      <c r="DD28" s="626">
        <v>809275</v>
      </c>
      <c r="DE28" s="621"/>
      <c r="DF28" s="621"/>
      <c r="DG28" s="621"/>
      <c r="DH28" s="621"/>
      <c r="DI28" s="621"/>
      <c r="DJ28" s="621"/>
      <c r="DK28" s="622"/>
      <c r="DL28" s="626">
        <v>809275</v>
      </c>
      <c r="DM28" s="621"/>
      <c r="DN28" s="621"/>
      <c r="DO28" s="621"/>
      <c r="DP28" s="621"/>
      <c r="DQ28" s="621"/>
      <c r="DR28" s="621"/>
      <c r="DS28" s="621"/>
      <c r="DT28" s="621"/>
      <c r="DU28" s="621"/>
      <c r="DV28" s="622"/>
      <c r="DW28" s="643">
        <v>16.3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42916</v>
      </c>
      <c r="S29" s="621"/>
      <c r="T29" s="621"/>
      <c r="U29" s="621"/>
      <c r="V29" s="621"/>
      <c r="W29" s="621"/>
      <c r="X29" s="621"/>
      <c r="Y29" s="622"/>
      <c r="Z29" s="673">
        <v>0.5</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843774</v>
      </c>
      <c r="CS29" s="639"/>
      <c r="CT29" s="639"/>
      <c r="CU29" s="639"/>
      <c r="CV29" s="639"/>
      <c r="CW29" s="639"/>
      <c r="CX29" s="639"/>
      <c r="CY29" s="640"/>
      <c r="CZ29" s="623">
        <v>11.1</v>
      </c>
      <c r="DA29" s="641"/>
      <c r="DB29" s="641"/>
      <c r="DC29" s="642"/>
      <c r="DD29" s="626">
        <v>809275</v>
      </c>
      <c r="DE29" s="639"/>
      <c r="DF29" s="639"/>
      <c r="DG29" s="639"/>
      <c r="DH29" s="639"/>
      <c r="DI29" s="639"/>
      <c r="DJ29" s="639"/>
      <c r="DK29" s="640"/>
      <c r="DL29" s="626">
        <v>809275</v>
      </c>
      <c r="DM29" s="639"/>
      <c r="DN29" s="639"/>
      <c r="DO29" s="639"/>
      <c r="DP29" s="639"/>
      <c r="DQ29" s="639"/>
      <c r="DR29" s="639"/>
      <c r="DS29" s="639"/>
      <c r="DT29" s="639"/>
      <c r="DU29" s="639"/>
      <c r="DV29" s="640"/>
      <c r="DW29" s="643">
        <v>16.3</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33476</v>
      </c>
      <c r="S30" s="621"/>
      <c r="T30" s="621"/>
      <c r="U30" s="621"/>
      <c r="V30" s="621"/>
      <c r="W30" s="621"/>
      <c r="X30" s="621"/>
      <c r="Y30" s="622"/>
      <c r="Z30" s="673">
        <v>0.4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98.9</v>
      </c>
      <c r="BH30" s="687"/>
      <c r="BI30" s="687"/>
      <c r="BJ30" s="687"/>
      <c r="BK30" s="687"/>
      <c r="BL30" s="687"/>
      <c r="BM30" s="688">
        <v>94</v>
      </c>
      <c r="BN30" s="687"/>
      <c r="BO30" s="687"/>
      <c r="BP30" s="687"/>
      <c r="BQ30" s="689"/>
      <c r="BR30" s="686">
        <v>98.6</v>
      </c>
      <c r="BS30" s="687"/>
      <c r="BT30" s="687"/>
      <c r="BU30" s="687"/>
      <c r="BV30" s="687"/>
      <c r="BW30" s="687"/>
      <c r="BX30" s="688">
        <v>93.4</v>
      </c>
      <c r="BY30" s="687"/>
      <c r="BZ30" s="687"/>
      <c r="CA30" s="687"/>
      <c r="CB30" s="689"/>
      <c r="CD30" s="692"/>
      <c r="CE30" s="693"/>
      <c r="CF30" s="657" t="s">
        <v>293</v>
      </c>
      <c r="CG30" s="654"/>
      <c r="CH30" s="654"/>
      <c r="CI30" s="654"/>
      <c r="CJ30" s="654"/>
      <c r="CK30" s="654"/>
      <c r="CL30" s="654"/>
      <c r="CM30" s="654"/>
      <c r="CN30" s="654"/>
      <c r="CO30" s="654"/>
      <c r="CP30" s="654"/>
      <c r="CQ30" s="655"/>
      <c r="CR30" s="620">
        <v>777181</v>
      </c>
      <c r="CS30" s="621"/>
      <c r="CT30" s="621"/>
      <c r="CU30" s="621"/>
      <c r="CV30" s="621"/>
      <c r="CW30" s="621"/>
      <c r="CX30" s="621"/>
      <c r="CY30" s="622"/>
      <c r="CZ30" s="623">
        <v>10.3</v>
      </c>
      <c r="DA30" s="641"/>
      <c r="DB30" s="641"/>
      <c r="DC30" s="642"/>
      <c r="DD30" s="626">
        <v>745885</v>
      </c>
      <c r="DE30" s="621"/>
      <c r="DF30" s="621"/>
      <c r="DG30" s="621"/>
      <c r="DH30" s="621"/>
      <c r="DI30" s="621"/>
      <c r="DJ30" s="621"/>
      <c r="DK30" s="622"/>
      <c r="DL30" s="626">
        <v>745885</v>
      </c>
      <c r="DM30" s="621"/>
      <c r="DN30" s="621"/>
      <c r="DO30" s="621"/>
      <c r="DP30" s="621"/>
      <c r="DQ30" s="621"/>
      <c r="DR30" s="621"/>
      <c r="DS30" s="621"/>
      <c r="DT30" s="621"/>
      <c r="DU30" s="621"/>
      <c r="DV30" s="622"/>
      <c r="DW30" s="643">
        <v>15.1</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373626</v>
      </c>
      <c r="S31" s="621"/>
      <c r="T31" s="621"/>
      <c r="U31" s="621"/>
      <c r="V31" s="621"/>
      <c r="W31" s="621"/>
      <c r="X31" s="621"/>
      <c r="Y31" s="622"/>
      <c r="Z31" s="673">
        <v>4.7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99.3</v>
      </c>
      <c r="BH31" s="639"/>
      <c r="BI31" s="639"/>
      <c r="BJ31" s="639"/>
      <c r="BK31" s="639"/>
      <c r="BL31" s="639"/>
      <c r="BM31" s="675">
        <v>96.1</v>
      </c>
      <c r="BN31" s="685"/>
      <c r="BO31" s="685"/>
      <c r="BP31" s="685"/>
      <c r="BQ31" s="649"/>
      <c r="BR31" s="684">
        <v>99</v>
      </c>
      <c r="BS31" s="639"/>
      <c r="BT31" s="639"/>
      <c r="BU31" s="639"/>
      <c r="BV31" s="639"/>
      <c r="BW31" s="639"/>
      <c r="BX31" s="675">
        <v>95.5</v>
      </c>
      <c r="BY31" s="685"/>
      <c r="BZ31" s="685"/>
      <c r="CA31" s="685"/>
      <c r="CB31" s="649"/>
      <c r="CD31" s="692"/>
      <c r="CE31" s="693"/>
      <c r="CF31" s="657" t="s">
        <v>297</v>
      </c>
      <c r="CG31" s="654"/>
      <c r="CH31" s="654"/>
      <c r="CI31" s="654"/>
      <c r="CJ31" s="654"/>
      <c r="CK31" s="654"/>
      <c r="CL31" s="654"/>
      <c r="CM31" s="654"/>
      <c r="CN31" s="654"/>
      <c r="CO31" s="654"/>
      <c r="CP31" s="654"/>
      <c r="CQ31" s="655"/>
      <c r="CR31" s="620">
        <v>66593</v>
      </c>
      <c r="CS31" s="639"/>
      <c r="CT31" s="639"/>
      <c r="CU31" s="639"/>
      <c r="CV31" s="639"/>
      <c r="CW31" s="639"/>
      <c r="CX31" s="639"/>
      <c r="CY31" s="640"/>
      <c r="CZ31" s="623">
        <v>0.9</v>
      </c>
      <c r="DA31" s="641"/>
      <c r="DB31" s="641"/>
      <c r="DC31" s="642"/>
      <c r="DD31" s="626">
        <v>63390</v>
      </c>
      <c r="DE31" s="639"/>
      <c r="DF31" s="639"/>
      <c r="DG31" s="639"/>
      <c r="DH31" s="639"/>
      <c r="DI31" s="639"/>
      <c r="DJ31" s="639"/>
      <c r="DK31" s="640"/>
      <c r="DL31" s="626">
        <v>63390</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512743</v>
      </c>
      <c r="S32" s="621"/>
      <c r="T32" s="621"/>
      <c r="U32" s="621"/>
      <c r="V32" s="621"/>
      <c r="W32" s="621"/>
      <c r="X32" s="621"/>
      <c r="Y32" s="622"/>
      <c r="Z32" s="673">
        <v>6.4</v>
      </c>
      <c r="AA32" s="673"/>
      <c r="AB32" s="673"/>
      <c r="AC32" s="673"/>
      <c r="AD32" s="674">
        <v>3097</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98.4</v>
      </c>
      <c r="BH32" s="605"/>
      <c r="BI32" s="605"/>
      <c r="BJ32" s="605"/>
      <c r="BK32" s="605"/>
      <c r="BL32" s="605"/>
      <c r="BM32" s="668">
        <v>91</v>
      </c>
      <c r="BN32" s="605"/>
      <c r="BO32" s="605"/>
      <c r="BP32" s="605"/>
      <c r="BQ32" s="662"/>
      <c r="BR32" s="683">
        <v>98</v>
      </c>
      <c r="BS32" s="605"/>
      <c r="BT32" s="605"/>
      <c r="BU32" s="605"/>
      <c r="BV32" s="605"/>
      <c r="BW32" s="605"/>
      <c r="BX32" s="668">
        <v>90.3</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574800</v>
      </c>
      <c r="S33" s="621"/>
      <c r="T33" s="621"/>
      <c r="U33" s="621"/>
      <c r="V33" s="621"/>
      <c r="W33" s="621"/>
      <c r="X33" s="621"/>
      <c r="Y33" s="622"/>
      <c r="Z33" s="673">
        <v>7.2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3821321</v>
      </c>
      <c r="CS33" s="639"/>
      <c r="CT33" s="639"/>
      <c r="CU33" s="639"/>
      <c r="CV33" s="639"/>
      <c r="CW33" s="639"/>
      <c r="CX33" s="639"/>
      <c r="CY33" s="640"/>
      <c r="CZ33" s="623">
        <v>50.5</v>
      </c>
      <c r="DA33" s="641"/>
      <c r="DB33" s="641"/>
      <c r="DC33" s="642"/>
      <c r="DD33" s="626">
        <v>2934532</v>
      </c>
      <c r="DE33" s="639"/>
      <c r="DF33" s="639"/>
      <c r="DG33" s="639"/>
      <c r="DH33" s="639"/>
      <c r="DI33" s="639"/>
      <c r="DJ33" s="639"/>
      <c r="DK33" s="640"/>
      <c r="DL33" s="626">
        <v>1643206</v>
      </c>
      <c r="DM33" s="639"/>
      <c r="DN33" s="639"/>
      <c r="DO33" s="639"/>
      <c r="DP33" s="639"/>
      <c r="DQ33" s="639"/>
      <c r="DR33" s="639"/>
      <c r="DS33" s="639"/>
      <c r="DT33" s="639"/>
      <c r="DU33" s="639"/>
      <c r="DV33" s="640"/>
      <c r="DW33" s="643">
        <v>33.200000000000003</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1054836</v>
      </c>
      <c r="CS34" s="621"/>
      <c r="CT34" s="621"/>
      <c r="CU34" s="621"/>
      <c r="CV34" s="621"/>
      <c r="CW34" s="621"/>
      <c r="CX34" s="621"/>
      <c r="CY34" s="622"/>
      <c r="CZ34" s="623">
        <v>13.9</v>
      </c>
      <c r="DA34" s="641"/>
      <c r="DB34" s="641"/>
      <c r="DC34" s="642"/>
      <c r="DD34" s="626">
        <v>891866</v>
      </c>
      <c r="DE34" s="621"/>
      <c r="DF34" s="621"/>
      <c r="DG34" s="621"/>
      <c r="DH34" s="621"/>
      <c r="DI34" s="621"/>
      <c r="DJ34" s="621"/>
      <c r="DK34" s="622"/>
      <c r="DL34" s="626">
        <v>454667</v>
      </c>
      <c r="DM34" s="621"/>
      <c r="DN34" s="621"/>
      <c r="DO34" s="621"/>
      <c r="DP34" s="621"/>
      <c r="DQ34" s="621"/>
      <c r="DR34" s="621"/>
      <c r="DS34" s="621"/>
      <c r="DT34" s="621"/>
      <c r="DU34" s="621"/>
      <c r="DV34" s="622"/>
      <c r="DW34" s="643">
        <v>9.1999999999999993</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226000</v>
      </c>
      <c r="S35" s="621"/>
      <c r="T35" s="621"/>
      <c r="U35" s="621"/>
      <c r="V35" s="621"/>
      <c r="W35" s="621"/>
      <c r="X35" s="621"/>
      <c r="Y35" s="622"/>
      <c r="Z35" s="673">
        <v>2.8</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1366011</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180978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8411</v>
      </c>
      <c r="CS35" s="639"/>
      <c r="CT35" s="639"/>
      <c r="CU35" s="639"/>
      <c r="CV35" s="639"/>
      <c r="CW35" s="639"/>
      <c r="CX35" s="639"/>
      <c r="CY35" s="640"/>
      <c r="CZ35" s="623">
        <v>0.1</v>
      </c>
      <c r="DA35" s="641"/>
      <c r="DB35" s="641"/>
      <c r="DC35" s="642"/>
      <c r="DD35" s="626">
        <v>6760</v>
      </c>
      <c r="DE35" s="639"/>
      <c r="DF35" s="639"/>
      <c r="DG35" s="639"/>
      <c r="DH35" s="639"/>
      <c r="DI35" s="639"/>
      <c r="DJ35" s="639"/>
      <c r="DK35" s="640"/>
      <c r="DL35" s="626">
        <v>119</v>
      </c>
      <c r="DM35" s="639"/>
      <c r="DN35" s="639"/>
      <c r="DO35" s="639"/>
      <c r="DP35" s="639"/>
      <c r="DQ35" s="639"/>
      <c r="DR35" s="639"/>
      <c r="DS35" s="639"/>
      <c r="DT35" s="639"/>
      <c r="DU35" s="639"/>
      <c r="DV35" s="640"/>
      <c r="DW35" s="643">
        <v>0</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8021988</v>
      </c>
      <c r="S36" s="661"/>
      <c r="T36" s="661"/>
      <c r="U36" s="661"/>
      <c r="V36" s="661"/>
      <c r="W36" s="661"/>
      <c r="X36" s="661"/>
      <c r="Y36" s="664"/>
      <c r="Z36" s="665">
        <v>100</v>
      </c>
      <c r="AA36" s="665"/>
      <c r="AB36" s="665"/>
      <c r="AC36" s="665"/>
      <c r="AD36" s="666">
        <v>4729368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383146</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145293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1120152</v>
      </c>
      <c r="CS36" s="621"/>
      <c r="CT36" s="621"/>
      <c r="CU36" s="621"/>
      <c r="CV36" s="621"/>
      <c r="CW36" s="621"/>
      <c r="CX36" s="621"/>
      <c r="CY36" s="622"/>
      <c r="CZ36" s="623">
        <v>14.8</v>
      </c>
      <c r="DA36" s="641"/>
      <c r="DB36" s="641"/>
      <c r="DC36" s="642"/>
      <c r="DD36" s="626">
        <v>983068</v>
      </c>
      <c r="DE36" s="621"/>
      <c r="DF36" s="621"/>
      <c r="DG36" s="621"/>
      <c r="DH36" s="621"/>
      <c r="DI36" s="621"/>
      <c r="DJ36" s="621"/>
      <c r="DK36" s="622"/>
      <c r="DL36" s="626">
        <v>677433</v>
      </c>
      <c r="DM36" s="621"/>
      <c r="DN36" s="621"/>
      <c r="DO36" s="621"/>
      <c r="DP36" s="621"/>
      <c r="DQ36" s="621"/>
      <c r="DR36" s="621"/>
      <c r="DS36" s="621"/>
      <c r="DT36" s="621"/>
      <c r="DU36" s="621"/>
      <c r="DV36" s="622"/>
      <c r="DW36" s="643">
        <v>13.7</v>
      </c>
      <c r="DX36" s="644"/>
      <c r="DY36" s="644"/>
      <c r="DZ36" s="644"/>
      <c r="EA36" s="644"/>
      <c r="EB36" s="644"/>
      <c r="EC36" s="645"/>
    </row>
    <row r="37" spans="2:133" ht="11.25" customHeight="1">
      <c r="AQ37" s="646" t="s">
        <v>315</v>
      </c>
      <c r="AR37" s="647"/>
      <c r="AS37" s="647"/>
      <c r="AT37" s="647"/>
      <c r="AU37" s="647"/>
      <c r="AV37" s="647"/>
      <c r="AW37" s="647"/>
      <c r="AX37" s="647"/>
      <c r="AY37" s="648"/>
      <c r="AZ37" s="620">
        <v>195449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2299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540828</v>
      </c>
      <c r="CS37" s="639"/>
      <c r="CT37" s="639"/>
      <c r="CU37" s="639"/>
      <c r="CV37" s="639"/>
      <c r="CW37" s="639"/>
      <c r="CX37" s="639"/>
      <c r="CY37" s="640"/>
      <c r="CZ37" s="623">
        <v>7.1</v>
      </c>
      <c r="DA37" s="641"/>
      <c r="DB37" s="641"/>
      <c r="DC37" s="642"/>
      <c r="DD37" s="626">
        <v>532591</v>
      </c>
      <c r="DE37" s="639"/>
      <c r="DF37" s="639"/>
      <c r="DG37" s="639"/>
      <c r="DH37" s="639"/>
      <c r="DI37" s="639"/>
      <c r="DJ37" s="639"/>
      <c r="DK37" s="640"/>
      <c r="DL37" s="626">
        <v>524206</v>
      </c>
      <c r="DM37" s="639"/>
      <c r="DN37" s="639"/>
      <c r="DO37" s="639"/>
      <c r="DP37" s="639"/>
      <c r="DQ37" s="639"/>
      <c r="DR37" s="639"/>
      <c r="DS37" s="639"/>
      <c r="DT37" s="639"/>
      <c r="DU37" s="639"/>
      <c r="DV37" s="640"/>
      <c r="DW37" s="643">
        <v>10.6</v>
      </c>
      <c r="DX37" s="644"/>
      <c r="DY37" s="644"/>
      <c r="DZ37" s="644"/>
      <c r="EA37" s="644"/>
      <c r="EB37" s="644"/>
      <c r="EC37" s="645"/>
    </row>
    <row r="38" spans="2:133" ht="11.25" customHeight="1">
      <c r="AQ38" s="646" t="s">
        <v>318</v>
      </c>
      <c r="AR38" s="647"/>
      <c r="AS38" s="647"/>
      <c r="AT38" s="647"/>
      <c r="AU38" s="647"/>
      <c r="AV38" s="647"/>
      <c r="AW38" s="647"/>
      <c r="AX38" s="647"/>
      <c r="AY38" s="648"/>
      <c r="AZ38" s="620">
        <v>94709</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3799</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1161770</v>
      </c>
      <c r="CS38" s="621"/>
      <c r="CT38" s="621"/>
      <c r="CU38" s="621"/>
      <c r="CV38" s="621"/>
      <c r="CW38" s="621"/>
      <c r="CX38" s="621"/>
      <c r="CY38" s="622"/>
      <c r="CZ38" s="623">
        <v>15.3</v>
      </c>
      <c r="DA38" s="641"/>
      <c r="DB38" s="641"/>
      <c r="DC38" s="642"/>
      <c r="DD38" s="626">
        <v>1026838</v>
      </c>
      <c r="DE38" s="621"/>
      <c r="DF38" s="621"/>
      <c r="DG38" s="621"/>
      <c r="DH38" s="621"/>
      <c r="DI38" s="621"/>
      <c r="DJ38" s="621"/>
      <c r="DK38" s="622"/>
      <c r="DL38" s="626">
        <v>510987</v>
      </c>
      <c r="DM38" s="621"/>
      <c r="DN38" s="621"/>
      <c r="DO38" s="621"/>
      <c r="DP38" s="621"/>
      <c r="DQ38" s="621"/>
      <c r="DR38" s="621"/>
      <c r="DS38" s="621"/>
      <c r="DT38" s="621"/>
      <c r="DU38" s="621"/>
      <c r="DV38" s="622"/>
      <c r="DW38" s="643">
        <v>10.3</v>
      </c>
      <c r="DX38" s="644"/>
      <c r="DY38" s="644"/>
      <c r="DZ38" s="644"/>
      <c r="EA38" s="644"/>
      <c r="EB38" s="644"/>
      <c r="EC38" s="645"/>
    </row>
    <row r="39" spans="2:133" ht="11.25" customHeight="1">
      <c r="AQ39" s="646" t="s">
        <v>321</v>
      </c>
      <c r="AR39" s="647"/>
      <c r="AS39" s="647"/>
      <c r="AT39" s="647"/>
      <c r="AU39" s="647"/>
      <c r="AV39" s="647"/>
      <c r="AW39" s="647"/>
      <c r="AX39" s="647"/>
      <c r="AY39" s="648"/>
      <c r="AZ39" s="620">
        <v>8792</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116</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42152</v>
      </c>
      <c r="CS39" s="639"/>
      <c r="CT39" s="639"/>
      <c r="CU39" s="639"/>
      <c r="CV39" s="639"/>
      <c r="CW39" s="639"/>
      <c r="CX39" s="639"/>
      <c r="CY39" s="640"/>
      <c r="CZ39" s="623">
        <v>0.6</v>
      </c>
      <c r="DA39" s="641"/>
      <c r="DB39" s="641"/>
      <c r="DC39" s="642"/>
      <c r="DD39" s="626" t="s">
        <v>325</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165352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104</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434000</v>
      </c>
      <c r="CS40" s="621"/>
      <c r="CT40" s="621"/>
      <c r="CU40" s="621"/>
      <c r="CV40" s="621"/>
      <c r="CW40" s="621"/>
      <c r="CX40" s="621"/>
      <c r="CY40" s="622"/>
      <c r="CZ40" s="623">
        <v>5.7</v>
      </c>
      <c r="DA40" s="641"/>
      <c r="DB40" s="641"/>
      <c r="DC40" s="642"/>
      <c r="DD40" s="626">
        <v>26000</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518563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849696</v>
      </c>
      <c r="CS42" s="621"/>
      <c r="CT42" s="621"/>
      <c r="CU42" s="621"/>
      <c r="CV42" s="621"/>
      <c r="CW42" s="621"/>
      <c r="CX42" s="621"/>
      <c r="CY42" s="622"/>
      <c r="CZ42" s="623">
        <v>11.2</v>
      </c>
      <c r="DA42" s="624"/>
      <c r="DB42" s="624"/>
      <c r="DC42" s="625"/>
      <c r="DD42" s="626">
        <v>284413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849284</v>
      </c>
      <c r="CS44" s="621"/>
      <c r="CT44" s="621"/>
      <c r="CU44" s="621"/>
      <c r="CV44" s="621"/>
      <c r="CW44" s="621"/>
      <c r="CX44" s="621"/>
      <c r="CY44" s="622"/>
      <c r="CZ44" s="623">
        <v>11.2</v>
      </c>
      <c r="DA44" s="624"/>
      <c r="DB44" s="624"/>
      <c r="DC44" s="625"/>
      <c r="DD44" s="626">
        <v>284001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404880</v>
      </c>
      <c r="CS45" s="639"/>
      <c r="CT45" s="639"/>
      <c r="CU45" s="639"/>
      <c r="CV45" s="639"/>
      <c r="CW45" s="639"/>
      <c r="CX45" s="639"/>
      <c r="CY45" s="640"/>
      <c r="CZ45" s="623">
        <v>5.3</v>
      </c>
      <c r="DA45" s="641"/>
      <c r="DB45" s="641"/>
      <c r="DC45" s="642"/>
      <c r="DD45" s="626">
        <v>37082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414505</v>
      </c>
      <c r="CS46" s="621"/>
      <c r="CT46" s="621"/>
      <c r="CU46" s="621"/>
      <c r="CV46" s="621"/>
      <c r="CW46" s="621"/>
      <c r="CX46" s="621"/>
      <c r="CY46" s="622"/>
      <c r="CZ46" s="623">
        <v>5.5</v>
      </c>
      <c r="DA46" s="624"/>
      <c r="DB46" s="624"/>
      <c r="DC46" s="625"/>
      <c r="DD46" s="626">
        <v>236655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412</v>
      </c>
      <c r="CS47" s="639"/>
      <c r="CT47" s="639"/>
      <c r="CU47" s="639"/>
      <c r="CV47" s="639"/>
      <c r="CW47" s="639"/>
      <c r="CX47" s="639"/>
      <c r="CY47" s="640"/>
      <c r="CZ47" s="623">
        <v>0</v>
      </c>
      <c r="DA47" s="641"/>
      <c r="DB47" s="641"/>
      <c r="DC47" s="642"/>
      <c r="DD47" s="626">
        <v>412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7572653</v>
      </c>
      <c r="CS49" s="605"/>
      <c r="CT49" s="605"/>
      <c r="CU49" s="605"/>
      <c r="CV49" s="605"/>
      <c r="CW49" s="605"/>
      <c r="CX49" s="605"/>
      <c r="CY49" s="606"/>
      <c r="CZ49" s="607">
        <v>100</v>
      </c>
      <c r="DA49" s="608"/>
      <c r="DB49" s="608"/>
      <c r="DC49" s="609"/>
      <c r="DD49" s="610">
        <v>5353515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verticalCentered="1"/>
  <pageMargins left="0" right="0" top="0.19685039370078741" bottom="0" header="0.39370078740157483"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8046</v>
      </c>
      <c r="R7" s="1134"/>
      <c r="S7" s="1134"/>
      <c r="T7" s="1134"/>
      <c r="U7" s="1134"/>
      <c r="V7" s="1134">
        <v>7598</v>
      </c>
      <c r="W7" s="1134"/>
      <c r="X7" s="1134"/>
      <c r="Y7" s="1134"/>
      <c r="Z7" s="1134"/>
      <c r="AA7" s="1134">
        <v>448</v>
      </c>
      <c r="AB7" s="1134"/>
      <c r="AC7" s="1134"/>
      <c r="AD7" s="1134"/>
      <c r="AE7" s="1135"/>
      <c r="AF7" s="1136">
        <v>334</v>
      </c>
      <c r="AG7" s="1137"/>
      <c r="AH7" s="1137"/>
      <c r="AI7" s="1137"/>
      <c r="AJ7" s="1138"/>
      <c r="AK7" s="1120">
        <v>33</v>
      </c>
      <c r="AL7" s="1121"/>
      <c r="AM7" s="1121"/>
      <c r="AN7" s="1121"/>
      <c r="AO7" s="1121"/>
      <c r="AP7" s="1121">
        <v>7657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562</v>
      </c>
      <c r="BT7" s="1125"/>
      <c r="BU7" s="1125"/>
      <c r="BV7" s="1125"/>
      <c r="BW7" s="1125"/>
      <c r="BX7" s="1125"/>
      <c r="BY7" s="1125"/>
      <c r="BZ7" s="1125"/>
      <c r="CA7" s="1125"/>
      <c r="CB7" s="1125"/>
      <c r="CC7" s="1125"/>
      <c r="CD7" s="1125"/>
      <c r="CE7" s="1125"/>
      <c r="CF7" s="1125"/>
      <c r="CG7" s="1126"/>
      <c r="CH7" s="1117">
        <v>13</v>
      </c>
      <c r="CI7" s="1118"/>
      <c r="CJ7" s="1118"/>
      <c r="CK7" s="1118"/>
      <c r="CL7" s="1119"/>
      <c r="CM7" s="1117">
        <v>83</v>
      </c>
      <c r="CN7" s="1118"/>
      <c r="CO7" s="1118"/>
      <c r="CP7" s="1118"/>
      <c r="CQ7" s="1119"/>
      <c r="CR7" s="1117">
        <v>35</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1</v>
      </c>
      <c r="R8" s="1073"/>
      <c r="S8" s="1073"/>
      <c r="T8" s="1073"/>
      <c r="U8" s="1073"/>
      <c r="V8" s="1073" t="s">
        <v>542</v>
      </c>
      <c r="W8" s="1073"/>
      <c r="X8" s="1073"/>
      <c r="Y8" s="1073"/>
      <c r="Z8" s="1073"/>
      <c r="AA8" s="1073">
        <v>1</v>
      </c>
      <c r="AB8" s="1073"/>
      <c r="AC8" s="1073"/>
      <c r="AD8" s="1073"/>
      <c r="AE8" s="1074"/>
      <c r="AF8" s="1048">
        <v>1</v>
      </c>
      <c r="AG8" s="1049"/>
      <c r="AH8" s="1049"/>
      <c r="AI8" s="1049"/>
      <c r="AJ8" s="1050"/>
      <c r="AK8" s="1115">
        <v>0</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563</v>
      </c>
      <c r="BT8" s="1044"/>
      <c r="BU8" s="1044"/>
      <c r="BV8" s="1044"/>
      <c r="BW8" s="1044"/>
      <c r="BX8" s="1044"/>
      <c r="BY8" s="1044"/>
      <c r="BZ8" s="1044"/>
      <c r="CA8" s="1044"/>
      <c r="CB8" s="1044"/>
      <c r="CC8" s="1044"/>
      <c r="CD8" s="1044"/>
      <c r="CE8" s="1044"/>
      <c r="CF8" s="1044"/>
      <c r="CG8" s="1045"/>
      <c r="CH8" s="1018">
        <v>0</v>
      </c>
      <c r="CI8" s="1019"/>
      <c r="CJ8" s="1019"/>
      <c r="CK8" s="1019"/>
      <c r="CL8" s="1020"/>
      <c r="CM8" s="1018">
        <v>0</v>
      </c>
      <c r="CN8" s="1019"/>
      <c r="CO8" s="1019"/>
      <c r="CP8" s="1019"/>
      <c r="CQ8" s="1020"/>
      <c r="CR8" s="1018">
        <v>1</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c r="A9" s="214">
        <v>3</v>
      </c>
      <c r="B9" s="1066" t="s">
        <v>368</v>
      </c>
      <c r="C9" s="1067"/>
      <c r="D9" s="1067"/>
      <c r="E9" s="1067"/>
      <c r="F9" s="1067"/>
      <c r="G9" s="1067"/>
      <c r="H9" s="1067"/>
      <c r="I9" s="1067"/>
      <c r="J9" s="1067"/>
      <c r="K9" s="1067"/>
      <c r="L9" s="1067"/>
      <c r="M9" s="1067"/>
      <c r="N9" s="1067"/>
      <c r="O9" s="1067"/>
      <c r="P9" s="1068"/>
      <c r="Q9" s="1072">
        <v>2</v>
      </c>
      <c r="R9" s="1073"/>
      <c r="S9" s="1073"/>
      <c r="T9" s="1073"/>
      <c r="U9" s="1073"/>
      <c r="V9" s="1073">
        <v>2</v>
      </c>
      <c r="W9" s="1073"/>
      <c r="X9" s="1073"/>
      <c r="Y9" s="1073"/>
      <c r="Z9" s="1073"/>
      <c r="AA9" s="1073">
        <v>0</v>
      </c>
      <c r="AB9" s="1073"/>
      <c r="AC9" s="1073"/>
      <c r="AD9" s="1073"/>
      <c r="AE9" s="1074"/>
      <c r="AF9" s="1048">
        <v>0</v>
      </c>
      <c r="AG9" s="1049"/>
      <c r="AH9" s="1049"/>
      <c r="AI9" s="1049"/>
      <c r="AJ9" s="1050"/>
      <c r="AK9" s="1115">
        <v>0</v>
      </c>
      <c r="AL9" s="1116"/>
      <c r="AM9" s="1116"/>
      <c r="AN9" s="1116"/>
      <c r="AO9" s="1116"/>
      <c r="AP9" s="1116">
        <v>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t="s">
        <v>369</v>
      </c>
      <c r="C10" s="1067"/>
      <c r="D10" s="1067"/>
      <c r="E10" s="1067"/>
      <c r="F10" s="1067"/>
      <c r="G10" s="1067"/>
      <c r="H10" s="1067"/>
      <c r="I10" s="1067"/>
      <c r="J10" s="1067"/>
      <c r="K10" s="1067"/>
      <c r="L10" s="1067"/>
      <c r="M10" s="1067"/>
      <c r="N10" s="1067"/>
      <c r="O10" s="1067"/>
      <c r="P10" s="1068"/>
      <c r="Q10" s="1072">
        <v>1</v>
      </c>
      <c r="R10" s="1073"/>
      <c r="S10" s="1073"/>
      <c r="T10" s="1073"/>
      <c r="U10" s="1073"/>
      <c r="V10" s="1073">
        <v>1</v>
      </c>
      <c r="W10" s="1073"/>
      <c r="X10" s="1073"/>
      <c r="Y10" s="1073"/>
      <c r="Z10" s="1073"/>
      <c r="AA10" s="1073">
        <v>0</v>
      </c>
      <c r="AB10" s="1073"/>
      <c r="AC10" s="1073"/>
      <c r="AD10" s="1073"/>
      <c r="AE10" s="1074"/>
      <c r="AF10" s="1048">
        <v>0</v>
      </c>
      <c r="AG10" s="1049"/>
      <c r="AH10" s="1049"/>
      <c r="AI10" s="1049"/>
      <c r="AJ10" s="1050"/>
      <c r="AK10" s="1115">
        <v>0</v>
      </c>
      <c r="AL10" s="1116"/>
      <c r="AM10" s="1116"/>
      <c r="AN10" s="1116"/>
      <c r="AO10" s="1116"/>
      <c r="AP10" s="1116">
        <v>0</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7">
        <v>8021</v>
      </c>
      <c r="R23" s="1098"/>
      <c r="S23" s="1098"/>
      <c r="T23" s="1098"/>
      <c r="U23" s="1098"/>
      <c r="V23" s="1098">
        <v>7572</v>
      </c>
      <c r="W23" s="1098"/>
      <c r="X23" s="1098"/>
      <c r="Y23" s="1098"/>
      <c r="Z23" s="1098"/>
      <c r="AA23" s="1098">
        <v>449</v>
      </c>
      <c r="AB23" s="1098"/>
      <c r="AC23" s="1098"/>
      <c r="AD23" s="1098"/>
      <c r="AE23" s="1099"/>
      <c r="AF23" s="1100">
        <v>335</v>
      </c>
      <c r="AG23" s="1098"/>
      <c r="AH23" s="1098"/>
      <c r="AI23" s="1098"/>
      <c r="AJ23" s="1101"/>
      <c r="AK23" s="1102"/>
      <c r="AL23" s="1103"/>
      <c r="AM23" s="1103"/>
      <c r="AN23" s="1103"/>
      <c r="AO23" s="1103"/>
      <c r="AP23" s="1098">
        <v>7657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2158</v>
      </c>
      <c r="R28" s="1083"/>
      <c r="S28" s="1083"/>
      <c r="T28" s="1083"/>
      <c r="U28" s="1083"/>
      <c r="V28" s="1083">
        <v>1977</v>
      </c>
      <c r="W28" s="1083"/>
      <c r="X28" s="1083"/>
      <c r="Y28" s="1083"/>
      <c r="Z28" s="1083"/>
      <c r="AA28" s="1083">
        <v>181</v>
      </c>
      <c r="AB28" s="1083"/>
      <c r="AC28" s="1083"/>
      <c r="AD28" s="1083"/>
      <c r="AE28" s="1084"/>
      <c r="AF28" s="1085">
        <v>181</v>
      </c>
      <c r="AG28" s="1083"/>
      <c r="AH28" s="1083"/>
      <c r="AI28" s="1083"/>
      <c r="AJ28" s="1086"/>
      <c r="AK28" s="1087">
        <v>165</v>
      </c>
      <c r="AL28" s="1075"/>
      <c r="AM28" s="1075"/>
      <c r="AN28" s="1075"/>
      <c r="AO28" s="1075"/>
      <c r="AP28" s="1075">
        <v>0</v>
      </c>
      <c r="AQ28" s="1075"/>
      <c r="AR28" s="1075"/>
      <c r="AS28" s="1075"/>
      <c r="AT28" s="1075"/>
      <c r="AU28" s="1075">
        <v>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377</v>
      </c>
      <c r="R29" s="1073"/>
      <c r="S29" s="1073"/>
      <c r="T29" s="1073"/>
      <c r="U29" s="1073"/>
      <c r="V29" s="1073">
        <v>351</v>
      </c>
      <c r="W29" s="1073"/>
      <c r="X29" s="1073"/>
      <c r="Y29" s="1073"/>
      <c r="Z29" s="1073"/>
      <c r="AA29" s="1073">
        <v>25</v>
      </c>
      <c r="AB29" s="1073"/>
      <c r="AC29" s="1073"/>
      <c r="AD29" s="1073"/>
      <c r="AE29" s="1074"/>
      <c r="AF29" s="1048">
        <v>25</v>
      </c>
      <c r="AG29" s="1049"/>
      <c r="AH29" s="1049"/>
      <c r="AI29" s="1049"/>
      <c r="AJ29" s="1050"/>
      <c r="AK29" s="1009">
        <v>240</v>
      </c>
      <c r="AL29" s="1000"/>
      <c r="AM29" s="1000"/>
      <c r="AN29" s="1000"/>
      <c r="AO29" s="1000"/>
      <c r="AP29" s="1000">
        <v>0</v>
      </c>
      <c r="AQ29" s="1000"/>
      <c r="AR29" s="1000"/>
      <c r="AS29" s="1000"/>
      <c r="AT29" s="1000"/>
      <c r="AU29" s="1000">
        <v>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1862</v>
      </c>
      <c r="R30" s="1073"/>
      <c r="S30" s="1073"/>
      <c r="T30" s="1073"/>
      <c r="U30" s="1073"/>
      <c r="V30" s="1073">
        <v>1790</v>
      </c>
      <c r="W30" s="1073"/>
      <c r="X30" s="1073"/>
      <c r="Y30" s="1073"/>
      <c r="Z30" s="1073"/>
      <c r="AA30" s="1073">
        <v>71</v>
      </c>
      <c r="AB30" s="1073"/>
      <c r="AC30" s="1073"/>
      <c r="AD30" s="1073"/>
      <c r="AE30" s="1074"/>
      <c r="AF30" s="1048">
        <v>71</v>
      </c>
      <c r="AG30" s="1049"/>
      <c r="AH30" s="1049"/>
      <c r="AI30" s="1049"/>
      <c r="AJ30" s="1050"/>
      <c r="AK30" s="1009">
        <v>306</v>
      </c>
      <c r="AL30" s="1000"/>
      <c r="AM30" s="1000"/>
      <c r="AN30" s="1000"/>
      <c r="AO30" s="1000"/>
      <c r="AP30" s="1000">
        <v>0</v>
      </c>
      <c r="AQ30" s="1000"/>
      <c r="AR30" s="1000"/>
      <c r="AS30" s="1000"/>
      <c r="AT30" s="1000"/>
      <c r="AU30" s="1000">
        <v>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105</v>
      </c>
      <c r="R31" s="1073"/>
      <c r="S31" s="1073"/>
      <c r="T31" s="1073"/>
      <c r="U31" s="1073"/>
      <c r="V31" s="1073">
        <v>99</v>
      </c>
      <c r="W31" s="1073"/>
      <c r="X31" s="1073"/>
      <c r="Y31" s="1073"/>
      <c r="Z31" s="1073"/>
      <c r="AA31" s="1073">
        <v>6</v>
      </c>
      <c r="AB31" s="1073"/>
      <c r="AC31" s="1073"/>
      <c r="AD31" s="1073"/>
      <c r="AE31" s="1074"/>
      <c r="AF31" s="1048">
        <v>6</v>
      </c>
      <c r="AG31" s="1049"/>
      <c r="AH31" s="1049"/>
      <c r="AI31" s="1049"/>
      <c r="AJ31" s="1050"/>
      <c r="AK31" s="1009">
        <v>0</v>
      </c>
      <c r="AL31" s="1000"/>
      <c r="AM31" s="1000"/>
      <c r="AN31" s="1000"/>
      <c r="AO31" s="1000"/>
      <c r="AP31" s="1000">
        <v>0</v>
      </c>
      <c r="AQ31" s="1000"/>
      <c r="AR31" s="1000"/>
      <c r="AS31" s="1000"/>
      <c r="AT31" s="1000"/>
      <c r="AU31" s="1000">
        <v>0</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223</v>
      </c>
      <c r="R32" s="1073"/>
      <c r="S32" s="1073"/>
      <c r="T32" s="1073"/>
      <c r="U32" s="1073"/>
      <c r="V32" s="1073">
        <v>195</v>
      </c>
      <c r="W32" s="1073"/>
      <c r="X32" s="1073"/>
      <c r="Y32" s="1073"/>
      <c r="Z32" s="1073"/>
      <c r="AA32" s="1073">
        <v>28</v>
      </c>
      <c r="AB32" s="1073"/>
      <c r="AC32" s="1073"/>
      <c r="AD32" s="1073"/>
      <c r="AE32" s="1074"/>
      <c r="AF32" s="1048">
        <v>405</v>
      </c>
      <c r="AG32" s="1049"/>
      <c r="AH32" s="1049"/>
      <c r="AI32" s="1049"/>
      <c r="AJ32" s="1050"/>
      <c r="AK32" s="1009">
        <v>9</v>
      </c>
      <c r="AL32" s="1000"/>
      <c r="AM32" s="1000"/>
      <c r="AN32" s="1000"/>
      <c r="AO32" s="1000"/>
      <c r="AP32" s="1000">
        <v>238</v>
      </c>
      <c r="AQ32" s="1000"/>
      <c r="AR32" s="1000"/>
      <c r="AS32" s="1000"/>
      <c r="AT32" s="1000"/>
      <c r="AU32" s="1000">
        <v>19</v>
      </c>
      <c r="AV32" s="1000"/>
      <c r="AW32" s="1000"/>
      <c r="AX32" s="1000"/>
      <c r="AY32" s="1000"/>
      <c r="AZ32" s="1071"/>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389</v>
      </c>
      <c r="C33" s="1067"/>
      <c r="D33" s="1067"/>
      <c r="E33" s="1067"/>
      <c r="F33" s="1067"/>
      <c r="G33" s="1067"/>
      <c r="H33" s="1067"/>
      <c r="I33" s="1067"/>
      <c r="J33" s="1067"/>
      <c r="K33" s="1067"/>
      <c r="L33" s="1067"/>
      <c r="M33" s="1067"/>
      <c r="N33" s="1067"/>
      <c r="O33" s="1067"/>
      <c r="P33" s="1068"/>
      <c r="Q33" s="1072">
        <v>208</v>
      </c>
      <c r="R33" s="1073"/>
      <c r="S33" s="1073"/>
      <c r="T33" s="1073"/>
      <c r="U33" s="1073"/>
      <c r="V33" s="1073">
        <v>193</v>
      </c>
      <c r="W33" s="1073"/>
      <c r="X33" s="1073"/>
      <c r="Y33" s="1073"/>
      <c r="Z33" s="1073"/>
      <c r="AA33" s="1073">
        <v>16</v>
      </c>
      <c r="AB33" s="1073"/>
      <c r="AC33" s="1073"/>
      <c r="AD33" s="1073"/>
      <c r="AE33" s="1074"/>
      <c r="AF33" s="1048">
        <v>16</v>
      </c>
      <c r="AG33" s="1049"/>
      <c r="AH33" s="1049"/>
      <c r="AI33" s="1049"/>
      <c r="AJ33" s="1050"/>
      <c r="AK33" s="1009">
        <v>95</v>
      </c>
      <c r="AL33" s="1000"/>
      <c r="AM33" s="1000"/>
      <c r="AN33" s="1000"/>
      <c r="AO33" s="1000"/>
      <c r="AP33" s="1000">
        <v>1063</v>
      </c>
      <c r="AQ33" s="1000"/>
      <c r="AR33" s="1000"/>
      <c r="AS33" s="1000"/>
      <c r="AT33" s="1000"/>
      <c r="AU33" s="1000">
        <v>917</v>
      </c>
      <c r="AV33" s="1000"/>
      <c r="AW33" s="1000"/>
      <c r="AX33" s="1000"/>
      <c r="AY33" s="1000"/>
      <c r="AZ33" s="1071"/>
      <c r="BA33" s="1071"/>
      <c r="BB33" s="1071"/>
      <c r="BC33" s="1071"/>
      <c r="BD33" s="1071"/>
      <c r="BE33" s="1061" t="s">
        <v>390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391</v>
      </c>
      <c r="C34" s="1067"/>
      <c r="D34" s="1067"/>
      <c r="E34" s="1067"/>
      <c r="F34" s="1067"/>
      <c r="G34" s="1067"/>
      <c r="H34" s="1067"/>
      <c r="I34" s="1067"/>
      <c r="J34" s="1067"/>
      <c r="K34" s="1067"/>
      <c r="L34" s="1067"/>
      <c r="M34" s="1067"/>
      <c r="N34" s="1067"/>
      <c r="O34" s="1067"/>
      <c r="P34" s="1068"/>
      <c r="Q34" s="1072">
        <v>809</v>
      </c>
      <c r="R34" s="1073"/>
      <c r="S34" s="1073"/>
      <c r="T34" s="1073"/>
      <c r="U34" s="1073"/>
      <c r="V34" s="1073">
        <v>758</v>
      </c>
      <c r="W34" s="1073"/>
      <c r="X34" s="1073"/>
      <c r="Y34" s="1073"/>
      <c r="Z34" s="1073"/>
      <c r="AA34" s="1073">
        <v>51</v>
      </c>
      <c r="AB34" s="1073"/>
      <c r="AC34" s="1073"/>
      <c r="AD34" s="1073"/>
      <c r="AE34" s="1074"/>
      <c r="AF34" s="1048">
        <v>48</v>
      </c>
      <c r="AG34" s="1049"/>
      <c r="AH34" s="1049"/>
      <c r="AI34" s="1049"/>
      <c r="AJ34" s="1050"/>
      <c r="AK34" s="1009">
        <v>371</v>
      </c>
      <c r="AL34" s="1000"/>
      <c r="AM34" s="1000"/>
      <c r="AN34" s="1000"/>
      <c r="AO34" s="1000"/>
      <c r="AP34" s="1000">
        <v>3988</v>
      </c>
      <c r="AQ34" s="1000"/>
      <c r="AR34" s="1000"/>
      <c r="AS34" s="1000"/>
      <c r="AT34" s="1000"/>
      <c r="AU34" s="1000">
        <v>3446</v>
      </c>
      <c r="AV34" s="1000"/>
      <c r="AW34" s="1000"/>
      <c r="AX34" s="1000"/>
      <c r="AY34" s="1000"/>
      <c r="AZ34" s="1071"/>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392</v>
      </c>
      <c r="C35" s="1067"/>
      <c r="D35" s="1067"/>
      <c r="E35" s="1067"/>
      <c r="F35" s="1067"/>
      <c r="G35" s="1067"/>
      <c r="H35" s="1067"/>
      <c r="I35" s="1067"/>
      <c r="J35" s="1067"/>
      <c r="K35" s="1067"/>
      <c r="L35" s="1067"/>
      <c r="M35" s="1067"/>
      <c r="N35" s="1067"/>
      <c r="O35" s="1067"/>
      <c r="P35" s="1068"/>
      <c r="Q35" s="1072">
        <v>4</v>
      </c>
      <c r="R35" s="1073"/>
      <c r="S35" s="1073"/>
      <c r="T35" s="1073"/>
      <c r="U35" s="1073"/>
      <c r="V35" s="1073">
        <v>3</v>
      </c>
      <c r="W35" s="1073"/>
      <c r="X35" s="1073"/>
      <c r="Y35" s="1073"/>
      <c r="Z35" s="1073"/>
      <c r="AA35" s="1073">
        <v>1</v>
      </c>
      <c r="AB35" s="1073"/>
      <c r="AC35" s="1073"/>
      <c r="AD35" s="1073"/>
      <c r="AE35" s="1074"/>
      <c r="AF35" s="1048">
        <v>1</v>
      </c>
      <c r="AG35" s="1049"/>
      <c r="AH35" s="1049"/>
      <c r="AI35" s="1049"/>
      <c r="AJ35" s="1050"/>
      <c r="AK35" s="1009">
        <v>1</v>
      </c>
      <c r="AL35" s="1000"/>
      <c r="AM35" s="1000"/>
      <c r="AN35" s="1000"/>
      <c r="AO35" s="1000"/>
      <c r="AP35" s="1000">
        <v>6</v>
      </c>
      <c r="AQ35" s="1000"/>
      <c r="AR35" s="1000"/>
      <c r="AS35" s="1000"/>
      <c r="AT35" s="1000"/>
      <c r="AU35" s="1000">
        <v>3</v>
      </c>
      <c r="AV35" s="1000"/>
      <c r="AW35" s="1000"/>
      <c r="AX35" s="1000"/>
      <c r="AY35" s="1000"/>
      <c r="AZ35" s="1071"/>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393</v>
      </c>
      <c r="C36" s="1067"/>
      <c r="D36" s="1067"/>
      <c r="E36" s="1067"/>
      <c r="F36" s="1067"/>
      <c r="G36" s="1067"/>
      <c r="H36" s="1067"/>
      <c r="I36" s="1067"/>
      <c r="J36" s="1067"/>
      <c r="K36" s="1067"/>
      <c r="L36" s="1067"/>
      <c r="M36" s="1067"/>
      <c r="N36" s="1067"/>
      <c r="O36" s="1067"/>
      <c r="P36" s="1068"/>
      <c r="Q36" s="1072">
        <v>18</v>
      </c>
      <c r="R36" s="1073"/>
      <c r="S36" s="1073"/>
      <c r="T36" s="1073"/>
      <c r="U36" s="1073"/>
      <c r="V36" s="1073">
        <v>17</v>
      </c>
      <c r="W36" s="1073"/>
      <c r="X36" s="1073"/>
      <c r="Y36" s="1073"/>
      <c r="Z36" s="1073"/>
      <c r="AA36" s="1073">
        <v>1</v>
      </c>
      <c r="AB36" s="1073"/>
      <c r="AC36" s="1073"/>
      <c r="AD36" s="1073"/>
      <c r="AE36" s="1074"/>
      <c r="AF36" s="1048">
        <v>1</v>
      </c>
      <c r="AG36" s="1049"/>
      <c r="AH36" s="1049"/>
      <c r="AI36" s="1049"/>
      <c r="AJ36" s="1050"/>
      <c r="AK36" s="1009">
        <v>12</v>
      </c>
      <c r="AL36" s="1000"/>
      <c r="AM36" s="1000"/>
      <c r="AN36" s="1000"/>
      <c r="AO36" s="1000"/>
      <c r="AP36" s="1000">
        <v>65</v>
      </c>
      <c r="AQ36" s="1000"/>
      <c r="AR36" s="1000"/>
      <c r="AS36" s="1000"/>
      <c r="AT36" s="1000"/>
      <c r="AU36" s="1000">
        <v>65</v>
      </c>
      <c r="AV36" s="1000"/>
      <c r="AW36" s="1000"/>
      <c r="AX36" s="1000"/>
      <c r="AY36" s="1000"/>
      <c r="AZ36" s="1071"/>
      <c r="BA36" s="1071"/>
      <c r="BB36" s="1071"/>
      <c r="BC36" s="1071"/>
      <c r="BD36" s="1071"/>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371</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754</v>
      </c>
      <c r="AG63" s="988"/>
      <c r="AH63" s="988"/>
      <c r="AI63" s="988"/>
      <c r="AJ63" s="1059"/>
      <c r="AK63" s="1060"/>
      <c r="AL63" s="992"/>
      <c r="AM63" s="992"/>
      <c r="AN63" s="992"/>
      <c r="AO63" s="992"/>
      <c r="AP63" s="988">
        <v>5360</v>
      </c>
      <c r="AQ63" s="988"/>
      <c r="AR63" s="988"/>
      <c r="AS63" s="988"/>
      <c r="AT63" s="988"/>
      <c r="AU63" s="988">
        <v>4450</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397</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398</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541</v>
      </c>
      <c r="C68" s="1015"/>
      <c r="D68" s="1015"/>
      <c r="E68" s="1015"/>
      <c r="F68" s="1015"/>
      <c r="G68" s="1015"/>
      <c r="H68" s="1015"/>
      <c r="I68" s="1015"/>
      <c r="J68" s="1015"/>
      <c r="K68" s="1015"/>
      <c r="L68" s="1015"/>
      <c r="M68" s="1015"/>
      <c r="N68" s="1015"/>
      <c r="O68" s="1015"/>
      <c r="P68" s="1016"/>
      <c r="Q68" s="1017">
        <v>21</v>
      </c>
      <c r="R68" s="1011"/>
      <c r="S68" s="1011"/>
      <c r="T68" s="1011"/>
      <c r="U68" s="1011"/>
      <c r="V68" s="1011">
        <v>17</v>
      </c>
      <c r="W68" s="1011"/>
      <c r="X68" s="1011"/>
      <c r="Y68" s="1011"/>
      <c r="Z68" s="1011"/>
      <c r="AA68" s="1011">
        <v>4</v>
      </c>
      <c r="AB68" s="1011"/>
      <c r="AC68" s="1011"/>
      <c r="AD68" s="1011"/>
      <c r="AE68" s="1011"/>
      <c r="AF68" s="1011">
        <v>4</v>
      </c>
      <c r="AG68" s="1011"/>
      <c r="AH68" s="1011"/>
      <c r="AI68" s="1011"/>
      <c r="AJ68" s="1011"/>
      <c r="AK68" s="1011">
        <v>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543</v>
      </c>
      <c r="C69" s="1004"/>
      <c r="D69" s="1004"/>
      <c r="E69" s="1004"/>
      <c r="F69" s="1004"/>
      <c r="G69" s="1004"/>
      <c r="H69" s="1004"/>
      <c r="I69" s="1004"/>
      <c r="J69" s="1004"/>
      <c r="K69" s="1004"/>
      <c r="L69" s="1004"/>
      <c r="M69" s="1004"/>
      <c r="N69" s="1004"/>
      <c r="O69" s="1004"/>
      <c r="P69" s="1005"/>
      <c r="Q69" s="1006">
        <v>236</v>
      </c>
      <c r="R69" s="1000"/>
      <c r="S69" s="1000"/>
      <c r="T69" s="1000"/>
      <c r="U69" s="1000"/>
      <c r="V69" s="1000">
        <v>215</v>
      </c>
      <c r="W69" s="1000"/>
      <c r="X69" s="1000"/>
      <c r="Y69" s="1000"/>
      <c r="Z69" s="1000"/>
      <c r="AA69" s="1000">
        <v>21</v>
      </c>
      <c r="AB69" s="1000"/>
      <c r="AC69" s="1000"/>
      <c r="AD69" s="1000"/>
      <c r="AE69" s="1000"/>
      <c r="AF69" s="1000">
        <v>21</v>
      </c>
      <c r="AG69" s="1000"/>
      <c r="AH69" s="1000"/>
      <c r="AI69" s="1000"/>
      <c r="AJ69" s="1000"/>
      <c r="AK69" s="1000">
        <v>3</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544</v>
      </c>
      <c r="C70" s="1004"/>
      <c r="D70" s="1004"/>
      <c r="E70" s="1004"/>
      <c r="F70" s="1004"/>
      <c r="G70" s="1004"/>
      <c r="H70" s="1004"/>
      <c r="I70" s="1004"/>
      <c r="J70" s="1004"/>
      <c r="K70" s="1004"/>
      <c r="L70" s="1004"/>
      <c r="M70" s="1004"/>
      <c r="N70" s="1004"/>
      <c r="O70" s="1004"/>
      <c r="P70" s="1005"/>
      <c r="Q70" s="1006">
        <v>192</v>
      </c>
      <c r="R70" s="1000"/>
      <c r="S70" s="1000"/>
      <c r="T70" s="1000"/>
      <c r="U70" s="1000"/>
      <c r="V70" s="1000">
        <v>179</v>
      </c>
      <c r="W70" s="1000"/>
      <c r="X70" s="1000"/>
      <c r="Y70" s="1000"/>
      <c r="Z70" s="1000"/>
      <c r="AA70" s="1000">
        <v>13</v>
      </c>
      <c r="AB70" s="1000"/>
      <c r="AC70" s="1000"/>
      <c r="AD70" s="1000"/>
      <c r="AE70" s="1000"/>
      <c r="AF70" s="1000">
        <v>13</v>
      </c>
      <c r="AG70" s="1000"/>
      <c r="AH70" s="1000"/>
      <c r="AI70" s="1000"/>
      <c r="AJ70" s="1000"/>
      <c r="AK70" s="1000">
        <v>0</v>
      </c>
      <c r="AL70" s="1000"/>
      <c r="AM70" s="1000"/>
      <c r="AN70" s="1000"/>
      <c r="AO70" s="1000"/>
      <c r="AP70" s="1000">
        <v>155</v>
      </c>
      <c r="AQ70" s="1000"/>
      <c r="AR70" s="1000"/>
      <c r="AS70" s="1000"/>
      <c r="AT70" s="1000"/>
      <c r="AU70" s="1000">
        <v>13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545</v>
      </c>
      <c r="C71" s="1004"/>
      <c r="D71" s="1004"/>
      <c r="E71" s="1004"/>
      <c r="F71" s="1004"/>
      <c r="G71" s="1004"/>
      <c r="H71" s="1004"/>
      <c r="I71" s="1004"/>
      <c r="J71" s="1004"/>
      <c r="K71" s="1004"/>
      <c r="L71" s="1004"/>
      <c r="M71" s="1004"/>
      <c r="N71" s="1004"/>
      <c r="O71" s="1004"/>
      <c r="P71" s="1005"/>
      <c r="Q71" s="1006">
        <v>42</v>
      </c>
      <c r="R71" s="1000"/>
      <c r="S71" s="1000"/>
      <c r="T71" s="1000"/>
      <c r="U71" s="1000"/>
      <c r="V71" s="1000">
        <v>40</v>
      </c>
      <c r="W71" s="1000"/>
      <c r="X71" s="1000"/>
      <c r="Y71" s="1000"/>
      <c r="Z71" s="1000"/>
      <c r="AA71" s="1000">
        <v>2</v>
      </c>
      <c r="AB71" s="1000"/>
      <c r="AC71" s="1000"/>
      <c r="AD71" s="1000"/>
      <c r="AE71" s="1000"/>
      <c r="AF71" s="1000">
        <v>2</v>
      </c>
      <c r="AG71" s="1000"/>
      <c r="AH71" s="1000"/>
      <c r="AI71" s="1000"/>
      <c r="AJ71" s="1000"/>
      <c r="AK71" s="1000">
        <v>2</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546</v>
      </c>
      <c r="C72" s="1004"/>
      <c r="D72" s="1004"/>
      <c r="E72" s="1004"/>
      <c r="F72" s="1004"/>
      <c r="G72" s="1004"/>
      <c r="H72" s="1004"/>
      <c r="I72" s="1004"/>
      <c r="J72" s="1004"/>
      <c r="K72" s="1004"/>
      <c r="L72" s="1004"/>
      <c r="M72" s="1004"/>
      <c r="N72" s="1004"/>
      <c r="O72" s="1004"/>
      <c r="P72" s="1005"/>
      <c r="Q72" s="1006">
        <v>1262</v>
      </c>
      <c r="R72" s="1000"/>
      <c r="S72" s="1000"/>
      <c r="T72" s="1000"/>
      <c r="U72" s="1000"/>
      <c r="V72" s="1000">
        <v>1202</v>
      </c>
      <c r="W72" s="1000"/>
      <c r="X72" s="1000"/>
      <c r="Y72" s="1000"/>
      <c r="Z72" s="1000"/>
      <c r="AA72" s="1000">
        <v>61</v>
      </c>
      <c r="AB72" s="1000"/>
      <c r="AC72" s="1000"/>
      <c r="AD72" s="1000"/>
      <c r="AE72" s="1000"/>
      <c r="AF72" s="1000">
        <v>61</v>
      </c>
      <c r="AG72" s="1000"/>
      <c r="AH72" s="1000"/>
      <c r="AI72" s="1000"/>
      <c r="AJ72" s="1000"/>
      <c r="AK72" s="1000">
        <v>16</v>
      </c>
      <c r="AL72" s="1000"/>
      <c r="AM72" s="1000"/>
      <c r="AN72" s="1000"/>
      <c r="AO72" s="1000"/>
      <c r="AP72" s="1000">
        <v>2431</v>
      </c>
      <c r="AQ72" s="1000"/>
      <c r="AR72" s="1000"/>
      <c r="AS72" s="1000"/>
      <c r="AT72" s="1000"/>
      <c r="AU72" s="1000">
        <v>232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547</v>
      </c>
      <c r="C73" s="1004"/>
      <c r="D73" s="1004"/>
      <c r="E73" s="1004"/>
      <c r="F73" s="1004"/>
      <c r="G73" s="1004"/>
      <c r="H73" s="1004"/>
      <c r="I73" s="1004"/>
      <c r="J73" s="1004"/>
      <c r="K73" s="1004"/>
      <c r="L73" s="1004"/>
      <c r="M73" s="1004"/>
      <c r="N73" s="1004"/>
      <c r="O73" s="1004"/>
      <c r="P73" s="1005"/>
      <c r="Q73" s="1006">
        <v>10</v>
      </c>
      <c r="R73" s="1000"/>
      <c r="S73" s="1000"/>
      <c r="T73" s="1000"/>
      <c r="U73" s="1000"/>
      <c r="V73" s="1000">
        <v>8</v>
      </c>
      <c r="W73" s="1000"/>
      <c r="X73" s="1000"/>
      <c r="Y73" s="1000"/>
      <c r="Z73" s="1000"/>
      <c r="AA73" s="1000">
        <v>1</v>
      </c>
      <c r="AB73" s="1000"/>
      <c r="AC73" s="1000"/>
      <c r="AD73" s="1000"/>
      <c r="AE73" s="1000"/>
      <c r="AF73" s="1000">
        <v>1</v>
      </c>
      <c r="AG73" s="1000"/>
      <c r="AH73" s="1000"/>
      <c r="AI73" s="1000"/>
      <c r="AJ73" s="1000"/>
      <c r="AK73" s="1000">
        <v>0</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548</v>
      </c>
      <c r="C74" s="1004"/>
      <c r="D74" s="1004"/>
      <c r="E74" s="1004"/>
      <c r="F74" s="1004"/>
      <c r="G74" s="1004"/>
      <c r="H74" s="1004"/>
      <c r="I74" s="1004"/>
      <c r="J74" s="1004"/>
      <c r="K74" s="1004"/>
      <c r="L74" s="1004"/>
      <c r="M74" s="1004"/>
      <c r="N74" s="1004"/>
      <c r="O74" s="1004"/>
      <c r="P74" s="1005"/>
      <c r="Q74" s="1006">
        <v>39</v>
      </c>
      <c r="R74" s="1000"/>
      <c r="S74" s="1000"/>
      <c r="T74" s="1000"/>
      <c r="U74" s="1000"/>
      <c r="V74" s="1000">
        <v>37</v>
      </c>
      <c r="W74" s="1000"/>
      <c r="X74" s="1000"/>
      <c r="Y74" s="1000"/>
      <c r="Z74" s="1000"/>
      <c r="AA74" s="1000">
        <v>2</v>
      </c>
      <c r="AB74" s="1000"/>
      <c r="AC74" s="1000"/>
      <c r="AD74" s="1000"/>
      <c r="AE74" s="1000"/>
      <c r="AF74" s="1000">
        <v>3</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549</v>
      </c>
      <c r="C75" s="1004"/>
      <c r="D75" s="1004"/>
      <c r="E75" s="1004"/>
      <c r="F75" s="1004"/>
      <c r="G75" s="1004"/>
      <c r="H75" s="1004"/>
      <c r="I75" s="1004"/>
      <c r="J75" s="1004"/>
      <c r="K75" s="1004"/>
      <c r="L75" s="1004"/>
      <c r="M75" s="1004"/>
      <c r="N75" s="1004"/>
      <c r="O75" s="1004"/>
      <c r="P75" s="1005"/>
      <c r="Q75" s="1007">
        <v>54</v>
      </c>
      <c r="R75" s="1008"/>
      <c r="S75" s="1008"/>
      <c r="T75" s="1008"/>
      <c r="U75" s="1009"/>
      <c r="V75" s="1010">
        <v>52</v>
      </c>
      <c r="W75" s="1008"/>
      <c r="X75" s="1008"/>
      <c r="Y75" s="1008"/>
      <c r="Z75" s="1009"/>
      <c r="AA75" s="1010">
        <v>2</v>
      </c>
      <c r="AB75" s="1008"/>
      <c r="AC75" s="1008"/>
      <c r="AD75" s="1008"/>
      <c r="AE75" s="1009"/>
      <c r="AF75" s="1010">
        <v>2</v>
      </c>
      <c r="AG75" s="1008"/>
      <c r="AH75" s="1008"/>
      <c r="AI75" s="1008"/>
      <c r="AJ75" s="1009"/>
      <c r="AK75" s="1010">
        <v>0</v>
      </c>
      <c r="AL75" s="1008"/>
      <c r="AM75" s="1008"/>
      <c r="AN75" s="1008"/>
      <c r="AO75" s="1009"/>
      <c r="AP75" s="1010">
        <v>31</v>
      </c>
      <c r="AQ75" s="1008"/>
      <c r="AR75" s="1008"/>
      <c r="AS75" s="1008"/>
      <c r="AT75" s="1009"/>
      <c r="AU75" s="1010">
        <v>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550</v>
      </c>
      <c r="C76" s="1004"/>
      <c r="D76" s="1004"/>
      <c r="E76" s="1004"/>
      <c r="F76" s="1004"/>
      <c r="G76" s="1004"/>
      <c r="H76" s="1004"/>
      <c r="I76" s="1004"/>
      <c r="J76" s="1004"/>
      <c r="K76" s="1004"/>
      <c r="L76" s="1004"/>
      <c r="M76" s="1004"/>
      <c r="N76" s="1004"/>
      <c r="O76" s="1004"/>
      <c r="P76" s="1005"/>
      <c r="Q76" s="1007">
        <v>236</v>
      </c>
      <c r="R76" s="1008"/>
      <c r="S76" s="1008"/>
      <c r="T76" s="1008"/>
      <c r="U76" s="1009"/>
      <c r="V76" s="1010">
        <v>225</v>
      </c>
      <c r="W76" s="1008"/>
      <c r="X76" s="1008"/>
      <c r="Y76" s="1008"/>
      <c r="Z76" s="1009"/>
      <c r="AA76" s="1010">
        <v>11</v>
      </c>
      <c r="AB76" s="1008"/>
      <c r="AC76" s="1008"/>
      <c r="AD76" s="1008"/>
      <c r="AE76" s="1009"/>
      <c r="AF76" s="1010">
        <v>11</v>
      </c>
      <c r="AG76" s="1008"/>
      <c r="AH76" s="1008"/>
      <c r="AI76" s="1008"/>
      <c r="AJ76" s="1009"/>
      <c r="AK76" s="1010">
        <v>0</v>
      </c>
      <c r="AL76" s="1008"/>
      <c r="AM76" s="1008"/>
      <c r="AN76" s="1008"/>
      <c r="AO76" s="1009"/>
      <c r="AP76" s="1010">
        <v>0</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551</v>
      </c>
      <c r="C77" s="1004"/>
      <c r="D77" s="1004"/>
      <c r="E77" s="1004"/>
      <c r="F77" s="1004"/>
      <c r="G77" s="1004"/>
      <c r="H77" s="1004"/>
      <c r="I77" s="1004"/>
      <c r="J77" s="1004"/>
      <c r="K77" s="1004"/>
      <c r="L77" s="1004"/>
      <c r="M77" s="1004"/>
      <c r="N77" s="1004"/>
      <c r="O77" s="1004"/>
      <c r="P77" s="1005"/>
      <c r="Q77" s="1007">
        <v>1759</v>
      </c>
      <c r="R77" s="1008"/>
      <c r="S77" s="1008"/>
      <c r="T77" s="1008"/>
      <c r="U77" s="1009"/>
      <c r="V77" s="1010">
        <v>1735</v>
      </c>
      <c r="W77" s="1008"/>
      <c r="X77" s="1008"/>
      <c r="Y77" s="1008"/>
      <c r="Z77" s="1009"/>
      <c r="AA77" s="1010">
        <v>24</v>
      </c>
      <c r="AB77" s="1008"/>
      <c r="AC77" s="1008"/>
      <c r="AD77" s="1008"/>
      <c r="AE77" s="1009"/>
      <c r="AF77" s="1010">
        <v>24</v>
      </c>
      <c r="AG77" s="1008"/>
      <c r="AH77" s="1008"/>
      <c r="AI77" s="1008"/>
      <c r="AJ77" s="1009"/>
      <c r="AK77" s="1010">
        <v>46</v>
      </c>
      <c r="AL77" s="1008"/>
      <c r="AM77" s="1008"/>
      <c r="AN77" s="1008"/>
      <c r="AO77" s="1009"/>
      <c r="AP77" s="1010">
        <v>326</v>
      </c>
      <c r="AQ77" s="1008"/>
      <c r="AR77" s="1008"/>
      <c r="AS77" s="1008"/>
      <c r="AT77" s="1009"/>
      <c r="AU77" s="1010">
        <v>82</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552</v>
      </c>
      <c r="C78" s="1004"/>
      <c r="D78" s="1004"/>
      <c r="E78" s="1004"/>
      <c r="F78" s="1004"/>
      <c r="G78" s="1004"/>
      <c r="H78" s="1004"/>
      <c r="I78" s="1004"/>
      <c r="J78" s="1004"/>
      <c r="K78" s="1004"/>
      <c r="L78" s="1004"/>
      <c r="M78" s="1004"/>
      <c r="N78" s="1004"/>
      <c r="O78" s="1004"/>
      <c r="P78" s="1005"/>
      <c r="Q78" s="1006">
        <v>14</v>
      </c>
      <c r="R78" s="1000"/>
      <c r="S78" s="1000"/>
      <c r="T78" s="1000"/>
      <c r="U78" s="1000"/>
      <c r="V78" s="1000">
        <v>13</v>
      </c>
      <c r="W78" s="1000"/>
      <c r="X78" s="1000"/>
      <c r="Y78" s="1000"/>
      <c r="Z78" s="1000"/>
      <c r="AA78" s="1000">
        <v>1</v>
      </c>
      <c r="AB78" s="1000"/>
      <c r="AC78" s="1000"/>
      <c r="AD78" s="1000"/>
      <c r="AE78" s="1000"/>
      <c r="AF78" s="1000">
        <v>1</v>
      </c>
      <c r="AG78" s="1000"/>
      <c r="AH78" s="1000"/>
      <c r="AI78" s="1000"/>
      <c r="AJ78" s="1000"/>
      <c r="AK78" s="1000">
        <v>10</v>
      </c>
      <c r="AL78" s="1000"/>
      <c r="AM78" s="1000"/>
      <c r="AN78" s="1000"/>
      <c r="AO78" s="1000"/>
      <c r="AP78" s="1000">
        <v>0</v>
      </c>
      <c r="AQ78" s="1000"/>
      <c r="AR78" s="1000"/>
      <c r="AS78" s="1000"/>
      <c r="AT78" s="1000"/>
      <c r="AU78" s="1000">
        <v>0</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553</v>
      </c>
      <c r="C79" s="1004"/>
      <c r="D79" s="1004"/>
      <c r="E79" s="1004"/>
      <c r="F79" s="1004"/>
      <c r="G79" s="1004"/>
      <c r="H79" s="1004"/>
      <c r="I79" s="1004"/>
      <c r="J79" s="1004"/>
      <c r="K79" s="1004"/>
      <c r="L79" s="1004"/>
      <c r="M79" s="1004"/>
      <c r="N79" s="1004"/>
      <c r="O79" s="1004"/>
      <c r="P79" s="1005"/>
      <c r="Q79" s="1006">
        <v>231</v>
      </c>
      <c r="R79" s="1000"/>
      <c r="S79" s="1000"/>
      <c r="T79" s="1000"/>
      <c r="U79" s="1000"/>
      <c r="V79" s="1000">
        <v>216</v>
      </c>
      <c r="W79" s="1000"/>
      <c r="X79" s="1000"/>
      <c r="Y79" s="1000"/>
      <c r="Z79" s="1000"/>
      <c r="AA79" s="1000">
        <v>15</v>
      </c>
      <c r="AB79" s="1000"/>
      <c r="AC79" s="1000"/>
      <c r="AD79" s="1000"/>
      <c r="AE79" s="1000"/>
      <c r="AF79" s="1000">
        <v>15</v>
      </c>
      <c r="AG79" s="1000"/>
      <c r="AH79" s="1000"/>
      <c r="AI79" s="1000"/>
      <c r="AJ79" s="1000"/>
      <c r="AK79" s="1000">
        <v>30</v>
      </c>
      <c r="AL79" s="1000"/>
      <c r="AM79" s="1000"/>
      <c r="AN79" s="1000"/>
      <c r="AO79" s="1000"/>
      <c r="AP79" s="1000">
        <v>0</v>
      </c>
      <c r="AQ79" s="1000"/>
      <c r="AR79" s="1000"/>
      <c r="AS79" s="1000"/>
      <c r="AT79" s="1000"/>
      <c r="AU79" s="1000">
        <v>0</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554</v>
      </c>
      <c r="C80" s="1004"/>
      <c r="D80" s="1004"/>
      <c r="E80" s="1004"/>
      <c r="F80" s="1004"/>
      <c r="G80" s="1004"/>
      <c r="H80" s="1004"/>
      <c r="I80" s="1004"/>
      <c r="J80" s="1004"/>
      <c r="K80" s="1004"/>
      <c r="L80" s="1004"/>
      <c r="M80" s="1004"/>
      <c r="N80" s="1004"/>
      <c r="O80" s="1004"/>
      <c r="P80" s="1005"/>
      <c r="Q80" s="1006">
        <v>5042</v>
      </c>
      <c r="R80" s="1000"/>
      <c r="S80" s="1000"/>
      <c r="T80" s="1000"/>
      <c r="U80" s="1000"/>
      <c r="V80" s="1000">
        <v>4895</v>
      </c>
      <c r="W80" s="1000"/>
      <c r="X80" s="1000"/>
      <c r="Y80" s="1000"/>
      <c r="Z80" s="1000"/>
      <c r="AA80" s="1000">
        <v>147</v>
      </c>
      <c r="AB80" s="1000"/>
      <c r="AC80" s="1000"/>
      <c r="AD80" s="1000"/>
      <c r="AE80" s="1000"/>
      <c r="AF80" s="1000">
        <v>147</v>
      </c>
      <c r="AG80" s="1000"/>
      <c r="AH80" s="1000"/>
      <c r="AI80" s="1000"/>
      <c r="AJ80" s="1000"/>
      <c r="AK80" s="1000">
        <v>67</v>
      </c>
      <c r="AL80" s="1000"/>
      <c r="AM80" s="1000"/>
      <c r="AN80" s="1000"/>
      <c r="AO80" s="1000"/>
      <c r="AP80" s="1000">
        <v>0</v>
      </c>
      <c r="AQ80" s="1000"/>
      <c r="AR80" s="1000"/>
      <c r="AS80" s="1000"/>
      <c r="AT80" s="1000"/>
      <c r="AU80" s="1000">
        <v>0</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555</v>
      </c>
      <c r="C81" s="1004"/>
      <c r="D81" s="1004"/>
      <c r="E81" s="1004"/>
      <c r="F81" s="1004"/>
      <c r="G81" s="1004"/>
      <c r="H81" s="1004"/>
      <c r="I81" s="1004"/>
      <c r="J81" s="1004"/>
      <c r="K81" s="1004"/>
      <c r="L81" s="1004"/>
      <c r="M81" s="1004"/>
      <c r="N81" s="1004"/>
      <c r="O81" s="1004"/>
      <c r="P81" s="1005"/>
      <c r="Q81" s="1006">
        <v>359</v>
      </c>
      <c r="R81" s="1000"/>
      <c r="S81" s="1000"/>
      <c r="T81" s="1000"/>
      <c r="U81" s="1000"/>
      <c r="V81" s="1000">
        <v>355</v>
      </c>
      <c r="W81" s="1000"/>
      <c r="X81" s="1000"/>
      <c r="Y81" s="1000"/>
      <c r="Z81" s="1000"/>
      <c r="AA81" s="1000">
        <v>5</v>
      </c>
      <c r="AB81" s="1000"/>
      <c r="AC81" s="1000"/>
      <c r="AD81" s="1000"/>
      <c r="AE81" s="1000"/>
      <c r="AF81" s="1000">
        <v>5</v>
      </c>
      <c r="AG81" s="1000"/>
      <c r="AH81" s="1000"/>
      <c r="AI81" s="1000"/>
      <c r="AJ81" s="1000"/>
      <c r="AK81" s="1000">
        <v>6</v>
      </c>
      <c r="AL81" s="1000"/>
      <c r="AM81" s="1000"/>
      <c r="AN81" s="1000"/>
      <c r="AO81" s="1000"/>
      <c r="AP81" s="1000">
        <v>0</v>
      </c>
      <c r="AQ81" s="1000"/>
      <c r="AR81" s="1000"/>
      <c r="AS81" s="1000"/>
      <c r="AT81" s="1000"/>
      <c r="AU81" s="1000">
        <v>0</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t="s">
        <v>556</v>
      </c>
      <c r="C82" s="1004"/>
      <c r="D82" s="1004"/>
      <c r="E82" s="1004"/>
      <c r="F82" s="1004"/>
      <c r="G82" s="1004"/>
      <c r="H82" s="1004"/>
      <c r="I82" s="1004"/>
      <c r="J82" s="1004"/>
      <c r="K82" s="1004"/>
      <c r="L82" s="1004"/>
      <c r="M82" s="1004"/>
      <c r="N82" s="1004"/>
      <c r="O82" s="1004"/>
      <c r="P82" s="1005"/>
      <c r="Q82" s="1006">
        <v>1499</v>
      </c>
      <c r="R82" s="1000"/>
      <c r="S82" s="1000"/>
      <c r="T82" s="1000"/>
      <c r="U82" s="1000"/>
      <c r="V82" s="1000">
        <v>1219</v>
      </c>
      <c r="W82" s="1000"/>
      <c r="X82" s="1000"/>
      <c r="Y82" s="1000"/>
      <c r="Z82" s="1000"/>
      <c r="AA82" s="1000">
        <v>280</v>
      </c>
      <c r="AB82" s="1000"/>
      <c r="AC82" s="1000"/>
      <c r="AD82" s="1000"/>
      <c r="AE82" s="1000"/>
      <c r="AF82" s="1000">
        <v>98</v>
      </c>
      <c r="AG82" s="1000"/>
      <c r="AH82" s="1000"/>
      <c r="AI82" s="1000"/>
      <c r="AJ82" s="1000"/>
      <c r="AK82" s="1000">
        <v>0</v>
      </c>
      <c r="AL82" s="1000"/>
      <c r="AM82" s="1000"/>
      <c r="AN82" s="1000"/>
      <c r="AO82" s="1000"/>
      <c r="AP82" s="1000">
        <v>1862</v>
      </c>
      <c r="AQ82" s="1000"/>
      <c r="AR82" s="1000"/>
      <c r="AS82" s="1000"/>
      <c r="AT82" s="1000"/>
      <c r="AU82" s="1000">
        <v>41</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t="s">
        <v>557</v>
      </c>
      <c r="C83" s="1004"/>
      <c r="D83" s="1004"/>
      <c r="E83" s="1004"/>
      <c r="F83" s="1004"/>
      <c r="G83" s="1004"/>
      <c r="H83" s="1004"/>
      <c r="I83" s="1004"/>
      <c r="J83" s="1004"/>
      <c r="K83" s="1004"/>
      <c r="L83" s="1004"/>
      <c r="M83" s="1004"/>
      <c r="N83" s="1004"/>
      <c r="O83" s="1004"/>
      <c r="P83" s="1005"/>
      <c r="Q83" s="1006">
        <v>9</v>
      </c>
      <c r="R83" s="1000"/>
      <c r="S83" s="1000"/>
      <c r="T83" s="1000"/>
      <c r="U83" s="1000"/>
      <c r="V83" s="1000">
        <v>7</v>
      </c>
      <c r="W83" s="1000"/>
      <c r="X83" s="1000"/>
      <c r="Y83" s="1000"/>
      <c r="Z83" s="1000"/>
      <c r="AA83" s="1000">
        <v>2</v>
      </c>
      <c r="AB83" s="1000"/>
      <c r="AC83" s="1000"/>
      <c r="AD83" s="1000"/>
      <c r="AE83" s="1000"/>
      <c r="AF83" s="1000">
        <v>2</v>
      </c>
      <c r="AG83" s="1000"/>
      <c r="AH83" s="1000"/>
      <c r="AI83" s="1000"/>
      <c r="AJ83" s="1000"/>
      <c r="AK83" s="1000">
        <v>0</v>
      </c>
      <c r="AL83" s="1000"/>
      <c r="AM83" s="1000"/>
      <c r="AN83" s="1000"/>
      <c r="AO83" s="1000"/>
      <c r="AP83" s="1000">
        <v>0</v>
      </c>
      <c r="AQ83" s="1000"/>
      <c r="AR83" s="1000"/>
      <c r="AS83" s="1000"/>
      <c r="AT83" s="1000"/>
      <c r="AU83" s="1000">
        <v>0</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t="s">
        <v>558</v>
      </c>
      <c r="C84" s="1004"/>
      <c r="D84" s="1004"/>
      <c r="E84" s="1004"/>
      <c r="F84" s="1004"/>
      <c r="G84" s="1004"/>
      <c r="H84" s="1004"/>
      <c r="I84" s="1004"/>
      <c r="J84" s="1004"/>
      <c r="K84" s="1004"/>
      <c r="L84" s="1004"/>
      <c r="M84" s="1004"/>
      <c r="N84" s="1004"/>
      <c r="O84" s="1004"/>
      <c r="P84" s="1005"/>
      <c r="Q84" s="1006">
        <v>71</v>
      </c>
      <c r="R84" s="1000"/>
      <c r="S84" s="1000"/>
      <c r="T84" s="1000"/>
      <c r="U84" s="1000"/>
      <c r="V84" s="1000">
        <v>70</v>
      </c>
      <c r="W84" s="1000"/>
      <c r="X84" s="1000"/>
      <c r="Y84" s="1000"/>
      <c r="Z84" s="1000"/>
      <c r="AA84" s="1000">
        <v>0</v>
      </c>
      <c r="AB84" s="1000"/>
      <c r="AC84" s="1000"/>
      <c r="AD84" s="1000"/>
      <c r="AE84" s="1000"/>
      <c r="AF84" s="1000">
        <v>0</v>
      </c>
      <c r="AG84" s="1000"/>
      <c r="AH84" s="1000"/>
      <c r="AI84" s="1000"/>
      <c r="AJ84" s="1000"/>
      <c r="AK84" s="1000">
        <v>0</v>
      </c>
      <c r="AL84" s="1000"/>
      <c r="AM84" s="1000"/>
      <c r="AN84" s="1000"/>
      <c r="AO84" s="1000"/>
      <c r="AP84" s="1000">
        <v>0</v>
      </c>
      <c r="AQ84" s="1000"/>
      <c r="AR84" s="1000"/>
      <c r="AS84" s="1000"/>
      <c r="AT84" s="1000"/>
      <c r="AU84" s="1000">
        <v>0</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t="s">
        <v>559</v>
      </c>
      <c r="C85" s="1004"/>
      <c r="D85" s="1004"/>
      <c r="E85" s="1004"/>
      <c r="F85" s="1004"/>
      <c r="G85" s="1004"/>
      <c r="H85" s="1004"/>
      <c r="I85" s="1004"/>
      <c r="J85" s="1004"/>
      <c r="K85" s="1004"/>
      <c r="L85" s="1004"/>
      <c r="M85" s="1004"/>
      <c r="N85" s="1004"/>
      <c r="O85" s="1004"/>
      <c r="P85" s="1005"/>
      <c r="Q85" s="1006">
        <v>493</v>
      </c>
      <c r="R85" s="1000"/>
      <c r="S85" s="1000"/>
      <c r="T85" s="1000"/>
      <c r="U85" s="1000"/>
      <c r="V85" s="1000">
        <v>467</v>
      </c>
      <c r="W85" s="1000"/>
      <c r="X85" s="1000"/>
      <c r="Y85" s="1000"/>
      <c r="Z85" s="1000"/>
      <c r="AA85" s="1000">
        <v>3</v>
      </c>
      <c r="AB85" s="1000"/>
      <c r="AC85" s="1000"/>
      <c r="AD85" s="1000"/>
      <c r="AE85" s="1000"/>
      <c r="AF85" s="1000">
        <v>26</v>
      </c>
      <c r="AG85" s="1000"/>
      <c r="AH85" s="1000"/>
      <c r="AI85" s="1000"/>
      <c r="AJ85" s="1000"/>
      <c r="AK85" s="1000">
        <v>0</v>
      </c>
      <c r="AL85" s="1000"/>
      <c r="AM85" s="1000"/>
      <c r="AN85" s="1000"/>
      <c r="AO85" s="1000"/>
      <c r="AP85" s="1000">
        <v>0</v>
      </c>
      <c r="AQ85" s="1000"/>
      <c r="AR85" s="1000"/>
      <c r="AS85" s="1000"/>
      <c r="AT85" s="1000"/>
      <c r="AU85" s="1000">
        <v>0</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t="s">
        <v>560</v>
      </c>
      <c r="C86" s="1004"/>
      <c r="D86" s="1004"/>
      <c r="E86" s="1004"/>
      <c r="F86" s="1004"/>
      <c r="G86" s="1004"/>
      <c r="H86" s="1004"/>
      <c r="I86" s="1004"/>
      <c r="J86" s="1004"/>
      <c r="K86" s="1004"/>
      <c r="L86" s="1004"/>
      <c r="M86" s="1004"/>
      <c r="N86" s="1004"/>
      <c r="O86" s="1004"/>
      <c r="P86" s="1005"/>
      <c r="Q86" s="1006">
        <v>99391</v>
      </c>
      <c r="R86" s="1000"/>
      <c r="S86" s="1000"/>
      <c r="T86" s="1000"/>
      <c r="U86" s="1000"/>
      <c r="V86" s="1000">
        <v>96884</v>
      </c>
      <c r="W86" s="1000"/>
      <c r="X86" s="1000"/>
      <c r="Y86" s="1000"/>
      <c r="Z86" s="1000"/>
      <c r="AA86" s="1000">
        <v>2507</v>
      </c>
      <c r="AB86" s="1000"/>
      <c r="AC86" s="1000"/>
      <c r="AD86" s="1000"/>
      <c r="AE86" s="1000"/>
      <c r="AF86" s="1000">
        <v>2507</v>
      </c>
      <c r="AG86" s="1000"/>
      <c r="AH86" s="1000"/>
      <c r="AI86" s="1000"/>
      <c r="AJ86" s="1000"/>
      <c r="AK86" s="1000">
        <v>282</v>
      </c>
      <c r="AL86" s="1000"/>
      <c r="AM86" s="1000"/>
      <c r="AN86" s="1000"/>
      <c r="AO86" s="1000"/>
      <c r="AP86" s="1000">
        <v>0</v>
      </c>
      <c r="AQ86" s="1000"/>
      <c r="AR86" s="1000"/>
      <c r="AS86" s="1000"/>
      <c r="AT86" s="1000"/>
      <c r="AU86" s="1000">
        <v>0</v>
      </c>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t="s">
        <v>561</v>
      </c>
      <c r="C87" s="994"/>
      <c r="D87" s="994"/>
      <c r="E87" s="994"/>
      <c r="F87" s="994"/>
      <c r="G87" s="994"/>
      <c r="H87" s="994"/>
      <c r="I87" s="994"/>
      <c r="J87" s="994"/>
      <c r="K87" s="994"/>
      <c r="L87" s="994"/>
      <c r="M87" s="994"/>
      <c r="N87" s="994"/>
      <c r="O87" s="994"/>
      <c r="P87" s="995"/>
      <c r="Q87" s="996">
        <v>4379</v>
      </c>
      <c r="R87" s="997"/>
      <c r="S87" s="997"/>
      <c r="T87" s="997"/>
      <c r="U87" s="997"/>
      <c r="V87" s="997">
        <v>4672</v>
      </c>
      <c r="W87" s="997"/>
      <c r="X87" s="997"/>
      <c r="Y87" s="997"/>
      <c r="Z87" s="997"/>
      <c r="AA87" s="997">
        <v>-293</v>
      </c>
      <c r="AB87" s="997"/>
      <c r="AC87" s="997"/>
      <c r="AD87" s="997"/>
      <c r="AE87" s="997"/>
      <c r="AF87" s="997">
        <v>-325</v>
      </c>
      <c r="AG87" s="997"/>
      <c r="AH87" s="997"/>
      <c r="AI87" s="997"/>
      <c r="AJ87" s="997"/>
      <c r="AK87" s="997">
        <v>383</v>
      </c>
      <c r="AL87" s="997"/>
      <c r="AM87" s="997"/>
      <c r="AN87" s="997"/>
      <c r="AO87" s="997"/>
      <c r="AP87" s="997">
        <v>1162</v>
      </c>
      <c r="AQ87" s="997"/>
      <c r="AR87" s="997"/>
      <c r="AS87" s="997"/>
      <c r="AT87" s="997"/>
      <c r="AU87" s="997">
        <v>205</v>
      </c>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2618</v>
      </c>
      <c r="AG88" s="988"/>
      <c r="AH88" s="988"/>
      <c r="AI88" s="988"/>
      <c r="AJ88" s="988"/>
      <c r="AK88" s="992"/>
      <c r="AL88" s="992"/>
      <c r="AM88" s="992"/>
      <c r="AN88" s="992"/>
      <c r="AO88" s="992"/>
      <c r="AP88" s="988">
        <v>5967</v>
      </c>
      <c r="AQ88" s="988"/>
      <c r="AR88" s="988"/>
      <c r="AS88" s="988"/>
      <c r="AT88" s="988"/>
      <c r="AU88" s="988">
        <v>576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36</v>
      </c>
      <c r="CS102" s="980"/>
      <c r="CT102" s="980"/>
      <c r="CU102" s="980"/>
      <c r="CV102" s="981"/>
      <c r="CW102" s="979">
        <v>0</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288</v>
      </c>
      <c r="AG109" s="923"/>
      <c r="AH109" s="923"/>
      <c r="AI109" s="923"/>
      <c r="AJ109" s="924"/>
      <c r="AK109" s="925" t="s">
        <v>287</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288</v>
      </c>
      <c r="BW109" s="923"/>
      <c r="BX109" s="923"/>
      <c r="BY109" s="923"/>
      <c r="BZ109" s="924"/>
      <c r="CA109" s="925" t="s">
        <v>287</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288</v>
      </c>
      <c r="DM109" s="923"/>
      <c r="DN109" s="923"/>
      <c r="DO109" s="923"/>
      <c r="DP109" s="924"/>
      <c r="DQ109" s="925" t="s">
        <v>287</v>
      </c>
      <c r="DR109" s="923"/>
      <c r="DS109" s="923"/>
      <c r="DT109" s="923"/>
      <c r="DU109" s="924"/>
      <c r="DV109" s="925" t="s">
        <v>409</v>
      </c>
      <c r="DW109" s="923"/>
      <c r="DX109" s="923"/>
      <c r="DY109" s="923"/>
      <c r="DZ109" s="954"/>
    </row>
    <row r="110" spans="1:131" s="199" customFormat="1" ht="26.25" customHeight="1">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833551</v>
      </c>
      <c r="AB110" s="916"/>
      <c r="AC110" s="916"/>
      <c r="AD110" s="916"/>
      <c r="AE110" s="917"/>
      <c r="AF110" s="918">
        <v>813705</v>
      </c>
      <c r="AG110" s="916"/>
      <c r="AH110" s="916"/>
      <c r="AI110" s="916"/>
      <c r="AJ110" s="917"/>
      <c r="AK110" s="918">
        <v>843774</v>
      </c>
      <c r="AL110" s="916"/>
      <c r="AM110" s="916"/>
      <c r="AN110" s="916"/>
      <c r="AO110" s="917"/>
      <c r="AP110" s="919">
        <v>20.399999999999999</v>
      </c>
      <c r="AQ110" s="920"/>
      <c r="AR110" s="920"/>
      <c r="AS110" s="920"/>
      <c r="AT110" s="921"/>
      <c r="AU110" s="955" t="s">
        <v>62</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7947493</v>
      </c>
      <c r="BR110" s="863"/>
      <c r="BS110" s="863"/>
      <c r="BT110" s="863"/>
      <c r="BU110" s="863"/>
      <c r="BV110" s="863">
        <v>7859023</v>
      </c>
      <c r="BW110" s="863"/>
      <c r="BX110" s="863"/>
      <c r="BY110" s="863"/>
      <c r="BZ110" s="863"/>
      <c r="CA110" s="863">
        <v>7656642</v>
      </c>
      <c r="CB110" s="863"/>
      <c r="CC110" s="863"/>
      <c r="CD110" s="863"/>
      <c r="CE110" s="863"/>
      <c r="CF110" s="887">
        <v>185.3</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4634887</v>
      </c>
      <c r="BR112" s="835"/>
      <c r="BS112" s="835"/>
      <c r="BT112" s="835"/>
      <c r="BU112" s="835"/>
      <c r="BV112" s="835">
        <v>4579879</v>
      </c>
      <c r="BW112" s="835"/>
      <c r="BX112" s="835"/>
      <c r="BY112" s="835"/>
      <c r="BZ112" s="835"/>
      <c r="CA112" s="835">
        <v>4449406</v>
      </c>
      <c r="CB112" s="835"/>
      <c r="CC112" s="835"/>
      <c r="CD112" s="835"/>
      <c r="CE112" s="835"/>
      <c r="CF112" s="896">
        <v>107.7</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401256</v>
      </c>
      <c r="AB113" s="944"/>
      <c r="AC113" s="944"/>
      <c r="AD113" s="944"/>
      <c r="AE113" s="945"/>
      <c r="AF113" s="946">
        <v>402437</v>
      </c>
      <c r="AG113" s="944"/>
      <c r="AH113" s="944"/>
      <c r="AI113" s="944"/>
      <c r="AJ113" s="945"/>
      <c r="AK113" s="946">
        <v>382266</v>
      </c>
      <c r="AL113" s="944"/>
      <c r="AM113" s="944"/>
      <c r="AN113" s="944"/>
      <c r="AO113" s="945"/>
      <c r="AP113" s="947">
        <v>9.3000000000000007</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454957</v>
      </c>
      <c r="BR113" s="835"/>
      <c r="BS113" s="835"/>
      <c r="BT113" s="835"/>
      <c r="BU113" s="835"/>
      <c r="BV113" s="835">
        <v>541368</v>
      </c>
      <c r="BW113" s="835"/>
      <c r="BX113" s="835"/>
      <c r="BY113" s="835"/>
      <c r="BZ113" s="835"/>
      <c r="CA113" s="835">
        <v>575906</v>
      </c>
      <c r="CB113" s="835"/>
      <c r="CC113" s="835"/>
      <c r="CD113" s="835"/>
      <c r="CE113" s="835"/>
      <c r="CF113" s="896">
        <v>13.9</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23208</v>
      </c>
      <c r="AB114" s="798"/>
      <c r="AC114" s="798"/>
      <c r="AD114" s="798"/>
      <c r="AE114" s="799"/>
      <c r="AF114" s="800">
        <v>98504</v>
      </c>
      <c r="AG114" s="798"/>
      <c r="AH114" s="798"/>
      <c r="AI114" s="798"/>
      <c r="AJ114" s="799"/>
      <c r="AK114" s="800">
        <v>97147</v>
      </c>
      <c r="AL114" s="798"/>
      <c r="AM114" s="798"/>
      <c r="AN114" s="798"/>
      <c r="AO114" s="799"/>
      <c r="AP114" s="845">
        <v>2.4</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1503389</v>
      </c>
      <c r="BR114" s="835"/>
      <c r="BS114" s="835"/>
      <c r="BT114" s="835"/>
      <c r="BU114" s="835"/>
      <c r="BV114" s="835">
        <v>1560951</v>
      </c>
      <c r="BW114" s="835"/>
      <c r="BX114" s="835"/>
      <c r="BY114" s="835"/>
      <c r="BZ114" s="835"/>
      <c r="CA114" s="835">
        <v>1548382</v>
      </c>
      <c r="CB114" s="835"/>
      <c r="CC114" s="835"/>
      <c r="CD114" s="835"/>
      <c r="CE114" s="835"/>
      <c r="CF114" s="896">
        <v>37.5</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1258015</v>
      </c>
      <c r="AB117" s="930"/>
      <c r="AC117" s="930"/>
      <c r="AD117" s="930"/>
      <c r="AE117" s="931"/>
      <c r="AF117" s="932">
        <v>1314646</v>
      </c>
      <c r="AG117" s="930"/>
      <c r="AH117" s="930"/>
      <c r="AI117" s="930"/>
      <c r="AJ117" s="931"/>
      <c r="AK117" s="932">
        <v>1323187</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288</v>
      </c>
      <c r="AG118" s="923"/>
      <c r="AH118" s="923"/>
      <c r="AI118" s="923"/>
      <c r="AJ118" s="924"/>
      <c r="AK118" s="925" t="s">
        <v>287</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v>158770</v>
      </c>
      <c r="BR118" s="866"/>
      <c r="BS118" s="866"/>
      <c r="BT118" s="866"/>
      <c r="BU118" s="866"/>
      <c r="BV118" s="866">
        <v>27929</v>
      </c>
      <c r="BW118" s="866"/>
      <c r="BX118" s="866"/>
      <c r="BY118" s="866"/>
      <c r="BZ118" s="866"/>
      <c r="CA118" s="866">
        <v>162741</v>
      </c>
      <c r="CB118" s="866"/>
      <c r="CC118" s="866"/>
      <c r="CD118" s="866"/>
      <c r="CE118" s="866"/>
      <c r="CF118" s="896">
        <v>3.9</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439</v>
      </c>
      <c r="BP119" s="899"/>
      <c r="BQ119" s="903">
        <v>14699496</v>
      </c>
      <c r="BR119" s="866"/>
      <c r="BS119" s="866"/>
      <c r="BT119" s="866"/>
      <c r="BU119" s="866"/>
      <c r="BV119" s="866">
        <v>14569150</v>
      </c>
      <c r="BW119" s="866"/>
      <c r="BX119" s="866"/>
      <c r="BY119" s="866"/>
      <c r="BZ119" s="866"/>
      <c r="CA119" s="866">
        <v>14393077</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3348466</v>
      </c>
      <c r="BR120" s="863"/>
      <c r="BS120" s="863"/>
      <c r="BT120" s="863"/>
      <c r="BU120" s="863"/>
      <c r="BV120" s="863">
        <v>3443213</v>
      </c>
      <c r="BW120" s="863"/>
      <c r="BX120" s="863"/>
      <c r="BY120" s="863"/>
      <c r="BZ120" s="863"/>
      <c r="CA120" s="863">
        <v>3486118</v>
      </c>
      <c r="CB120" s="863"/>
      <c r="CC120" s="863"/>
      <c r="CD120" s="863"/>
      <c r="CE120" s="863"/>
      <c r="CF120" s="887">
        <v>84.4</v>
      </c>
      <c r="CG120" s="888"/>
      <c r="CH120" s="888"/>
      <c r="CI120" s="888"/>
      <c r="CJ120" s="888"/>
      <c r="CK120" s="889" t="s">
        <v>443</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v>3664682</v>
      </c>
      <c r="DH120" s="863"/>
      <c r="DI120" s="863"/>
      <c r="DJ120" s="863"/>
      <c r="DK120" s="863"/>
      <c r="DL120" s="863">
        <v>3581938</v>
      </c>
      <c r="DM120" s="863"/>
      <c r="DN120" s="863"/>
      <c r="DO120" s="863"/>
      <c r="DP120" s="863"/>
      <c r="DQ120" s="863">
        <v>3445766</v>
      </c>
      <c r="DR120" s="863"/>
      <c r="DS120" s="863"/>
      <c r="DT120" s="863"/>
      <c r="DU120" s="863"/>
      <c r="DV120" s="864">
        <v>83.4</v>
      </c>
      <c r="DW120" s="864"/>
      <c r="DX120" s="864"/>
      <c r="DY120" s="864"/>
      <c r="DZ120" s="865"/>
    </row>
    <row r="121" spans="1:130" s="199" customFormat="1" ht="26.25" customHeight="1">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876059</v>
      </c>
      <c r="BR121" s="835"/>
      <c r="BS121" s="835"/>
      <c r="BT121" s="835"/>
      <c r="BU121" s="835"/>
      <c r="BV121" s="835">
        <v>772208</v>
      </c>
      <c r="BW121" s="835"/>
      <c r="BX121" s="835"/>
      <c r="BY121" s="835"/>
      <c r="BZ121" s="835"/>
      <c r="CA121" s="835">
        <v>755111</v>
      </c>
      <c r="CB121" s="835"/>
      <c r="CC121" s="835"/>
      <c r="CD121" s="835"/>
      <c r="CE121" s="835"/>
      <c r="CF121" s="896">
        <v>18.3</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861073</v>
      </c>
      <c r="DH121" s="835"/>
      <c r="DI121" s="835"/>
      <c r="DJ121" s="835"/>
      <c r="DK121" s="835"/>
      <c r="DL121" s="835">
        <v>900412</v>
      </c>
      <c r="DM121" s="835"/>
      <c r="DN121" s="835"/>
      <c r="DO121" s="835"/>
      <c r="DP121" s="835"/>
      <c r="DQ121" s="835">
        <v>917201</v>
      </c>
      <c r="DR121" s="835"/>
      <c r="DS121" s="835"/>
      <c r="DT121" s="835"/>
      <c r="DU121" s="835"/>
      <c r="DV121" s="812">
        <v>22.2</v>
      </c>
      <c r="DW121" s="812"/>
      <c r="DX121" s="812"/>
      <c r="DY121" s="812"/>
      <c r="DZ121" s="813"/>
    </row>
    <row r="122" spans="1:130" s="199" customFormat="1" ht="26.25" customHeight="1">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8322345</v>
      </c>
      <c r="BR122" s="866"/>
      <c r="BS122" s="866"/>
      <c r="BT122" s="866"/>
      <c r="BU122" s="866"/>
      <c r="BV122" s="866">
        <v>8288231</v>
      </c>
      <c r="BW122" s="866"/>
      <c r="BX122" s="866"/>
      <c r="BY122" s="866"/>
      <c r="BZ122" s="866"/>
      <c r="CA122" s="866">
        <v>8078178</v>
      </c>
      <c r="CB122" s="866"/>
      <c r="CC122" s="866"/>
      <c r="CD122" s="866"/>
      <c r="CE122" s="866"/>
      <c r="CF122" s="867">
        <v>195.5</v>
      </c>
      <c r="CG122" s="868"/>
      <c r="CH122" s="868"/>
      <c r="CI122" s="868"/>
      <c r="CJ122" s="868"/>
      <c r="CK122" s="890"/>
      <c r="CL122" s="876"/>
      <c r="CM122" s="876"/>
      <c r="CN122" s="876"/>
      <c r="CO122" s="877"/>
      <c r="CP122" s="856" t="s">
        <v>393</v>
      </c>
      <c r="CQ122" s="857"/>
      <c r="CR122" s="857"/>
      <c r="CS122" s="857"/>
      <c r="CT122" s="857"/>
      <c r="CU122" s="857"/>
      <c r="CV122" s="857"/>
      <c r="CW122" s="857"/>
      <c r="CX122" s="857"/>
      <c r="CY122" s="857"/>
      <c r="CZ122" s="857"/>
      <c r="DA122" s="857"/>
      <c r="DB122" s="857"/>
      <c r="DC122" s="857"/>
      <c r="DD122" s="857"/>
      <c r="DE122" s="857"/>
      <c r="DF122" s="858"/>
      <c r="DG122" s="834">
        <v>79630</v>
      </c>
      <c r="DH122" s="835"/>
      <c r="DI122" s="835"/>
      <c r="DJ122" s="835"/>
      <c r="DK122" s="835"/>
      <c r="DL122" s="835">
        <v>72340</v>
      </c>
      <c r="DM122" s="835"/>
      <c r="DN122" s="835"/>
      <c r="DO122" s="835"/>
      <c r="DP122" s="835"/>
      <c r="DQ122" s="835">
        <v>64738</v>
      </c>
      <c r="DR122" s="835"/>
      <c r="DS122" s="835"/>
      <c r="DT122" s="835"/>
      <c r="DU122" s="835"/>
      <c r="DV122" s="812">
        <v>1.6</v>
      </c>
      <c r="DW122" s="812"/>
      <c r="DX122" s="812"/>
      <c r="DY122" s="812"/>
      <c r="DZ122" s="813"/>
    </row>
    <row r="123" spans="1:130" s="199" customFormat="1" ht="26.25" customHeight="1">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447</v>
      </c>
      <c r="BP123" s="899"/>
      <c r="BQ123" s="853">
        <v>12546870</v>
      </c>
      <c r="BR123" s="854"/>
      <c r="BS123" s="854"/>
      <c r="BT123" s="854"/>
      <c r="BU123" s="854"/>
      <c r="BV123" s="854">
        <v>12503652</v>
      </c>
      <c r="BW123" s="854"/>
      <c r="BX123" s="854"/>
      <c r="BY123" s="854"/>
      <c r="BZ123" s="854"/>
      <c r="CA123" s="854">
        <v>12319407</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23982</v>
      </c>
      <c r="DH123" s="798"/>
      <c r="DI123" s="798"/>
      <c r="DJ123" s="798"/>
      <c r="DK123" s="799"/>
      <c r="DL123" s="800">
        <v>20915</v>
      </c>
      <c r="DM123" s="798"/>
      <c r="DN123" s="798"/>
      <c r="DO123" s="798"/>
      <c r="DP123" s="799"/>
      <c r="DQ123" s="800">
        <v>18575</v>
      </c>
      <c r="DR123" s="798"/>
      <c r="DS123" s="798"/>
      <c r="DT123" s="798"/>
      <c r="DU123" s="799"/>
      <c r="DV123" s="845">
        <v>0.4</v>
      </c>
      <c r="DW123" s="846"/>
      <c r="DX123" s="846"/>
      <c r="DY123" s="846"/>
      <c r="DZ123" s="847"/>
    </row>
    <row r="124" spans="1:130" s="199" customFormat="1" ht="26.25" customHeight="1" thickBot="1">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53.1</v>
      </c>
      <c r="BR124" s="852"/>
      <c r="BS124" s="852"/>
      <c r="BT124" s="852"/>
      <c r="BU124" s="852"/>
      <c r="BV124" s="852">
        <v>49</v>
      </c>
      <c r="BW124" s="852"/>
      <c r="BX124" s="852"/>
      <c r="BY124" s="852"/>
      <c r="BZ124" s="852"/>
      <c r="CA124" s="852">
        <v>50.1</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v>5520</v>
      </c>
      <c r="DH124" s="781"/>
      <c r="DI124" s="781"/>
      <c r="DJ124" s="781"/>
      <c r="DK124" s="782"/>
      <c r="DL124" s="783">
        <v>4274</v>
      </c>
      <c r="DM124" s="781"/>
      <c r="DN124" s="781"/>
      <c r="DO124" s="781"/>
      <c r="DP124" s="782"/>
      <c r="DQ124" s="783">
        <v>3126</v>
      </c>
      <c r="DR124" s="781"/>
      <c r="DS124" s="781"/>
      <c r="DT124" s="781"/>
      <c r="DU124" s="782"/>
      <c r="DV124" s="869">
        <v>0.1</v>
      </c>
      <c r="DW124" s="870"/>
      <c r="DX124" s="870"/>
      <c r="DY124" s="870"/>
      <c r="DZ124" s="871"/>
    </row>
    <row r="125" spans="1:130" s="199" customFormat="1" ht="26.25" customHeight="1">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97751</v>
      </c>
      <c r="AB128" s="819"/>
      <c r="AC128" s="819"/>
      <c r="AD128" s="819"/>
      <c r="AE128" s="820"/>
      <c r="AF128" s="821">
        <v>92834</v>
      </c>
      <c r="AG128" s="819"/>
      <c r="AH128" s="819"/>
      <c r="AI128" s="819"/>
      <c r="AJ128" s="820"/>
      <c r="AK128" s="821">
        <v>96316</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4842257</v>
      </c>
      <c r="AB129" s="798"/>
      <c r="AC129" s="798"/>
      <c r="AD129" s="798"/>
      <c r="AE129" s="799"/>
      <c r="AF129" s="800">
        <v>4997035</v>
      </c>
      <c r="AG129" s="798"/>
      <c r="AH129" s="798"/>
      <c r="AI129" s="798"/>
      <c r="AJ129" s="799"/>
      <c r="AK129" s="800">
        <v>4932005</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789832</v>
      </c>
      <c r="AB130" s="798"/>
      <c r="AC130" s="798"/>
      <c r="AD130" s="798"/>
      <c r="AE130" s="799"/>
      <c r="AF130" s="800">
        <v>784987</v>
      </c>
      <c r="AG130" s="798"/>
      <c r="AH130" s="798"/>
      <c r="AI130" s="798"/>
      <c r="AJ130" s="799"/>
      <c r="AK130" s="800">
        <v>800661</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4052425</v>
      </c>
      <c r="AB131" s="781"/>
      <c r="AC131" s="781"/>
      <c r="AD131" s="781"/>
      <c r="AE131" s="782"/>
      <c r="AF131" s="783">
        <v>4212048</v>
      </c>
      <c r="AG131" s="781"/>
      <c r="AH131" s="781"/>
      <c r="AI131" s="781"/>
      <c r="AJ131" s="782"/>
      <c r="AK131" s="783">
        <v>4131344</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50.1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9.1409958230000008</v>
      </c>
      <c r="AB132" s="761"/>
      <c r="AC132" s="761"/>
      <c r="AD132" s="761"/>
      <c r="AE132" s="762"/>
      <c r="AF132" s="763">
        <v>10.370845729999999</v>
      </c>
      <c r="AG132" s="761"/>
      <c r="AH132" s="761"/>
      <c r="AI132" s="761"/>
      <c r="AJ132" s="762"/>
      <c r="AK132" s="763">
        <v>10.31649749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9.6</v>
      </c>
      <c r="AB133" s="740"/>
      <c r="AC133" s="740"/>
      <c r="AD133" s="740"/>
      <c r="AE133" s="741"/>
      <c r="AF133" s="739">
        <v>9.6</v>
      </c>
      <c r="AG133" s="740"/>
      <c r="AH133" s="740"/>
      <c r="AI133" s="740"/>
      <c r="AJ133" s="741"/>
      <c r="AK133" s="739">
        <v>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verticalCentered="1"/>
  <pageMargins left="0" right="0" top="0.19685039370078741" bottom="0" header="0.39370078740157483" footer="0"/>
  <pageSetup paperSize="9" scale="25"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19685039370078741" bottom="0" header="0.39370078740157483" footer="0"/>
  <pageSetup paperSize="9" scale="44"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2" t="s">
        <v>475</v>
      </c>
      <c r="L7" s="256"/>
      <c r="M7" s="257" t="s">
        <v>476</v>
      </c>
      <c r="N7" s="258"/>
    </row>
    <row r="8" spans="1:16">
      <c r="A8" s="250"/>
      <c r="B8" s="246"/>
      <c r="C8" s="246"/>
      <c r="D8" s="246"/>
      <c r="E8" s="246"/>
      <c r="F8" s="246"/>
      <c r="G8" s="259"/>
      <c r="H8" s="260"/>
      <c r="I8" s="260"/>
      <c r="J8" s="261"/>
      <c r="K8" s="1153"/>
      <c r="L8" s="262" t="s">
        <v>477</v>
      </c>
      <c r="M8" s="263" t="s">
        <v>478</v>
      </c>
      <c r="N8" s="264" t="s">
        <v>479</v>
      </c>
    </row>
    <row r="9" spans="1:16">
      <c r="A9" s="250"/>
      <c r="B9" s="246"/>
      <c r="C9" s="246"/>
      <c r="D9" s="246"/>
      <c r="E9" s="246"/>
      <c r="F9" s="246"/>
      <c r="G9" s="1166" t="s">
        <v>480</v>
      </c>
      <c r="H9" s="1167"/>
      <c r="I9" s="1167"/>
      <c r="J9" s="1168"/>
      <c r="K9" s="265">
        <v>1234600</v>
      </c>
      <c r="L9" s="266">
        <v>78798</v>
      </c>
      <c r="M9" s="267">
        <v>79561</v>
      </c>
      <c r="N9" s="268">
        <v>-1</v>
      </c>
    </row>
    <row r="10" spans="1:16">
      <c r="A10" s="250"/>
      <c r="B10" s="246"/>
      <c r="C10" s="246"/>
      <c r="D10" s="246"/>
      <c r="E10" s="246"/>
      <c r="F10" s="246"/>
      <c r="G10" s="1166" t="s">
        <v>481</v>
      </c>
      <c r="H10" s="1167"/>
      <c r="I10" s="1167"/>
      <c r="J10" s="1168"/>
      <c r="K10" s="269">
        <v>285850</v>
      </c>
      <c r="L10" s="270">
        <v>18244</v>
      </c>
      <c r="M10" s="271">
        <v>7948</v>
      </c>
      <c r="N10" s="272">
        <v>129.5</v>
      </c>
    </row>
    <row r="11" spans="1:16" ht="13.5" customHeight="1">
      <c r="A11" s="250"/>
      <c r="B11" s="246"/>
      <c r="C11" s="246"/>
      <c r="D11" s="246"/>
      <c r="E11" s="246"/>
      <c r="F11" s="246"/>
      <c r="G11" s="1166" t="s">
        <v>482</v>
      </c>
      <c r="H11" s="1167"/>
      <c r="I11" s="1167"/>
      <c r="J11" s="1168"/>
      <c r="K11" s="269">
        <v>264243</v>
      </c>
      <c r="L11" s="270">
        <v>16865</v>
      </c>
      <c r="M11" s="271">
        <v>11971</v>
      </c>
      <c r="N11" s="272">
        <v>40.9</v>
      </c>
    </row>
    <row r="12" spans="1:16" ht="13.5" customHeight="1">
      <c r="A12" s="250"/>
      <c r="B12" s="246"/>
      <c r="C12" s="246"/>
      <c r="D12" s="246"/>
      <c r="E12" s="246"/>
      <c r="F12" s="246"/>
      <c r="G12" s="1166" t="s">
        <v>483</v>
      </c>
      <c r="H12" s="1167"/>
      <c r="I12" s="1167"/>
      <c r="J12" s="1168"/>
      <c r="K12" s="269">
        <v>4104</v>
      </c>
      <c r="L12" s="270">
        <v>262</v>
      </c>
      <c r="M12" s="271">
        <v>484</v>
      </c>
      <c r="N12" s="272">
        <v>-45.9</v>
      </c>
    </row>
    <row r="13" spans="1:16" ht="13.5" customHeight="1">
      <c r="A13" s="250"/>
      <c r="B13" s="246"/>
      <c r="C13" s="246"/>
      <c r="D13" s="246"/>
      <c r="E13" s="246"/>
      <c r="F13" s="246"/>
      <c r="G13" s="1166" t="s">
        <v>484</v>
      </c>
      <c r="H13" s="1167"/>
      <c r="I13" s="1167"/>
      <c r="J13" s="1168"/>
      <c r="K13" s="269" t="s">
        <v>485</v>
      </c>
      <c r="L13" s="270" t="s">
        <v>485</v>
      </c>
      <c r="M13" s="271">
        <v>5</v>
      </c>
      <c r="N13" s="272" t="s">
        <v>485</v>
      </c>
    </row>
    <row r="14" spans="1:16" ht="13.5" customHeight="1">
      <c r="A14" s="250"/>
      <c r="B14" s="246"/>
      <c r="C14" s="246"/>
      <c r="D14" s="246"/>
      <c r="E14" s="246"/>
      <c r="F14" s="246"/>
      <c r="G14" s="1166" t="s">
        <v>486</v>
      </c>
      <c r="H14" s="1167"/>
      <c r="I14" s="1167"/>
      <c r="J14" s="1168"/>
      <c r="K14" s="269">
        <v>90343</v>
      </c>
      <c r="L14" s="270">
        <v>5766</v>
      </c>
      <c r="M14" s="271">
        <v>3782</v>
      </c>
      <c r="N14" s="272">
        <v>52.5</v>
      </c>
    </row>
    <row r="15" spans="1:16" ht="13.5" customHeight="1">
      <c r="A15" s="250"/>
      <c r="B15" s="246"/>
      <c r="C15" s="246"/>
      <c r="D15" s="246"/>
      <c r="E15" s="246"/>
      <c r="F15" s="246"/>
      <c r="G15" s="1166" t="s">
        <v>487</v>
      </c>
      <c r="H15" s="1167"/>
      <c r="I15" s="1167"/>
      <c r="J15" s="1168"/>
      <c r="K15" s="269" t="s">
        <v>485</v>
      </c>
      <c r="L15" s="270" t="s">
        <v>485</v>
      </c>
      <c r="M15" s="271">
        <v>1791</v>
      </c>
      <c r="N15" s="272" t="s">
        <v>485</v>
      </c>
    </row>
    <row r="16" spans="1:16">
      <c r="A16" s="250"/>
      <c r="B16" s="246"/>
      <c r="C16" s="246"/>
      <c r="D16" s="246"/>
      <c r="E16" s="246"/>
      <c r="F16" s="246"/>
      <c r="G16" s="1169" t="s">
        <v>488</v>
      </c>
      <c r="H16" s="1170"/>
      <c r="I16" s="1170"/>
      <c r="J16" s="1171"/>
      <c r="K16" s="270">
        <v>-95282</v>
      </c>
      <c r="L16" s="270">
        <v>-6081</v>
      </c>
      <c r="M16" s="271">
        <v>-8307</v>
      </c>
      <c r="N16" s="272">
        <v>-26.8</v>
      </c>
    </row>
    <row r="17" spans="1:16">
      <c r="A17" s="250"/>
      <c r="B17" s="246"/>
      <c r="C17" s="246"/>
      <c r="D17" s="246"/>
      <c r="E17" s="246"/>
      <c r="F17" s="246"/>
      <c r="G17" s="1169" t="s">
        <v>171</v>
      </c>
      <c r="H17" s="1170"/>
      <c r="I17" s="1170"/>
      <c r="J17" s="1171"/>
      <c r="K17" s="270">
        <v>1783858</v>
      </c>
      <c r="L17" s="270">
        <v>113854</v>
      </c>
      <c r="M17" s="271">
        <v>97236</v>
      </c>
      <c r="N17" s="272">
        <v>17.100000000000001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63" t="s">
        <v>493</v>
      </c>
      <c r="H21" s="1164"/>
      <c r="I21" s="1164"/>
      <c r="J21" s="1165"/>
      <c r="K21" s="282">
        <v>9.6999999999999993</v>
      </c>
      <c r="L21" s="283">
        <v>9.07</v>
      </c>
      <c r="M21" s="284">
        <v>0.63</v>
      </c>
      <c r="N21" s="251"/>
      <c r="O21" s="285"/>
      <c r="P21" s="281"/>
    </row>
    <row r="22" spans="1:16" s="286" customFormat="1">
      <c r="A22" s="281"/>
      <c r="B22" s="251"/>
      <c r="C22" s="251"/>
      <c r="D22" s="251"/>
      <c r="E22" s="251"/>
      <c r="F22" s="251"/>
      <c r="G22" s="1163" t="s">
        <v>494</v>
      </c>
      <c r="H22" s="1164"/>
      <c r="I22" s="1164"/>
      <c r="J22" s="1165"/>
      <c r="K22" s="287">
        <v>97.9</v>
      </c>
      <c r="L22" s="288">
        <v>97.2</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2" t="s">
        <v>475</v>
      </c>
      <c r="L30" s="256"/>
      <c r="M30" s="257" t="s">
        <v>476</v>
      </c>
      <c r="N30" s="258"/>
    </row>
    <row r="31" spans="1:16">
      <c r="A31" s="250"/>
      <c r="B31" s="246"/>
      <c r="C31" s="246"/>
      <c r="D31" s="246"/>
      <c r="E31" s="246"/>
      <c r="F31" s="246"/>
      <c r="G31" s="259"/>
      <c r="H31" s="260"/>
      <c r="I31" s="260"/>
      <c r="J31" s="261"/>
      <c r="K31" s="1153"/>
      <c r="L31" s="262" t="s">
        <v>477</v>
      </c>
      <c r="M31" s="263" t="s">
        <v>478</v>
      </c>
      <c r="N31" s="264" t="s">
        <v>479</v>
      </c>
    </row>
    <row r="32" spans="1:16" ht="27" customHeight="1">
      <c r="A32" s="250"/>
      <c r="B32" s="246"/>
      <c r="C32" s="246"/>
      <c r="D32" s="246"/>
      <c r="E32" s="246"/>
      <c r="F32" s="246"/>
      <c r="G32" s="1154" t="s">
        <v>498</v>
      </c>
      <c r="H32" s="1155"/>
      <c r="I32" s="1155"/>
      <c r="J32" s="1156"/>
      <c r="K32" s="296">
        <v>843774</v>
      </c>
      <c r="L32" s="296">
        <v>53853</v>
      </c>
      <c r="M32" s="297">
        <v>47831</v>
      </c>
      <c r="N32" s="298">
        <v>12.6</v>
      </c>
    </row>
    <row r="33" spans="1:16" ht="13.5" customHeight="1">
      <c r="A33" s="250"/>
      <c r="B33" s="246"/>
      <c r="C33" s="246"/>
      <c r="D33" s="246"/>
      <c r="E33" s="246"/>
      <c r="F33" s="246"/>
      <c r="G33" s="1154" t="s">
        <v>499</v>
      </c>
      <c r="H33" s="1155"/>
      <c r="I33" s="1155"/>
      <c r="J33" s="1156"/>
      <c r="K33" s="296" t="s">
        <v>485</v>
      </c>
      <c r="L33" s="296" t="s">
        <v>485</v>
      </c>
      <c r="M33" s="297" t="s">
        <v>485</v>
      </c>
      <c r="N33" s="298" t="s">
        <v>485</v>
      </c>
    </row>
    <row r="34" spans="1:16" ht="27" customHeight="1">
      <c r="A34" s="250"/>
      <c r="B34" s="246"/>
      <c r="C34" s="246"/>
      <c r="D34" s="246"/>
      <c r="E34" s="246"/>
      <c r="F34" s="246"/>
      <c r="G34" s="1154" t="s">
        <v>500</v>
      </c>
      <c r="H34" s="1155"/>
      <c r="I34" s="1155"/>
      <c r="J34" s="1156"/>
      <c r="K34" s="296" t="s">
        <v>485</v>
      </c>
      <c r="L34" s="296" t="s">
        <v>485</v>
      </c>
      <c r="M34" s="297">
        <v>13</v>
      </c>
      <c r="N34" s="298" t="s">
        <v>485</v>
      </c>
    </row>
    <row r="35" spans="1:16" ht="27" customHeight="1">
      <c r="A35" s="250"/>
      <c r="B35" s="246"/>
      <c r="C35" s="246"/>
      <c r="D35" s="246"/>
      <c r="E35" s="246"/>
      <c r="F35" s="246"/>
      <c r="G35" s="1154" t="s">
        <v>501</v>
      </c>
      <c r="H35" s="1155"/>
      <c r="I35" s="1155"/>
      <c r="J35" s="1156"/>
      <c r="K35" s="296">
        <v>382266</v>
      </c>
      <c r="L35" s="296">
        <v>24398</v>
      </c>
      <c r="M35" s="297">
        <v>14490</v>
      </c>
      <c r="N35" s="298">
        <v>68.400000000000006</v>
      </c>
    </row>
    <row r="36" spans="1:16" ht="27" customHeight="1">
      <c r="A36" s="250"/>
      <c r="B36" s="246"/>
      <c r="C36" s="246"/>
      <c r="D36" s="246"/>
      <c r="E36" s="246"/>
      <c r="F36" s="246"/>
      <c r="G36" s="1154" t="s">
        <v>502</v>
      </c>
      <c r="H36" s="1155"/>
      <c r="I36" s="1155"/>
      <c r="J36" s="1156"/>
      <c r="K36" s="296">
        <v>97147</v>
      </c>
      <c r="L36" s="296">
        <v>6200</v>
      </c>
      <c r="M36" s="297">
        <v>3677</v>
      </c>
      <c r="N36" s="298">
        <v>68.599999999999994</v>
      </c>
    </row>
    <row r="37" spans="1:16" ht="13.5" customHeight="1">
      <c r="A37" s="250"/>
      <c r="B37" s="246"/>
      <c r="C37" s="246"/>
      <c r="D37" s="246"/>
      <c r="E37" s="246"/>
      <c r="F37" s="246"/>
      <c r="G37" s="1154" t="s">
        <v>503</v>
      </c>
      <c r="H37" s="1155"/>
      <c r="I37" s="1155"/>
      <c r="J37" s="1156"/>
      <c r="K37" s="296" t="s">
        <v>485</v>
      </c>
      <c r="L37" s="296" t="s">
        <v>485</v>
      </c>
      <c r="M37" s="297">
        <v>1018</v>
      </c>
      <c r="N37" s="298" t="s">
        <v>485</v>
      </c>
    </row>
    <row r="38" spans="1:16" ht="27" customHeight="1">
      <c r="A38" s="250"/>
      <c r="B38" s="246"/>
      <c r="C38" s="246"/>
      <c r="D38" s="246"/>
      <c r="E38" s="246"/>
      <c r="F38" s="246"/>
      <c r="G38" s="1157" t="s">
        <v>504</v>
      </c>
      <c r="H38" s="1158"/>
      <c r="I38" s="1158"/>
      <c r="J38" s="1159"/>
      <c r="K38" s="299" t="s">
        <v>485</v>
      </c>
      <c r="L38" s="299" t="s">
        <v>485</v>
      </c>
      <c r="M38" s="300">
        <v>7</v>
      </c>
      <c r="N38" s="301" t="s">
        <v>485</v>
      </c>
      <c r="O38" s="295"/>
    </row>
    <row r="39" spans="1:16">
      <c r="A39" s="250"/>
      <c r="B39" s="246"/>
      <c r="C39" s="246"/>
      <c r="D39" s="246"/>
      <c r="E39" s="246"/>
      <c r="F39" s="246"/>
      <c r="G39" s="1157" t="s">
        <v>505</v>
      </c>
      <c r="H39" s="1158"/>
      <c r="I39" s="1158"/>
      <c r="J39" s="1159"/>
      <c r="K39" s="302">
        <v>-96316</v>
      </c>
      <c r="L39" s="302">
        <v>-6147</v>
      </c>
      <c r="M39" s="303">
        <v>-3521</v>
      </c>
      <c r="N39" s="304">
        <v>74.599999999999994</v>
      </c>
      <c r="O39" s="295"/>
    </row>
    <row r="40" spans="1:16" ht="27" customHeight="1">
      <c r="A40" s="250"/>
      <c r="B40" s="246"/>
      <c r="C40" s="246"/>
      <c r="D40" s="246"/>
      <c r="E40" s="246"/>
      <c r="F40" s="246"/>
      <c r="G40" s="1154" t="s">
        <v>506</v>
      </c>
      <c r="H40" s="1155"/>
      <c r="I40" s="1155"/>
      <c r="J40" s="1156"/>
      <c r="K40" s="302">
        <v>-800661</v>
      </c>
      <c r="L40" s="302">
        <v>-51102</v>
      </c>
      <c r="M40" s="303">
        <v>-43531</v>
      </c>
      <c r="N40" s="304">
        <v>17.399999999999999</v>
      </c>
      <c r="O40" s="295"/>
    </row>
    <row r="41" spans="1:16">
      <c r="A41" s="250"/>
      <c r="B41" s="246"/>
      <c r="C41" s="246"/>
      <c r="D41" s="246"/>
      <c r="E41" s="246"/>
      <c r="F41" s="246"/>
      <c r="G41" s="1160" t="s">
        <v>282</v>
      </c>
      <c r="H41" s="1161"/>
      <c r="I41" s="1161"/>
      <c r="J41" s="1162"/>
      <c r="K41" s="296">
        <v>426210</v>
      </c>
      <c r="L41" s="302">
        <v>27203</v>
      </c>
      <c r="M41" s="303">
        <v>19983</v>
      </c>
      <c r="N41" s="304">
        <v>36.1</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47" t="s">
        <v>475</v>
      </c>
      <c r="J49" s="1149" t="s">
        <v>510</v>
      </c>
      <c r="K49" s="1150"/>
      <c r="L49" s="1150"/>
      <c r="M49" s="1150"/>
      <c r="N49" s="1151"/>
    </row>
    <row r="50" spans="1:14">
      <c r="A50" s="250"/>
      <c r="B50" s="246"/>
      <c r="C50" s="246"/>
      <c r="D50" s="246"/>
      <c r="E50" s="246"/>
      <c r="F50" s="246"/>
      <c r="G50" s="314"/>
      <c r="H50" s="315"/>
      <c r="I50" s="1148"/>
      <c r="J50" s="316" t="s">
        <v>511</v>
      </c>
      <c r="K50" s="317" t="s">
        <v>512</v>
      </c>
      <c r="L50" s="318" t="s">
        <v>513</v>
      </c>
      <c r="M50" s="319" t="s">
        <v>514</v>
      </c>
      <c r="N50" s="320" t="s">
        <v>515</v>
      </c>
    </row>
    <row r="51" spans="1:14">
      <c r="A51" s="250"/>
      <c r="B51" s="246"/>
      <c r="C51" s="246"/>
      <c r="D51" s="246"/>
      <c r="E51" s="246"/>
      <c r="F51" s="246"/>
      <c r="G51" s="312" t="s">
        <v>516</v>
      </c>
      <c r="H51" s="313"/>
      <c r="I51" s="321">
        <v>1123990</v>
      </c>
      <c r="J51" s="322">
        <v>68390</v>
      </c>
      <c r="K51" s="323">
        <v>13.5</v>
      </c>
      <c r="L51" s="324">
        <v>69806</v>
      </c>
      <c r="M51" s="325">
        <v>13.4</v>
      </c>
      <c r="N51" s="326">
        <v>0.1</v>
      </c>
    </row>
    <row r="52" spans="1:14">
      <c r="A52" s="250"/>
      <c r="B52" s="246"/>
      <c r="C52" s="246"/>
      <c r="D52" s="246"/>
      <c r="E52" s="246"/>
      <c r="F52" s="246"/>
      <c r="G52" s="327"/>
      <c r="H52" s="328" t="s">
        <v>517</v>
      </c>
      <c r="I52" s="329">
        <v>412290</v>
      </c>
      <c r="J52" s="330">
        <v>25086</v>
      </c>
      <c r="K52" s="331">
        <v>-19.5</v>
      </c>
      <c r="L52" s="332">
        <v>32823</v>
      </c>
      <c r="M52" s="333">
        <v>1</v>
      </c>
      <c r="N52" s="334">
        <v>-20.5</v>
      </c>
    </row>
    <row r="53" spans="1:14">
      <c r="A53" s="250"/>
      <c r="B53" s="246"/>
      <c r="C53" s="246"/>
      <c r="D53" s="246"/>
      <c r="E53" s="246"/>
      <c r="F53" s="246"/>
      <c r="G53" s="312" t="s">
        <v>518</v>
      </c>
      <c r="H53" s="313"/>
      <c r="I53" s="321">
        <v>1432700</v>
      </c>
      <c r="J53" s="322">
        <v>88047</v>
      </c>
      <c r="K53" s="323">
        <v>28.7</v>
      </c>
      <c r="L53" s="324">
        <v>74444</v>
      </c>
      <c r="M53" s="325">
        <v>6.6</v>
      </c>
      <c r="N53" s="326">
        <v>22.1</v>
      </c>
    </row>
    <row r="54" spans="1:14">
      <c r="A54" s="250"/>
      <c r="B54" s="246"/>
      <c r="C54" s="246"/>
      <c r="D54" s="246"/>
      <c r="E54" s="246"/>
      <c r="F54" s="246"/>
      <c r="G54" s="327"/>
      <c r="H54" s="328" t="s">
        <v>517</v>
      </c>
      <c r="I54" s="329">
        <v>831767</v>
      </c>
      <c r="J54" s="330">
        <v>51116</v>
      </c>
      <c r="K54" s="331">
        <v>103.8</v>
      </c>
      <c r="L54" s="332">
        <v>34175</v>
      </c>
      <c r="M54" s="333">
        <v>4.0999999999999996</v>
      </c>
      <c r="N54" s="334">
        <v>99.7</v>
      </c>
    </row>
    <row r="55" spans="1:14">
      <c r="A55" s="250"/>
      <c r="B55" s="246"/>
      <c r="C55" s="246"/>
      <c r="D55" s="246"/>
      <c r="E55" s="246"/>
      <c r="F55" s="246"/>
      <c r="G55" s="312" t="s">
        <v>519</v>
      </c>
      <c r="H55" s="313"/>
      <c r="I55" s="321">
        <v>1269559</v>
      </c>
      <c r="J55" s="322">
        <v>78815</v>
      </c>
      <c r="K55" s="323">
        <v>-10.5</v>
      </c>
      <c r="L55" s="324">
        <v>85205</v>
      </c>
      <c r="M55" s="325">
        <v>14.5</v>
      </c>
      <c r="N55" s="326">
        <v>-25</v>
      </c>
    </row>
    <row r="56" spans="1:14">
      <c r="A56" s="250"/>
      <c r="B56" s="246"/>
      <c r="C56" s="246"/>
      <c r="D56" s="246"/>
      <c r="E56" s="246"/>
      <c r="F56" s="246"/>
      <c r="G56" s="327"/>
      <c r="H56" s="328" t="s">
        <v>517</v>
      </c>
      <c r="I56" s="329">
        <v>592528</v>
      </c>
      <c r="J56" s="330">
        <v>36785</v>
      </c>
      <c r="K56" s="331">
        <v>-28</v>
      </c>
      <c r="L56" s="332">
        <v>38847</v>
      </c>
      <c r="M56" s="333">
        <v>13.7</v>
      </c>
      <c r="N56" s="334">
        <v>-41.7</v>
      </c>
    </row>
    <row r="57" spans="1:14">
      <c r="A57" s="250"/>
      <c r="B57" s="246"/>
      <c r="C57" s="246"/>
      <c r="D57" s="246"/>
      <c r="E57" s="246"/>
      <c r="F57" s="246"/>
      <c r="G57" s="312" t="s">
        <v>520</v>
      </c>
      <c r="H57" s="313"/>
      <c r="I57" s="321">
        <v>774648</v>
      </c>
      <c r="J57" s="322">
        <v>48671</v>
      </c>
      <c r="K57" s="323">
        <v>-38.200000000000003</v>
      </c>
      <c r="L57" s="324">
        <v>77577</v>
      </c>
      <c r="M57" s="325">
        <v>-9</v>
      </c>
      <c r="N57" s="326">
        <v>-29.2</v>
      </c>
    </row>
    <row r="58" spans="1:14">
      <c r="A58" s="250"/>
      <c r="B58" s="246"/>
      <c r="C58" s="246"/>
      <c r="D58" s="246"/>
      <c r="E58" s="246"/>
      <c r="F58" s="246"/>
      <c r="G58" s="327"/>
      <c r="H58" s="328" t="s">
        <v>517</v>
      </c>
      <c r="I58" s="329">
        <v>450676</v>
      </c>
      <c r="J58" s="330">
        <v>28316</v>
      </c>
      <c r="K58" s="331">
        <v>-23</v>
      </c>
      <c r="L58" s="332">
        <v>40870</v>
      </c>
      <c r="M58" s="333">
        <v>5.2</v>
      </c>
      <c r="N58" s="334">
        <v>-28.2</v>
      </c>
    </row>
    <row r="59" spans="1:14">
      <c r="A59" s="250"/>
      <c r="B59" s="246"/>
      <c r="C59" s="246"/>
      <c r="D59" s="246"/>
      <c r="E59" s="246"/>
      <c r="F59" s="246"/>
      <c r="G59" s="312" t="s">
        <v>521</v>
      </c>
      <c r="H59" s="313"/>
      <c r="I59" s="321">
        <v>849284</v>
      </c>
      <c r="J59" s="322">
        <v>54205</v>
      </c>
      <c r="K59" s="323">
        <v>11.4</v>
      </c>
      <c r="L59" s="324">
        <v>67293</v>
      </c>
      <c r="M59" s="325">
        <v>-13.3</v>
      </c>
      <c r="N59" s="326">
        <v>24.7</v>
      </c>
    </row>
    <row r="60" spans="1:14">
      <c r="A60" s="250"/>
      <c r="B60" s="246"/>
      <c r="C60" s="246"/>
      <c r="D60" s="246"/>
      <c r="E60" s="246"/>
      <c r="F60" s="246"/>
      <c r="G60" s="327"/>
      <c r="H60" s="328" t="s">
        <v>517</v>
      </c>
      <c r="I60" s="335">
        <v>414505</v>
      </c>
      <c r="J60" s="330">
        <v>26456</v>
      </c>
      <c r="K60" s="331">
        <v>-6.6</v>
      </c>
      <c r="L60" s="332">
        <v>35076</v>
      </c>
      <c r="M60" s="333">
        <v>-14.2</v>
      </c>
      <c r="N60" s="334">
        <v>7.6</v>
      </c>
    </row>
    <row r="61" spans="1:14">
      <c r="A61" s="250"/>
      <c r="B61" s="246"/>
      <c r="C61" s="246"/>
      <c r="D61" s="246"/>
      <c r="E61" s="246"/>
      <c r="F61" s="246"/>
      <c r="G61" s="312" t="s">
        <v>522</v>
      </c>
      <c r="H61" s="336"/>
      <c r="I61" s="337">
        <v>1090036</v>
      </c>
      <c r="J61" s="338">
        <v>67626</v>
      </c>
      <c r="K61" s="339">
        <v>1</v>
      </c>
      <c r="L61" s="340">
        <v>74865</v>
      </c>
      <c r="M61" s="341">
        <v>2.4</v>
      </c>
      <c r="N61" s="326">
        <v>-1.4</v>
      </c>
    </row>
    <row r="62" spans="1:14">
      <c r="A62" s="250"/>
      <c r="B62" s="246"/>
      <c r="C62" s="246"/>
      <c r="D62" s="246"/>
      <c r="E62" s="246"/>
      <c r="F62" s="246"/>
      <c r="G62" s="327"/>
      <c r="H62" s="328" t="s">
        <v>517</v>
      </c>
      <c r="I62" s="329">
        <v>540353</v>
      </c>
      <c r="J62" s="330">
        <v>33552</v>
      </c>
      <c r="K62" s="331">
        <v>5.3</v>
      </c>
      <c r="L62" s="332">
        <v>36358</v>
      </c>
      <c r="M62" s="333">
        <v>2</v>
      </c>
      <c r="N62" s="334">
        <v>3.3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verticalCentered="1"/>
  <pageMargins left="0" right="0" top="0.19685039370078741" bottom="0" header="0.39370078740157483" footer="0"/>
  <pageSetup paperSize="9" scale="62"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21.39</v>
      </c>
      <c r="G47" s="12">
        <v>21.28</v>
      </c>
      <c r="H47" s="12">
        <v>21.42</v>
      </c>
      <c r="I47" s="12">
        <v>20.75</v>
      </c>
      <c r="J47" s="13">
        <v>21.03</v>
      </c>
    </row>
    <row r="48" spans="2:10" ht="57.75" customHeight="1">
      <c r="B48" s="14"/>
      <c r="C48" s="1174" t="s">
        <v>4</v>
      </c>
      <c r="D48" s="1174"/>
      <c r="E48" s="1175"/>
      <c r="F48" s="15">
        <v>7.73</v>
      </c>
      <c r="G48" s="16">
        <v>6.46</v>
      </c>
      <c r="H48" s="16">
        <v>6.29</v>
      </c>
      <c r="I48" s="16">
        <v>6.48</v>
      </c>
      <c r="J48" s="17">
        <v>6.79</v>
      </c>
    </row>
    <row r="49" spans="2:10" ht="57.75" customHeight="1" thickBot="1">
      <c r="B49" s="18"/>
      <c r="C49" s="1176" t="s">
        <v>5</v>
      </c>
      <c r="D49" s="1176"/>
      <c r="E49" s="1177"/>
      <c r="F49" s="19">
        <v>7.41</v>
      </c>
      <c r="G49" s="20" t="s">
        <v>529</v>
      </c>
      <c r="H49" s="20" t="s">
        <v>530</v>
      </c>
      <c r="I49" s="20">
        <v>0.51</v>
      </c>
      <c r="J49" s="21">
        <v>0.23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verticalCentered="1"/>
  <pageMargins left="0" right="0" top="0.19685039370078741" bottom="0" header="0.39370078740157483"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2018-11-15T04:38:18Z</cp:lastPrinted>
  <dcterms:created xsi:type="dcterms:W3CDTF">2018-01-24T04:52:11Z</dcterms:created>
  <dcterms:modified xsi:type="dcterms:W3CDTF">2018-11-15T04:38:25Z</dcterms:modified>
</cp:coreProperties>
</file>