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170" yWindow="0" windowWidth="1038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AA70" i="11" l="1"/>
  <c r="AA71" i="11"/>
  <c r="AA72" i="11"/>
  <c r="AA73" i="11"/>
  <c r="AA74" i="11"/>
  <c r="AA75" i="11"/>
  <c r="AA69" i="11"/>
  <c r="AA68" i="11"/>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CO37" i="9"/>
  <c r="BW37" i="9"/>
  <c r="BW38" i="9" s="1"/>
  <c r="BW39" i="9" s="1"/>
  <c r="BW40" i="9" s="1"/>
  <c r="BW41" i="9" s="1"/>
  <c r="BE37" i="9"/>
  <c r="AM37" i="9"/>
  <c r="CO36" i="9"/>
  <c r="BW36" i="9"/>
  <c r="BE36" i="9"/>
  <c r="AM36" i="9"/>
  <c r="CO35" i="9"/>
  <c r="BW35" i="9"/>
  <c r="AM35" i="9"/>
  <c r="CO34" i="9"/>
  <c r="BW34" i="9"/>
  <c r="AM34" i="9"/>
  <c r="C34" i="9"/>
  <c r="C35" i="9" s="1"/>
  <c r="C36" i="9" s="1"/>
  <c r="C37" i="9" s="1"/>
  <c r="C38" i="9" s="1"/>
  <c r="U34" i="9" l="1"/>
  <c r="U35" i="9" s="1"/>
  <c r="U36" i="9" s="1"/>
  <c r="U37" i="9" s="1"/>
  <c r="U38"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<sst xmlns="http://schemas.openxmlformats.org/spreadsheetml/2006/main" count="1161" uniqueCount="566">
  <si>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</si>
  <si>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</si>
  <si>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</si>
  <si>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</si>
  <si>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</si>
  <si>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</si>
  <si>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</si>
  <si>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</si>
  <si>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</si>
  <si>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</si>
  <si>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</si>
  <si>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</si>
  <si>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</si>
  <si>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</si>
  <si>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</si>
  <si>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</si>
  <si>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</si>
  <si>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</si>
  <si>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</si>
  <si>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</si>
  <si>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</si>
  <si>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</si>
  <si>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</si>
  <si>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</si>
  <si>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</si>
  <si>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</si>
  <si>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</si>
  <si>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</si>
  <si>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</si>
  <si>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</si>
  <si>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</si>
  <si>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</si>
  <si>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</si>
  <si>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</si>
  <si>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</si>
  <si>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</si>
  <si>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</si>
  <si>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</si>
  <si>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</si>
  <si>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</si>
  <si>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</si>
  <si>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</si>
  <si>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</si>
  <si>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</si>
  <si>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</si>
  <si>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</si>
  <si>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</si>
  <si>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</si>
  <si>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</si>
  <si>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</si>
  <si>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</si>
  <si>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</si>
  <si>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</si>
  <si>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</si>
  <si>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</si>
  <si>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</si>
  <si>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</si>
  <si>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</si>
  <si>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</si>
  <si>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</si>
  <si>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</si>
  <si>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</si>
  <si>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</si>
  <si>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</si>
  <si>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</si>
  <si>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</si>
  <si>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</si>
  <si>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</si>
  <si>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</si>
  <si>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</si>
  <si>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</si>
  <si>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</si>
  <si>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</si>
  <si>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</si>
  <si>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</si>
  <si>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</si>
  <si>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</si>
  <si>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</si>
  <si>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</si>
  <si>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</si>
  <si>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</si>
  <si>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</si>
  <si>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</si>
  <si>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丹波山村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</si>
  <si>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</si>
  <si>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</si>
  <si>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</si>
  <si>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</si>
  <si>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</si>
  <si>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</si>
  <si>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</si>
  <si>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</si>
  <si>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</si>
  <si>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</si>
  <si>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</si>
  <si>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</si>
  <si>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</si>
  <si>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</si>
  <si>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</si>
  <si>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</si>
  <si>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</si>
  <si>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</si>
  <si>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</si>
  <si>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</si>
  <si>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</si>
  <si>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</si>
  <si>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</si>
  <si>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</si>
  <si>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</si>
  <si>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</si>
  <si>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</si>
  <si>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</si>
  <si>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</si>
  <si>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</si>
  <si>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</si>
  <si>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</si>
  <si>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</si>
  <si>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</si>
  <si>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</si>
  <si>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</si>
  <si>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</si>
  <si>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</si>
  <si>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</si>
  <si>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</si>
  <si>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</si>
  <si>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</si>
  <si>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</si>
  <si>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</si>
  <si>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</si>
  <si>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</si>
  <si>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</si>
  <si>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</si>
  <si>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</si>
  <si>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</si>
  <si>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</si>
  <si>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</si>
  <si>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</si>
  <si>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</si>
  <si>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</si>
  <si>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</si>
  <si>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</si>
  <si>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</si>
  <si>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</si>
  <si>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</si>
  <si>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</si>
  <si>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</si>
  <si>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</si>
  <si>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</si>
  <si>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</si>
  <si>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</si>
  <si>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</si>
  <si>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</si>
  <si>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</si>
  <si>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</si>
  <si>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</si>
  <si>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</si>
  <si>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</si>
  <si>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</si>
  <si>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</si>
  <si>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</si>
  <si>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</si>
  <si>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</si>
  <si>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</si>
  <si>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</si>
  <si>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</si>
  <si>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</si>
  <si>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</si>
  <si>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</si>
  <si>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</si>
  <si>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</si>
  <si>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</si>
  <si>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</si>
  <si>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</si>
  <si>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</si>
  <si>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</si>
  <si>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</si>
  <si>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</si>
  <si>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</si>
  <si>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</si>
  <si>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</si>
  <si>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</si>
  <si>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</si>
  <si>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</si>
  <si>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</si>
  <si>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</si>
  <si>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</si>
  <si>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</si>
  <si>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</si>
  <si>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</si>
  <si>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</si>
  <si>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</si>
  <si>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</si>
  <si>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</si>
  <si>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</si>
  <si>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</si>
  <si>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</si>
  <si>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</si>
  <si>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</si>
  <si>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</si>
  <si>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</si>
  <si>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</si>
  <si>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山梨県丹波山村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</si>
  <si>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</si>
  <si>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</si>
  <si>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</si>
  <si>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</si>
  <si>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</si>
  <si>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</si>
  <si>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</si>
  <si>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</si>
  <si>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</si>
  <si>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</si>
  <si>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</si>
  <si>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</si>
  <si>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</si>
  <si>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</si>
  <si>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</si>
  <si>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</si>
  <si>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</si>
  <si>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</si>
  <si>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</si>
  <si>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</si>
  <si>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</si>
  <si>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</si>
  <si>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</si>
  <si>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</si>
  <si>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</si>
  <si>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</si>
  <si>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</si>
  <si>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</si>
  <si>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</si>
  <si>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</si>
  <si>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</si>
  <si>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</si>
  <si>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</si>
  <si>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</si>
  <si>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</si>
  <si>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</si>
  <si>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</si>
  <si>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</si>
  <si>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</si>
  <si>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</si>
  <si>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</si>
  <si>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</si>
  <si>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</si>
  <si>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</si>
  <si>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</si>
  <si>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</si>
  <si>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</si>
  <si>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</si>
  <si>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</si>
  <si>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</si>
  <si>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</si>
  <si>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</si>
  <si>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</si>
  <si>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</si>
  <si>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</si>
  <si>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</si>
  <si>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</si>
  <si>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</si>
  <si>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</si>
  <si>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</si>
  <si>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</si>
  <si>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</si>
  <si>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</si>
  <si>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</si>
  <si>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</si>
  <si>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</si>
  <si>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</si>
  <si>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</si>
  <si>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</si>
  <si>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</si>
  <si>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</si>
  <si>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</si>
  <si>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</si>
  <si>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</si>
  <si>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</si>
  <si>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</si>
  <si>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</si>
  <si>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</si>
  <si>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</si>
  <si>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</si>
  <si>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</si>
  <si>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</si>
  <si>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</si>
  <si>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</si>
  <si>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</si>
  <si>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</si>
  <si>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</si>
  <si>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</si>
  <si>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</si>
  <si>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</si>
  <si>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</si>
  <si>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</si>
  <si>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</si>
  <si>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</si>
  <si>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</si>
  <si>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</si>
  <si>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</si>
  <si>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</si>
  <si>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</si>
  <si>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</si>
  <si>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</si>
  <si>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</si>
  <si>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</si>
  <si>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</si>
  <si>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</si>
  <si>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</si>
  <si>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</si>
  <si>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</si>
  <si>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</si>
  <si>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</si>
  <si>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</si>
  <si>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</si>
  <si>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</si>
  <si>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</si>
  <si>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</si>
  <si>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</si>
  <si>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</si>
  <si>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</si>
  <si>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</si>
  <si>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</si>
  <si>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</si>
  <si>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</si>
  <si>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</si>
  <si>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</si>
  <si>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</si>
  <si>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</si>
  <si>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</si>
  <si>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</si>
  <si>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</si>
  <si>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</si>
  <si>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</si>
  <si>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</si>
  <si>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</si>
  <si>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</si>
  <si>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</si>
  <si>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</si>
  <si>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</si>
  <si>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</si>
  <si>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</si>
  <si>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</si>
  <si>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</si>
  <si>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</si>
  <si>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</si>
  <si>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</si>
  <si>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</si>
  <si>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</si>
  <si>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</si>
  <si>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</si>
  <si>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山梨県丹波山村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</si>
  <si>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</si>
  <si>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</si>
  <si>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</si>
  <si>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</si>
  <si>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</si>
  <si>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</si>
  <si>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</si>
  <si>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</si>
  <si>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</si>
  <si>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</si>
  <si>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</si>
  <si>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</si>
  <si>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</si>
  <si>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</si>
  <si>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</si>
  <si>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</si>
  <si>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</si>
  <si>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</si>
  <si>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</si>
  <si>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</si>
  <si>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教育奨励資金特別会計</t>
    <phoneticPr fontId="5"/>
  </si>
  <si>
    <t>水源の里保健休養施設事業特別会計</t>
    <phoneticPr fontId="5"/>
  </si>
  <si>
    <t>有線テレビ放送施設事業特別会計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</si>
  <si>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</si>
  <si>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</si>
  <si>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</si>
  <si>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</si>
  <si>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</si>
  <si>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</si>
  <si>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</si>
  <si>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</si>
  <si>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</si>
  <si>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</si>
  <si>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</si>
  <si>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</si>
  <si>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</si>
  <si>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</si>
  <si>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</si>
  <si>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</si>
  <si>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</si>
  <si>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介護サービス事業特別会計</t>
    <phoneticPr fontId="5"/>
  </si>
  <si>
    <t>後期高齢者医療特別会計</t>
    <phoneticPr fontId="5"/>
  </si>
  <si>
    <t>簡易水道事業特別会計</t>
    <phoneticPr fontId="5"/>
  </si>
  <si>
    <t>法非適用企業</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</si>
  <si>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</si>
  <si>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</si>
  <si>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</si>
  <si>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</si>
  <si>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</si>
  <si>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</si>
  <si>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</si>
  <si>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</si>
  <si>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</si>
  <si>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</si>
  <si>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</si>
  <si>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</si>
  <si>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</si>
  <si>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</si>
  <si>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</si>
  <si>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</si>
  <si>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</si>
  <si>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</si>
  <si>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</si>
  <si>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</si>
  <si>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</si>
  <si>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</si>
  <si>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</si>
  <si>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</si>
  <si>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</si>
  <si>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</si>
  <si>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</si>
  <si>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</si>
  <si>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</si>
  <si>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</si>
  <si>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</si>
  <si>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</si>
  <si>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</si>
  <si>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</si>
  <si>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</si>
  <si>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</si>
  <si>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</si>
  <si>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</si>
  <si>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</si>
  <si>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</si>
  <si>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</si>
  <si>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</si>
  <si>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</si>
  <si>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</si>
  <si>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</si>
  <si>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</si>
  <si>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</si>
  <si>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</si>
  <si>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</si>
  <si>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</si>
  <si>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</si>
  <si>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</si>
  <si>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</si>
  <si>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</si>
  <si>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</si>
  <si>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</si>
  <si>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</si>
  <si>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</si>
  <si>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</si>
  <si>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</si>
  <si>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</si>
  <si>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</si>
  <si>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</si>
  <si>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</si>
  <si>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</si>
  <si>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</si>
  <si>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</si>
  <si>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</si>
  <si>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</si>
  <si>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</si>
  <si>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</si>
  <si>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</si>
  <si>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</si>
  <si>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</si>
  <si>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</si>
  <si>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</si>
  <si>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</si>
  <si>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</si>
  <si>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</si>
  <si>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</si>
  <si>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</si>
  <si>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</si>
  <si>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</si>
  <si>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</si>
  <si>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</si>
  <si>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</si>
  <si>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</si>
  <si>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</si>
  <si>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</si>
  <si>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</si>
  <si>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</si>
  <si>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</si>
  <si>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</si>
  <si>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</si>
  <si>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</si>
  <si>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</si>
  <si>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</si>
  <si>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</si>
  <si>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</si>
  <si>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</si>
  <si>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</si>
  <si>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</si>
  <si>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</si>
  <si>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</si>
  <si>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</si>
  <si>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</si>
  <si>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</si>
  <si>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</si>
  <si>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</si>
  <si>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</si>
  <si>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</si>
  <si>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</si>
  <si>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</si>
  <si>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</si>
  <si>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</si>
  <si>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</si>
  <si>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</si>
  <si>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</si>
  <si>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</si>
  <si>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</si>
  <si>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</si>
  <si>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</si>
  <si>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</si>
  <si>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</si>
  <si>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</si>
  <si>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</si>
  <si>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</si>
  <si>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</si>
  <si>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</si>
  <si>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</si>
  <si>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</si>
  <si>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</si>
  <si>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</si>
  <si>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</si>
  <si>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</si>
  <si>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</si>
  <si>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</si>
  <si>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</si>
  <si>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</si>
  <si>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国民健康保険特別会計事業勘定</t>
  </si>
  <si>
    <t>介護保険特別会計</t>
  </si>
  <si>
    <t>教育奨励資金特別会計</t>
  </si>
  <si>
    <t>簡易水道事業特別会計</t>
  </si>
  <si>
    <t>特定環境保全公共下水道事業特別会計</t>
  </si>
  <si>
    <t>後期高齢者医療特別会計</t>
  </si>
  <si>
    <t>温泉事業特別会計</t>
  </si>
  <si>
    <t>その他会計（赤字）</t>
  </si>
  <si>
    <t>その他会計（黒字）</t>
  </si>
  <si>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</si>
  <si>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</si>
  <si>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</si>
  <si>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山梨県東部広域連合（一般会計）</t>
    <rPh sb="0" eb="3">
      <t>ヤマナシケン</t>
    </rPh>
    <rPh sb="3" eb="5">
      <t>トウブ</t>
    </rPh>
    <rPh sb="5" eb="7">
      <t>コウイキ</t>
    </rPh>
    <rPh sb="7" eb="9">
      <t>レンゴウ</t>
    </rPh>
    <rPh sb="10" eb="12">
      <t>イッパン</t>
    </rPh>
    <rPh sb="12" eb="14">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</si>
  <si>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</si>
  <si>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</si>
  <si>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</si>
  <si>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</si>
  <si>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</si>
  <si>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</si>
  <si>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</si>
  <si>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</si>
  <si>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</si>
  <si>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</si>
  <si>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</si>
  <si>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</si>
  <si>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</si>
  <si>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</si>
  <si>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</si>
  <si>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</si>
  <si>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地方債の新規発行を抑制してきたことと余剰金を基金に積み立てていることにより、将来負担比率は低い。有形固定資産減価償却率は類似団体に比べて高い水準になるが維持管理を適切に進めている。これからもこれまで以上に公債費の適正化に取り組んでいく必要がある。なお、H28については固定資産台帳未整備のため分析不可。</t>
    <phoneticPr fontId="5"/>
  </si>
  <si>
    <t>有形固定資産減価償却率</t>
    <phoneticPr fontId="5"/>
  </si>
  <si>
    <t>実質公債費比率は多少の増減はあるが、ほぼ横ばいの傾向にある。ここ数年は起債額が増加しており比率の上昇が考えられるので、将来負担比率が上昇しないよう注意していく必要がある。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</si>
</sst>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188710</c:v>
                </c:pt>
                <c:pt idx="1">
                  <c:v>287046</c:v>
                </c:pt>
                <c:pt idx="2">
                  <c:v>674387</c:v>
                </c:pt>
                <c:pt idx="3">
                  <c:v>607813</c:v>
                </c:pt>
                <c:pt idx="4">
                  <c:v>209593</c:v>
                </c:pt>
              </c:numCache>
            </c:numRef>
          </c:val>
          <c:smooth val="0"/>
        </c:ser>
        <c:dLbls>
          <c:showLegendKey val="0"/>
          <c:showVal val="0"/>
          <c:showCatName val="0"/>
          <c:showSerName val="0"/>
          <c:showPercent val="0"/>
          <c:showBubbleSize val="0"/>
        </c:dLbls>
        <c:marker val="1"/>
        <c:smooth val="0"/>
        <c:axId val="111727360"/>
        <c:axId val="111729280"/>
      </c:lineChart>
      <c:catAx>
        <c:axId val="1117273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29280"/>
        <c:crosses val="autoZero"/>
        <c:auto val="1"/>
        <c:lblAlgn val="ctr"/>
        <c:lblOffset val="100"/>
        <c:tickLblSkip val="1"/>
        <c:tickMarkSkip val="1"/>
        <c:noMultiLvlLbl val="0"/>
      </c:catAx>
      <c:valAx>
        <c:axId val="1117292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727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13.81</c:v>
                </c:pt>
                <c:pt idx="1">
                  <c:v>21.67</c:v>
                </c:pt>
                <c:pt idx="2">
                  <c:v>24.12</c:v>
                </c:pt>
                <c:pt idx="3">
                  <c:v>48.94</c:v>
                </c:pt>
                <c:pt idx="4">
                  <c:v>52.49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34.229999999999997</c:v>
                </c:pt>
                <c:pt idx="1">
                  <c:v>37.299999999999997</c:v>
                </c:pt>
                <c:pt idx="2">
                  <c:v>44.74</c:v>
                </c:pt>
                <c:pt idx="3">
                  <c:v>41.8</c:v>
                </c:pt>
                <c:pt idx="4">
                  <c:v>64.56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782208"/>
        <c:axId val="1187884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0.62</c:v>
                </c:pt>
                <c:pt idx="1">
                  <c:v>10.01</c:v>
                </c:pt>
                <c:pt idx="2">
                  <c:v>1.95</c:v>
                </c:pt>
                <c:pt idx="3">
                  <c:v>26.4</c:v>
                </c:pt>
                <c:pt idx="4">
                  <c:v>17.5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782208"/>
        <c:axId val="118788480"/>
      </c:lineChart>
      <c:catAx>
        <c:axId val="11878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788480"/>
        <c:crosses val="autoZero"/>
        <c:auto val="1"/>
        <c:lblAlgn val="ctr"/>
        <c:lblOffset val="100"/>
        <c:tickLblSkip val="1"/>
        <c:tickMarkSkip val="1"/>
        <c:noMultiLvlLbl val="0"/>
      </c:catAx>
      <c:valAx>
        <c:axId val="118788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8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0.85</c:v>
                </c:pt>
                <c:pt idx="2">
                  <c:v>#N/A</c:v>
                </c:pt>
                <c:pt idx="3">
                  <c:v>0.41</c:v>
                </c:pt>
                <c:pt idx="4">
                  <c:v>#N/A</c:v>
                </c:pt>
                <c:pt idx="5">
                  <c:v>0.98</c:v>
                </c:pt>
                <c:pt idx="6">
                  <c:v>#N/A</c:v>
                </c:pt>
                <c:pt idx="7">
                  <c:v>0.27</c:v>
                </c:pt>
                <c:pt idx="8">
                  <c:v>#N/A</c:v>
                </c:pt>
                <c:pt idx="9">
                  <c:v>0.18</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2.79</c:v>
                </c:pt>
                <c:pt idx="2">
                  <c:v>#N/A</c:v>
                </c:pt>
                <c:pt idx="3">
                  <c:v>4.6399999999999997</c:v>
                </c:pt>
                <c:pt idx="4">
                  <c:v>#N/A</c:v>
                </c:pt>
                <c:pt idx="5">
                  <c:v>2.23</c:v>
                </c:pt>
                <c:pt idx="6">
                  <c:v>#N/A</c:v>
                </c:pt>
                <c:pt idx="7">
                  <c:v>0.25</c:v>
                </c:pt>
                <c:pt idx="8">
                  <c:v>#N/A</c:v>
                </c:pt>
                <c:pt idx="9">
                  <c:v>0.25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0.01</c:v>
                </c:pt>
                <c:pt idx="4">
                  <c:v>#N/A</c:v>
                </c:pt>
                <c:pt idx="5">
                  <c:v>0.51</c:v>
                </c:pt>
                <c:pt idx="6">
                  <c:v>#N/A</c:v>
                </c:pt>
                <c:pt idx="7">
                  <c:v>0.51</c:v>
                </c:pt>
                <c:pt idx="8">
                  <c:v>#N/A</c:v>
                </c:pt>
                <c:pt idx="9">
                  <c:v>0.28999999999999998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1.05</c:v>
                </c:pt>
                <c:pt idx="2">
                  <c:v>#N/A</c:v>
                </c:pt>
                <c:pt idx="3">
                  <c:v>0.96</c:v>
                </c:pt>
                <c:pt idx="4">
                  <c:v>#N/A</c:v>
                </c:pt>
                <c:pt idx="5">
                  <c:v>0.39</c:v>
                </c:pt>
                <c:pt idx="6">
                  <c:v>#N/A</c:v>
                </c:pt>
                <c:pt idx="7">
                  <c:v>0.44</c:v>
                </c:pt>
                <c:pt idx="8">
                  <c:v>#N/A</c:v>
                </c:pt>
                <c:pt idx="9">
                  <c:v>0.43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1.36</c:v>
                </c:pt>
                <c:pt idx="2">
                  <c:v>#N/A</c:v>
                </c:pt>
                <c:pt idx="3">
                  <c:v>2.08</c:v>
                </c:pt>
                <c:pt idx="4">
                  <c:v>#N/A</c:v>
                </c:pt>
                <c:pt idx="5">
                  <c:v>0.71</c:v>
                </c:pt>
                <c:pt idx="6">
                  <c:v>#N/A</c:v>
                </c:pt>
                <c:pt idx="7">
                  <c:v>0.49</c:v>
                </c:pt>
                <c:pt idx="8">
                  <c:v>#N/A</c:v>
                </c:pt>
                <c:pt idx="9">
                  <c:v>0.43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教育奨励資金特別会計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0.28000000000000003</c:v>
                </c:pt>
                <c:pt idx="2">
                  <c:v>#N/A</c:v>
                </c:pt>
                <c:pt idx="3">
                  <c:v>0.06</c:v>
                </c:pt>
                <c:pt idx="4">
                  <c:v>#N/A</c:v>
                </c:pt>
                <c:pt idx="5">
                  <c:v>0.18</c:v>
                </c:pt>
                <c:pt idx="6">
                  <c:v>#N/A</c:v>
                </c:pt>
                <c:pt idx="7">
                  <c:v>0.3</c:v>
                </c:pt>
                <c:pt idx="8">
                  <c:v>#N/A</c:v>
                </c:pt>
                <c:pt idx="9">
                  <c:v>0.54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1.23</c:v>
                </c:pt>
                <c:pt idx="2">
                  <c:v>#N/A</c:v>
                </c:pt>
                <c:pt idx="3">
                  <c:v>1.4</c:v>
                </c:pt>
                <c:pt idx="4">
                  <c:v>#N/A</c:v>
                </c:pt>
                <c:pt idx="5">
                  <c:v>1.26</c:v>
                </c:pt>
                <c:pt idx="6">
                  <c:v>#N/A</c:v>
                </c:pt>
                <c:pt idx="7">
                  <c:v>1.33</c:v>
                </c:pt>
                <c:pt idx="8">
                  <c:v>#N/A</c:v>
                </c:pt>
                <c:pt idx="9">
                  <c:v>1.29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3.23</c:v>
                </c:pt>
                <c:pt idx="2">
                  <c:v>#N/A</c:v>
                </c:pt>
                <c:pt idx="3">
                  <c:v>2.4</c:v>
                </c:pt>
                <c:pt idx="4">
                  <c:v>#N/A</c:v>
                </c:pt>
                <c:pt idx="5">
                  <c:v>2.69</c:v>
                </c:pt>
                <c:pt idx="6">
                  <c:v>#N/A</c:v>
                </c:pt>
                <c:pt idx="7">
                  <c:v>1.36</c:v>
                </c:pt>
                <c:pt idx="8">
                  <c:v>#N/A</c:v>
                </c:pt>
                <c:pt idx="9">
                  <c:v>1.44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10.050000000000001</c:v>
                </c:pt>
                <c:pt idx="2">
                  <c:v>#N/A</c:v>
                </c:pt>
                <c:pt idx="3">
                  <c:v>16.72</c:v>
                </c:pt>
                <c:pt idx="4">
                  <c:v>#N/A</c:v>
                </c:pt>
                <c:pt idx="5">
                  <c:v>21.37</c:v>
                </c:pt>
                <c:pt idx="6">
                  <c:v>#N/A</c:v>
                </c:pt>
                <c:pt idx="7">
                  <c:v>48.28</c:v>
                </c:pt>
                <c:pt idx="8">
                  <c:v>#N/A</c:v>
                </c:pt>
                <c:pt idx="9">
                  <c:v>51.62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8604160"/>
        <c:axId val="118605696"/>
      </c:barChart>
      <c:catAx>
        <c:axId val="11860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605696"/>
        <c:crosses val="autoZero"/>
        <c:auto val="1"/>
        <c:lblAlgn val="ctr"/>
        <c:lblOffset val="100"/>
        <c:tickLblSkip val="1"/>
        <c:tickMarkSkip val="1"/>
        <c:noMultiLvlLbl val="0"/>
      </c:catAx>
      <c:valAx>
        <c:axId val="11860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04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180</c:v>
                </c:pt>
                <c:pt idx="5">
                  <c:v>167</c:v>
                </c:pt>
                <c:pt idx="8">
                  <c:v>162</c:v>
                </c:pt>
                <c:pt idx="11">
                  <c:v>152</c:v>
                </c:pt>
                <c:pt idx="14">
                  <c:v>138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73</c:v>
                </c:pt>
                <c:pt idx="3">
                  <c:v>68</c:v>
                </c:pt>
                <c:pt idx="6">
                  <c:v>61</c:v>
                </c:pt>
                <c:pt idx="9">
                  <c:v>51</c:v>
                </c:pt>
                <c:pt idx="12">
                  <c:v>55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141</c:v>
                </c:pt>
                <c:pt idx="3">
                  <c:v>124</c:v>
                </c:pt>
                <c:pt idx="6">
                  <c:v>122</c:v>
                </c:pt>
                <c:pt idx="9">
                  <c:v>113</c:v>
                </c:pt>
                <c:pt idx="12">
                  <c:v>104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3938944"/>
        <c:axId val="43940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34</c:v>
                </c:pt>
                <c:pt idx="2">
                  <c:v>#N/A</c:v>
                </c:pt>
                <c:pt idx="3">
                  <c:v>#N/A</c:v>
                </c:pt>
                <c:pt idx="4">
                  <c:v>25</c:v>
                </c:pt>
                <c:pt idx="5">
                  <c:v>#N/A</c:v>
                </c:pt>
                <c:pt idx="6">
                  <c:v>#N/A</c:v>
                </c:pt>
                <c:pt idx="7">
                  <c:v>21</c:v>
                </c:pt>
                <c:pt idx="8">
                  <c:v>#N/A</c:v>
                </c:pt>
                <c:pt idx="9">
                  <c:v>#N/A</c:v>
                </c:pt>
                <c:pt idx="10">
                  <c:v>12</c:v>
                </c:pt>
                <c:pt idx="11">
                  <c:v>#N/A</c:v>
                </c:pt>
                <c:pt idx="12">
                  <c:v>#N/A</c:v>
                </c:pt>
                <c:pt idx="13">
                  <c:v>21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3938944"/>
        <c:axId val="43940864"/>
      </c:lineChart>
      <c:catAx>
        <c:axId val="4393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940864"/>
        <c:crosses val="autoZero"/>
        <c:auto val="1"/>
        <c:lblAlgn val="ctr"/>
        <c:lblOffset val="100"/>
        <c:tickLblSkip val="1"/>
        <c:tickMarkSkip val="1"/>
        <c:noMultiLvlLbl val="0"/>
      </c:catAx>
      <c:valAx>
        <c:axId val="43940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3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1282</c:v>
                </c:pt>
                <c:pt idx="5">
                  <c:v>1248</c:v>
                </c:pt>
                <c:pt idx="8">
                  <c:v>1236</c:v>
                </c:pt>
                <c:pt idx="11">
                  <c:v>1370</c:v>
                </c:pt>
                <c:pt idx="14">
                  <c:v>1335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433</c:v>
                </c:pt>
                <c:pt idx="5">
                  <c:v>388</c:v>
                </c:pt>
                <c:pt idx="8">
                  <c:v>341</c:v>
                </c:pt>
                <c:pt idx="11">
                  <c:v>297</c:v>
                </c:pt>
                <c:pt idx="14">
                  <c:v>258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1502</c:v>
                </c:pt>
                <c:pt idx="5">
                  <c:v>1751</c:v>
                </c:pt>
                <c:pt idx="8">
                  <c:v>1877</c:v>
                </c:pt>
                <c:pt idx="11">
                  <c:v>1875</c:v>
                </c:pt>
                <c:pt idx="14">
                  <c:v>2114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237</c:v>
                </c:pt>
                <c:pt idx="3">
                  <c:v>206</c:v>
                </c:pt>
                <c:pt idx="6">
                  <c:v>272</c:v>
                </c:pt>
                <c:pt idx="9">
                  <c:v>204</c:v>
                </c:pt>
                <c:pt idx="12">
                  <c:v>183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1</c:v>
                </c:pt>
                <c:pt idx="6">
                  <c:v>2</c:v>
                </c:pt>
                <c:pt idx="9">
                  <c:v>2</c:v>
                </c:pt>
                <c:pt idx="12">
                  <c:v>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887</c:v>
                </c:pt>
                <c:pt idx="3">
                  <c:v>819</c:v>
                </c:pt>
                <c:pt idx="6">
                  <c:v>723</c:v>
                </c:pt>
                <c:pt idx="9">
                  <c:v>622</c:v>
                </c:pt>
                <c:pt idx="12">
                  <c:v>543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979</c:v>
                </c:pt>
                <c:pt idx="3">
                  <c:v>984</c:v>
                </c:pt>
                <c:pt idx="6">
                  <c:v>1111</c:v>
                </c:pt>
                <c:pt idx="9">
                  <c:v>1293</c:v>
                </c:pt>
                <c:pt idx="12">
                  <c:v>1307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7843584"/>
        <c:axId val="107845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7843584"/>
        <c:axId val="107845504"/>
      </c:lineChart>
      <c:catAx>
        <c:axId val="10784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845504"/>
        <c:crosses val="autoZero"/>
        <c:auto val="1"/>
        <c:lblAlgn val="ctr"/>
        <c:lblOffset val="100"/>
        <c:tickLblSkip val="1"/>
        <c:tickMarkSkip val="1"/>
        <c:noMultiLvlLbl val="0"/>
      </c:catAx>
      <c:valAx>
        <c:axId val="107845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4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[1]公会計指標分析・財政指標組合せ分析表!$G$51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[1]公会計指標分析・財政指標組合せ分析表!$L$50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[1]公会計指標分析・財政指標組合せ分析表!$M$50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[1]公会計指標分析・財政指標組合せ分析表!$N$50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[1]公会計指標分析・財政指標組合せ分析表!$O$50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[1]公会計指標分析・財政指標組合せ分析表!$K$53:$O$53</c:f>
              <c:numCache>
                <c:formatCode>General</c:formatCode>
                <c:ptCount val="5"/>
                <c:pt idx="3">
                  <c:v>70.599999999999994</c:v>
                </c:pt>
              </c:numCache>
            </c:numRef>
          </c:xVal>
          <c:yVal>
            <c:numRef>
              <c:f>[1]公会計指標分析・財政指標組合せ分析表!$K$51:$O$51</c:f>
              <c:numCache>
                <c:formatCode>General</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[1]公会計指標分析・財政指標組合せ分析表!$G$55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[1]公会計指標分析・財政指標組合せ分析表!$L$50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[1]公会計指標分析・財政指標組合せ分析表!$M$50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[1]公会計指標分析・財政指標組合せ分析表!$N$50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[1]公会計指標分析・財政指標組合せ分析表!$O$50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[1]公会計指標分析・財政指標組合せ分析表!$K$57:$O$57</c:f>
              <c:numCache>
                <c:formatCode>General</c:formatCode>
                <c:ptCount val="5"/>
                <c:pt idx="3">
                  <c:v>57.1</c:v>
                </c:pt>
              </c:numCache>
            </c:numRef>
          </c:xVal>
          <c:yVal>
            <c:numRef>
              <c:f>[1]公会計指標分析・財政指標組合せ分析表!$K$55:$O$55</c:f>
              <c:numCache>
                <c:formatCode>General</c:formatCode>
                <c:ptCount val="5"/>
                <c:pt idx="3">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7799296"/>
        <c:axId val="107801216"/>
      </c:scatterChart>
      <c:valAx>
        <c:axId val="107799296"/>
        <c:scaling>
          <c:orientation val="minMax"/>
          <c:max val="68.599999999999994"/>
          <c:min val="45.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801216"/>
        <c:crosses val="autoZero"/>
        <c:crossBetween val="midCat"/>
      </c:valAx>
      <c:valAx>
        <c:axId val="1078012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799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[1]公会計指標分析・財政指標組合せ分析表!$G$73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[1]公会計指標分析・財政指標組合せ分析表!$L$72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[1]公会計指標分析・財政指標組合せ分析表!$M$72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[1]公会計指標分析・財政指標組合せ分析表!$N$72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[1]公会計指標分析・財政指標組合せ分析表!$O$72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[1]公会計指標分析・財政指標組合せ分析表!$K$75:$O$75</c:f>
              <c:numCache>
                <c:formatCode>General</c:formatCode>
                <c:ptCount val="5"/>
                <c:pt idx="0">
                  <c:v>5.7</c:v>
                </c:pt>
                <c:pt idx="1">
                  <c:v>4.5999999999999996</c:v>
                </c:pt>
                <c:pt idx="2">
                  <c:v>3.6</c:v>
                </c:pt>
                <c:pt idx="3">
                  <c:v>2.6</c:v>
                </c:pt>
                <c:pt idx="4">
                  <c:v>3</c:v>
                </c:pt>
              </c:numCache>
            </c:numRef>
          </c:xVal>
          <c:yVal>
            <c:numRef>
              <c:f>[1]公会計指標分析・財政指標組合せ分析表!$K$73:$O$73</c:f>
              <c:numCache>
                <c:formatCode>General</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[1]公会計指標分析・財政指標組合せ分析表!$G$77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[1]公会計指標分析・財政指標組合せ分析表!$L$72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[1]公会計指標分析・財政指標組合せ分析表!$M$72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[1]公会計指標分析・財政指標組合せ分析表!$N$72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[1]公会計指標分析・財政指標組合せ分析表!$O$72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[1]公会計指標分析・財政指標組合せ分析表!$K$79:$O$79</c:f>
              <c:numCache>
                <c:formatCode>General</c:formatCode>
                <c:ptCount val="5"/>
                <c:pt idx="0">
                  <c:v>9.6999999999999993</c:v>
                </c:pt>
                <c:pt idx="1">
                  <c:v>8.6</c:v>
                </c:pt>
                <c:pt idx="2">
                  <c:v>7.7</c:v>
                </c:pt>
                <c:pt idx="3">
                  <c:v>6.4</c:v>
                </c:pt>
                <c:pt idx="4">
                  <c:v>6.9</c:v>
                </c:pt>
              </c:numCache>
            </c:numRef>
          </c:xVal>
          <c:yVal>
            <c:numRef>
              <c:f>[1]公会計指標分析・財政指標組合せ分析表!$K$77:$O$77</c:f>
              <c:numCache>
                <c:formatCode>General</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8124800"/>
        <c:axId val="108126976"/>
      </c:scatterChart>
      <c:valAx>
        <c:axId val="108124800"/>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126976"/>
        <c:crosses val="autoZero"/>
        <c:crossBetween val="midCat"/>
      </c:valAx>
      <c:valAx>
        <c:axId val="1081269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1248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償還額は年々減少しているが、ここ数年地方債を活用した大きな事業が続き、元金償還が開始されるため今後は上昇していく。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公営企業債の元利償還金に対する繰入金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下水道会計や簡易水道会計によるもので、新規借り入れがないためここ数年減少傾向である。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算入公債費等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減少傾向に推移している。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実質公債費比率の分子の額は減少傾向である。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残高については、新規発行の増に伴いここ数年上昇傾向にある。今後は新規発行地方債を抑制し減少に努める。充当可能基金は積立を行ってきたことにより年々増加傾向にある。今後も引き続きの積立金の増額を図り、比率の低下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山梨県丹波山村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
594
101.30
1,974,717
1,543,196
423,508
806,800
1,306,550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役場の庁舎等、大きな建物が建築後に年数を経過しており数値が高い。</a:t>
          </a:r>
        </a:p>
        <a:p>
          <a:r>
            <a:rPr kumimoji="1" lang="ja-JP" altLang="en-US" sz="1100">
              <a:latin typeface="ＭＳ Ｐゴシック"/>
            </a:rPr>
            <a:t>なお、</a:t>
          </a:r>
          <a:r>
            <a:rPr kumimoji="1" lang="en-US" altLang="ja-JP" sz="1100">
              <a:latin typeface="ＭＳ Ｐゴシック"/>
            </a:rPr>
            <a:t>H28</a:t>
          </a:r>
          <a:r>
            <a:rPr kumimoji="1" lang="ja-JP" altLang="en-US" sz="1100">
              <a:latin typeface="ＭＳ Ｐゴシック"/>
            </a:rPr>
            <a:t>については固定資産台帳未整備のため分析不可。</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144272</xdr:rowOff>
    </xdr:from>
    <xdr:to>
      <xdr:col>3</xdr:col>
      <xdr:colOff>1170940</xdr:colOff>
      <xdr:row>32</xdr:row>
      <xdr:rowOff>127762</xdr:rowOff>
    </xdr:to>
    <xdr:cxnSp macro="">
      <xdr:nvCxnSpPr>
        <xdr:cNvPr id="68" name="直線コネクタ 67"/>
        <xdr:cNvCxnSpPr/>
      </xdr:nvCxnSpPr>
      <xdr:spPr>
        <a:xfrm flipV="1">
          <a:off x="4760595" y="5725922"/>
          <a:ext cx="1270" cy="66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131589</xdr:rowOff>
    </xdr:from>
    <xdr:ext cx="405111" cy="259045"/>
    <xdr:sp macro="" textlink="">
      <xdr:nvSpPr>
        <xdr:cNvPr id="69" name="有形固定資産減価償却率最小値テキスト"/>
        <xdr:cNvSpPr txBox="1"/>
      </xdr:nvSpPr>
      <xdr:spPr>
        <a:xfrm>
          <a:off x="4813300" y="6399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3</xdr:col>
      <xdr:colOff>1082675</xdr:colOff>
      <xdr:row>32</xdr:row>
      <xdr:rowOff>127762</xdr:rowOff>
    </xdr:from>
    <xdr:to>
      <xdr:col>3</xdr:col>
      <xdr:colOff>1260475</xdr:colOff>
      <xdr:row>32</xdr:row>
      <xdr:rowOff>127762</xdr:rowOff>
    </xdr:to>
    <xdr:cxnSp macro="">
      <xdr:nvCxnSpPr>
        <xdr:cNvPr id="70" name="直線コネクタ 69"/>
        <xdr:cNvCxnSpPr/>
      </xdr:nvCxnSpPr>
      <xdr:spPr>
        <a:xfrm>
          <a:off x="4673600" y="6395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90949</xdr:rowOff>
    </xdr:from>
    <xdr:ext cx="405111" cy="259045"/>
    <xdr:sp macro="" textlink="">
      <xdr:nvSpPr>
        <xdr:cNvPr id="71" name="有形固定資産減価償却率最大値テキスト"/>
        <xdr:cNvSpPr txBox="1"/>
      </xdr:nvSpPr>
      <xdr:spPr>
        <a:xfrm>
          <a:off x="4813300" y="550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3</xdr:col>
      <xdr:colOff>1082675</xdr:colOff>
      <xdr:row>28</xdr:row>
      <xdr:rowOff>144272</xdr:rowOff>
    </xdr:from>
    <xdr:to>
      <xdr:col>3</xdr:col>
      <xdr:colOff>1260475</xdr:colOff>
      <xdr:row>28</xdr:row>
      <xdr:rowOff>144272</xdr:rowOff>
    </xdr:to>
    <xdr:cxnSp macro="">
      <xdr:nvCxnSpPr>
        <xdr:cNvPr id="72" name="直線コネクタ 71"/>
        <xdr:cNvCxnSpPr/>
      </xdr:nvCxnSpPr>
      <xdr:spPr>
        <a:xfrm>
          <a:off x="4673600" y="572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113301</xdr:rowOff>
    </xdr:from>
    <xdr:ext cx="405111" cy="259045"/>
    <xdr:sp macro="" textlink="">
      <xdr:nvSpPr>
        <xdr:cNvPr id="73" name="有形固定資産減価償却率平均値テキスト"/>
        <xdr:cNvSpPr txBox="1"/>
      </xdr:nvSpPr>
      <xdr:spPr>
        <a:xfrm>
          <a:off x="4813300" y="6037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134874</xdr:rowOff>
    </xdr:from>
    <xdr:to>
      <xdr:col>3</xdr:col>
      <xdr:colOff>1222375</xdr:colOff>
      <xdr:row>31</xdr:row>
      <xdr:rowOff>65024</xdr:rowOff>
    </xdr:to>
    <xdr:sp macro="" textlink="">
      <xdr:nvSpPr>
        <xdr:cNvPr id="74" name="フローチャート : 判断 73"/>
        <xdr:cNvSpPr/>
      </xdr:nvSpPr>
      <xdr:spPr>
        <a:xfrm>
          <a:off x="4711700" y="605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137922</xdr:rowOff>
    </xdr:from>
    <xdr:to>
      <xdr:col>3</xdr:col>
      <xdr:colOff>511175</xdr:colOff>
      <xdr:row>30</xdr:row>
      <xdr:rowOff>68072</xdr:rowOff>
    </xdr:to>
    <xdr:sp macro="" textlink="">
      <xdr:nvSpPr>
        <xdr:cNvPr id="75" name="フローチャート : 判断 74"/>
        <xdr:cNvSpPr/>
      </xdr:nvSpPr>
      <xdr:spPr>
        <a:xfrm>
          <a:off x="4000500" y="58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69342</xdr:rowOff>
    </xdr:from>
    <xdr:to>
      <xdr:col>3</xdr:col>
      <xdr:colOff>511175</xdr:colOff>
      <xdr:row>26</xdr:row>
      <xdr:rowOff>170942</xdr:rowOff>
    </xdr:to>
    <xdr:sp macro="" textlink="">
      <xdr:nvSpPr>
        <xdr:cNvPr id="81" name="円/楕円 80"/>
        <xdr:cNvSpPr/>
      </xdr:nvSpPr>
      <xdr:spPr>
        <a:xfrm>
          <a:off x="4000500" y="530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59199</xdr:rowOff>
    </xdr:from>
    <xdr:ext cx="405111" cy="259045"/>
    <xdr:sp macro="" textlink="">
      <xdr:nvSpPr>
        <xdr:cNvPr id="82" name="n_1aveValue有形固定資産減価償却率"/>
        <xdr:cNvSpPr txBox="1"/>
      </xdr:nvSpPr>
      <xdr:spPr>
        <a:xfrm>
          <a:off x="3836043" y="5983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16019</xdr:rowOff>
    </xdr:from>
    <xdr:ext cx="405111" cy="259045"/>
    <xdr:sp macro="" textlink="">
      <xdr:nvSpPr>
        <xdr:cNvPr id="83" name="n_1mainValue有形固定資産減価償却率"/>
        <xdr:cNvSpPr txBox="1"/>
      </xdr:nvSpPr>
      <xdr:spPr>
        <a:xfrm>
          <a:off x="3836043" y="5083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山梨県丹波山村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
594
101.30
1,974,717
1,543,196
423,508
806,800
1,306,550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121920</xdr:rowOff>
    </xdr:from>
    <xdr:to>
      <xdr:col>6</xdr:col>
      <xdr:colOff>510540</xdr:colOff>
      <xdr:row>41</xdr:row>
      <xdr:rowOff>116205</xdr:rowOff>
    </xdr:to>
    <xdr:cxnSp macro="">
      <xdr:nvCxnSpPr>
        <xdr:cNvPr id="53" name="直線コネクタ 52"/>
        <xdr:cNvCxnSpPr/>
      </xdr:nvCxnSpPr>
      <xdr:spPr>
        <a:xfrm flipV="1">
          <a:off x="4634865" y="595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120032</xdr:rowOff>
    </xdr:from>
    <xdr:ext cx="405111" cy="259045"/>
    <xdr:sp macro="" textlink="">
      <xdr:nvSpPr>
        <xdr:cNvPr id="54" name="【道路】&#10;有形固定資産減価償却率最小値テキスト"/>
        <xdr:cNvSpPr txBox="1"/>
      </xdr:nvSpPr>
      <xdr:spPr>
        <a:xfrm>
          <a:off x="47244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6</xdr:col>
      <xdr:colOff>422275</xdr:colOff>
      <xdr:row>41</xdr:row>
      <xdr:rowOff>116205</xdr:rowOff>
    </xdr:from>
    <xdr:to>
      <xdr:col>6</xdr:col>
      <xdr:colOff>600075</xdr:colOff>
      <xdr:row>41</xdr:row>
      <xdr:rowOff>116205</xdr:rowOff>
    </xdr:to>
    <xdr:cxnSp macro="">
      <xdr:nvCxnSpPr>
        <xdr:cNvPr id="55" name="直線コネクタ 54"/>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68597</xdr:rowOff>
    </xdr:from>
    <xdr:ext cx="405111" cy="259045"/>
    <xdr:sp macro="" textlink="">
      <xdr:nvSpPr>
        <xdr:cNvPr id="56" name="【道路】&#10;有形固定資産減価償却率最大値テキスト"/>
        <xdr:cNvSpPr txBox="1"/>
      </xdr:nvSpPr>
      <xdr:spPr>
        <a:xfrm>
          <a:off x="4724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422275</xdr:colOff>
      <xdr:row>34</xdr:row>
      <xdr:rowOff>121920</xdr:rowOff>
    </xdr:from>
    <xdr:to>
      <xdr:col>6</xdr:col>
      <xdr:colOff>600075</xdr:colOff>
      <xdr:row>34</xdr:row>
      <xdr:rowOff>121920</xdr:rowOff>
    </xdr:to>
    <xdr:cxnSp macro="">
      <xdr:nvCxnSpPr>
        <xdr:cNvPr id="57" name="直線コネクタ 56"/>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83837</xdr:rowOff>
    </xdr:from>
    <xdr:ext cx="405111" cy="259045"/>
    <xdr:sp macro="" textlink="">
      <xdr:nvSpPr>
        <xdr:cNvPr id="58" name="【道路】&#10;有形固定資産減価償却率平均値テキスト"/>
        <xdr:cNvSpPr txBox="1"/>
      </xdr:nvSpPr>
      <xdr:spPr>
        <a:xfrm>
          <a:off x="4724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105410</xdr:rowOff>
    </xdr:from>
    <xdr:to>
      <xdr:col>6</xdr:col>
      <xdr:colOff>561975</xdr:colOff>
      <xdr:row>39</xdr:row>
      <xdr:rowOff>35560</xdr:rowOff>
    </xdr:to>
    <xdr:sp macro="" textlink="">
      <xdr:nvSpPr>
        <xdr:cNvPr id="59" name="フローチャート : 判断 58"/>
        <xdr:cNvSpPr/>
      </xdr:nvSpPr>
      <xdr:spPr>
        <a:xfrm>
          <a:off x="4584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76835</xdr:rowOff>
    </xdr:from>
    <xdr:to>
      <xdr:col>5</xdr:col>
      <xdr:colOff>409575</xdr:colOff>
      <xdr:row>39</xdr:row>
      <xdr:rowOff>6985</xdr:rowOff>
    </xdr:to>
    <xdr:sp macro="" textlink="">
      <xdr:nvSpPr>
        <xdr:cNvPr id="60" name="フローチャート : 判断 59"/>
        <xdr:cNvSpPr/>
      </xdr:nvSpPr>
      <xdr:spPr>
        <a:xfrm>
          <a:off x="3746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128270</xdr:rowOff>
    </xdr:from>
    <xdr:to>
      <xdr:col>5</xdr:col>
      <xdr:colOff>409575</xdr:colOff>
      <xdr:row>39</xdr:row>
      <xdr:rowOff>58420</xdr:rowOff>
    </xdr:to>
    <xdr:sp macro="" textlink="">
      <xdr:nvSpPr>
        <xdr:cNvPr id="66" name="円/楕円 65"/>
        <xdr:cNvSpPr/>
      </xdr:nvSpPr>
      <xdr:spPr>
        <a:xfrm>
          <a:off x="3746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23512</xdr:rowOff>
    </xdr:from>
    <xdr:ext cx="405111" cy="259045"/>
    <xdr:sp macro="" textlink="">
      <xdr:nvSpPr>
        <xdr:cNvPr id="67" name="n_1aveValue【道路】&#10;有形固定資産減価償却率"/>
        <xdr:cNvSpPr txBox="1"/>
      </xdr:nvSpPr>
      <xdr:spPr>
        <a:xfrm>
          <a:off x="3582043" y="636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49547</xdr:rowOff>
    </xdr:from>
    <xdr:ext cx="405111" cy="259045"/>
    <xdr:sp macro="" textlink="">
      <xdr:nvSpPr>
        <xdr:cNvPr id="68" name="n_1mainValue【道路】&#10;有形固定資産減価償却率"/>
        <xdr:cNvSpPr txBox="1"/>
      </xdr:nvSpPr>
      <xdr:spPr>
        <a:xfrm>
          <a:off x="3582043"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79" name="直線コネクタ 7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0" name="テキスト ボックス 7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1" name="直線コネクタ 8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2" name="テキスト ボックス 8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3" name="直線コネクタ 8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4" name="テキスト ボックス 8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5" name="直線コネクタ 8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6" name="テキスト ボックス 8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7" name="直線コネクタ 8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8" name="テキスト ボックス 8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89" name="直線コネクタ 8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0" name="テキスト ボックス 8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136306</xdr:rowOff>
    </xdr:from>
    <xdr:to>
      <xdr:col>15</xdr:col>
      <xdr:colOff>180340</xdr:colOff>
      <xdr:row>41</xdr:row>
      <xdr:rowOff>95452</xdr:rowOff>
    </xdr:to>
    <xdr:cxnSp macro="">
      <xdr:nvCxnSpPr>
        <xdr:cNvPr id="94" name="直線コネクタ 93"/>
        <xdr:cNvCxnSpPr/>
      </xdr:nvCxnSpPr>
      <xdr:spPr>
        <a:xfrm flipV="1">
          <a:off x="10476865" y="5794156"/>
          <a:ext cx="0" cy="133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99279</xdr:rowOff>
    </xdr:from>
    <xdr:ext cx="534377" cy="259045"/>
    <xdr:sp macro="" textlink="">
      <xdr:nvSpPr>
        <xdr:cNvPr id="95" name="【道路】&#10;一人当たり延長最小値テキスト"/>
        <xdr:cNvSpPr txBox="1"/>
      </xdr:nvSpPr>
      <xdr:spPr>
        <a:xfrm>
          <a:off x="10566400" y="712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10.321</a:t>
          </a:r>
          <a:endParaRPr kumimoji="1" lang="ja-JP" altLang="en-US" sz="1000" b="1">
            <a:latin typeface="ＭＳ Ｐゴシック"/>
          </a:endParaRPr>
        </a:p>
      </xdr:txBody>
    </xdr:sp>
    <xdr:clientData/>
  </xdr:oneCellAnchor>
  <xdr:twoCellAnchor>
    <xdr:from>
      <xdr:col>15</xdr:col>
      <xdr:colOff>92075</xdr:colOff>
      <xdr:row>41</xdr:row>
      <xdr:rowOff>95452</xdr:rowOff>
    </xdr:from>
    <xdr:to>
      <xdr:col>15</xdr:col>
      <xdr:colOff>269875</xdr:colOff>
      <xdr:row>41</xdr:row>
      <xdr:rowOff>95452</xdr:rowOff>
    </xdr:to>
    <xdr:cxnSp macro="">
      <xdr:nvCxnSpPr>
        <xdr:cNvPr id="96" name="直線コネクタ 95"/>
        <xdr:cNvCxnSpPr/>
      </xdr:nvCxnSpPr>
      <xdr:spPr>
        <a:xfrm>
          <a:off x="10388600" y="712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82983</xdr:rowOff>
    </xdr:from>
    <xdr:ext cx="534377" cy="259045"/>
    <xdr:sp macro="" textlink="">
      <xdr:nvSpPr>
        <xdr:cNvPr id="97" name="【道路】&#10;一人当たり延長最大値テキスト"/>
        <xdr:cNvSpPr txBox="1"/>
      </xdr:nvSpPr>
      <xdr:spPr>
        <a:xfrm>
          <a:off x="10566400" y="556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91.819</a:t>
          </a:r>
          <a:endParaRPr kumimoji="1" lang="ja-JP" altLang="en-US" sz="1000" b="1">
            <a:latin typeface="ＭＳ Ｐゴシック"/>
          </a:endParaRPr>
        </a:p>
      </xdr:txBody>
    </xdr:sp>
    <xdr:clientData/>
  </xdr:oneCellAnchor>
  <xdr:twoCellAnchor>
    <xdr:from>
      <xdr:col>15</xdr:col>
      <xdr:colOff>92075</xdr:colOff>
      <xdr:row>33</xdr:row>
      <xdr:rowOff>136306</xdr:rowOff>
    </xdr:from>
    <xdr:to>
      <xdr:col>15</xdr:col>
      <xdr:colOff>269875</xdr:colOff>
      <xdr:row>33</xdr:row>
      <xdr:rowOff>136306</xdr:rowOff>
    </xdr:to>
    <xdr:cxnSp macro="">
      <xdr:nvCxnSpPr>
        <xdr:cNvPr id="98" name="直線コネクタ 97"/>
        <xdr:cNvCxnSpPr/>
      </xdr:nvCxnSpPr>
      <xdr:spPr>
        <a:xfrm>
          <a:off x="10388600" y="579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118372</xdr:rowOff>
    </xdr:from>
    <xdr:ext cx="534377" cy="259045"/>
    <xdr:sp macro="" textlink="">
      <xdr:nvSpPr>
        <xdr:cNvPr id="99" name="【道路】&#10;一人当たり延長平均値テキスト"/>
        <xdr:cNvSpPr txBox="1"/>
      </xdr:nvSpPr>
      <xdr:spPr>
        <a:xfrm>
          <a:off x="10566400" y="6633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35.985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139945</xdr:rowOff>
    </xdr:from>
    <xdr:to>
      <xdr:col>15</xdr:col>
      <xdr:colOff>231775</xdr:colOff>
      <xdr:row>39</xdr:row>
      <xdr:rowOff>70095</xdr:rowOff>
    </xdr:to>
    <xdr:sp macro="" textlink="">
      <xdr:nvSpPr>
        <xdr:cNvPr id="100" name="フローチャート : 判断 99"/>
        <xdr:cNvSpPr/>
      </xdr:nvSpPr>
      <xdr:spPr>
        <a:xfrm>
          <a:off x="10426700" y="665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83824</xdr:rowOff>
    </xdr:from>
    <xdr:to>
      <xdr:col>14</xdr:col>
      <xdr:colOff>79375</xdr:colOff>
      <xdr:row>38</xdr:row>
      <xdr:rowOff>13974</xdr:rowOff>
    </xdr:to>
    <xdr:sp macro="" textlink="">
      <xdr:nvSpPr>
        <xdr:cNvPr id="101" name="フローチャート : 判断 100"/>
        <xdr:cNvSpPr/>
      </xdr:nvSpPr>
      <xdr:spPr>
        <a:xfrm>
          <a:off x="9588500" y="642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73863</xdr:rowOff>
    </xdr:from>
    <xdr:to>
      <xdr:col>14</xdr:col>
      <xdr:colOff>79375</xdr:colOff>
      <xdr:row>35</xdr:row>
      <xdr:rowOff>4013</xdr:rowOff>
    </xdr:to>
    <xdr:sp macro="" textlink="">
      <xdr:nvSpPr>
        <xdr:cNvPr id="107" name="円/楕円 106"/>
        <xdr:cNvSpPr/>
      </xdr:nvSpPr>
      <xdr:spPr>
        <a:xfrm>
          <a:off x="9588500" y="59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5101</xdr:rowOff>
    </xdr:from>
    <xdr:ext cx="534377" cy="259045"/>
    <xdr:sp macro="" textlink="">
      <xdr:nvSpPr>
        <xdr:cNvPr id="108" name="n_1aveValue【道路】&#10;一人当たり延長"/>
        <xdr:cNvSpPr txBox="1"/>
      </xdr:nvSpPr>
      <xdr:spPr>
        <a:xfrm>
          <a:off x="9359410" y="652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49.922</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20540</xdr:rowOff>
    </xdr:from>
    <xdr:ext cx="534377" cy="259045"/>
    <xdr:sp macro="" textlink="">
      <xdr:nvSpPr>
        <xdr:cNvPr id="109" name="n_1mainValue【道路】&#10;一人当たり延長"/>
        <xdr:cNvSpPr txBox="1"/>
      </xdr:nvSpPr>
      <xdr:spPr>
        <a:xfrm>
          <a:off x="9359410" y="56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6858</xdr:rowOff>
    </xdr:to>
    <xdr:cxnSp macro="">
      <xdr:nvCxnSpPr>
        <xdr:cNvPr id="132" name="直線コネクタ 131"/>
        <xdr:cNvCxnSpPr/>
      </xdr:nvCxnSpPr>
      <xdr:spPr>
        <a:xfrm flipV="1">
          <a:off x="4634865" y="96012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10685</xdr:rowOff>
    </xdr:from>
    <xdr:ext cx="405111" cy="259045"/>
    <xdr:sp macro="" textlink="">
      <xdr:nvSpPr>
        <xdr:cNvPr id="133" name="【橋りょう・トンネル】&#10;有形固定資産減価償却率最小値テキスト"/>
        <xdr:cNvSpPr txBox="1"/>
      </xdr:nvSpPr>
      <xdr:spPr>
        <a:xfrm>
          <a:off x="4724400" y="1098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422275</xdr:colOff>
      <xdr:row>64</xdr:row>
      <xdr:rowOff>6858</xdr:rowOff>
    </xdr:from>
    <xdr:to>
      <xdr:col>6</xdr:col>
      <xdr:colOff>600075</xdr:colOff>
      <xdr:row>64</xdr:row>
      <xdr:rowOff>6858</xdr:rowOff>
    </xdr:to>
    <xdr:cxnSp macro="">
      <xdr:nvCxnSpPr>
        <xdr:cNvPr id="134" name="直線コネクタ 133"/>
        <xdr:cNvCxnSpPr/>
      </xdr:nvCxnSpPr>
      <xdr:spPr>
        <a:xfrm>
          <a:off x="4546600" y="1097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35"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36" name="直線コネクタ 13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87647</xdr:rowOff>
    </xdr:from>
    <xdr:ext cx="405111" cy="259045"/>
    <xdr:sp macro="" textlink="">
      <xdr:nvSpPr>
        <xdr:cNvPr id="137" name="【橋りょう・トンネル】&#10;有形固定資産減価償却率平均値テキスト"/>
        <xdr:cNvSpPr txBox="1"/>
      </xdr:nvSpPr>
      <xdr:spPr>
        <a:xfrm>
          <a:off x="47244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38" name="フローチャート : 判断 137"/>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58928</xdr:rowOff>
    </xdr:from>
    <xdr:to>
      <xdr:col>5</xdr:col>
      <xdr:colOff>409575</xdr:colOff>
      <xdr:row>59</xdr:row>
      <xdr:rowOff>160528</xdr:rowOff>
    </xdr:to>
    <xdr:sp macro="" textlink="">
      <xdr:nvSpPr>
        <xdr:cNvPr id="139" name="フローチャート : 判断 138"/>
        <xdr:cNvSpPr/>
      </xdr:nvSpPr>
      <xdr:spPr>
        <a:xfrm>
          <a:off x="37465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56642</xdr:rowOff>
    </xdr:from>
    <xdr:to>
      <xdr:col>5</xdr:col>
      <xdr:colOff>409575</xdr:colOff>
      <xdr:row>56</xdr:row>
      <xdr:rowOff>158242</xdr:rowOff>
    </xdr:to>
    <xdr:sp macro="" textlink="">
      <xdr:nvSpPr>
        <xdr:cNvPr id="145" name="円/楕円 144"/>
        <xdr:cNvSpPr/>
      </xdr:nvSpPr>
      <xdr:spPr>
        <a:xfrm>
          <a:off x="3746500" y="96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151655</xdr:rowOff>
    </xdr:from>
    <xdr:ext cx="405111" cy="259045"/>
    <xdr:sp macro="" textlink="">
      <xdr:nvSpPr>
        <xdr:cNvPr id="146" name="n_1aveValue【橋りょう・トンネル】&#10;有形固定資産減価償却率"/>
        <xdr:cNvSpPr txBox="1"/>
      </xdr:nvSpPr>
      <xdr:spPr>
        <a:xfrm>
          <a:off x="3582043" y="1026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3319</xdr:rowOff>
    </xdr:from>
    <xdr:ext cx="405111" cy="259045"/>
    <xdr:sp macro="" textlink="">
      <xdr:nvSpPr>
        <xdr:cNvPr id="147" name="n_1mainValue【橋りょう・トンネル】&#10;有形固定資産減価償却率"/>
        <xdr:cNvSpPr txBox="1"/>
      </xdr:nvSpPr>
      <xdr:spPr>
        <a:xfrm>
          <a:off x="3582043" y="943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433,972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1" name="テキスト ボックス 16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3" name="テキスト ボックス 16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5" name="テキスト ボックス 16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61191</xdr:rowOff>
    </xdr:from>
    <xdr:to>
      <xdr:col>15</xdr:col>
      <xdr:colOff>180340</xdr:colOff>
      <xdr:row>63</xdr:row>
      <xdr:rowOff>165490</xdr:rowOff>
    </xdr:to>
    <xdr:cxnSp macro="">
      <xdr:nvCxnSpPr>
        <xdr:cNvPr id="169" name="直線コネクタ 168"/>
        <xdr:cNvCxnSpPr/>
      </xdr:nvCxnSpPr>
      <xdr:spPr>
        <a:xfrm flipV="1">
          <a:off x="10476865" y="9490941"/>
          <a:ext cx="0" cy="147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169317</xdr:rowOff>
    </xdr:from>
    <xdr:ext cx="534377" cy="259045"/>
    <xdr:sp macro="" textlink="">
      <xdr:nvSpPr>
        <xdr:cNvPr id="170" name="【橋りょう・トンネル】&#10;一人当たり有形固定資産（償却資産）額最小値テキスト"/>
        <xdr:cNvSpPr txBox="1"/>
      </xdr:nvSpPr>
      <xdr:spPr>
        <a:xfrm>
          <a:off x="10566400" y="109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26,073</a:t>
          </a:r>
          <a:endParaRPr kumimoji="1" lang="ja-JP" altLang="en-US" sz="1000" b="1">
            <a:latin typeface="ＭＳ Ｐゴシック"/>
          </a:endParaRPr>
        </a:p>
      </xdr:txBody>
    </xdr:sp>
    <xdr:clientData/>
  </xdr:oneCellAnchor>
  <xdr:twoCellAnchor>
    <xdr:from>
      <xdr:col>15</xdr:col>
      <xdr:colOff>92075</xdr:colOff>
      <xdr:row>63</xdr:row>
      <xdr:rowOff>165490</xdr:rowOff>
    </xdr:from>
    <xdr:to>
      <xdr:col>15</xdr:col>
      <xdr:colOff>269875</xdr:colOff>
      <xdr:row>63</xdr:row>
      <xdr:rowOff>165490</xdr:rowOff>
    </xdr:to>
    <xdr:cxnSp macro="">
      <xdr:nvCxnSpPr>
        <xdr:cNvPr id="171" name="直線コネクタ 170"/>
        <xdr:cNvCxnSpPr/>
      </xdr:nvCxnSpPr>
      <xdr:spPr>
        <a:xfrm>
          <a:off x="10388600" y="1096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7868</xdr:rowOff>
    </xdr:from>
    <xdr:ext cx="690189" cy="259045"/>
    <xdr:sp macro="" textlink="">
      <xdr:nvSpPr>
        <xdr:cNvPr id="172" name="【橋りょう・トンネル】&#10;一人当たり有形固定資産（償却資産）額最大値テキスト"/>
        <xdr:cNvSpPr txBox="1"/>
      </xdr:nvSpPr>
      <xdr:spPr>
        <a:xfrm>
          <a:off x="10566400" y="926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6,482,322</a:t>
          </a:r>
          <a:endParaRPr kumimoji="1" lang="ja-JP" altLang="en-US" sz="1000" b="1">
            <a:latin typeface="ＭＳ Ｐゴシック"/>
          </a:endParaRPr>
        </a:p>
      </xdr:txBody>
    </xdr:sp>
    <xdr:clientData/>
  </xdr:oneCellAnchor>
  <xdr:twoCellAnchor>
    <xdr:from>
      <xdr:col>15</xdr:col>
      <xdr:colOff>92075</xdr:colOff>
      <xdr:row>55</xdr:row>
      <xdr:rowOff>61191</xdr:rowOff>
    </xdr:from>
    <xdr:to>
      <xdr:col>15</xdr:col>
      <xdr:colOff>269875</xdr:colOff>
      <xdr:row>55</xdr:row>
      <xdr:rowOff>61191</xdr:rowOff>
    </xdr:to>
    <xdr:cxnSp macro="">
      <xdr:nvCxnSpPr>
        <xdr:cNvPr id="173" name="直線コネクタ 172"/>
        <xdr:cNvCxnSpPr/>
      </xdr:nvCxnSpPr>
      <xdr:spPr>
        <a:xfrm>
          <a:off x="10388600" y="949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153223</xdr:rowOff>
    </xdr:from>
    <xdr:ext cx="690189" cy="259045"/>
    <xdr:sp macro="" textlink="">
      <xdr:nvSpPr>
        <xdr:cNvPr id="174" name="【橋りょう・トンネル】&#10;一人当たり有形固定資産（償却資産）額平均値テキスト"/>
        <xdr:cNvSpPr txBox="1"/>
      </xdr:nvSpPr>
      <xdr:spPr>
        <a:xfrm>
          <a:off x="10566400" y="1061167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1,263,142</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3346</xdr:rowOff>
    </xdr:from>
    <xdr:to>
      <xdr:col>15</xdr:col>
      <xdr:colOff>231775</xdr:colOff>
      <xdr:row>62</xdr:row>
      <xdr:rowOff>104946</xdr:rowOff>
    </xdr:to>
    <xdr:sp macro="" textlink="">
      <xdr:nvSpPr>
        <xdr:cNvPr id="175" name="フローチャート : 判断 174"/>
        <xdr:cNvSpPr/>
      </xdr:nvSpPr>
      <xdr:spPr>
        <a:xfrm>
          <a:off x="10426700" y="1063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98434</xdr:rowOff>
    </xdr:from>
    <xdr:to>
      <xdr:col>14</xdr:col>
      <xdr:colOff>79375</xdr:colOff>
      <xdr:row>63</xdr:row>
      <xdr:rowOff>28584</xdr:rowOff>
    </xdr:to>
    <xdr:sp macro="" textlink="">
      <xdr:nvSpPr>
        <xdr:cNvPr id="176" name="フローチャート : 判断 175"/>
        <xdr:cNvSpPr/>
      </xdr:nvSpPr>
      <xdr:spPr>
        <a:xfrm>
          <a:off x="9588500" y="107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108553</xdr:rowOff>
    </xdr:from>
    <xdr:to>
      <xdr:col>14</xdr:col>
      <xdr:colOff>79375</xdr:colOff>
      <xdr:row>63</xdr:row>
      <xdr:rowOff>38703</xdr:rowOff>
    </xdr:to>
    <xdr:sp macro="" textlink="">
      <xdr:nvSpPr>
        <xdr:cNvPr id="182" name="円/楕円 181"/>
        <xdr:cNvSpPr/>
      </xdr:nvSpPr>
      <xdr:spPr>
        <a:xfrm>
          <a:off x="9588500" y="1073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45111</xdr:rowOff>
    </xdr:from>
    <xdr:ext cx="599010" cy="259045"/>
    <xdr:sp macro="" textlink="">
      <xdr:nvSpPr>
        <xdr:cNvPr id="183" name="n_1aveValue【橋りょう・トンネル】&#10;一人当たり有形固定資産（償却資産）額"/>
        <xdr:cNvSpPr txBox="1"/>
      </xdr:nvSpPr>
      <xdr:spPr>
        <a:xfrm>
          <a:off x="9327094" y="10503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847,183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29830</xdr:rowOff>
    </xdr:from>
    <xdr:ext cx="599010" cy="259045"/>
    <xdr:sp macro="" textlink="">
      <xdr:nvSpPr>
        <xdr:cNvPr id="184" name="n_1mainValue【橋りょう・トンネル】&#10;一人当たり有形固定資産（償却資産）額"/>
        <xdr:cNvSpPr txBox="1"/>
      </xdr:nvSpPr>
      <xdr:spPr>
        <a:xfrm>
          <a:off x="9327094" y="1083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802,919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31242</xdr:rowOff>
    </xdr:from>
    <xdr:to>
      <xdr:col>6</xdr:col>
      <xdr:colOff>510540</xdr:colOff>
      <xdr:row>86</xdr:row>
      <xdr:rowOff>24385</xdr:rowOff>
    </xdr:to>
    <xdr:cxnSp macro="">
      <xdr:nvCxnSpPr>
        <xdr:cNvPr id="207" name="直線コネクタ 206"/>
        <xdr:cNvCxnSpPr/>
      </xdr:nvCxnSpPr>
      <xdr:spPr>
        <a:xfrm flipV="1">
          <a:off x="4634865" y="13747242"/>
          <a:ext cx="0" cy="102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28212</xdr:rowOff>
    </xdr:from>
    <xdr:ext cx="405111" cy="259045"/>
    <xdr:sp macro="" textlink="">
      <xdr:nvSpPr>
        <xdr:cNvPr id="208" name="【公営住宅】&#10;有形固定資産減価償却率最小値テキスト"/>
        <xdr:cNvSpPr txBox="1"/>
      </xdr:nvSpPr>
      <xdr:spPr>
        <a:xfrm>
          <a:off x="4724400" y="1477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86</xdr:row>
      <xdr:rowOff>24385</xdr:rowOff>
    </xdr:from>
    <xdr:to>
      <xdr:col>6</xdr:col>
      <xdr:colOff>600075</xdr:colOff>
      <xdr:row>86</xdr:row>
      <xdr:rowOff>24385</xdr:rowOff>
    </xdr:to>
    <xdr:cxnSp macro="">
      <xdr:nvCxnSpPr>
        <xdr:cNvPr id="209" name="直線コネクタ 208"/>
        <xdr:cNvCxnSpPr/>
      </xdr:nvCxnSpPr>
      <xdr:spPr>
        <a:xfrm>
          <a:off x="4546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149369</xdr:rowOff>
    </xdr:from>
    <xdr:ext cx="405111" cy="259045"/>
    <xdr:sp macro="" textlink="">
      <xdr:nvSpPr>
        <xdr:cNvPr id="210" name="【公営住宅】&#10;有形固定資産減価償却率最大値テキスト"/>
        <xdr:cNvSpPr txBox="1"/>
      </xdr:nvSpPr>
      <xdr:spPr>
        <a:xfrm>
          <a:off x="4724400" y="13522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6</xdr:col>
      <xdr:colOff>422275</xdr:colOff>
      <xdr:row>80</xdr:row>
      <xdr:rowOff>31242</xdr:rowOff>
    </xdr:from>
    <xdr:to>
      <xdr:col>6</xdr:col>
      <xdr:colOff>600075</xdr:colOff>
      <xdr:row>80</xdr:row>
      <xdr:rowOff>31242</xdr:rowOff>
    </xdr:to>
    <xdr:cxnSp macro="">
      <xdr:nvCxnSpPr>
        <xdr:cNvPr id="211" name="直線コネクタ 210"/>
        <xdr:cNvCxnSpPr/>
      </xdr:nvCxnSpPr>
      <xdr:spPr>
        <a:xfrm>
          <a:off x="4546600" y="1374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96029</xdr:rowOff>
    </xdr:from>
    <xdr:ext cx="405111" cy="259045"/>
    <xdr:sp macro="" textlink="">
      <xdr:nvSpPr>
        <xdr:cNvPr id="212" name="【公営住宅】&#10;有形固定資産減価償却率平均値テキスト"/>
        <xdr:cNvSpPr txBox="1"/>
      </xdr:nvSpPr>
      <xdr:spPr>
        <a:xfrm>
          <a:off x="4724400" y="1432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117602</xdr:rowOff>
    </xdr:from>
    <xdr:to>
      <xdr:col>6</xdr:col>
      <xdr:colOff>561975</xdr:colOff>
      <xdr:row>84</xdr:row>
      <xdr:rowOff>47752</xdr:rowOff>
    </xdr:to>
    <xdr:sp macro="" textlink="">
      <xdr:nvSpPr>
        <xdr:cNvPr id="213" name="フローチャート : 判断 212"/>
        <xdr:cNvSpPr/>
      </xdr:nvSpPr>
      <xdr:spPr>
        <a:xfrm>
          <a:off x="4584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19304</xdr:rowOff>
    </xdr:from>
    <xdr:to>
      <xdr:col>5</xdr:col>
      <xdr:colOff>409575</xdr:colOff>
      <xdr:row>83</xdr:row>
      <xdr:rowOff>120904</xdr:rowOff>
    </xdr:to>
    <xdr:sp macro="" textlink="">
      <xdr:nvSpPr>
        <xdr:cNvPr id="214" name="フローチャート : 判断 213"/>
        <xdr:cNvSpPr/>
      </xdr:nvSpPr>
      <xdr:spPr>
        <a:xfrm>
          <a:off x="3746500" y="1424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14732</xdr:rowOff>
    </xdr:from>
    <xdr:to>
      <xdr:col>5</xdr:col>
      <xdr:colOff>409575</xdr:colOff>
      <xdr:row>78</xdr:row>
      <xdr:rowOff>116332</xdr:rowOff>
    </xdr:to>
    <xdr:sp macro="" textlink="">
      <xdr:nvSpPr>
        <xdr:cNvPr id="220" name="円/楕円 219"/>
        <xdr:cNvSpPr/>
      </xdr:nvSpPr>
      <xdr:spPr>
        <a:xfrm>
          <a:off x="3746500" y="133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112031</xdr:rowOff>
    </xdr:from>
    <xdr:ext cx="405111" cy="259045"/>
    <xdr:sp macro="" textlink="">
      <xdr:nvSpPr>
        <xdr:cNvPr id="221" name="n_1aveValue【公営住宅】&#10;有形固定資産減価償却率"/>
        <xdr:cNvSpPr txBox="1"/>
      </xdr:nvSpPr>
      <xdr:spPr>
        <a:xfrm>
          <a:off x="3582043"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132859</xdr:rowOff>
    </xdr:from>
    <xdr:ext cx="405111" cy="259045"/>
    <xdr:sp macro="" textlink="">
      <xdr:nvSpPr>
        <xdr:cNvPr id="222" name="n_1mainValue【公営住宅】&#10;有形固定資産減価償却率"/>
        <xdr:cNvSpPr txBox="1"/>
      </xdr:nvSpPr>
      <xdr:spPr>
        <a:xfrm>
          <a:off x="3582043" y="131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4" name="テキスト ボックス 2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43435</xdr:rowOff>
    </xdr:from>
    <xdr:to>
      <xdr:col>15</xdr:col>
      <xdr:colOff>180340</xdr:colOff>
      <xdr:row>86</xdr:row>
      <xdr:rowOff>20383</xdr:rowOff>
    </xdr:to>
    <xdr:cxnSp macro="">
      <xdr:nvCxnSpPr>
        <xdr:cNvPr id="246" name="直線コネクタ 245"/>
        <xdr:cNvCxnSpPr/>
      </xdr:nvCxnSpPr>
      <xdr:spPr>
        <a:xfrm flipV="1">
          <a:off x="10476865" y="13416535"/>
          <a:ext cx="0" cy="134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24210</xdr:rowOff>
    </xdr:from>
    <xdr:ext cx="469744" cy="259045"/>
    <xdr:sp macro="" textlink="">
      <xdr:nvSpPr>
        <xdr:cNvPr id="247" name="【公営住宅】&#10;一人当たり面積最小値テキスト"/>
        <xdr:cNvSpPr txBox="1"/>
      </xdr:nvSpPr>
      <xdr:spPr>
        <a:xfrm>
          <a:off x="10566400" y="1476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0.493</a:t>
          </a:r>
          <a:endParaRPr kumimoji="1" lang="ja-JP" altLang="en-US" sz="1000" b="1">
            <a:latin typeface="ＭＳ Ｐゴシック"/>
          </a:endParaRPr>
        </a:p>
      </xdr:txBody>
    </xdr:sp>
    <xdr:clientData/>
  </xdr:oneCellAnchor>
  <xdr:twoCellAnchor>
    <xdr:from>
      <xdr:col>15</xdr:col>
      <xdr:colOff>92075</xdr:colOff>
      <xdr:row>86</xdr:row>
      <xdr:rowOff>20383</xdr:rowOff>
    </xdr:from>
    <xdr:to>
      <xdr:col>15</xdr:col>
      <xdr:colOff>269875</xdr:colOff>
      <xdr:row>86</xdr:row>
      <xdr:rowOff>20383</xdr:rowOff>
    </xdr:to>
    <xdr:cxnSp macro="">
      <xdr:nvCxnSpPr>
        <xdr:cNvPr id="248" name="直線コネクタ 247"/>
        <xdr:cNvCxnSpPr/>
      </xdr:nvCxnSpPr>
      <xdr:spPr>
        <a:xfrm>
          <a:off x="10388600" y="1476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161562</xdr:rowOff>
    </xdr:from>
    <xdr:ext cx="469744" cy="259045"/>
    <xdr:sp macro="" textlink="">
      <xdr:nvSpPr>
        <xdr:cNvPr id="249" name="【公営住宅】&#10;一人当たり面積最大値テキスト"/>
        <xdr:cNvSpPr txBox="1"/>
      </xdr:nvSpPr>
      <xdr:spPr>
        <a:xfrm>
          <a:off x="10566400" y="1319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7.572</a:t>
          </a:r>
          <a:endParaRPr kumimoji="1" lang="ja-JP" altLang="en-US" sz="1000" b="1">
            <a:latin typeface="ＭＳ Ｐゴシック"/>
          </a:endParaRPr>
        </a:p>
      </xdr:txBody>
    </xdr:sp>
    <xdr:clientData/>
  </xdr:oneCellAnchor>
  <xdr:twoCellAnchor>
    <xdr:from>
      <xdr:col>15</xdr:col>
      <xdr:colOff>92075</xdr:colOff>
      <xdr:row>78</xdr:row>
      <xdr:rowOff>43435</xdr:rowOff>
    </xdr:from>
    <xdr:to>
      <xdr:col>15</xdr:col>
      <xdr:colOff>269875</xdr:colOff>
      <xdr:row>78</xdr:row>
      <xdr:rowOff>43435</xdr:rowOff>
    </xdr:to>
    <xdr:cxnSp macro="">
      <xdr:nvCxnSpPr>
        <xdr:cNvPr id="250" name="直線コネクタ 249"/>
        <xdr:cNvCxnSpPr/>
      </xdr:nvCxnSpPr>
      <xdr:spPr>
        <a:xfrm>
          <a:off x="10388600" y="1341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85171</xdr:rowOff>
    </xdr:from>
    <xdr:ext cx="469744" cy="259045"/>
    <xdr:sp macro="" textlink="">
      <xdr:nvSpPr>
        <xdr:cNvPr id="251" name="【公営住宅】&#10;一人当たり面積平均値テキスト"/>
        <xdr:cNvSpPr txBox="1"/>
      </xdr:nvSpPr>
      <xdr:spPr>
        <a:xfrm>
          <a:off x="10566400" y="14315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106744</xdr:rowOff>
    </xdr:from>
    <xdr:to>
      <xdr:col>15</xdr:col>
      <xdr:colOff>231775</xdr:colOff>
      <xdr:row>84</xdr:row>
      <xdr:rowOff>36894</xdr:rowOff>
    </xdr:to>
    <xdr:sp macro="" textlink="">
      <xdr:nvSpPr>
        <xdr:cNvPr id="252" name="フローチャート : 判断 251"/>
        <xdr:cNvSpPr/>
      </xdr:nvSpPr>
      <xdr:spPr>
        <a:xfrm>
          <a:off x="104267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37592</xdr:rowOff>
    </xdr:from>
    <xdr:to>
      <xdr:col>14</xdr:col>
      <xdr:colOff>79375</xdr:colOff>
      <xdr:row>82</xdr:row>
      <xdr:rowOff>139192</xdr:rowOff>
    </xdr:to>
    <xdr:sp macro="" textlink="">
      <xdr:nvSpPr>
        <xdr:cNvPr id="253" name="フローチャート : 判断 252"/>
        <xdr:cNvSpPr/>
      </xdr:nvSpPr>
      <xdr:spPr>
        <a:xfrm>
          <a:off x="9588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45783</xdr:rowOff>
    </xdr:from>
    <xdr:to>
      <xdr:col>14</xdr:col>
      <xdr:colOff>79375</xdr:colOff>
      <xdr:row>83</xdr:row>
      <xdr:rowOff>147383</xdr:rowOff>
    </xdr:to>
    <xdr:sp macro="" textlink="">
      <xdr:nvSpPr>
        <xdr:cNvPr id="259" name="円/楕円 258"/>
        <xdr:cNvSpPr/>
      </xdr:nvSpPr>
      <xdr:spPr>
        <a:xfrm>
          <a:off x="9588500" y="1427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155719</xdr:rowOff>
    </xdr:from>
    <xdr:ext cx="469744" cy="259045"/>
    <xdr:sp macro="" textlink="">
      <xdr:nvSpPr>
        <xdr:cNvPr id="260" name="n_1aveValue【公営住宅】&#10;一人当たり面積"/>
        <xdr:cNvSpPr txBox="1"/>
      </xdr:nvSpPr>
      <xdr:spPr>
        <a:xfrm>
          <a:off x="93917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3.736</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138510</xdr:rowOff>
    </xdr:from>
    <xdr:ext cx="469744" cy="259045"/>
    <xdr:sp macro="" textlink="">
      <xdr:nvSpPr>
        <xdr:cNvPr id="261" name="n_1mainValue【公営住宅】&#10;一人当たり面積"/>
        <xdr:cNvSpPr txBox="1"/>
      </xdr:nvSpPr>
      <xdr:spPr>
        <a:xfrm>
          <a:off x="9391727" y="1436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8" name="テキスト ボックス 28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0" name="テキスト ボックス 2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8" name="テキスト ボックス 29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64770</xdr:rowOff>
    </xdr:from>
    <xdr:to>
      <xdr:col>23</xdr:col>
      <xdr:colOff>516889</xdr:colOff>
      <xdr:row>42</xdr:row>
      <xdr:rowOff>57150</xdr:rowOff>
    </xdr:to>
    <xdr:cxnSp macro="">
      <xdr:nvCxnSpPr>
        <xdr:cNvPr id="302" name="直線コネクタ 301"/>
        <xdr:cNvCxnSpPr/>
      </xdr:nvCxnSpPr>
      <xdr:spPr>
        <a:xfrm flipV="1">
          <a:off x="16318864" y="572262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60977</xdr:rowOff>
    </xdr:from>
    <xdr:ext cx="405111" cy="259045"/>
    <xdr:sp macro="" textlink="">
      <xdr:nvSpPr>
        <xdr:cNvPr id="303" name="【認定こども園・幼稚園・保育所】&#10;有形固定資産減価償却率最小値テキスト"/>
        <xdr:cNvSpPr txBox="1"/>
      </xdr:nvSpPr>
      <xdr:spPr>
        <a:xfrm>
          <a:off x="16408400"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23</xdr:col>
      <xdr:colOff>428625</xdr:colOff>
      <xdr:row>42</xdr:row>
      <xdr:rowOff>57150</xdr:rowOff>
    </xdr:from>
    <xdr:to>
      <xdr:col>23</xdr:col>
      <xdr:colOff>606425</xdr:colOff>
      <xdr:row>42</xdr:row>
      <xdr:rowOff>57150</xdr:rowOff>
    </xdr:to>
    <xdr:cxnSp macro="">
      <xdr:nvCxnSpPr>
        <xdr:cNvPr id="304" name="直線コネクタ 303"/>
        <xdr:cNvCxnSpPr/>
      </xdr:nvCxnSpPr>
      <xdr:spPr>
        <a:xfrm>
          <a:off x="16230600" y="725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11447</xdr:rowOff>
    </xdr:from>
    <xdr:ext cx="405111" cy="259045"/>
    <xdr:sp macro="" textlink="">
      <xdr:nvSpPr>
        <xdr:cNvPr id="305" name="【認定こども園・幼稚園・保育所】&#10;有形固定資産減価償却率最大値テキスト"/>
        <xdr:cNvSpPr txBox="1"/>
      </xdr:nvSpPr>
      <xdr:spPr>
        <a:xfrm>
          <a:off x="164084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33</xdr:row>
      <xdr:rowOff>64770</xdr:rowOff>
    </xdr:from>
    <xdr:to>
      <xdr:col>23</xdr:col>
      <xdr:colOff>606425</xdr:colOff>
      <xdr:row>33</xdr:row>
      <xdr:rowOff>64770</xdr:rowOff>
    </xdr:to>
    <xdr:cxnSp macro="">
      <xdr:nvCxnSpPr>
        <xdr:cNvPr id="306" name="直線コネクタ 30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17</xdr:rowOff>
    </xdr:from>
    <xdr:ext cx="405111" cy="259045"/>
    <xdr:sp macro="" textlink="">
      <xdr:nvSpPr>
        <xdr:cNvPr id="307" name="【認定こども園・幼稚園・保育所】&#10;有形固定資産減価償却率平均値テキスト"/>
        <xdr:cNvSpPr txBox="1"/>
      </xdr:nvSpPr>
      <xdr:spPr>
        <a:xfrm>
          <a:off x="16408400" y="6686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21590</xdr:rowOff>
    </xdr:from>
    <xdr:to>
      <xdr:col>23</xdr:col>
      <xdr:colOff>568325</xdr:colOff>
      <xdr:row>39</xdr:row>
      <xdr:rowOff>123190</xdr:rowOff>
    </xdr:to>
    <xdr:sp macro="" textlink="">
      <xdr:nvSpPr>
        <xdr:cNvPr id="308" name="フローチャート : 判断 307"/>
        <xdr:cNvSpPr/>
      </xdr:nvSpPr>
      <xdr:spPr>
        <a:xfrm>
          <a:off x="16268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09" name="フローチャート : 判断 308"/>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97790</xdr:rowOff>
    </xdr:from>
    <xdr:to>
      <xdr:col>22</xdr:col>
      <xdr:colOff>415925</xdr:colOff>
      <xdr:row>41</xdr:row>
      <xdr:rowOff>27940</xdr:rowOff>
    </xdr:to>
    <xdr:sp macro="" textlink="">
      <xdr:nvSpPr>
        <xdr:cNvPr id="315" name="円/楕円 314"/>
        <xdr:cNvSpPr/>
      </xdr:nvSpPr>
      <xdr:spPr>
        <a:xfrm>
          <a:off x="15430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92092</xdr:rowOff>
    </xdr:from>
    <xdr:ext cx="405111" cy="259045"/>
    <xdr:sp macro="" textlink="">
      <xdr:nvSpPr>
        <xdr:cNvPr id="316" name="n_1aveValue【認定こども園・幼稚園・保育所】&#10;有形固定資産減価償却率"/>
        <xdr:cNvSpPr txBox="1"/>
      </xdr:nvSpPr>
      <xdr:spPr>
        <a:xfrm>
          <a:off x="15266043"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19067</xdr:rowOff>
    </xdr:from>
    <xdr:ext cx="405111" cy="259045"/>
    <xdr:sp macro="" textlink="">
      <xdr:nvSpPr>
        <xdr:cNvPr id="317" name="n_1mainValue【認定こども園・幼稚園・保育所】&#10;有形固定資産減価償却率"/>
        <xdr:cNvSpPr txBox="1"/>
      </xdr:nvSpPr>
      <xdr:spPr>
        <a:xfrm>
          <a:off x="15266043"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8" name="テキスト ボックス 32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101346</xdr:rowOff>
    </xdr:from>
    <xdr:to>
      <xdr:col>32</xdr:col>
      <xdr:colOff>186689</xdr:colOff>
      <xdr:row>40</xdr:row>
      <xdr:rowOff>3048</xdr:rowOff>
    </xdr:to>
    <xdr:cxnSp macro="">
      <xdr:nvCxnSpPr>
        <xdr:cNvPr id="340" name="直線コネクタ 339"/>
        <xdr:cNvCxnSpPr/>
      </xdr:nvCxnSpPr>
      <xdr:spPr>
        <a:xfrm flipV="1">
          <a:off x="22160864" y="57591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6875</xdr:rowOff>
    </xdr:from>
    <xdr:ext cx="469744" cy="259045"/>
    <xdr:sp macro="" textlink="">
      <xdr:nvSpPr>
        <xdr:cNvPr id="341" name="【認定こども園・幼稚園・保育所】&#10;一人当たり面積最小値テキスト"/>
        <xdr:cNvSpPr txBox="1"/>
      </xdr:nvSpPr>
      <xdr:spPr>
        <a:xfrm>
          <a:off x="22250400" y="68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40</xdr:row>
      <xdr:rowOff>3048</xdr:rowOff>
    </xdr:from>
    <xdr:to>
      <xdr:col>32</xdr:col>
      <xdr:colOff>276225</xdr:colOff>
      <xdr:row>40</xdr:row>
      <xdr:rowOff>3048</xdr:rowOff>
    </xdr:to>
    <xdr:cxnSp macro="">
      <xdr:nvCxnSpPr>
        <xdr:cNvPr id="342" name="直線コネクタ 341"/>
        <xdr:cNvCxnSpPr/>
      </xdr:nvCxnSpPr>
      <xdr:spPr>
        <a:xfrm>
          <a:off x="22072600" y="686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48023</xdr:rowOff>
    </xdr:from>
    <xdr:ext cx="469744" cy="259045"/>
    <xdr:sp macro="" textlink="">
      <xdr:nvSpPr>
        <xdr:cNvPr id="343" name="【認定こども園・幼稚園・保育所】&#10;一人当たり面積最大値テキスト"/>
        <xdr:cNvSpPr txBox="1"/>
      </xdr:nvSpPr>
      <xdr:spPr>
        <a:xfrm>
          <a:off x="222504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0.507</a:t>
          </a:r>
          <a:endParaRPr kumimoji="1" lang="ja-JP" altLang="en-US" sz="1000" b="1">
            <a:latin typeface="ＭＳ Ｐゴシック"/>
          </a:endParaRPr>
        </a:p>
      </xdr:txBody>
    </xdr:sp>
    <xdr:clientData/>
  </xdr:oneCellAnchor>
  <xdr:twoCellAnchor>
    <xdr:from>
      <xdr:col>32</xdr:col>
      <xdr:colOff>98425</xdr:colOff>
      <xdr:row>33</xdr:row>
      <xdr:rowOff>101346</xdr:rowOff>
    </xdr:from>
    <xdr:to>
      <xdr:col>32</xdr:col>
      <xdr:colOff>276225</xdr:colOff>
      <xdr:row>33</xdr:row>
      <xdr:rowOff>101346</xdr:rowOff>
    </xdr:to>
    <xdr:cxnSp macro="">
      <xdr:nvCxnSpPr>
        <xdr:cNvPr id="344" name="直線コネクタ 343"/>
        <xdr:cNvCxnSpPr/>
      </xdr:nvCxnSpPr>
      <xdr:spPr>
        <a:xfrm>
          <a:off x="22072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156989</xdr:rowOff>
    </xdr:from>
    <xdr:ext cx="469744" cy="259045"/>
    <xdr:sp macro="" textlink="">
      <xdr:nvSpPr>
        <xdr:cNvPr id="345" name="【認定こども園・幼稚園・保育所】&#10;一人当たり面積平均値テキスト"/>
        <xdr:cNvSpPr txBox="1"/>
      </xdr:nvSpPr>
      <xdr:spPr>
        <a:xfrm>
          <a:off x="22250400" y="650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7112</xdr:rowOff>
    </xdr:from>
    <xdr:to>
      <xdr:col>32</xdr:col>
      <xdr:colOff>238125</xdr:colOff>
      <xdr:row>38</xdr:row>
      <xdr:rowOff>108712</xdr:rowOff>
    </xdr:to>
    <xdr:sp macro="" textlink="">
      <xdr:nvSpPr>
        <xdr:cNvPr id="346" name="フローチャート : 判断 345"/>
        <xdr:cNvSpPr/>
      </xdr:nvSpPr>
      <xdr:spPr>
        <a:xfrm>
          <a:off x="22110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82550</xdr:rowOff>
    </xdr:from>
    <xdr:to>
      <xdr:col>31</xdr:col>
      <xdr:colOff>85725</xdr:colOff>
      <xdr:row>34</xdr:row>
      <xdr:rowOff>12700</xdr:rowOff>
    </xdr:to>
    <xdr:sp macro="" textlink="">
      <xdr:nvSpPr>
        <xdr:cNvPr id="347" name="フローチャート : 判断 346"/>
        <xdr:cNvSpPr/>
      </xdr:nvSpPr>
      <xdr:spPr>
        <a:xfrm>
          <a:off x="21272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8" name="テキスト ボックス 3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9" name="テキスト ボックス 3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0" name="テキスト ボックス 3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1" name="テキスト ボックス 3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2" name="テキスト ボックス 3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125984</xdr:rowOff>
    </xdr:from>
    <xdr:to>
      <xdr:col>31</xdr:col>
      <xdr:colOff>85725</xdr:colOff>
      <xdr:row>39</xdr:row>
      <xdr:rowOff>56134</xdr:rowOff>
    </xdr:to>
    <xdr:sp macro="" textlink="">
      <xdr:nvSpPr>
        <xdr:cNvPr id="353" name="円/楕円 352"/>
        <xdr:cNvSpPr/>
      </xdr:nvSpPr>
      <xdr:spPr>
        <a:xfrm>
          <a:off x="21272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29227</xdr:rowOff>
    </xdr:from>
    <xdr:ext cx="469744" cy="259045"/>
    <xdr:sp macro="" textlink="">
      <xdr:nvSpPr>
        <xdr:cNvPr id="354" name="n_1aveValue【認定こども園・幼稚園・保育所】&#10;一人当たり面積"/>
        <xdr:cNvSpPr txBox="1"/>
      </xdr:nvSpPr>
      <xdr:spPr>
        <a:xfrm>
          <a:off x="21075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0.500</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47261</xdr:rowOff>
    </xdr:from>
    <xdr:ext cx="469744" cy="259045"/>
    <xdr:sp macro="" textlink="">
      <xdr:nvSpPr>
        <xdr:cNvPr id="355" name="n_1mainValue【認定こども園・幼稚園・保育所】&#10;一人当たり面積"/>
        <xdr:cNvSpPr txBox="1"/>
      </xdr:nvSpPr>
      <xdr:spPr>
        <a:xfrm>
          <a:off x="210757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6" name="テキスト ボックス 36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7" name="直線コネクタ 36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8" name="テキスト ボックス 36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9" name="直線コネクタ 36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0" name="テキスト ボックス 36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1" name="直線コネクタ 37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2" name="テキスト ボックス 37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3" name="直線コネクタ 37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4" name="テキスト ボックス 37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5" name="直線コネクタ 37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6" name="テキスト ボックス 37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7" name="直線コネクタ 37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8" name="テキスト ボックス 37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169817</xdr:rowOff>
    </xdr:from>
    <xdr:to>
      <xdr:col>23</xdr:col>
      <xdr:colOff>516889</xdr:colOff>
      <xdr:row>63</xdr:row>
      <xdr:rowOff>132262</xdr:rowOff>
    </xdr:to>
    <xdr:cxnSp macro="">
      <xdr:nvCxnSpPr>
        <xdr:cNvPr id="382" name="直線コネクタ 381"/>
        <xdr:cNvCxnSpPr/>
      </xdr:nvCxnSpPr>
      <xdr:spPr>
        <a:xfrm flipV="1">
          <a:off x="16318864" y="9428117"/>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136089</xdr:rowOff>
    </xdr:from>
    <xdr:ext cx="405111" cy="259045"/>
    <xdr:sp macro="" textlink="">
      <xdr:nvSpPr>
        <xdr:cNvPr id="383" name="【学校施設】&#10;有形固定資産減価償却率最小値テキスト"/>
        <xdr:cNvSpPr txBox="1"/>
      </xdr:nvSpPr>
      <xdr:spPr>
        <a:xfrm>
          <a:off x="16408400" y="1093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23</xdr:col>
      <xdr:colOff>428625</xdr:colOff>
      <xdr:row>63</xdr:row>
      <xdr:rowOff>132262</xdr:rowOff>
    </xdr:from>
    <xdr:to>
      <xdr:col>23</xdr:col>
      <xdr:colOff>606425</xdr:colOff>
      <xdr:row>63</xdr:row>
      <xdr:rowOff>132262</xdr:rowOff>
    </xdr:to>
    <xdr:cxnSp macro="">
      <xdr:nvCxnSpPr>
        <xdr:cNvPr id="384" name="直線コネクタ 383"/>
        <xdr:cNvCxnSpPr/>
      </xdr:nvCxnSpPr>
      <xdr:spPr>
        <a:xfrm>
          <a:off x="16230600" y="1093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116494</xdr:rowOff>
    </xdr:from>
    <xdr:ext cx="405111" cy="259045"/>
    <xdr:sp macro="" textlink="">
      <xdr:nvSpPr>
        <xdr:cNvPr id="385" name="【学校施設】&#10;有形固定資産減価償却率最大値テキスト"/>
        <xdr:cNvSpPr txBox="1"/>
      </xdr:nvSpPr>
      <xdr:spPr>
        <a:xfrm>
          <a:off x="164084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54</xdr:row>
      <xdr:rowOff>169817</xdr:rowOff>
    </xdr:from>
    <xdr:to>
      <xdr:col>23</xdr:col>
      <xdr:colOff>606425</xdr:colOff>
      <xdr:row>54</xdr:row>
      <xdr:rowOff>169817</xdr:rowOff>
    </xdr:to>
    <xdr:cxnSp macro="">
      <xdr:nvCxnSpPr>
        <xdr:cNvPr id="386" name="直線コネクタ 385"/>
        <xdr:cNvCxnSpPr/>
      </xdr:nvCxnSpPr>
      <xdr:spPr>
        <a:xfrm>
          <a:off x="16230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45193</xdr:rowOff>
    </xdr:from>
    <xdr:ext cx="405111" cy="259045"/>
    <xdr:sp macro="" textlink="">
      <xdr:nvSpPr>
        <xdr:cNvPr id="387" name="【学校施設】&#10;有形固定資産減価償却率平均値テキスト"/>
        <xdr:cNvSpPr txBox="1"/>
      </xdr:nvSpPr>
      <xdr:spPr>
        <a:xfrm>
          <a:off x="16408400" y="1033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388" name="フローチャート : 判断 387"/>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119017</xdr:rowOff>
    </xdr:from>
    <xdr:to>
      <xdr:col>22</xdr:col>
      <xdr:colOff>415925</xdr:colOff>
      <xdr:row>59</xdr:row>
      <xdr:rowOff>49167</xdr:rowOff>
    </xdr:to>
    <xdr:sp macro="" textlink="">
      <xdr:nvSpPr>
        <xdr:cNvPr id="389" name="フローチャート : 判断 388"/>
        <xdr:cNvSpPr/>
      </xdr:nvSpPr>
      <xdr:spPr>
        <a:xfrm>
          <a:off x="15430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101056</xdr:rowOff>
    </xdr:from>
    <xdr:to>
      <xdr:col>22</xdr:col>
      <xdr:colOff>415925</xdr:colOff>
      <xdr:row>56</xdr:row>
      <xdr:rowOff>31206</xdr:rowOff>
    </xdr:to>
    <xdr:sp macro="" textlink="">
      <xdr:nvSpPr>
        <xdr:cNvPr id="395" name="円/楕円 394"/>
        <xdr:cNvSpPr/>
      </xdr:nvSpPr>
      <xdr:spPr>
        <a:xfrm>
          <a:off x="15430500" y="95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40294</xdr:rowOff>
    </xdr:from>
    <xdr:ext cx="405111" cy="259045"/>
    <xdr:sp macro="" textlink="">
      <xdr:nvSpPr>
        <xdr:cNvPr id="396" name="n_1aveValue【学校施設】&#10;有形固定資産減価償却率"/>
        <xdr:cNvSpPr txBox="1"/>
      </xdr:nvSpPr>
      <xdr:spPr>
        <a:xfrm>
          <a:off x="15266043"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47733</xdr:rowOff>
    </xdr:from>
    <xdr:ext cx="405111" cy="259045"/>
    <xdr:sp macro="" textlink="">
      <xdr:nvSpPr>
        <xdr:cNvPr id="397" name="n_1mainValue【学校施設】&#10;有形固定資産減価償却率"/>
        <xdr:cNvSpPr txBox="1"/>
      </xdr:nvSpPr>
      <xdr:spPr>
        <a:xfrm>
          <a:off x="15266043" y="930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18" name="テキスト ボックス 41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20" name="テキスト ボックス 41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58</xdr:row>
      <xdr:rowOff>15240</xdr:rowOff>
    </xdr:from>
    <xdr:to>
      <xdr:col>32</xdr:col>
      <xdr:colOff>186689</xdr:colOff>
      <xdr:row>64</xdr:row>
      <xdr:rowOff>162116</xdr:rowOff>
    </xdr:to>
    <xdr:cxnSp macro="">
      <xdr:nvCxnSpPr>
        <xdr:cNvPr id="422" name="直線コネクタ 421"/>
        <xdr:cNvCxnSpPr/>
      </xdr:nvCxnSpPr>
      <xdr:spPr>
        <a:xfrm flipV="1">
          <a:off x="22160864" y="9959340"/>
          <a:ext cx="0" cy="117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165943</xdr:rowOff>
    </xdr:from>
    <xdr:ext cx="469744" cy="259045"/>
    <xdr:sp macro="" textlink="">
      <xdr:nvSpPr>
        <xdr:cNvPr id="423" name="【学校施設】&#10;一人当たり面積最小値テキスト"/>
        <xdr:cNvSpPr txBox="1"/>
      </xdr:nvSpPr>
      <xdr:spPr>
        <a:xfrm>
          <a:off x="22250400" y="111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1.549</a:t>
          </a:r>
          <a:endParaRPr kumimoji="1" lang="ja-JP" altLang="en-US" sz="1000" b="1">
            <a:latin typeface="ＭＳ Ｐゴシック"/>
          </a:endParaRPr>
        </a:p>
      </xdr:txBody>
    </xdr:sp>
    <xdr:clientData/>
  </xdr:oneCellAnchor>
  <xdr:twoCellAnchor>
    <xdr:from>
      <xdr:col>32</xdr:col>
      <xdr:colOff>98425</xdr:colOff>
      <xdr:row>64</xdr:row>
      <xdr:rowOff>162116</xdr:rowOff>
    </xdr:from>
    <xdr:to>
      <xdr:col>32</xdr:col>
      <xdr:colOff>276225</xdr:colOff>
      <xdr:row>64</xdr:row>
      <xdr:rowOff>162116</xdr:rowOff>
    </xdr:to>
    <xdr:cxnSp macro="">
      <xdr:nvCxnSpPr>
        <xdr:cNvPr id="424" name="直線コネクタ 423"/>
        <xdr:cNvCxnSpPr/>
      </xdr:nvCxnSpPr>
      <xdr:spPr>
        <a:xfrm>
          <a:off x="22072600" y="11134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133367</xdr:rowOff>
    </xdr:from>
    <xdr:ext cx="469744" cy="259045"/>
    <xdr:sp macro="" textlink="">
      <xdr:nvSpPr>
        <xdr:cNvPr id="425" name="【学校施設】&#10;一人当たり面積最大値テキスト"/>
        <xdr:cNvSpPr txBox="1"/>
      </xdr:nvSpPr>
      <xdr:spPr>
        <a:xfrm>
          <a:off x="22250400" y="973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7.720</a:t>
          </a:r>
          <a:endParaRPr kumimoji="1" lang="ja-JP" altLang="en-US" sz="1000" b="1">
            <a:latin typeface="ＭＳ Ｐゴシック"/>
          </a:endParaRPr>
        </a:p>
      </xdr:txBody>
    </xdr:sp>
    <xdr:clientData/>
  </xdr:oneCellAnchor>
  <xdr:twoCellAnchor>
    <xdr:from>
      <xdr:col>32</xdr:col>
      <xdr:colOff>98425</xdr:colOff>
      <xdr:row>58</xdr:row>
      <xdr:rowOff>15240</xdr:rowOff>
    </xdr:from>
    <xdr:to>
      <xdr:col>32</xdr:col>
      <xdr:colOff>276225</xdr:colOff>
      <xdr:row>58</xdr:row>
      <xdr:rowOff>15240</xdr:rowOff>
    </xdr:to>
    <xdr:cxnSp macro="">
      <xdr:nvCxnSpPr>
        <xdr:cNvPr id="426" name="直線コネクタ 425"/>
        <xdr:cNvCxnSpPr/>
      </xdr:nvCxnSpPr>
      <xdr:spPr>
        <a:xfrm>
          <a:off x="22072600" y="995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133938</xdr:rowOff>
    </xdr:from>
    <xdr:ext cx="469744" cy="259045"/>
    <xdr:sp macro="" textlink="">
      <xdr:nvSpPr>
        <xdr:cNvPr id="427" name="【学校施設】&#10;一人当たり面積平均値テキスト"/>
        <xdr:cNvSpPr txBox="1"/>
      </xdr:nvSpPr>
      <xdr:spPr>
        <a:xfrm>
          <a:off x="22250400" y="1076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3.117</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155511</xdr:rowOff>
    </xdr:from>
    <xdr:to>
      <xdr:col>32</xdr:col>
      <xdr:colOff>238125</xdr:colOff>
      <xdr:row>63</xdr:row>
      <xdr:rowOff>85661</xdr:rowOff>
    </xdr:to>
    <xdr:sp macro="" textlink="">
      <xdr:nvSpPr>
        <xdr:cNvPr id="428" name="フローチャート : 判断 427"/>
        <xdr:cNvSpPr/>
      </xdr:nvSpPr>
      <xdr:spPr>
        <a:xfrm>
          <a:off x="22110700" y="1078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27877</xdr:rowOff>
    </xdr:from>
    <xdr:to>
      <xdr:col>31</xdr:col>
      <xdr:colOff>85725</xdr:colOff>
      <xdr:row>62</xdr:row>
      <xdr:rowOff>129477</xdr:rowOff>
    </xdr:to>
    <xdr:sp macro="" textlink="">
      <xdr:nvSpPr>
        <xdr:cNvPr id="429" name="フローチャート : 判断 428"/>
        <xdr:cNvSpPr/>
      </xdr:nvSpPr>
      <xdr:spPr>
        <a:xfrm>
          <a:off x="21272500" y="1065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121793</xdr:rowOff>
    </xdr:from>
    <xdr:to>
      <xdr:col>31</xdr:col>
      <xdr:colOff>85725</xdr:colOff>
      <xdr:row>56</xdr:row>
      <xdr:rowOff>51943</xdr:rowOff>
    </xdr:to>
    <xdr:sp macro="" textlink="">
      <xdr:nvSpPr>
        <xdr:cNvPr id="435" name="円/楕円 434"/>
        <xdr:cNvSpPr/>
      </xdr:nvSpPr>
      <xdr:spPr>
        <a:xfrm>
          <a:off x="21272500" y="95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120604</xdr:rowOff>
    </xdr:from>
    <xdr:ext cx="469744" cy="259045"/>
    <xdr:sp macro="" textlink="">
      <xdr:nvSpPr>
        <xdr:cNvPr id="436" name="n_1aveValue【学校施設】&#10;一人当たり面積"/>
        <xdr:cNvSpPr txBox="1"/>
      </xdr:nvSpPr>
      <xdr:spPr>
        <a:xfrm>
          <a:off x="21075727" y="1075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68470</xdr:rowOff>
    </xdr:from>
    <xdr:ext cx="469744" cy="259045"/>
    <xdr:sp macro="" textlink="">
      <xdr:nvSpPr>
        <xdr:cNvPr id="437" name="n_1mainValue【学校施設】&#10;一人当たり面積"/>
        <xdr:cNvSpPr txBox="1"/>
      </xdr:nvSpPr>
      <xdr:spPr>
        <a:xfrm>
          <a:off x="21075727" y="932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6" name="正方形/長方形 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7" name="正方形/長方形 4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8" name="正方形/長方形 4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9" name="正方形/長方形 4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0" name="正方形/長方形 4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1" name="正方形/長方形 4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2" name="正方形/長方形 4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3" name="正方形/長方形 45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4" name="正方形/長方形 4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5" name="正方形/長方形 4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6" name="正方形/長方形 4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7" name="正方形/長方形 4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8" name="正方形/長方形 4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9" name="正方形/長方形 4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0" name="正方形/長方形 4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1" name="正方形/長方形 4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2" name="テキスト ボックス 4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3" name="直線コネクタ 4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64" name="直線コネクタ 4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65" name="テキスト ボックス 4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6" name="直線コネクタ 4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7" name="テキスト ボックス 4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8" name="直線コネクタ 4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9" name="テキスト ボックス 4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0" name="直線コネクタ 4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71" name="テキスト ボックス 4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72" name="直線コネクタ 4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3" name="テキスト ボックス 4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4" name="直線コネクタ 4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75" name="テキスト ボックス 4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7" name="テキスト ボックス 4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151312</xdr:rowOff>
    </xdr:from>
    <xdr:to>
      <xdr:col>23</xdr:col>
      <xdr:colOff>516889</xdr:colOff>
      <xdr:row>109</xdr:row>
      <xdr:rowOff>35379</xdr:rowOff>
    </xdr:to>
    <xdr:cxnSp macro="">
      <xdr:nvCxnSpPr>
        <xdr:cNvPr id="479" name="直線コネクタ 478"/>
        <xdr:cNvCxnSpPr/>
      </xdr:nvCxnSpPr>
      <xdr:spPr>
        <a:xfrm flipV="1">
          <a:off x="16318864" y="17296312"/>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80" name="【公民館】&#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81" name="直線コネクタ 48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97989</xdr:rowOff>
    </xdr:from>
    <xdr:ext cx="405111" cy="259045"/>
    <xdr:sp macro="" textlink="">
      <xdr:nvSpPr>
        <xdr:cNvPr id="482" name="【公民館】&#10;有形固定資産減価償却率最大値テキスト"/>
        <xdr:cNvSpPr txBox="1"/>
      </xdr:nvSpPr>
      <xdr:spPr>
        <a:xfrm>
          <a:off x="164084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428625</xdr:colOff>
      <xdr:row>100</xdr:row>
      <xdr:rowOff>151312</xdr:rowOff>
    </xdr:from>
    <xdr:to>
      <xdr:col>23</xdr:col>
      <xdr:colOff>606425</xdr:colOff>
      <xdr:row>100</xdr:row>
      <xdr:rowOff>151312</xdr:rowOff>
    </xdr:to>
    <xdr:cxnSp macro="">
      <xdr:nvCxnSpPr>
        <xdr:cNvPr id="483" name="直線コネクタ 482"/>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84" name="【公民館】&#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85" name="フローチャート : 判断 484"/>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118473</xdr:rowOff>
    </xdr:from>
    <xdr:to>
      <xdr:col>22</xdr:col>
      <xdr:colOff>415925</xdr:colOff>
      <xdr:row>103</xdr:row>
      <xdr:rowOff>48623</xdr:rowOff>
    </xdr:to>
    <xdr:sp macro="" textlink="">
      <xdr:nvSpPr>
        <xdr:cNvPr id="486" name="フローチャート : 判断 485"/>
        <xdr:cNvSpPr/>
      </xdr:nvSpPr>
      <xdr:spPr>
        <a:xfrm>
          <a:off x="15430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7" name="テキスト ボックス 4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8" name="テキスト ボックス 4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9" name="テキスト ボックス 4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0" name="テキスト ボックス 4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1" name="テキスト ボックス 4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93980</xdr:rowOff>
    </xdr:from>
    <xdr:to>
      <xdr:col>22</xdr:col>
      <xdr:colOff>415925</xdr:colOff>
      <xdr:row>102</xdr:row>
      <xdr:rowOff>24130</xdr:rowOff>
    </xdr:to>
    <xdr:sp macro="" textlink="">
      <xdr:nvSpPr>
        <xdr:cNvPr id="492" name="円/楕円 491"/>
        <xdr:cNvSpPr/>
      </xdr:nvSpPr>
      <xdr:spPr>
        <a:xfrm>
          <a:off x="15430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39750</xdr:rowOff>
    </xdr:from>
    <xdr:ext cx="405111" cy="259045"/>
    <xdr:sp macro="" textlink="">
      <xdr:nvSpPr>
        <xdr:cNvPr id="493" name="n_1aveValue【公民館】&#10;有形固定資産減価償却率"/>
        <xdr:cNvSpPr txBox="1"/>
      </xdr:nvSpPr>
      <xdr:spPr>
        <a:xfrm>
          <a:off x="15266043"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40657</xdr:rowOff>
    </xdr:from>
    <xdr:ext cx="405111" cy="259045"/>
    <xdr:sp macro="" textlink="">
      <xdr:nvSpPr>
        <xdr:cNvPr id="494" name="n_1mainValue【公民館】&#10;有形固定資産減価償却率"/>
        <xdr:cNvSpPr txBox="1"/>
      </xdr:nvSpPr>
      <xdr:spPr>
        <a:xfrm>
          <a:off x="15266043"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5" name="直線コネクタ 5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6" name="テキスト ボックス 5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7" name="直線コネクタ 5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8" name="テキスト ボックス 5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9" name="直線コネクタ 5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0" name="テキスト ボックス 5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1" name="直線コネクタ 5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2" name="テキスト ボックス 5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3" name="直線コネクタ 5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4" name="テキスト ボックス 5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305</xdr:rowOff>
    </xdr:from>
    <xdr:to>
      <xdr:col>32</xdr:col>
      <xdr:colOff>186689</xdr:colOff>
      <xdr:row>107</xdr:row>
      <xdr:rowOff>167639</xdr:rowOff>
    </xdr:to>
    <xdr:cxnSp macro="">
      <xdr:nvCxnSpPr>
        <xdr:cNvPr id="516" name="直線コネクタ 515"/>
        <xdr:cNvCxnSpPr/>
      </xdr:nvCxnSpPr>
      <xdr:spPr>
        <a:xfrm flipV="1">
          <a:off x="22160864" y="17145305"/>
          <a:ext cx="0" cy="136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xdr:rowOff>
    </xdr:from>
    <xdr:ext cx="469744" cy="259045"/>
    <xdr:sp macro="" textlink="">
      <xdr:nvSpPr>
        <xdr:cNvPr id="517" name="【公民館】&#10;一人当たり面積最小値テキスト"/>
        <xdr:cNvSpPr txBox="1"/>
      </xdr:nvSpPr>
      <xdr:spPr>
        <a:xfrm>
          <a:off x="222504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167639</xdr:rowOff>
    </xdr:from>
    <xdr:to>
      <xdr:col>32</xdr:col>
      <xdr:colOff>276225</xdr:colOff>
      <xdr:row>107</xdr:row>
      <xdr:rowOff>167639</xdr:rowOff>
    </xdr:to>
    <xdr:cxnSp macro="">
      <xdr:nvCxnSpPr>
        <xdr:cNvPr id="518" name="直線コネクタ 517"/>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118432</xdr:rowOff>
    </xdr:from>
    <xdr:ext cx="469744" cy="259045"/>
    <xdr:sp macro="" textlink="">
      <xdr:nvSpPr>
        <xdr:cNvPr id="519" name="【公民館】&#10;一人当たり面積最大値テキスト"/>
        <xdr:cNvSpPr txBox="1"/>
      </xdr:nvSpPr>
      <xdr:spPr>
        <a:xfrm>
          <a:off x="22250400" y="1692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3.166</a:t>
          </a:r>
          <a:endParaRPr kumimoji="1" lang="ja-JP" altLang="en-US" sz="1000" b="1">
            <a:latin typeface="ＭＳ Ｐゴシック"/>
          </a:endParaRPr>
        </a:p>
      </xdr:txBody>
    </xdr:sp>
    <xdr:clientData/>
  </xdr:oneCellAnchor>
  <xdr:twoCellAnchor>
    <xdr:from>
      <xdr:col>32</xdr:col>
      <xdr:colOff>98425</xdr:colOff>
      <xdr:row>100</xdr:row>
      <xdr:rowOff>305</xdr:rowOff>
    </xdr:from>
    <xdr:to>
      <xdr:col>32</xdr:col>
      <xdr:colOff>276225</xdr:colOff>
      <xdr:row>100</xdr:row>
      <xdr:rowOff>305</xdr:rowOff>
    </xdr:to>
    <xdr:cxnSp macro="">
      <xdr:nvCxnSpPr>
        <xdr:cNvPr id="520" name="直線コネクタ 519"/>
        <xdr:cNvCxnSpPr/>
      </xdr:nvCxnSpPr>
      <xdr:spPr>
        <a:xfrm>
          <a:off x="22072600" y="1714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39031</xdr:rowOff>
    </xdr:from>
    <xdr:ext cx="469744" cy="259045"/>
    <xdr:sp macro="" textlink="">
      <xdr:nvSpPr>
        <xdr:cNvPr id="521" name="【公民館】&#10;一人当たり面積平均値テキスト"/>
        <xdr:cNvSpPr txBox="1"/>
      </xdr:nvSpPr>
      <xdr:spPr>
        <a:xfrm>
          <a:off x="22250400" y="18041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60604</xdr:rowOff>
    </xdr:from>
    <xdr:to>
      <xdr:col>32</xdr:col>
      <xdr:colOff>238125</xdr:colOff>
      <xdr:row>105</xdr:row>
      <xdr:rowOff>162204</xdr:rowOff>
    </xdr:to>
    <xdr:sp macro="" textlink="">
      <xdr:nvSpPr>
        <xdr:cNvPr id="522" name="フローチャート : 判断 521"/>
        <xdr:cNvSpPr/>
      </xdr:nvSpPr>
      <xdr:spPr>
        <a:xfrm>
          <a:off x="22110700" y="180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73406</xdr:rowOff>
    </xdr:from>
    <xdr:to>
      <xdr:col>31</xdr:col>
      <xdr:colOff>85725</xdr:colOff>
      <xdr:row>107</xdr:row>
      <xdr:rowOff>3556</xdr:rowOff>
    </xdr:to>
    <xdr:sp macro="" textlink="">
      <xdr:nvSpPr>
        <xdr:cNvPr id="523" name="フローチャート : 判断 522"/>
        <xdr:cNvSpPr/>
      </xdr:nvSpPr>
      <xdr:spPr>
        <a:xfrm>
          <a:off x="21272500" y="1824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4" name="テキスト ボックス 5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5" name="テキスト ボックス 5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6" name="テキスト ボックス 5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7" name="テキスト ボックス 5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8" name="テキスト ボックス 5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140157</xdr:rowOff>
    </xdr:from>
    <xdr:to>
      <xdr:col>31</xdr:col>
      <xdr:colOff>85725</xdr:colOff>
      <xdr:row>102</xdr:row>
      <xdr:rowOff>70307</xdr:rowOff>
    </xdr:to>
    <xdr:sp macro="" textlink="">
      <xdr:nvSpPr>
        <xdr:cNvPr id="529" name="円/楕円 528"/>
        <xdr:cNvSpPr/>
      </xdr:nvSpPr>
      <xdr:spPr>
        <a:xfrm>
          <a:off x="21272500" y="1745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166133</xdr:rowOff>
    </xdr:from>
    <xdr:ext cx="469744" cy="259045"/>
    <xdr:sp macro="" textlink="">
      <xdr:nvSpPr>
        <xdr:cNvPr id="530" name="n_1aveValue【公民館】&#10;一人当たり面積"/>
        <xdr:cNvSpPr txBox="1"/>
      </xdr:nvSpPr>
      <xdr:spPr>
        <a:xfrm>
          <a:off x="210757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0.645</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86834</xdr:rowOff>
    </xdr:from>
    <xdr:ext cx="469744" cy="259045"/>
    <xdr:sp macro="" textlink="">
      <xdr:nvSpPr>
        <xdr:cNvPr id="531" name="n_1mainValue【公民館】&#10;一人当たり面積"/>
        <xdr:cNvSpPr txBox="1"/>
      </xdr:nvSpPr>
      <xdr:spPr>
        <a:xfrm>
          <a:off x="21075727" y="1723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2" name="正方形/長方形 5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3" name="正方形/長方形 5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4" name="テキスト ボックス 5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橋梁、公営住宅、学校施設等の有形固定資産減価償却率が他団体と比べ高くなっている。</a:t>
          </a:r>
          <a:endParaRPr kumimoji="1" lang="en-US" altLang="ja-JP" sz="1300">
            <a:latin typeface="ＭＳ Ｐゴシック"/>
          </a:endParaRPr>
        </a:p>
        <a:p>
          <a:r>
            <a:rPr kumimoji="1" lang="ja-JP" altLang="en-US" sz="1300">
              <a:latin typeface="ＭＳ Ｐゴシック"/>
            </a:rPr>
            <a:t>橋梁については昨年度に引き続き橋梁長寿命化修繕計画に基づき修繕を進めていく。</a:t>
          </a:r>
          <a:endParaRPr kumimoji="1" lang="en-US" altLang="ja-JP" sz="1300">
            <a:latin typeface="ＭＳ Ｐゴシック"/>
          </a:endParaRPr>
        </a:p>
        <a:p>
          <a:r>
            <a:rPr kumimoji="1" lang="ja-JP" altLang="en-US" sz="1300">
              <a:latin typeface="ＭＳ Ｐゴシック"/>
            </a:rPr>
            <a:t>今後も公営住宅や学校施設等についても適切な場面で補修を行い長く運用していけるように努力していきたい。</a:t>
          </a:r>
        </a:p>
        <a:p>
          <a:r>
            <a:rPr kumimoji="1" lang="ja-JP" altLang="en-US" sz="1300">
              <a:latin typeface="ＭＳ Ｐゴシック"/>
            </a:rPr>
            <a:t>なお、</a:t>
          </a:r>
          <a:r>
            <a:rPr kumimoji="1" lang="en-US" altLang="ja-JP" sz="1300">
              <a:latin typeface="ＭＳ Ｐゴシック"/>
            </a:rPr>
            <a:t>H28</a:t>
          </a:r>
          <a:r>
            <a:rPr kumimoji="1" lang="ja-JP" altLang="en-US" sz="1300">
              <a:latin typeface="ＭＳ Ｐゴシック"/>
            </a:rPr>
            <a:t>については固定資産台帳未整備のため分析不可。</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山梨県丹波山村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
594
101.30
1,974,717
1,543,196
423,508
806,800
1,306,550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59" name="直線コネクタ 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60" name="テキスト ボックス 5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1" name="直線コネクタ 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2" name="テキスト ボックス 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3" name="直線コネクタ 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4" name="テキスト ボックス 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5" name="直線コネクタ 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6" name="テキスト ボックス 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7" name="直線コネクタ 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8" name="テキスト ボックス 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69" name="直線コネクタ 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0" name="テキスト ボックス 6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1" name="直線コネクタ 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2" name="テキスト ボックス 7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52251</xdr:rowOff>
    </xdr:from>
    <xdr:to>
      <xdr:col>6</xdr:col>
      <xdr:colOff>510540</xdr:colOff>
      <xdr:row>64</xdr:row>
      <xdr:rowOff>84909</xdr:rowOff>
    </xdr:to>
    <xdr:cxnSp macro="">
      <xdr:nvCxnSpPr>
        <xdr:cNvPr id="74" name="直線コネクタ 73"/>
        <xdr:cNvCxnSpPr/>
      </xdr:nvCxnSpPr>
      <xdr:spPr>
        <a:xfrm flipV="1">
          <a:off x="4634865" y="9824901"/>
          <a:ext cx="0" cy="123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88736</xdr:rowOff>
    </xdr:from>
    <xdr:ext cx="340478" cy="259045"/>
    <xdr:sp macro="" textlink="">
      <xdr:nvSpPr>
        <xdr:cNvPr id="75" name="【体育館・プール】&#10;有形固定資産減価償却率最小値テキスト"/>
        <xdr:cNvSpPr txBox="1"/>
      </xdr:nvSpPr>
      <xdr:spPr>
        <a:xfrm>
          <a:off x="4724400" y="110615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422275</xdr:colOff>
      <xdr:row>64</xdr:row>
      <xdr:rowOff>84909</xdr:rowOff>
    </xdr:from>
    <xdr:to>
      <xdr:col>6</xdr:col>
      <xdr:colOff>600075</xdr:colOff>
      <xdr:row>64</xdr:row>
      <xdr:rowOff>84909</xdr:rowOff>
    </xdr:to>
    <xdr:cxnSp macro="">
      <xdr:nvCxnSpPr>
        <xdr:cNvPr id="76" name="直線コネクタ 75"/>
        <xdr:cNvCxnSpPr/>
      </xdr:nvCxnSpPr>
      <xdr:spPr>
        <a:xfrm>
          <a:off x="4546600" y="1105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170378</xdr:rowOff>
    </xdr:from>
    <xdr:ext cx="405111" cy="259045"/>
    <xdr:sp macro="" textlink="">
      <xdr:nvSpPr>
        <xdr:cNvPr id="77" name="【体育館・プール】&#10;有形固定資産減価償却率最大値テキスト"/>
        <xdr:cNvSpPr txBox="1"/>
      </xdr:nvSpPr>
      <xdr:spPr>
        <a:xfrm>
          <a:off x="4724400" y="9600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6</xdr:col>
      <xdr:colOff>422275</xdr:colOff>
      <xdr:row>57</xdr:row>
      <xdr:rowOff>52251</xdr:rowOff>
    </xdr:from>
    <xdr:to>
      <xdr:col>6</xdr:col>
      <xdr:colOff>600075</xdr:colOff>
      <xdr:row>57</xdr:row>
      <xdr:rowOff>52251</xdr:rowOff>
    </xdr:to>
    <xdr:cxnSp macro="">
      <xdr:nvCxnSpPr>
        <xdr:cNvPr id="78" name="直線コネクタ 77"/>
        <xdr:cNvCxnSpPr/>
      </xdr:nvCxnSpPr>
      <xdr:spPr>
        <a:xfrm>
          <a:off x="4546600" y="982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15801</xdr:rowOff>
    </xdr:from>
    <xdr:ext cx="405111" cy="259045"/>
    <xdr:sp macro="" textlink="">
      <xdr:nvSpPr>
        <xdr:cNvPr id="79" name="【体育館・プール】&#10;有形固定資産減価償却率平均値テキスト"/>
        <xdr:cNvSpPr txBox="1"/>
      </xdr:nvSpPr>
      <xdr:spPr>
        <a:xfrm>
          <a:off x="4724400" y="995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37374</xdr:rowOff>
    </xdr:from>
    <xdr:to>
      <xdr:col>6</xdr:col>
      <xdr:colOff>561975</xdr:colOff>
      <xdr:row>58</xdr:row>
      <xdr:rowOff>138974</xdr:rowOff>
    </xdr:to>
    <xdr:sp macro="" textlink="">
      <xdr:nvSpPr>
        <xdr:cNvPr id="80" name="フローチャート : 判断 79"/>
        <xdr:cNvSpPr/>
      </xdr:nvSpPr>
      <xdr:spPr>
        <a:xfrm>
          <a:off x="4584700" y="998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53703</xdr:rowOff>
    </xdr:from>
    <xdr:to>
      <xdr:col>5</xdr:col>
      <xdr:colOff>409575</xdr:colOff>
      <xdr:row>59</xdr:row>
      <xdr:rowOff>155303</xdr:rowOff>
    </xdr:to>
    <xdr:sp macro="" textlink="">
      <xdr:nvSpPr>
        <xdr:cNvPr id="81" name="フローチャート : 判断 80"/>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146430</xdr:rowOff>
    </xdr:from>
    <xdr:ext cx="405111" cy="259045"/>
    <xdr:sp macro="" textlink="">
      <xdr:nvSpPr>
        <xdr:cNvPr id="82" name="n_1aveValue【体育館・プール】&#10;有形固定資産減価償却率"/>
        <xdr:cNvSpPr txBox="1"/>
      </xdr:nvSpPr>
      <xdr:spPr>
        <a:xfrm>
          <a:off x="3582043"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54</xdr:row>
      <xdr:rowOff>161472</xdr:rowOff>
    </xdr:from>
    <xdr:to>
      <xdr:col>5</xdr:col>
      <xdr:colOff>409575</xdr:colOff>
      <xdr:row>55</xdr:row>
      <xdr:rowOff>91622</xdr:rowOff>
    </xdr:to>
    <xdr:sp macro="" textlink="">
      <xdr:nvSpPr>
        <xdr:cNvPr id="88" name="円/楕円 87"/>
        <xdr:cNvSpPr/>
      </xdr:nvSpPr>
      <xdr:spPr>
        <a:xfrm>
          <a:off x="3746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53</xdr:row>
      <xdr:rowOff>108149</xdr:rowOff>
    </xdr:from>
    <xdr:ext cx="469744" cy="259045"/>
    <xdr:sp macro="" textlink="">
      <xdr:nvSpPr>
        <xdr:cNvPr id="89" name="n_1mainValue【体育館・プール】&#10;有形固定資産減価償却率"/>
        <xdr:cNvSpPr txBox="1"/>
      </xdr:nvSpPr>
      <xdr:spPr>
        <a:xfrm>
          <a:off x="3549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63</xdr:row>
      <xdr:rowOff>57150</xdr:rowOff>
    </xdr:from>
    <xdr:to>
      <xdr:col>16</xdr:col>
      <xdr:colOff>307975</xdr:colOff>
      <xdr:row>63</xdr:row>
      <xdr:rowOff>57150</xdr:rowOff>
    </xdr:to>
    <xdr:cxnSp macro="">
      <xdr:nvCxnSpPr>
        <xdr:cNvPr id="100" name="直線コネクタ 99"/>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86377</xdr:rowOff>
    </xdr:from>
    <xdr:ext cx="467179" cy="259045"/>
    <xdr:sp macro="" textlink="">
      <xdr:nvSpPr>
        <xdr:cNvPr id="101" name="テキスト ボックス 100"/>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04" name="直線コネクタ 103"/>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143527</xdr:rowOff>
    </xdr:from>
    <xdr:ext cx="467179" cy="259045"/>
    <xdr:sp macro="" textlink="">
      <xdr:nvSpPr>
        <xdr:cNvPr id="105" name="テキスト ボックス 104"/>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6" name="直線コネクタ 1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7" name="テキスト ボックス 1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76581</xdr:rowOff>
    </xdr:from>
    <xdr:to>
      <xdr:col>15</xdr:col>
      <xdr:colOff>180340</xdr:colOff>
      <xdr:row>62</xdr:row>
      <xdr:rowOff>14288</xdr:rowOff>
    </xdr:to>
    <xdr:cxnSp macro="">
      <xdr:nvCxnSpPr>
        <xdr:cNvPr id="109" name="直線コネクタ 108"/>
        <xdr:cNvCxnSpPr/>
      </xdr:nvCxnSpPr>
      <xdr:spPr>
        <a:xfrm flipV="1">
          <a:off x="10476865" y="9677781"/>
          <a:ext cx="0" cy="966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18115</xdr:rowOff>
    </xdr:from>
    <xdr:ext cx="469744" cy="259045"/>
    <xdr:sp macro="" textlink="">
      <xdr:nvSpPr>
        <xdr:cNvPr id="110" name="【体育館・プール】&#10;一人当たり面積最小値テキスト"/>
        <xdr:cNvSpPr txBox="1"/>
      </xdr:nvSpPr>
      <xdr:spPr>
        <a:xfrm>
          <a:off x="10566400" y="1064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62</xdr:row>
      <xdr:rowOff>14288</xdr:rowOff>
    </xdr:from>
    <xdr:to>
      <xdr:col>15</xdr:col>
      <xdr:colOff>269875</xdr:colOff>
      <xdr:row>62</xdr:row>
      <xdr:rowOff>14288</xdr:rowOff>
    </xdr:to>
    <xdr:cxnSp macro="">
      <xdr:nvCxnSpPr>
        <xdr:cNvPr id="111" name="直線コネクタ 110"/>
        <xdr:cNvCxnSpPr/>
      </xdr:nvCxnSpPr>
      <xdr:spPr>
        <a:xfrm>
          <a:off x="10388600" y="1064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23258</xdr:rowOff>
    </xdr:from>
    <xdr:ext cx="469744" cy="259045"/>
    <xdr:sp macro="" textlink="">
      <xdr:nvSpPr>
        <xdr:cNvPr id="112" name="【体育館・プール】&#10;一人当たり面積最大値テキスト"/>
        <xdr:cNvSpPr txBox="1"/>
      </xdr:nvSpPr>
      <xdr:spPr>
        <a:xfrm>
          <a:off x="10566400" y="945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2.066</a:t>
          </a:r>
          <a:endParaRPr kumimoji="1" lang="ja-JP" altLang="en-US" sz="1000" b="1">
            <a:latin typeface="ＭＳ Ｐゴシック"/>
          </a:endParaRPr>
        </a:p>
      </xdr:txBody>
    </xdr:sp>
    <xdr:clientData/>
  </xdr:oneCellAnchor>
  <xdr:twoCellAnchor>
    <xdr:from>
      <xdr:col>15</xdr:col>
      <xdr:colOff>92075</xdr:colOff>
      <xdr:row>56</xdr:row>
      <xdr:rowOff>76581</xdr:rowOff>
    </xdr:from>
    <xdr:to>
      <xdr:col>15</xdr:col>
      <xdr:colOff>269875</xdr:colOff>
      <xdr:row>56</xdr:row>
      <xdr:rowOff>76581</xdr:rowOff>
    </xdr:to>
    <xdr:cxnSp macro="">
      <xdr:nvCxnSpPr>
        <xdr:cNvPr id="113" name="直線コネクタ 112"/>
        <xdr:cNvCxnSpPr/>
      </xdr:nvCxnSpPr>
      <xdr:spPr>
        <a:xfrm>
          <a:off x="10388600" y="967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88790</xdr:rowOff>
    </xdr:from>
    <xdr:ext cx="469744" cy="259045"/>
    <xdr:sp macro="" textlink="">
      <xdr:nvSpPr>
        <xdr:cNvPr id="114" name="【体育館・プール】&#10;一人当たり面積平均値テキスト"/>
        <xdr:cNvSpPr txBox="1"/>
      </xdr:nvSpPr>
      <xdr:spPr>
        <a:xfrm>
          <a:off x="10566400" y="1037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110363</xdr:rowOff>
    </xdr:from>
    <xdr:to>
      <xdr:col>15</xdr:col>
      <xdr:colOff>231775</xdr:colOff>
      <xdr:row>61</xdr:row>
      <xdr:rowOff>40513</xdr:rowOff>
    </xdr:to>
    <xdr:sp macro="" textlink="">
      <xdr:nvSpPr>
        <xdr:cNvPr id="115" name="フローチャート : 判断 114"/>
        <xdr:cNvSpPr/>
      </xdr:nvSpPr>
      <xdr:spPr>
        <a:xfrm>
          <a:off x="104267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62929</xdr:rowOff>
    </xdr:from>
    <xdr:to>
      <xdr:col>14</xdr:col>
      <xdr:colOff>79375</xdr:colOff>
      <xdr:row>60</xdr:row>
      <xdr:rowOff>164529</xdr:rowOff>
    </xdr:to>
    <xdr:sp macro="" textlink="">
      <xdr:nvSpPr>
        <xdr:cNvPr id="116" name="フローチャート : 判断 115"/>
        <xdr:cNvSpPr/>
      </xdr:nvSpPr>
      <xdr:spPr>
        <a:xfrm>
          <a:off x="9588500" y="1034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9606</xdr:rowOff>
    </xdr:from>
    <xdr:ext cx="469744" cy="259045"/>
    <xdr:sp macro="" textlink="">
      <xdr:nvSpPr>
        <xdr:cNvPr id="117" name="n_1aveValue【体育館・プール】&#10;一人当たり面積"/>
        <xdr:cNvSpPr txBox="1"/>
      </xdr:nvSpPr>
      <xdr:spPr>
        <a:xfrm>
          <a:off x="9391727" y="1012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0.801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8" name="テキスト ボックス 1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9" name="テキスト ボックス 1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0" name="テキスト ボックス 1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1" name="テキスト ボックス 1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2" name="テキスト ボックス 1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142367</xdr:rowOff>
    </xdr:from>
    <xdr:to>
      <xdr:col>14</xdr:col>
      <xdr:colOff>79375</xdr:colOff>
      <xdr:row>63</xdr:row>
      <xdr:rowOff>72517</xdr:rowOff>
    </xdr:to>
    <xdr:sp macro="" textlink="">
      <xdr:nvSpPr>
        <xdr:cNvPr id="123" name="円/楕円 122"/>
        <xdr:cNvSpPr/>
      </xdr:nvSpPr>
      <xdr:spPr>
        <a:xfrm>
          <a:off x="9588500" y="107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63644</xdr:rowOff>
    </xdr:from>
    <xdr:ext cx="469744" cy="259045"/>
    <xdr:sp macro="" textlink="">
      <xdr:nvSpPr>
        <xdr:cNvPr id="124" name="n_1mainValue【体育館・プール】&#10;一人当たり面積"/>
        <xdr:cNvSpPr txBox="1"/>
      </xdr:nvSpPr>
      <xdr:spPr>
        <a:xfrm>
          <a:off x="9391727" y="1086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5" name="正方形/長方形 1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6" name="正方形/長方形 1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7" name="正方形/長方形 1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8" name="正方形/長方形 1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9" name="正方形/長方形 1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0" name="正方形/長方形 1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1" name="正方形/長方形 1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2" name="正方形/長方形 1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3" name="テキスト ボックス 1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4" name="直線コネクタ 1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5" name="テキスト ボックス 1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6" name="直線コネクタ 1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7" name="テキスト ボックス 1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8" name="直線コネクタ 1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39" name="テキスト ボックス 1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0" name="直線コネクタ 1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1" name="テキスト ボックス 1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2" name="直線コネクタ 1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3" name="テキスト ボックス 1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4" name="直線コネクタ 1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5" name="テキスト ボックス 1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6" name="直線コネクタ 1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7" name="テキスト ボックス 1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83</xdr:row>
      <xdr:rowOff>19050</xdr:rowOff>
    </xdr:to>
    <xdr:cxnSp macro="">
      <xdr:nvCxnSpPr>
        <xdr:cNvPr id="149" name="直線コネクタ 148"/>
        <xdr:cNvCxnSpPr/>
      </xdr:nvCxnSpPr>
      <xdr:spPr>
        <a:xfrm flipV="1">
          <a:off x="4634865" y="13285470"/>
          <a:ext cx="0" cy="96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150" name="【福祉施設】&#10;有形固定資産減価償却率最小値テキスト"/>
        <xdr:cNvSpPr txBox="1"/>
      </xdr:nvSpPr>
      <xdr:spPr>
        <a:xfrm>
          <a:off x="47244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83</xdr:row>
      <xdr:rowOff>19050</xdr:rowOff>
    </xdr:from>
    <xdr:to>
      <xdr:col>6</xdr:col>
      <xdr:colOff>600075</xdr:colOff>
      <xdr:row>83</xdr:row>
      <xdr:rowOff>19050</xdr:rowOff>
    </xdr:to>
    <xdr:cxnSp macro="">
      <xdr:nvCxnSpPr>
        <xdr:cNvPr id="151" name="直線コネクタ 150"/>
        <xdr:cNvCxnSpPr/>
      </xdr:nvCxnSpPr>
      <xdr:spPr>
        <a:xfrm>
          <a:off x="4546600" y="14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152"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153" name="直線コネクタ 152"/>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38116</xdr:rowOff>
    </xdr:from>
    <xdr:ext cx="405111" cy="259045"/>
    <xdr:sp macro="" textlink="">
      <xdr:nvSpPr>
        <xdr:cNvPr id="154" name="【福祉施設】&#10;有形固定資産減価償却率平均値テキスト"/>
        <xdr:cNvSpPr txBox="1"/>
      </xdr:nvSpPr>
      <xdr:spPr>
        <a:xfrm>
          <a:off x="47244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59689</xdr:rowOff>
    </xdr:from>
    <xdr:to>
      <xdr:col>6</xdr:col>
      <xdr:colOff>561975</xdr:colOff>
      <xdr:row>81</xdr:row>
      <xdr:rowOff>161289</xdr:rowOff>
    </xdr:to>
    <xdr:sp macro="" textlink="">
      <xdr:nvSpPr>
        <xdr:cNvPr id="155" name="フローチャート : 判断 154"/>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29211</xdr:rowOff>
    </xdr:from>
    <xdr:to>
      <xdr:col>5</xdr:col>
      <xdr:colOff>409575</xdr:colOff>
      <xdr:row>80</xdr:row>
      <xdr:rowOff>130811</xdr:rowOff>
    </xdr:to>
    <xdr:sp macro="" textlink="">
      <xdr:nvSpPr>
        <xdr:cNvPr id="156" name="フローチャート : 判断 155"/>
        <xdr:cNvSpPr/>
      </xdr:nvSpPr>
      <xdr:spPr>
        <a:xfrm>
          <a:off x="3746500" y="137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147338</xdr:rowOff>
    </xdr:from>
    <xdr:ext cx="405111" cy="259045"/>
    <xdr:sp macro="" textlink="">
      <xdr:nvSpPr>
        <xdr:cNvPr id="157" name="n_1aveValue【福祉施設】&#10;有形固定資産減価償却率"/>
        <xdr:cNvSpPr txBox="1"/>
      </xdr:nvSpPr>
      <xdr:spPr>
        <a:xfrm>
          <a:off x="3582043"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8" name="テキスト ボックス 1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9" name="テキスト ボックス 1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0" name="テキスト ボックス 1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1" name="テキスト ボックス 1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2" name="テキスト ボックス 1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71120</xdr:rowOff>
    </xdr:from>
    <xdr:to>
      <xdr:col>5</xdr:col>
      <xdr:colOff>409575</xdr:colOff>
      <xdr:row>87</xdr:row>
      <xdr:rowOff>1270</xdr:rowOff>
    </xdr:to>
    <xdr:sp macro="" textlink="">
      <xdr:nvSpPr>
        <xdr:cNvPr id="163" name="円/楕円 162"/>
        <xdr:cNvSpPr/>
      </xdr:nvSpPr>
      <xdr:spPr>
        <a:xfrm>
          <a:off x="3746500" y="148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163847</xdr:rowOff>
    </xdr:from>
    <xdr:ext cx="405111" cy="259045"/>
    <xdr:sp macro="" textlink="">
      <xdr:nvSpPr>
        <xdr:cNvPr id="164" name="n_1mainValue【福祉施設】&#10;有形固定資産減価償却率"/>
        <xdr:cNvSpPr txBox="1"/>
      </xdr:nvSpPr>
      <xdr:spPr>
        <a:xfrm>
          <a:off x="3582043"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5" name="正方形/長方形 1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6" name="正方形/長方形 1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7" name="正方形/長方形 1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8" name="正方形/長方形 1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9" name="正方形/長方形 1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0" name="正方形/長方形 1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1" name="正方形/長方形 1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2" name="正方形/長方形 1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3" name="テキスト ボックス 1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4" name="直線コネクタ 1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5" name="直線コネクタ 1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6" name="テキスト ボックス 1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7" name="直線コネクタ 1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8" name="テキスト ボックス 1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9" name="直線コネクタ 1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0" name="テキスト ボックス 1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1" name="直線コネクタ 1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2" name="テキスト ボックス 1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3" name="直線コネクタ 1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4" name="テキスト ボックス 1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5" name="直線コネクタ 1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6" name="テキスト ボックス 18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7" name="直線コネクタ 1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8" name="テキスト ボックス 1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74023</xdr:rowOff>
    </xdr:from>
    <xdr:to>
      <xdr:col>15</xdr:col>
      <xdr:colOff>180340</xdr:colOff>
      <xdr:row>85</xdr:row>
      <xdr:rowOff>135527</xdr:rowOff>
    </xdr:to>
    <xdr:cxnSp macro="">
      <xdr:nvCxnSpPr>
        <xdr:cNvPr id="190" name="直線コネクタ 189"/>
        <xdr:cNvCxnSpPr/>
      </xdr:nvCxnSpPr>
      <xdr:spPr>
        <a:xfrm flipV="1">
          <a:off x="10476865" y="13447123"/>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139354</xdr:rowOff>
    </xdr:from>
    <xdr:ext cx="469744" cy="259045"/>
    <xdr:sp macro="" textlink="">
      <xdr:nvSpPr>
        <xdr:cNvPr id="191" name="【福祉施設】&#10;一人当たり面積最小値テキスト"/>
        <xdr:cNvSpPr txBox="1"/>
      </xdr:nvSpPr>
      <xdr:spPr>
        <a:xfrm>
          <a:off x="10566400" y="1471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0.188</a:t>
          </a:r>
          <a:endParaRPr kumimoji="1" lang="ja-JP" altLang="en-US" sz="1000" b="1">
            <a:latin typeface="ＭＳ Ｐゴシック"/>
          </a:endParaRPr>
        </a:p>
      </xdr:txBody>
    </xdr:sp>
    <xdr:clientData/>
  </xdr:oneCellAnchor>
  <xdr:twoCellAnchor>
    <xdr:from>
      <xdr:col>15</xdr:col>
      <xdr:colOff>92075</xdr:colOff>
      <xdr:row>85</xdr:row>
      <xdr:rowOff>135527</xdr:rowOff>
    </xdr:from>
    <xdr:to>
      <xdr:col>15</xdr:col>
      <xdr:colOff>269875</xdr:colOff>
      <xdr:row>85</xdr:row>
      <xdr:rowOff>135527</xdr:rowOff>
    </xdr:to>
    <xdr:cxnSp macro="">
      <xdr:nvCxnSpPr>
        <xdr:cNvPr id="192" name="直線コネクタ 191"/>
        <xdr:cNvCxnSpPr/>
      </xdr:nvCxnSpPr>
      <xdr:spPr>
        <a:xfrm>
          <a:off x="10388600" y="1470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20700</xdr:rowOff>
    </xdr:from>
    <xdr:ext cx="469744" cy="259045"/>
    <xdr:sp macro="" textlink="">
      <xdr:nvSpPr>
        <xdr:cNvPr id="193" name="【福祉施設】&#10;一人当たり面積最大値テキスト"/>
        <xdr:cNvSpPr txBox="1"/>
      </xdr:nvSpPr>
      <xdr:spPr>
        <a:xfrm>
          <a:off x="105664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1.347</a:t>
          </a:r>
          <a:endParaRPr kumimoji="1" lang="ja-JP" altLang="en-US" sz="1000" b="1">
            <a:latin typeface="ＭＳ Ｐゴシック"/>
          </a:endParaRPr>
        </a:p>
      </xdr:txBody>
    </xdr:sp>
    <xdr:clientData/>
  </xdr:oneCellAnchor>
  <xdr:twoCellAnchor>
    <xdr:from>
      <xdr:col>15</xdr:col>
      <xdr:colOff>92075</xdr:colOff>
      <xdr:row>78</xdr:row>
      <xdr:rowOff>74023</xdr:rowOff>
    </xdr:from>
    <xdr:to>
      <xdr:col>15</xdr:col>
      <xdr:colOff>269875</xdr:colOff>
      <xdr:row>78</xdr:row>
      <xdr:rowOff>74023</xdr:rowOff>
    </xdr:to>
    <xdr:cxnSp macro="">
      <xdr:nvCxnSpPr>
        <xdr:cNvPr id="194" name="直線コネクタ 193"/>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13625</xdr:rowOff>
    </xdr:from>
    <xdr:ext cx="469744" cy="259045"/>
    <xdr:sp macro="" textlink="">
      <xdr:nvSpPr>
        <xdr:cNvPr id="195" name="【福祉施設】&#10;一人当たり面積平均値テキスト"/>
        <xdr:cNvSpPr txBox="1"/>
      </xdr:nvSpPr>
      <xdr:spPr>
        <a:xfrm>
          <a:off x="10566400" y="1441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35198</xdr:rowOff>
    </xdr:from>
    <xdr:to>
      <xdr:col>15</xdr:col>
      <xdr:colOff>231775</xdr:colOff>
      <xdr:row>84</xdr:row>
      <xdr:rowOff>136798</xdr:rowOff>
    </xdr:to>
    <xdr:sp macro="" textlink="">
      <xdr:nvSpPr>
        <xdr:cNvPr id="196" name="フローチャート : 判断 195"/>
        <xdr:cNvSpPr/>
      </xdr:nvSpPr>
      <xdr:spPr>
        <a:xfrm>
          <a:off x="10426700" y="1443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127726</xdr:rowOff>
    </xdr:from>
    <xdr:to>
      <xdr:col>14</xdr:col>
      <xdr:colOff>79375</xdr:colOff>
      <xdr:row>83</xdr:row>
      <xdr:rowOff>57876</xdr:rowOff>
    </xdr:to>
    <xdr:sp macro="" textlink="">
      <xdr:nvSpPr>
        <xdr:cNvPr id="197" name="フローチャート : 判断 196"/>
        <xdr:cNvSpPr/>
      </xdr:nvSpPr>
      <xdr:spPr>
        <a:xfrm>
          <a:off x="9588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49003</xdr:rowOff>
    </xdr:from>
    <xdr:ext cx="469744" cy="259045"/>
    <xdr:sp macro="" textlink="">
      <xdr:nvSpPr>
        <xdr:cNvPr id="198" name="n_1aveValue【福祉施設】&#10;一人当たり面積"/>
        <xdr:cNvSpPr txBox="1"/>
      </xdr:nvSpPr>
      <xdr:spPr>
        <a:xfrm>
          <a:off x="9391727" y="1427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9" name="テキスト ボックス 1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0" name="テキスト ボックス 1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1" name="テキスト ボックス 2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2" name="テキスト ボックス 2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3" name="テキスト ボックス 2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76</xdr:row>
      <xdr:rowOff>110308</xdr:rowOff>
    </xdr:from>
    <xdr:to>
      <xdr:col>14</xdr:col>
      <xdr:colOff>79375</xdr:colOff>
      <xdr:row>77</xdr:row>
      <xdr:rowOff>40458</xdr:rowOff>
    </xdr:to>
    <xdr:sp macro="" textlink="">
      <xdr:nvSpPr>
        <xdr:cNvPr id="204" name="円/楕円 203"/>
        <xdr:cNvSpPr/>
      </xdr:nvSpPr>
      <xdr:spPr>
        <a:xfrm>
          <a:off x="9588500" y="131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56986</xdr:rowOff>
    </xdr:from>
    <xdr:ext cx="469744" cy="259045"/>
    <xdr:sp macro="" textlink="">
      <xdr:nvSpPr>
        <xdr:cNvPr id="205" name="n_1mainValue【福祉施設】&#10;一人当たり面積"/>
        <xdr:cNvSpPr txBox="1"/>
      </xdr:nvSpPr>
      <xdr:spPr>
        <a:xfrm>
          <a:off x="9391727" y="1291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4" name="正方形/長方形 2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5" name="正方形/長方形 2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6" name="正方形/長方形 2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7" name="正方形/長方形 2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8" name="正方形/長方形 2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9" name="正方形/長方形 2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0" name="正方形/長方形 2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1" name="正方形/長方形 2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2" name="正方形/長方形 2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3" name="正方形/長方形 2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4" name="正方形/長方形 2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5" name="正方形/長方形 2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6" name="正方形/長方形 2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7" name="正方形/長方形 2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8" name="正方形/長方形 2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9" name="正方形/長方形 2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0" name="テキスト ボックス 2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1" name="直線コネクタ 2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2" name="テキスト ボックス 23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3" name="直線コネクタ 23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4" name="テキスト ボックス 23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5" name="直線コネクタ 23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6" name="テキスト ボックス 23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7" name="直線コネクタ 23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8" name="テキスト ボックス 23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9" name="直線コネクタ 23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240" name="テキスト ボックス 239"/>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1" name="直線コネクタ 2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2" name="テキスト ボックス 2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42</xdr:row>
      <xdr:rowOff>19050</xdr:rowOff>
    </xdr:to>
    <xdr:cxnSp macro="">
      <xdr:nvCxnSpPr>
        <xdr:cNvPr id="244" name="直線コネクタ 243"/>
        <xdr:cNvCxnSpPr/>
      </xdr:nvCxnSpPr>
      <xdr:spPr>
        <a:xfrm flipV="1">
          <a:off x="16318864" y="57912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245" name="【一般廃棄物処理施設】&#10;有形固定資産減価償却率最小値テキスト"/>
        <xdr:cNvSpPr txBox="1"/>
      </xdr:nvSpPr>
      <xdr:spPr>
        <a:xfrm>
          <a:off x="164084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246" name="直線コネクタ 24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247" name="【一般廃棄物処理施設】&#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248" name="直線コネクタ 247"/>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8399</xdr:rowOff>
    </xdr:from>
    <xdr:ext cx="405111" cy="259045"/>
    <xdr:sp macro="" textlink="">
      <xdr:nvSpPr>
        <xdr:cNvPr id="249" name="【一般廃棄物処理施設】&#10;有形固定資産減価償却率平均値テキスト"/>
        <xdr:cNvSpPr txBox="1"/>
      </xdr:nvSpPr>
      <xdr:spPr>
        <a:xfrm>
          <a:off x="16408400" y="6352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29972</xdr:rowOff>
    </xdr:from>
    <xdr:to>
      <xdr:col>23</xdr:col>
      <xdr:colOff>568325</xdr:colOff>
      <xdr:row>37</xdr:row>
      <xdr:rowOff>131572</xdr:rowOff>
    </xdr:to>
    <xdr:sp macro="" textlink="">
      <xdr:nvSpPr>
        <xdr:cNvPr id="250" name="フローチャート : 判断 249"/>
        <xdr:cNvSpPr/>
      </xdr:nvSpPr>
      <xdr:spPr>
        <a:xfrm>
          <a:off x="16268700" y="637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48260</xdr:rowOff>
    </xdr:from>
    <xdr:to>
      <xdr:col>22</xdr:col>
      <xdr:colOff>415925</xdr:colOff>
      <xdr:row>38</xdr:row>
      <xdr:rowOff>149860</xdr:rowOff>
    </xdr:to>
    <xdr:sp macro="" textlink="">
      <xdr:nvSpPr>
        <xdr:cNvPr id="251" name="フローチャート : 判断 250"/>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140987</xdr:rowOff>
    </xdr:from>
    <xdr:ext cx="405111" cy="259045"/>
    <xdr:sp macro="" textlink="">
      <xdr:nvSpPr>
        <xdr:cNvPr id="252" name="n_1aveValue【一般廃棄物処理施設】&#10;有形固定資産減価償却率"/>
        <xdr:cNvSpPr txBox="1"/>
      </xdr:nvSpPr>
      <xdr:spPr>
        <a:xfrm>
          <a:off x="15266043"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53" name="テキスト ボックス 25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4" name="テキスト ボックス 25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5" name="テキスト ボックス 25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6" name="テキスト ボックス 25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7" name="テキスト ボックス 25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82550</xdr:rowOff>
    </xdr:from>
    <xdr:to>
      <xdr:col>22</xdr:col>
      <xdr:colOff>415925</xdr:colOff>
      <xdr:row>34</xdr:row>
      <xdr:rowOff>12700</xdr:rowOff>
    </xdr:to>
    <xdr:sp macro="" textlink="">
      <xdr:nvSpPr>
        <xdr:cNvPr id="258" name="円/楕円 257"/>
        <xdr:cNvSpPr/>
      </xdr:nvSpPr>
      <xdr:spPr>
        <a:xfrm>
          <a:off x="1543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32</xdr:row>
      <xdr:rowOff>29227</xdr:rowOff>
    </xdr:from>
    <xdr:ext cx="469744" cy="259045"/>
    <xdr:sp macro="" textlink="">
      <xdr:nvSpPr>
        <xdr:cNvPr id="259" name="n_1mainValue【一般廃棄物処理施設】&#10;有形固定資産減価償却率"/>
        <xdr:cNvSpPr txBox="1"/>
      </xdr:nvSpPr>
      <xdr:spPr>
        <a:xfrm>
          <a:off x="15233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0" name="正方形/長方形 2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1" name="正方形/長方形 2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2" name="正方形/長方形 2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3" name="正方形/長方形 2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4" name="正方形/長方形 2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5" name="正方形/長方形 2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6" name="正方形/長方形 2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7" name="正方形/長方形 2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8" name="テキスト ボックス 2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9" name="直線コネクタ 2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70" name="直線コネクタ 26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271" name="テキスト ボックス 27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72" name="直線コネクタ 27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138084</xdr:rowOff>
    </xdr:from>
    <xdr:ext cx="595419" cy="259045"/>
    <xdr:sp macro="" textlink="">
      <xdr:nvSpPr>
        <xdr:cNvPr id="273" name="テキスト ボックス 27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74" name="直線コネクタ 27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37</xdr:row>
      <xdr:rowOff>154412</xdr:rowOff>
    </xdr:from>
    <xdr:ext cx="595419" cy="259045"/>
    <xdr:sp macro="" textlink="">
      <xdr:nvSpPr>
        <xdr:cNvPr id="275" name="テキスト ボックス 27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76" name="直線コネクタ 27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170741</xdr:rowOff>
    </xdr:from>
    <xdr:ext cx="595419" cy="259045"/>
    <xdr:sp macro="" textlink="">
      <xdr:nvSpPr>
        <xdr:cNvPr id="277" name="テキスト ボックス 27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78" name="直線コネクタ 27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279" name="テキスト ボックス 278"/>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80" name="直線コネクタ 27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281" name="テキスト ボックス 280"/>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2" name="直線コネクタ 2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83" name="テキスト ボックス 28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149105</xdr:rowOff>
    </xdr:from>
    <xdr:to>
      <xdr:col>32</xdr:col>
      <xdr:colOff>186689</xdr:colOff>
      <xdr:row>42</xdr:row>
      <xdr:rowOff>77591</xdr:rowOff>
    </xdr:to>
    <xdr:cxnSp macro="">
      <xdr:nvCxnSpPr>
        <xdr:cNvPr id="285" name="直線コネクタ 284"/>
        <xdr:cNvCxnSpPr/>
      </xdr:nvCxnSpPr>
      <xdr:spPr>
        <a:xfrm flipV="1">
          <a:off x="22160864" y="5806955"/>
          <a:ext cx="0" cy="147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81418</xdr:rowOff>
    </xdr:from>
    <xdr:ext cx="534377" cy="259045"/>
    <xdr:sp macro="" textlink="">
      <xdr:nvSpPr>
        <xdr:cNvPr id="286" name="【一般廃棄物処理施設】&#10;一人当たり有形固定資産（償却資産）額最小値テキスト"/>
        <xdr:cNvSpPr txBox="1"/>
      </xdr:nvSpPr>
      <xdr:spPr>
        <a:xfrm>
          <a:off x="22250400" y="728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13,722</a:t>
          </a:r>
          <a:endParaRPr kumimoji="1" lang="ja-JP" altLang="en-US" sz="1000" b="1">
            <a:latin typeface="ＭＳ Ｐゴシック"/>
          </a:endParaRPr>
        </a:p>
      </xdr:txBody>
    </xdr:sp>
    <xdr:clientData/>
  </xdr:oneCellAnchor>
  <xdr:twoCellAnchor>
    <xdr:from>
      <xdr:col>32</xdr:col>
      <xdr:colOff>98425</xdr:colOff>
      <xdr:row>42</xdr:row>
      <xdr:rowOff>77591</xdr:rowOff>
    </xdr:from>
    <xdr:to>
      <xdr:col>32</xdr:col>
      <xdr:colOff>276225</xdr:colOff>
      <xdr:row>42</xdr:row>
      <xdr:rowOff>77591</xdr:rowOff>
    </xdr:to>
    <xdr:cxnSp macro="">
      <xdr:nvCxnSpPr>
        <xdr:cNvPr id="287" name="直線コネクタ 286"/>
        <xdr:cNvCxnSpPr/>
      </xdr:nvCxnSpPr>
      <xdr:spPr>
        <a:xfrm>
          <a:off x="22072600" y="7278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95782</xdr:rowOff>
    </xdr:from>
    <xdr:ext cx="690189" cy="259045"/>
    <xdr:sp macro="" textlink="">
      <xdr:nvSpPr>
        <xdr:cNvPr id="288" name="【一般廃棄物処理施設】&#10;一人当たり有形固定資産（償却資産）額最大値テキスト"/>
        <xdr:cNvSpPr txBox="1"/>
      </xdr:nvSpPr>
      <xdr:spPr>
        <a:xfrm>
          <a:off x="22250400" y="55821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1,365,527</a:t>
          </a:r>
          <a:endParaRPr kumimoji="1" lang="ja-JP" altLang="en-US" sz="1000" b="1">
            <a:latin typeface="ＭＳ Ｐゴシック"/>
          </a:endParaRPr>
        </a:p>
      </xdr:txBody>
    </xdr:sp>
    <xdr:clientData/>
  </xdr:oneCellAnchor>
  <xdr:twoCellAnchor>
    <xdr:from>
      <xdr:col>32</xdr:col>
      <xdr:colOff>98425</xdr:colOff>
      <xdr:row>33</xdr:row>
      <xdr:rowOff>149105</xdr:rowOff>
    </xdr:from>
    <xdr:to>
      <xdr:col>32</xdr:col>
      <xdr:colOff>276225</xdr:colOff>
      <xdr:row>33</xdr:row>
      <xdr:rowOff>149105</xdr:rowOff>
    </xdr:to>
    <xdr:cxnSp macro="">
      <xdr:nvCxnSpPr>
        <xdr:cNvPr id="289" name="直線コネクタ 288"/>
        <xdr:cNvCxnSpPr/>
      </xdr:nvCxnSpPr>
      <xdr:spPr>
        <a:xfrm>
          <a:off x="22072600" y="580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56653</xdr:rowOff>
    </xdr:from>
    <xdr:ext cx="599010" cy="259045"/>
    <xdr:sp macro="" textlink="">
      <xdr:nvSpPr>
        <xdr:cNvPr id="290" name="【一般廃棄物処理施設】&#10;一人当たり有形固定資産（償却資産）額平均値テキスト"/>
        <xdr:cNvSpPr txBox="1"/>
      </xdr:nvSpPr>
      <xdr:spPr>
        <a:xfrm>
          <a:off x="22250400" y="6914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281,472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78226</xdr:rowOff>
    </xdr:from>
    <xdr:to>
      <xdr:col>32</xdr:col>
      <xdr:colOff>238125</xdr:colOff>
      <xdr:row>41</xdr:row>
      <xdr:rowOff>8376</xdr:rowOff>
    </xdr:to>
    <xdr:sp macro="" textlink="">
      <xdr:nvSpPr>
        <xdr:cNvPr id="291" name="フローチャート : 判断 290"/>
        <xdr:cNvSpPr/>
      </xdr:nvSpPr>
      <xdr:spPr>
        <a:xfrm>
          <a:off x="22110700" y="693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1030</xdr:rowOff>
    </xdr:from>
    <xdr:to>
      <xdr:col>31</xdr:col>
      <xdr:colOff>85725</xdr:colOff>
      <xdr:row>41</xdr:row>
      <xdr:rowOff>102630</xdr:rowOff>
    </xdr:to>
    <xdr:sp macro="" textlink="">
      <xdr:nvSpPr>
        <xdr:cNvPr id="292" name="フローチャート : 判断 291"/>
        <xdr:cNvSpPr/>
      </xdr:nvSpPr>
      <xdr:spPr>
        <a:xfrm>
          <a:off x="21272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41</xdr:row>
      <xdr:rowOff>93757</xdr:rowOff>
    </xdr:from>
    <xdr:ext cx="599010" cy="259045"/>
    <xdr:sp macro="" textlink="">
      <xdr:nvSpPr>
        <xdr:cNvPr id="293" name="n_1aveValue【一般廃棄物処理施設】&#10;一人当たり有形固定資産（償却資産）額"/>
        <xdr:cNvSpPr txBox="1"/>
      </xdr:nvSpPr>
      <xdr:spPr>
        <a:xfrm>
          <a:off x="21011094" y="712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194,887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4" name="テキスト ボックス 2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5" name="テキスト ボックス 2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6" name="テキスト ボックス 2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7" name="テキスト ボックス 2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8" name="テキスト ボックス 2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119449</xdr:rowOff>
    </xdr:from>
    <xdr:to>
      <xdr:col>31</xdr:col>
      <xdr:colOff>85725</xdr:colOff>
      <xdr:row>41</xdr:row>
      <xdr:rowOff>49599</xdr:rowOff>
    </xdr:to>
    <xdr:sp macro="" textlink="">
      <xdr:nvSpPr>
        <xdr:cNvPr id="299" name="円/楕円 298"/>
        <xdr:cNvSpPr/>
      </xdr:nvSpPr>
      <xdr:spPr>
        <a:xfrm>
          <a:off x="21272500" y="697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66126</xdr:rowOff>
    </xdr:from>
    <xdr:ext cx="599010" cy="259045"/>
    <xdr:sp macro="" textlink="">
      <xdr:nvSpPr>
        <xdr:cNvPr id="300" name="n_1mainValue【一般廃棄物処理施設】&#10;一人当たり有形固定資産（償却資産）額"/>
        <xdr:cNvSpPr txBox="1"/>
      </xdr:nvSpPr>
      <xdr:spPr>
        <a:xfrm>
          <a:off x="21011094" y="675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243,603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9" name="正方形/長方形 30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0" name="正方形/長方形 30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1" name="正方形/長方形 31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2" name="正方形/長方形 31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3" name="正方形/長方形 31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4" name="正方形/長方形 31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5" name="正方形/長方形 31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6" name="正方形/長方形 31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7" name="正方形/長方形 3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8" name="正方形/長方形 3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9" name="正方形/長方形 3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0" name="正方形/長方形 3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1" name="正方形/長方形 3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2" name="正方形/長方形 3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3" name="正方形/長方形 3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4" name="正方形/長方形 3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5" name="テキスト ボックス 3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6" name="直線コネクタ 3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7" name="テキスト ボックス 32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28" name="直線コネクタ 32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29" name="テキスト ボックス 32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30" name="直線コネクタ 32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31" name="テキスト ボックス 33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32" name="直線コネクタ 33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33" name="テキスト ボックス 33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34" name="直線コネクタ 33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35" name="テキスト ボックス 33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6" name="直線コネクタ 3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7" name="テキスト ボックス 33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28956</xdr:rowOff>
    </xdr:from>
    <xdr:to>
      <xdr:col>23</xdr:col>
      <xdr:colOff>516889</xdr:colOff>
      <xdr:row>85</xdr:row>
      <xdr:rowOff>40387</xdr:rowOff>
    </xdr:to>
    <xdr:cxnSp macro="">
      <xdr:nvCxnSpPr>
        <xdr:cNvPr id="339" name="直線コネクタ 338"/>
        <xdr:cNvCxnSpPr/>
      </xdr:nvCxnSpPr>
      <xdr:spPr>
        <a:xfrm flipV="1">
          <a:off x="16318864" y="13402056"/>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340" name="【消防施設】&#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341" name="直線コネクタ 340"/>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147083</xdr:rowOff>
    </xdr:from>
    <xdr:ext cx="405111" cy="259045"/>
    <xdr:sp macro="" textlink="">
      <xdr:nvSpPr>
        <xdr:cNvPr id="342" name="【消防施設】&#10;有形固定資産減価償却率最大値テキスト"/>
        <xdr:cNvSpPr txBox="1"/>
      </xdr:nvSpPr>
      <xdr:spPr>
        <a:xfrm>
          <a:off x="164084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78</xdr:row>
      <xdr:rowOff>28956</xdr:rowOff>
    </xdr:from>
    <xdr:to>
      <xdr:col>23</xdr:col>
      <xdr:colOff>606425</xdr:colOff>
      <xdr:row>78</xdr:row>
      <xdr:rowOff>28956</xdr:rowOff>
    </xdr:to>
    <xdr:cxnSp macro="">
      <xdr:nvCxnSpPr>
        <xdr:cNvPr id="343" name="直線コネクタ 342"/>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61740</xdr:rowOff>
    </xdr:from>
    <xdr:ext cx="405111" cy="259045"/>
    <xdr:sp macro="" textlink="">
      <xdr:nvSpPr>
        <xdr:cNvPr id="344" name="【消防施設】&#10;有形固定資産減価償却率平均値テキスト"/>
        <xdr:cNvSpPr txBox="1"/>
      </xdr:nvSpPr>
      <xdr:spPr>
        <a:xfrm>
          <a:off x="16408400" y="13777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83313</xdr:rowOff>
    </xdr:from>
    <xdr:to>
      <xdr:col>23</xdr:col>
      <xdr:colOff>568325</xdr:colOff>
      <xdr:row>81</xdr:row>
      <xdr:rowOff>13463</xdr:rowOff>
    </xdr:to>
    <xdr:sp macro="" textlink="">
      <xdr:nvSpPr>
        <xdr:cNvPr id="345" name="フローチャート : 判断 344"/>
        <xdr:cNvSpPr/>
      </xdr:nvSpPr>
      <xdr:spPr>
        <a:xfrm>
          <a:off x="16268700" y="1379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28448</xdr:rowOff>
    </xdr:from>
    <xdr:to>
      <xdr:col>22</xdr:col>
      <xdr:colOff>415925</xdr:colOff>
      <xdr:row>81</xdr:row>
      <xdr:rowOff>130048</xdr:rowOff>
    </xdr:to>
    <xdr:sp macro="" textlink="">
      <xdr:nvSpPr>
        <xdr:cNvPr id="346" name="フローチャート : 判断 345"/>
        <xdr:cNvSpPr/>
      </xdr:nvSpPr>
      <xdr:spPr>
        <a:xfrm>
          <a:off x="15430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121175</xdr:rowOff>
    </xdr:from>
    <xdr:ext cx="405111" cy="259045"/>
    <xdr:sp macro="" textlink="">
      <xdr:nvSpPr>
        <xdr:cNvPr id="347" name="n_1aveValue【消防施設】&#10;有形固定資産減価償却率"/>
        <xdr:cNvSpPr txBox="1"/>
      </xdr:nvSpPr>
      <xdr:spPr>
        <a:xfrm>
          <a:off x="15266043"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8" name="テキスト ボックス 3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9" name="テキスト ボックス 3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0" name="テキスト ボックス 3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1" name="テキスト ボックス 3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2" name="テキスト ボックス 3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124461</xdr:rowOff>
    </xdr:from>
    <xdr:to>
      <xdr:col>22</xdr:col>
      <xdr:colOff>415925</xdr:colOff>
      <xdr:row>79</xdr:row>
      <xdr:rowOff>54611</xdr:rowOff>
    </xdr:to>
    <xdr:sp macro="" textlink="">
      <xdr:nvSpPr>
        <xdr:cNvPr id="353" name="円/楕円 352"/>
        <xdr:cNvSpPr/>
      </xdr:nvSpPr>
      <xdr:spPr>
        <a:xfrm>
          <a:off x="15430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71138</xdr:rowOff>
    </xdr:from>
    <xdr:ext cx="405111" cy="259045"/>
    <xdr:sp macro="" textlink="">
      <xdr:nvSpPr>
        <xdr:cNvPr id="354" name="n_1mainValue【消防施設】&#10;有形固定資産減価償却率"/>
        <xdr:cNvSpPr txBox="1"/>
      </xdr:nvSpPr>
      <xdr:spPr>
        <a:xfrm>
          <a:off x="15266043"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5" name="正方形/長方形 3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6" name="正方形/長方形 3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7" name="正方形/長方形 3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8" name="正方形/長方形 3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9" name="正方形/長方形 3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0" name="正方形/長方形 3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1" name="正方形/長方形 3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2" name="正方形/長方形 36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3" name="テキスト ボックス 36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4" name="直線コネクタ 36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65" name="直線コネクタ 36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6" name="テキスト ボックス 36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7" name="直線コネクタ 36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8" name="テキスト ボックス 36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69" name="直線コネクタ 36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70" name="テキスト ボックス 36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71" name="直線コネクタ 37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72" name="テキスト ボックス 37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3" name="直線コネクタ 37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4" name="テキスト ボックス 37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5" name="直線コネクタ 37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6" name="テキスト ボックス 37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7" name="直線コネクタ 3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8" name="テキスト ボックス 3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82</xdr:row>
      <xdr:rowOff>101781</xdr:rowOff>
    </xdr:from>
    <xdr:to>
      <xdr:col>32</xdr:col>
      <xdr:colOff>186689</xdr:colOff>
      <xdr:row>86</xdr:row>
      <xdr:rowOff>132806</xdr:rowOff>
    </xdr:to>
    <xdr:cxnSp macro="">
      <xdr:nvCxnSpPr>
        <xdr:cNvPr id="380" name="直線コネクタ 379"/>
        <xdr:cNvCxnSpPr/>
      </xdr:nvCxnSpPr>
      <xdr:spPr>
        <a:xfrm flipV="1">
          <a:off x="22160864" y="14160681"/>
          <a:ext cx="0" cy="7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136633</xdr:rowOff>
    </xdr:from>
    <xdr:ext cx="469744" cy="259045"/>
    <xdr:sp macro="" textlink="">
      <xdr:nvSpPr>
        <xdr:cNvPr id="381" name="【消防施設】&#10;一人当たり面積最小値テキスト"/>
        <xdr:cNvSpPr txBox="1"/>
      </xdr:nvSpPr>
      <xdr:spPr>
        <a:xfrm>
          <a:off x="222504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86</xdr:row>
      <xdr:rowOff>132806</xdr:rowOff>
    </xdr:from>
    <xdr:to>
      <xdr:col>32</xdr:col>
      <xdr:colOff>276225</xdr:colOff>
      <xdr:row>86</xdr:row>
      <xdr:rowOff>132806</xdr:rowOff>
    </xdr:to>
    <xdr:cxnSp macro="">
      <xdr:nvCxnSpPr>
        <xdr:cNvPr id="382" name="直線コネクタ 381"/>
        <xdr:cNvCxnSpPr/>
      </xdr:nvCxnSpPr>
      <xdr:spPr>
        <a:xfrm>
          <a:off x="22072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48458</xdr:rowOff>
    </xdr:from>
    <xdr:ext cx="469744" cy="259045"/>
    <xdr:sp macro="" textlink="">
      <xdr:nvSpPr>
        <xdr:cNvPr id="383" name="【消防施設】&#10;一人当たり面積最大値テキスト"/>
        <xdr:cNvSpPr txBox="1"/>
      </xdr:nvSpPr>
      <xdr:spPr>
        <a:xfrm>
          <a:off x="22250400" y="1393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0.461</a:t>
          </a:r>
          <a:endParaRPr kumimoji="1" lang="ja-JP" altLang="en-US" sz="1000" b="1">
            <a:latin typeface="ＭＳ Ｐゴシック"/>
          </a:endParaRPr>
        </a:p>
      </xdr:txBody>
    </xdr:sp>
    <xdr:clientData/>
  </xdr:oneCellAnchor>
  <xdr:twoCellAnchor>
    <xdr:from>
      <xdr:col>32</xdr:col>
      <xdr:colOff>98425</xdr:colOff>
      <xdr:row>82</xdr:row>
      <xdr:rowOff>101781</xdr:rowOff>
    </xdr:from>
    <xdr:to>
      <xdr:col>32</xdr:col>
      <xdr:colOff>276225</xdr:colOff>
      <xdr:row>82</xdr:row>
      <xdr:rowOff>101781</xdr:rowOff>
    </xdr:to>
    <xdr:cxnSp macro="">
      <xdr:nvCxnSpPr>
        <xdr:cNvPr id="384" name="直線コネクタ 383"/>
        <xdr:cNvCxnSpPr/>
      </xdr:nvCxnSpPr>
      <xdr:spPr>
        <a:xfrm>
          <a:off x="22072600" y="1416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161670</xdr:rowOff>
    </xdr:from>
    <xdr:ext cx="469744" cy="259045"/>
    <xdr:sp macro="" textlink="">
      <xdr:nvSpPr>
        <xdr:cNvPr id="385" name="【消防施設】&#10;一人当たり面積平均値テキスト"/>
        <xdr:cNvSpPr txBox="1"/>
      </xdr:nvSpPr>
      <xdr:spPr>
        <a:xfrm>
          <a:off x="22250400" y="1456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twoCellAnchor>
    <xdr:from>
      <xdr:col>32</xdr:col>
      <xdr:colOff>136525</xdr:colOff>
      <xdr:row>85</xdr:row>
      <xdr:rowOff>11793</xdr:rowOff>
    </xdr:from>
    <xdr:to>
      <xdr:col>32</xdr:col>
      <xdr:colOff>238125</xdr:colOff>
      <xdr:row>85</xdr:row>
      <xdr:rowOff>113393</xdr:rowOff>
    </xdr:to>
    <xdr:sp macro="" textlink="">
      <xdr:nvSpPr>
        <xdr:cNvPr id="386" name="フローチャート : 判断 385"/>
        <xdr:cNvSpPr/>
      </xdr:nvSpPr>
      <xdr:spPr>
        <a:xfrm>
          <a:off x="221107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108131</xdr:rowOff>
    </xdr:from>
    <xdr:to>
      <xdr:col>31</xdr:col>
      <xdr:colOff>85725</xdr:colOff>
      <xdr:row>84</xdr:row>
      <xdr:rowOff>38281</xdr:rowOff>
    </xdr:to>
    <xdr:sp macro="" textlink="">
      <xdr:nvSpPr>
        <xdr:cNvPr id="387" name="フローチャート : 判断 386"/>
        <xdr:cNvSpPr/>
      </xdr:nvSpPr>
      <xdr:spPr>
        <a:xfrm>
          <a:off x="21272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29408</xdr:rowOff>
    </xdr:from>
    <xdr:ext cx="469744" cy="259045"/>
    <xdr:sp macro="" textlink="">
      <xdr:nvSpPr>
        <xdr:cNvPr id="388" name="n_1aveValue【消防施設】&#10;一人当たり面積"/>
        <xdr:cNvSpPr txBox="1"/>
      </xdr:nvSpPr>
      <xdr:spPr>
        <a:xfrm>
          <a:off x="21075727" y="1443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9" name="テキスト ボックス 3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0" name="テキスト ボックス 3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1" name="テキスト ボックス 3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2" name="テキスト ボックス 3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3" name="テキスト ボックス 3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24856</xdr:rowOff>
    </xdr:from>
    <xdr:to>
      <xdr:col>31</xdr:col>
      <xdr:colOff>85725</xdr:colOff>
      <xdr:row>78</xdr:row>
      <xdr:rowOff>126456</xdr:rowOff>
    </xdr:to>
    <xdr:sp macro="" textlink="">
      <xdr:nvSpPr>
        <xdr:cNvPr id="394" name="円/楕円 393"/>
        <xdr:cNvSpPr/>
      </xdr:nvSpPr>
      <xdr:spPr>
        <a:xfrm>
          <a:off x="21272500" y="133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142983</xdr:rowOff>
    </xdr:from>
    <xdr:ext cx="469744" cy="259045"/>
    <xdr:sp macro="" textlink="">
      <xdr:nvSpPr>
        <xdr:cNvPr id="395" name="n_1mainValue【消防施設】&#10;一人当たり面積"/>
        <xdr:cNvSpPr txBox="1"/>
      </xdr:nvSpPr>
      <xdr:spPr>
        <a:xfrm>
          <a:off x="21075727" y="1317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0.897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6" name="正方形/長方形 3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7" name="正方形/長方形 3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8" name="正方形/長方形 3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9" name="正方形/長方形 3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0" name="正方形/長方形 3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1" name="正方形/長方形 4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2" name="正方形/長方形 4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3" name="正方形/長方形 4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4" name="テキスト ボックス 4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5" name="直線コネクタ 4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06" name="直線コネクタ 4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07" name="テキスト ボックス 40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8" name="直線コネクタ 4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9" name="テキスト ボックス 4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0" name="直線コネクタ 4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1" name="テキスト ボックス 4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2" name="直線コネクタ 4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3" name="テキスト ボックス 4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14" name="直線コネクタ 4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15" name="テキスト ボックス 4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6" name="直線コネクタ 4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17" name="テキスト ボックス 41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17418</xdr:rowOff>
    </xdr:from>
    <xdr:to>
      <xdr:col>23</xdr:col>
      <xdr:colOff>516889</xdr:colOff>
      <xdr:row>108</xdr:row>
      <xdr:rowOff>162742</xdr:rowOff>
    </xdr:to>
    <xdr:cxnSp macro="">
      <xdr:nvCxnSpPr>
        <xdr:cNvPr id="421" name="直線コネクタ 420"/>
        <xdr:cNvCxnSpPr/>
      </xdr:nvCxnSpPr>
      <xdr:spPr>
        <a:xfrm flipV="1">
          <a:off x="16318864" y="1716241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166569</xdr:rowOff>
    </xdr:from>
    <xdr:ext cx="340478" cy="259045"/>
    <xdr:sp macro="" textlink="">
      <xdr:nvSpPr>
        <xdr:cNvPr id="422" name="【庁舎】&#10;有形固定資産減価償却率最小値テキスト"/>
        <xdr:cNvSpPr txBox="1"/>
      </xdr:nvSpPr>
      <xdr:spPr>
        <a:xfrm>
          <a:off x="16408400" y="18683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428625</xdr:colOff>
      <xdr:row>108</xdr:row>
      <xdr:rowOff>162742</xdr:rowOff>
    </xdr:from>
    <xdr:to>
      <xdr:col>23</xdr:col>
      <xdr:colOff>606425</xdr:colOff>
      <xdr:row>108</xdr:row>
      <xdr:rowOff>162742</xdr:rowOff>
    </xdr:to>
    <xdr:cxnSp macro="">
      <xdr:nvCxnSpPr>
        <xdr:cNvPr id="423" name="直線コネクタ 422"/>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135545</xdr:rowOff>
    </xdr:from>
    <xdr:ext cx="405111" cy="259045"/>
    <xdr:sp macro="" textlink="">
      <xdr:nvSpPr>
        <xdr:cNvPr id="424" name="【庁舎】&#10;有形固定資産減価償却率最大値テキスト"/>
        <xdr:cNvSpPr txBox="1"/>
      </xdr:nvSpPr>
      <xdr:spPr>
        <a:xfrm>
          <a:off x="16408400" y="16937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100</xdr:row>
      <xdr:rowOff>17418</xdr:rowOff>
    </xdr:from>
    <xdr:to>
      <xdr:col>23</xdr:col>
      <xdr:colOff>606425</xdr:colOff>
      <xdr:row>100</xdr:row>
      <xdr:rowOff>17418</xdr:rowOff>
    </xdr:to>
    <xdr:cxnSp macro="">
      <xdr:nvCxnSpPr>
        <xdr:cNvPr id="425" name="直線コネクタ 424"/>
        <xdr:cNvCxnSpPr/>
      </xdr:nvCxnSpPr>
      <xdr:spPr>
        <a:xfrm>
          <a:off x="16230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152416</xdr:rowOff>
    </xdr:from>
    <xdr:ext cx="405111" cy="259045"/>
    <xdr:sp macro="" textlink="">
      <xdr:nvSpPr>
        <xdr:cNvPr id="426" name="【庁舎】&#10;有形固定資産減価償却率平均値テキスト"/>
        <xdr:cNvSpPr txBox="1"/>
      </xdr:nvSpPr>
      <xdr:spPr>
        <a:xfrm>
          <a:off x="164084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2539</xdr:rowOff>
    </xdr:from>
    <xdr:to>
      <xdr:col>23</xdr:col>
      <xdr:colOff>568325</xdr:colOff>
      <xdr:row>105</xdr:row>
      <xdr:rowOff>104139</xdr:rowOff>
    </xdr:to>
    <xdr:sp macro="" textlink="">
      <xdr:nvSpPr>
        <xdr:cNvPr id="427" name="フローチャート : 判断 426"/>
        <xdr:cNvSpPr/>
      </xdr:nvSpPr>
      <xdr:spPr>
        <a:xfrm>
          <a:off x="16268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20501</xdr:rowOff>
    </xdr:from>
    <xdr:to>
      <xdr:col>22</xdr:col>
      <xdr:colOff>415925</xdr:colOff>
      <xdr:row>103</xdr:row>
      <xdr:rowOff>122101</xdr:rowOff>
    </xdr:to>
    <xdr:sp macro="" textlink="">
      <xdr:nvSpPr>
        <xdr:cNvPr id="428" name="フローチャート : 判断 427"/>
        <xdr:cNvSpPr/>
      </xdr:nvSpPr>
      <xdr:spPr>
        <a:xfrm>
          <a:off x="15430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113228</xdr:rowOff>
    </xdr:from>
    <xdr:ext cx="405111" cy="259045"/>
    <xdr:sp macro="" textlink="">
      <xdr:nvSpPr>
        <xdr:cNvPr id="429" name="n_1aveValue【庁舎】&#10;有形固定資産減価償却率"/>
        <xdr:cNvSpPr txBox="1"/>
      </xdr:nvSpPr>
      <xdr:spPr>
        <a:xfrm>
          <a:off x="15266043"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123371</xdr:rowOff>
    </xdr:from>
    <xdr:to>
      <xdr:col>22</xdr:col>
      <xdr:colOff>415925</xdr:colOff>
      <xdr:row>101</xdr:row>
      <xdr:rowOff>53521</xdr:rowOff>
    </xdr:to>
    <xdr:sp macro="" textlink="">
      <xdr:nvSpPr>
        <xdr:cNvPr id="435" name="円/楕円 434"/>
        <xdr:cNvSpPr/>
      </xdr:nvSpPr>
      <xdr:spPr>
        <a:xfrm>
          <a:off x="15430500" y="172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70048</xdr:rowOff>
    </xdr:from>
    <xdr:ext cx="405111" cy="259045"/>
    <xdr:sp macro="" textlink="">
      <xdr:nvSpPr>
        <xdr:cNvPr id="436" name="n_1mainValue【庁舎】&#10;有形固定資産減価償却率"/>
        <xdr:cNvSpPr txBox="1"/>
      </xdr:nvSpPr>
      <xdr:spPr>
        <a:xfrm>
          <a:off x="15266043" y="1704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7" name="テキスト ボックス 44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48" name="直線コネクタ 4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9" name="テキスト ボックス 4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0" name="直線コネクタ 4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1" name="テキスト ボックス 4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2" name="直線コネクタ 4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3" name="テキスト ボックス 4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4" name="直線コネクタ 4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5" name="テキスト ボックス 4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6" name="直線コネクタ 4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7" name="テキスト ボックス 4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8" name="直線コネクタ 4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9" name="テキスト ボックス 4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104</xdr:row>
      <xdr:rowOff>155448</xdr:rowOff>
    </xdr:from>
    <xdr:to>
      <xdr:col>32</xdr:col>
      <xdr:colOff>186689</xdr:colOff>
      <xdr:row>109</xdr:row>
      <xdr:rowOff>63246</xdr:rowOff>
    </xdr:to>
    <xdr:cxnSp macro="">
      <xdr:nvCxnSpPr>
        <xdr:cNvPr id="461" name="直線コネクタ 460"/>
        <xdr:cNvCxnSpPr/>
      </xdr:nvCxnSpPr>
      <xdr:spPr>
        <a:xfrm flipV="1">
          <a:off x="22160864" y="17986248"/>
          <a:ext cx="0" cy="765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67073</xdr:rowOff>
    </xdr:from>
    <xdr:ext cx="469744" cy="259045"/>
    <xdr:sp macro="" textlink="">
      <xdr:nvSpPr>
        <xdr:cNvPr id="462" name="【庁舎】&#10;一人当たり面積最小値テキスト"/>
        <xdr:cNvSpPr txBox="1"/>
      </xdr:nvSpPr>
      <xdr:spPr>
        <a:xfrm>
          <a:off x="22250400" y="187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0.392</a:t>
          </a:r>
          <a:endParaRPr kumimoji="1" lang="ja-JP" altLang="en-US" sz="1000" b="1">
            <a:latin typeface="ＭＳ Ｐゴシック"/>
          </a:endParaRPr>
        </a:p>
      </xdr:txBody>
    </xdr:sp>
    <xdr:clientData/>
  </xdr:oneCellAnchor>
  <xdr:twoCellAnchor>
    <xdr:from>
      <xdr:col>32</xdr:col>
      <xdr:colOff>98425</xdr:colOff>
      <xdr:row>109</xdr:row>
      <xdr:rowOff>63246</xdr:rowOff>
    </xdr:from>
    <xdr:to>
      <xdr:col>32</xdr:col>
      <xdr:colOff>276225</xdr:colOff>
      <xdr:row>109</xdr:row>
      <xdr:rowOff>63246</xdr:rowOff>
    </xdr:to>
    <xdr:cxnSp macro="">
      <xdr:nvCxnSpPr>
        <xdr:cNvPr id="463" name="直線コネクタ 462"/>
        <xdr:cNvCxnSpPr/>
      </xdr:nvCxnSpPr>
      <xdr:spPr>
        <a:xfrm>
          <a:off x="22072600" y="187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102125</xdr:rowOff>
    </xdr:from>
    <xdr:ext cx="469744" cy="259045"/>
    <xdr:sp macro="" textlink="">
      <xdr:nvSpPr>
        <xdr:cNvPr id="464" name="【庁舎】&#10;一人当たり面積最大値テキスト"/>
        <xdr:cNvSpPr txBox="1"/>
      </xdr:nvSpPr>
      <xdr:spPr>
        <a:xfrm>
          <a:off x="22250400" y="1776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a:t>
          </a:r>
          <a:endParaRPr kumimoji="1" lang="ja-JP" altLang="en-US" sz="1000" b="1">
            <a:latin typeface="ＭＳ Ｐゴシック"/>
          </a:endParaRPr>
        </a:p>
      </xdr:txBody>
    </xdr:sp>
    <xdr:clientData/>
  </xdr:oneCellAnchor>
  <xdr:twoCellAnchor>
    <xdr:from>
      <xdr:col>32</xdr:col>
      <xdr:colOff>98425</xdr:colOff>
      <xdr:row>104</xdr:row>
      <xdr:rowOff>155448</xdr:rowOff>
    </xdr:from>
    <xdr:to>
      <xdr:col>32</xdr:col>
      <xdr:colOff>276225</xdr:colOff>
      <xdr:row>104</xdr:row>
      <xdr:rowOff>155448</xdr:rowOff>
    </xdr:to>
    <xdr:cxnSp macro="">
      <xdr:nvCxnSpPr>
        <xdr:cNvPr id="465" name="直線コネクタ 464"/>
        <xdr:cNvCxnSpPr/>
      </xdr:nvCxnSpPr>
      <xdr:spPr>
        <a:xfrm>
          <a:off x="22072600" y="1798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12209</xdr:rowOff>
    </xdr:from>
    <xdr:ext cx="469744" cy="259045"/>
    <xdr:sp macro="" textlink="">
      <xdr:nvSpPr>
        <xdr:cNvPr id="466" name="【庁舎】&#10;一人当たり面積平均値テキスト"/>
        <xdr:cNvSpPr txBox="1"/>
      </xdr:nvSpPr>
      <xdr:spPr>
        <a:xfrm>
          <a:off x="22250400" y="185288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0.589</a:t>
          </a:r>
          <a:endParaRPr kumimoji="1" lang="ja-JP" altLang="en-US" sz="1000" b="1">
            <a:solidFill>
              <a:srgbClr val="000080"/>
            </a:solidFill>
            <a:latin typeface="ＭＳ Ｐゴシック"/>
          </a:endParaRPr>
        </a:p>
      </xdr:txBody>
    </xdr:sp>
    <xdr:clientData/>
  </xdr:oneCellAnchor>
  <xdr:twoCellAnchor>
    <xdr:from>
      <xdr:col>32</xdr:col>
      <xdr:colOff>136525</xdr:colOff>
      <xdr:row>108</xdr:row>
      <xdr:rowOff>33782</xdr:rowOff>
    </xdr:from>
    <xdr:to>
      <xdr:col>32</xdr:col>
      <xdr:colOff>238125</xdr:colOff>
      <xdr:row>108</xdr:row>
      <xdr:rowOff>135382</xdr:rowOff>
    </xdr:to>
    <xdr:sp macro="" textlink="">
      <xdr:nvSpPr>
        <xdr:cNvPr id="467" name="フローチャート : 判断 466"/>
        <xdr:cNvSpPr/>
      </xdr:nvSpPr>
      <xdr:spPr>
        <a:xfrm>
          <a:off x="22110700" y="185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3302</xdr:rowOff>
    </xdr:from>
    <xdr:to>
      <xdr:col>31</xdr:col>
      <xdr:colOff>85725</xdr:colOff>
      <xdr:row>107</xdr:row>
      <xdr:rowOff>104902</xdr:rowOff>
    </xdr:to>
    <xdr:sp macro="" textlink="">
      <xdr:nvSpPr>
        <xdr:cNvPr id="468" name="フローチャート : 判断 467"/>
        <xdr:cNvSpPr/>
      </xdr:nvSpPr>
      <xdr:spPr>
        <a:xfrm>
          <a:off x="21272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96029</xdr:rowOff>
    </xdr:from>
    <xdr:ext cx="469744" cy="259045"/>
    <xdr:sp macro="" textlink="">
      <xdr:nvSpPr>
        <xdr:cNvPr id="469" name="n_1aveValue【庁舎】&#10;一人当たり面積"/>
        <xdr:cNvSpPr txBox="1"/>
      </xdr:nvSpPr>
      <xdr:spPr>
        <a:xfrm>
          <a:off x="21075727"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0" name="テキスト ボックス 4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1" name="テキスト ボックス 4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2" name="テキスト ボックス 4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3" name="テキスト ボックス 4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4" name="テキスト ボックス 4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148082</xdr:rowOff>
    </xdr:from>
    <xdr:to>
      <xdr:col>31</xdr:col>
      <xdr:colOff>85725</xdr:colOff>
      <xdr:row>101</xdr:row>
      <xdr:rowOff>78232</xdr:rowOff>
    </xdr:to>
    <xdr:sp macro="" textlink="">
      <xdr:nvSpPr>
        <xdr:cNvPr id="475" name="円/楕円 474"/>
        <xdr:cNvSpPr/>
      </xdr:nvSpPr>
      <xdr:spPr>
        <a:xfrm>
          <a:off x="21272500" y="1729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94759</xdr:rowOff>
    </xdr:from>
    <xdr:ext cx="469744" cy="259045"/>
    <xdr:sp macro="" textlink="">
      <xdr:nvSpPr>
        <xdr:cNvPr id="476" name="n_1mainValue【庁舎】&#10;一人当たり面積"/>
        <xdr:cNvSpPr txBox="1"/>
      </xdr:nvSpPr>
      <xdr:spPr>
        <a:xfrm>
          <a:off x="21075727" y="1706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7" name="正方形/長方形 4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8" name="正方形/長方形 4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9" name="テキスト ボックス 4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プールや体育館などは有形固定資産減価償却率が他団体と比べ高くなっている。こちらも建設年数が長期経過している。</a:t>
          </a:r>
          <a:endParaRPr kumimoji="1" lang="en-US" altLang="ja-JP" sz="1300">
            <a:latin typeface="ＭＳ Ｐゴシック"/>
          </a:endParaRPr>
        </a:p>
        <a:p>
          <a:r>
            <a:rPr kumimoji="1" lang="ja-JP" altLang="en-US" sz="1300">
              <a:latin typeface="ＭＳ Ｐゴシック"/>
            </a:rPr>
            <a:t>日々適宜修繕を施しているため使用していくうえで問題はない。今後も長く運用していけるように努力していきたい。</a:t>
          </a:r>
        </a:p>
        <a:p>
          <a:r>
            <a:rPr kumimoji="1" lang="ja-JP" altLang="en-US" sz="1300">
              <a:latin typeface="ＭＳ Ｐゴシック"/>
            </a:rPr>
            <a:t>なお、</a:t>
          </a:r>
          <a:r>
            <a:rPr kumimoji="1" lang="en-US" altLang="ja-JP" sz="1300">
              <a:latin typeface="ＭＳ Ｐゴシック"/>
            </a:rPr>
            <a:t>H28</a:t>
          </a:r>
          <a:r>
            <a:rPr kumimoji="1" lang="ja-JP" altLang="en-US" sz="1300">
              <a:latin typeface="ＭＳ Ｐゴシック"/>
            </a:rPr>
            <a:t>については固定資産台帳未整備のため分析不可。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山梨県丹波山村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
594
101.30
1,974,717
1,543,196
423,508
806,800
1,306,550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人口の減少や全国平均を上回る高齢化率（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年度末</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46.66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加え、村内に中心となる産業もないことにより、財政基盤が弱く類似団体内順位は下位となっている。事業の必要性の検討を行い、投資的経費を抑制するなど歳出の徹底的な見直しと削減に努め、一方で施策の重点化をして活力ある村づくりを展開し、行政の効率化、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25823</xdr:rowOff>
    </xdr:from>
    <xdr:to>
      <xdr:col>7</xdr:col>
      <xdr:colOff>152400</xdr:colOff>
      <xdr:row>45</xdr:row>
      <xdr:rowOff>25823</xdr:rowOff>
    </xdr:to>
    <xdr:cxnSp macro="">
      <xdr:nvCxnSpPr>
        <xdr:cNvPr id="67" name="直線コネクタ 66"/>
        <xdr:cNvCxnSpPr/>
      </xdr:nvCxnSpPr>
      <xdr:spPr>
        <a:xfrm>
          <a:off x="4114800" y="77410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25823</xdr:rowOff>
    </xdr:from>
    <xdr:to>
      <xdr:col>6</xdr:col>
      <xdr:colOff>0</xdr:colOff>
      <xdr:row>45</xdr:row>
      <xdr:rowOff>33867</xdr:rowOff>
    </xdr:to>
    <xdr:cxnSp macro="">
      <xdr:nvCxnSpPr>
        <xdr:cNvPr id="70" name="直線コネクタ 69"/>
        <xdr:cNvCxnSpPr/>
      </xdr:nvCxnSpPr>
      <xdr:spPr>
        <a:xfrm flipV="1">
          <a:off x="3225800" y="77410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25823</xdr:rowOff>
    </xdr:from>
    <xdr:to>
      <xdr:col>4</xdr:col>
      <xdr:colOff>482600</xdr:colOff>
      <xdr:row>45</xdr:row>
      <xdr:rowOff>33867</xdr:rowOff>
    </xdr:to>
    <xdr:cxnSp macro="">
      <xdr:nvCxnSpPr>
        <xdr:cNvPr id="73" name="直線コネクタ 72"/>
        <xdr:cNvCxnSpPr/>
      </xdr:nvCxnSpPr>
      <xdr:spPr>
        <a:xfrm>
          <a:off x="2336800" y="77410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17780</xdr:rowOff>
    </xdr:from>
    <xdr:to>
      <xdr:col>3</xdr:col>
      <xdr:colOff>279400</xdr:colOff>
      <xdr:row>45</xdr:row>
      <xdr:rowOff>25823</xdr:rowOff>
    </xdr:to>
    <xdr:cxnSp macro="">
      <xdr:nvCxnSpPr>
        <xdr:cNvPr id="76" name="直線コネクタ 75"/>
        <xdr:cNvCxnSpPr/>
      </xdr:nvCxnSpPr>
      <xdr:spPr>
        <a:xfrm>
          <a:off x="1447800" y="77330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146473</xdr:rowOff>
    </xdr:from>
    <xdr:to>
      <xdr:col>7</xdr:col>
      <xdr:colOff>203200</xdr:colOff>
      <xdr:row>45</xdr:row>
      <xdr:rowOff>76623</xdr:rowOff>
    </xdr:to>
    <xdr:sp macro="" textlink="">
      <xdr:nvSpPr>
        <xdr:cNvPr id="86" name="円/楕円 85"/>
        <xdr:cNvSpPr/>
      </xdr:nvSpPr>
      <xdr:spPr>
        <a:xfrm>
          <a:off x="49022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42350</xdr:rowOff>
    </xdr:from>
    <xdr:ext cx="762000" cy="259045"/>
    <xdr:sp macro="" textlink="">
      <xdr:nvSpPr>
        <xdr:cNvPr id="87" name="財政力該当値テキスト"/>
        <xdr:cNvSpPr txBox="1"/>
      </xdr:nvSpPr>
      <xdr:spPr>
        <a:xfrm>
          <a:off x="5041900" y="758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146473</xdr:rowOff>
    </xdr:from>
    <xdr:to>
      <xdr:col>6</xdr:col>
      <xdr:colOff>50800</xdr:colOff>
      <xdr:row>45</xdr:row>
      <xdr:rowOff>76623</xdr:rowOff>
    </xdr:to>
    <xdr:sp macro="" textlink="">
      <xdr:nvSpPr>
        <xdr:cNvPr id="88" name="円/楕円 87"/>
        <xdr:cNvSpPr/>
      </xdr:nvSpPr>
      <xdr:spPr>
        <a:xfrm>
          <a:off x="4064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61400</xdr:rowOff>
    </xdr:from>
    <xdr:ext cx="736600" cy="259045"/>
    <xdr:sp macro="" textlink="">
      <xdr:nvSpPr>
        <xdr:cNvPr id="89" name="テキスト ボックス 88"/>
        <xdr:cNvSpPr txBox="1"/>
      </xdr:nvSpPr>
      <xdr:spPr>
        <a:xfrm>
          <a:off x="3733800" y="7776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154517</xdr:rowOff>
    </xdr:from>
    <xdr:to>
      <xdr:col>4</xdr:col>
      <xdr:colOff>533400</xdr:colOff>
      <xdr:row>45</xdr:row>
      <xdr:rowOff>84667</xdr:rowOff>
    </xdr:to>
    <xdr:sp macro="" textlink="">
      <xdr:nvSpPr>
        <xdr:cNvPr id="90" name="円/楕円 89"/>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69444</xdr:rowOff>
    </xdr:from>
    <xdr:ext cx="762000" cy="259045"/>
    <xdr:sp macro="" textlink="">
      <xdr:nvSpPr>
        <xdr:cNvPr id="91" name="テキスト ボックス 90"/>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146473</xdr:rowOff>
    </xdr:from>
    <xdr:to>
      <xdr:col>3</xdr:col>
      <xdr:colOff>330200</xdr:colOff>
      <xdr:row>45</xdr:row>
      <xdr:rowOff>76623</xdr:rowOff>
    </xdr:to>
    <xdr:sp macro="" textlink="">
      <xdr:nvSpPr>
        <xdr:cNvPr id="92" name="円/楕円 91"/>
        <xdr:cNvSpPr/>
      </xdr:nvSpPr>
      <xdr:spPr>
        <a:xfrm>
          <a:off x="2286000" y="76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61400</xdr:rowOff>
    </xdr:from>
    <xdr:ext cx="762000" cy="259045"/>
    <xdr:sp macro="" textlink="">
      <xdr:nvSpPr>
        <xdr:cNvPr id="93" name="テキスト ボックス 92"/>
        <xdr:cNvSpPr txBox="1"/>
      </xdr:nvSpPr>
      <xdr:spPr>
        <a:xfrm>
          <a:off x="1955800" y="777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138430</xdr:rowOff>
    </xdr:from>
    <xdr:to>
      <xdr:col>2</xdr:col>
      <xdr:colOff>127000</xdr:colOff>
      <xdr:row>45</xdr:row>
      <xdr:rowOff>68580</xdr:rowOff>
    </xdr:to>
    <xdr:sp macro="" textlink="">
      <xdr:nvSpPr>
        <xdr:cNvPr id="94" name="円/楕円 93"/>
        <xdr:cNvSpPr/>
      </xdr:nvSpPr>
      <xdr:spPr>
        <a:xfrm>
          <a:off x="1397000" y="7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53357</xdr:rowOff>
    </xdr:from>
    <xdr:ext cx="762000" cy="259045"/>
    <xdr:sp macro="" textlink="">
      <xdr:nvSpPr>
        <xdr:cNvPr id="95" name="テキスト ボックス 94"/>
        <xdr:cNvSpPr txBox="1"/>
      </xdr:nvSpPr>
      <xdr:spPr>
        <a:xfrm>
          <a:off x="1066800" y="776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常収支比率は類似団体・山梨県平均を下回っているが、今後も事務事業の見直しをさらに進めるとともに、すべての事務事業の優先度を厳しく点検し、必要性の低い事務事業から計画的に廃止･縮小を進め、経常経費の削減を図る。また、村税の徴収強化等の歳入確保にも努め改善を目指す。</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143256</xdr:rowOff>
    </xdr:from>
    <xdr:to>
      <xdr:col>7</xdr:col>
      <xdr:colOff>152400</xdr:colOff>
      <xdr:row>64</xdr:row>
      <xdr:rowOff>147955</xdr:rowOff>
    </xdr:to>
    <xdr:cxnSp macro="">
      <xdr:nvCxnSpPr>
        <xdr:cNvPr id="128" name="直線コネクタ 127"/>
        <xdr:cNvCxnSpPr/>
      </xdr:nvCxnSpPr>
      <xdr:spPr>
        <a:xfrm>
          <a:off x="4114800" y="10944606"/>
          <a:ext cx="8382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107840</xdr:rowOff>
    </xdr:from>
    <xdr:ext cx="762000" cy="259045"/>
    <xdr:sp macro="" textlink="">
      <xdr:nvSpPr>
        <xdr:cNvPr id="129" name="財政構造の弾力性平均値テキスト"/>
        <xdr:cNvSpPr txBox="1"/>
      </xdr:nvSpPr>
      <xdr:spPr>
        <a:xfrm>
          <a:off x="5041900" y="1108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143256</xdr:rowOff>
    </xdr:from>
    <xdr:to>
      <xdr:col>6</xdr:col>
      <xdr:colOff>0</xdr:colOff>
      <xdr:row>65</xdr:row>
      <xdr:rowOff>51308</xdr:rowOff>
    </xdr:to>
    <xdr:cxnSp macro="">
      <xdr:nvCxnSpPr>
        <xdr:cNvPr id="131" name="直線コネクタ 130"/>
        <xdr:cNvCxnSpPr/>
      </xdr:nvCxnSpPr>
      <xdr:spPr>
        <a:xfrm flipV="1">
          <a:off x="3225800" y="10944606"/>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82186</xdr:rowOff>
    </xdr:from>
    <xdr:ext cx="736600" cy="259045"/>
    <xdr:sp macro="" textlink="">
      <xdr:nvSpPr>
        <xdr:cNvPr id="133" name="テキスト ボックス 132"/>
        <xdr:cNvSpPr txBox="1"/>
      </xdr:nvSpPr>
      <xdr:spPr>
        <a:xfrm>
          <a:off x="3733800" y="11054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65</xdr:row>
      <xdr:rowOff>51308</xdr:rowOff>
    </xdr:to>
    <xdr:cxnSp macro="">
      <xdr:nvCxnSpPr>
        <xdr:cNvPr id="134" name="直線コネクタ 133"/>
        <xdr:cNvCxnSpPr/>
      </xdr:nvCxnSpPr>
      <xdr:spPr>
        <a:xfrm>
          <a:off x="2336800" y="10872216"/>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25146</xdr:rowOff>
    </xdr:from>
    <xdr:to>
      <xdr:col>3</xdr:col>
      <xdr:colOff>279400</xdr:colOff>
      <xdr:row>63</xdr:row>
      <xdr:rowOff>70866</xdr:rowOff>
    </xdr:to>
    <xdr:cxnSp macro="">
      <xdr:nvCxnSpPr>
        <xdr:cNvPr id="137" name="直線コネクタ 136"/>
        <xdr:cNvCxnSpPr/>
      </xdr:nvCxnSpPr>
      <xdr:spPr>
        <a:xfrm>
          <a:off x="1447800" y="1065504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106316</xdr:rowOff>
    </xdr:from>
    <xdr:ext cx="762000" cy="259045"/>
    <xdr:sp macro="" textlink="">
      <xdr:nvSpPr>
        <xdr:cNvPr id="139" name="テキスト ボックス 138"/>
        <xdr:cNvSpPr txBox="1"/>
      </xdr:nvSpPr>
      <xdr:spPr>
        <a:xfrm>
          <a:off x="1955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115968</xdr:rowOff>
    </xdr:from>
    <xdr:ext cx="762000" cy="259045"/>
    <xdr:sp macro="" textlink="">
      <xdr:nvSpPr>
        <xdr:cNvPr id="141" name="テキスト ボックス 140"/>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97155</xdr:rowOff>
    </xdr:from>
    <xdr:to>
      <xdr:col>7</xdr:col>
      <xdr:colOff>203200</xdr:colOff>
      <xdr:row>65</xdr:row>
      <xdr:rowOff>27305</xdr:rowOff>
    </xdr:to>
    <xdr:sp macro="" textlink="">
      <xdr:nvSpPr>
        <xdr:cNvPr id="147" name="円/楕円 146"/>
        <xdr:cNvSpPr/>
      </xdr:nvSpPr>
      <xdr:spPr>
        <a:xfrm>
          <a:off x="49022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113682</xdr:rowOff>
    </xdr:from>
    <xdr:ext cx="762000" cy="259045"/>
    <xdr:sp macro="" textlink="">
      <xdr:nvSpPr>
        <xdr:cNvPr id="148" name="財政構造の弾力性該当値テキスト"/>
        <xdr:cNvSpPr txBox="1"/>
      </xdr:nvSpPr>
      <xdr:spPr>
        <a:xfrm>
          <a:off x="50419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92456</xdr:rowOff>
    </xdr:from>
    <xdr:to>
      <xdr:col>6</xdr:col>
      <xdr:colOff>50800</xdr:colOff>
      <xdr:row>64</xdr:row>
      <xdr:rowOff>22606</xdr:rowOff>
    </xdr:to>
    <xdr:sp macro="" textlink="">
      <xdr:nvSpPr>
        <xdr:cNvPr id="149" name="円/楕円 148"/>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32783</xdr:rowOff>
    </xdr:from>
    <xdr:ext cx="736600" cy="259045"/>
    <xdr:sp macro="" textlink="">
      <xdr:nvSpPr>
        <xdr:cNvPr id="150" name="テキスト ボックス 149"/>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508</xdr:rowOff>
    </xdr:from>
    <xdr:to>
      <xdr:col>4</xdr:col>
      <xdr:colOff>533400</xdr:colOff>
      <xdr:row>65</xdr:row>
      <xdr:rowOff>102108</xdr:rowOff>
    </xdr:to>
    <xdr:sp macro="" textlink="">
      <xdr:nvSpPr>
        <xdr:cNvPr id="151" name="円/楕円 150"/>
        <xdr:cNvSpPr/>
      </xdr:nvSpPr>
      <xdr:spPr>
        <a:xfrm>
          <a:off x="3175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86885</xdr:rowOff>
    </xdr:from>
    <xdr:ext cx="762000" cy="259045"/>
    <xdr:sp macro="" textlink="">
      <xdr:nvSpPr>
        <xdr:cNvPr id="152" name="テキスト ボックス 151"/>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20066</xdr:rowOff>
    </xdr:from>
    <xdr:to>
      <xdr:col>3</xdr:col>
      <xdr:colOff>330200</xdr:colOff>
      <xdr:row>63</xdr:row>
      <xdr:rowOff>121666</xdr:rowOff>
    </xdr:to>
    <xdr:sp macro="" textlink="">
      <xdr:nvSpPr>
        <xdr:cNvPr id="153" name="円/楕円 152"/>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131843</xdr:rowOff>
    </xdr:from>
    <xdr:ext cx="762000" cy="259045"/>
    <xdr:sp macro="" textlink="">
      <xdr:nvSpPr>
        <xdr:cNvPr id="154" name="テキスト ボックス 153"/>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145796</xdr:rowOff>
    </xdr:from>
    <xdr:to>
      <xdr:col>2</xdr:col>
      <xdr:colOff>127000</xdr:colOff>
      <xdr:row>62</xdr:row>
      <xdr:rowOff>75946</xdr:rowOff>
    </xdr:to>
    <xdr:sp macro="" textlink="">
      <xdr:nvSpPr>
        <xdr:cNvPr id="155" name="円/楕円 154"/>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86123</xdr:rowOff>
    </xdr:from>
    <xdr:ext cx="762000" cy="259045"/>
    <xdr:sp macro="" textlink="">
      <xdr:nvSpPr>
        <xdr:cNvPr id="156" name="テキスト ボックス 155"/>
        <xdr:cNvSpPr txBox="1"/>
      </xdr:nvSpPr>
      <xdr:spPr>
        <a:xfrm>
          <a:off x="1066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[1,041,204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人口１人あたりの人件費･物件費等決算額は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1,041,204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類似団体･全国平均･山梨県平均を大きく上回っている。昨年と比べ上昇した主な要因は、セキュリティ強靭化等の委託料・車両購入等の備品・臨時職員等の賃金等が前年に比べ伸びていることによるものである。また、直営の観光施設についても経費が掛かっていることから、各施設と協議を進め徹底したコスト削減を実施している。また、人員配置や職員の節約意識の向上を図り指定管理者制度も視野に入れながらコストの低減を図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147540</xdr:rowOff>
    </xdr:from>
    <xdr:to>
      <xdr:col>7</xdr:col>
      <xdr:colOff>152400</xdr:colOff>
      <xdr:row>83</xdr:row>
      <xdr:rowOff>153236</xdr:rowOff>
    </xdr:to>
    <xdr:cxnSp macro="">
      <xdr:nvCxnSpPr>
        <xdr:cNvPr id="188" name="直線コネクタ 187"/>
        <xdr:cNvCxnSpPr/>
      </xdr:nvCxnSpPr>
      <xdr:spPr>
        <a:xfrm>
          <a:off x="4114800" y="14377890"/>
          <a:ext cx="8382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134652</xdr:rowOff>
    </xdr:from>
    <xdr:to>
      <xdr:col>6</xdr:col>
      <xdr:colOff>0</xdr:colOff>
      <xdr:row>83</xdr:row>
      <xdr:rowOff>147540</xdr:rowOff>
    </xdr:to>
    <xdr:cxnSp macro="">
      <xdr:nvCxnSpPr>
        <xdr:cNvPr id="191" name="直線コネクタ 190"/>
        <xdr:cNvCxnSpPr/>
      </xdr:nvCxnSpPr>
      <xdr:spPr>
        <a:xfrm>
          <a:off x="3225800" y="14365002"/>
          <a:ext cx="889000" cy="1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122361</xdr:rowOff>
    </xdr:from>
    <xdr:ext cx="736600" cy="259045"/>
    <xdr:sp macro="" textlink="">
      <xdr:nvSpPr>
        <xdr:cNvPr id="193" name="テキスト ボックス 192"/>
        <xdr:cNvSpPr txBox="1"/>
      </xdr:nvSpPr>
      <xdr:spPr>
        <a:xfrm>
          <a:off x="3733800" y="13838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108427</xdr:rowOff>
    </xdr:from>
    <xdr:to>
      <xdr:col>4</xdr:col>
      <xdr:colOff>482600</xdr:colOff>
      <xdr:row>83</xdr:row>
      <xdr:rowOff>134652</xdr:rowOff>
    </xdr:to>
    <xdr:cxnSp macro="">
      <xdr:nvCxnSpPr>
        <xdr:cNvPr id="194" name="直線コネクタ 193"/>
        <xdr:cNvCxnSpPr/>
      </xdr:nvCxnSpPr>
      <xdr:spPr>
        <a:xfrm>
          <a:off x="2336800" y="14338777"/>
          <a:ext cx="889000" cy="2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75914</xdr:rowOff>
    </xdr:from>
    <xdr:ext cx="762000" cy="259045"/>
    <xdr:sp macro="" textlink="">
      <xdr:nvSpPr>
        <xdr:cNvPr id="196" name="テキスト ボックス 195"/>
        <xdr:cNvSpPr txBox="1"/>
      </xdr:nvSpPr>
      <xdr:spPr>
        <a:xfrm>
          <a:off x="2844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108427</xdr:rowOff>
    </xdr:from>
    <xdr:to>
      <xdr:col>3</xdr:col>
      <xdr:colOff>279400</xdr:colOff>
      <xdr:row>83</xdr:row>
      <xdr:rowOff>110866</xdr:rowOff>
    </xdr:to>
    <xdr:cxnSp macro="">
      <xdr:nvCxnSpPr>
        <xdr:cNvPr id="197" name="直線コネクタ 196"/>
        <xdr:cNvCxnSpPr/>
      </xdr:nvCxnSpPr>
      <xdr:spPr>
        <a:xfrm flipV="1">
          <a:off x="1447800" y="14338777"/>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65974</xdr:rowOff>
    </xdr:from>
    <xdr:ext cx="762000" cy="259045"/>
    <xdr:sp macro="" textlink="">
      <xdr:nvSpPr>
        <xdr:cNvPr id="199" name="テキスト ボックス 198"/>
        <xdr:cNvSpPr txBox="1"/>
      </xdr:nvSpPr>
      <xdr:spPr>
        <a:xfrm>
          <a:off x="1955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58955</xdr:rowOff>
    </xdr:from>
    <xdr:ext cx="762000" cy="259045"/>
    <xdr:sp macro="" textlink="">
      <xdr:nvSpPr>
        <xdr:cNvPr id="201" name="テキスト ボックス 200"/>
        <xdr:cNvSpPr txBox="1"/>
      </xdr:nvSpPr>
      <xdr:spPr>
        <a:xfrm>
          <a:off x="1066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102436</xdr:rowOff>
    </xdr:from>
    <xdr:to>
      <xdr:col>7</xdr:col>
      <xdr:colOff>203200</xdr:colOff>
      <xdr:row>84</xdr:row>
      <xdr:rowOff>32586</xdr:rowOff>
    </xdr:to>
    <xdr:sp macro="" textlink="">
      <xdr:nvSpPr>
        <xdr:cNvPr id="207" name="円/楕円 206"/>
        <xdr:cNvSpPr/>
      </xdr:nvSpPr>
      <xdr:spPr>
        <a:xfrm>
          <a:off x="4902200" y="143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74513</xdr:rowOff>
    </xdr:from>
    <xdr:ext cx="762000" cy="259045"/>
    <xdr:sp macro="" textlink="">
      <xdr:nvSpPr>
        <xdr:cNvPr id="208" name="人件費・物件費等の状況該当値テキスト"/>
        <xdr:cNvSpPr txBox="1"/>
      </xdr:nvSpPr>
      <xdr:spPr>
        <a:xfrm>
          <a:off x="5041900" y="1430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1,041,204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96740</xdr:rowOff>
    </xdr:from>
    <xdr:to>
      <xdr:col>6</xdr:col>
      <xdr:colOff>50800</xdr:colOff>
      <xdr:row>84</xdr:row>
      <xdr:rowOff>26890</xdr:rowOff>
    </xdr:to>
    <xdr:sp macro="" textlink="">
      <xdr:nvSpPr>
        <xdr:cNvPr id="209" name="円/楕円 208"/>
        <xdr:cNvSpPr/>
      </xdr:nvSpPr>
      <xdr:spPr>
        <a:xfrm>
          <a:off x="4064000" y="143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11667</xdr:rowOff>
    </xdr:from>
    <xdr:ext cx="736600" cy="259045"/>
    <xdr:sp macro="" textlink="">
      <xdr:nvSpPr>
        <xdr:cNvPr id="210" name="テキスト ボックス 209"/>
        <xdr:cNvSpPr txBox="1"/>
      </xdr:nvSpPr>
      <xdr:spPr>
        <a:xfrm>
          <a:off x="3733800" y="14413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1,029,404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83852</xdr:rowOff>
    </xdr:from>
    <xdr:to>
      <xdr:col>4</xdr:col>
      <xdr:colOff>533400</xdr:colOff>
      <xdr:row>84</xdr:row>
      <xdr:rowOff>14002</xdr:rowOff>
    </xdr:to>
    <xdr:sp macro="" textlink="">
      <xdr:nvSpPr>
        <xdr:cNvPr id="211" name="円/楕円 210"/>
        <xdr:cNvSpPr/>
      </xdr:nvSpPr>
      <xdr:spPr>
        <a:xfrm>
          <a:off x="3175000" y="1431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170229</xdr:rowOff>
    </xdr:from>
    <xdr:ext cx="762000" cy="259045"/>
    <xdr:sp macro="" textlink="">
      <xdr:nvSpPr>
        <xdr:cNvPr id="212" name="テキスト ボックス 211"/>
        <xdr:cNvSpPr txBox="1"/>
      </xdr:nvSpPr>
      <xdr:spPr>
        <a:xfrm>
          <a:off x="2844800" y="144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1,002,699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57627</xdr:rowOff>
    </xdr:from>
    <xdr:to>
      <xdr:col>3</xdr:col>
      <xdr:colOff>330200</xdr:colOff>
      <xdr:row>83</xdr:row>
      <xdr:rowOff>159227</xdr:rowOff>
    </xdr:to>
    <xdr:sp macro="" textlink="">
      <xdr:nvSpPr>
        <xdr:cNvPr id="213" name="円/楕円 212"/>
        <xdr:cNvSpPr/>
      </xdr:nvSpPr>
      <xdr:spPr>
        <a:xfrm>
          <a:off x="2286000" y="1428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144004</xdr:rowOff>
    </xdr:from>
    <xdr:ext cx="762000" cy="259045"/>
    <xdr:sp macro="" textlink="">
      <xdr:nvSpPr>
        <xdr:cNvPr id="214" name="テキスト ボックス 213"/>
        <xdr:cNvSpPr txBox="1"/>
      </xdr:nvSpPr>
      <xdr:spPr>
        <a:xfrm>
          <a:off x="1955800" y="1437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948,357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60066</xdr:rowOff>
    </xdr:from>
    <xdr:to>
      <xdr:col>2</xdr:col>
      <xdr:colOff>127000</xdr:colOff>
      <xdr:row>83</xdr:row>
      <xdr:rowOff>161666</xdr:rowOff>
    </xdr:to>
    <xdr:sp macro="" textlink="">
      <xdr:nvSpPr>
        <xdr:cNvPr id="215" name="円/楕円 214"/>
        <xdr:cNvSpPr/>
      </xdr:nvSpPr>
      <xdr:spPr>
        <a:xfrm>
          <a:off x="1397000" y="1429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146443</xdr:rowOff>
    </xdr:from>
    <xdr:ext cx="762000" cy="259045"/>
    <xdr:sp macro="" textlink="">
      <xdr:nvSpPr>
        <xdr:cNvPr id="216" name="テキスト ボックス 215"/>
        <xdr:cNvSpPr txBox="1"/>
      </xdr:nvSpPr>
      <xdr:spPr>
        <a:xfrm>
          <a:off x="1066800" y="1437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953,411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ラスパイレス指数は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96.4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と、類似団体平均を上回り、全国町村平均と同数値である。今後も地域の民間企業等の状況を踏まえながら人事院勧告を基本とした給与体系を基本として給与の適正化に努める。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44768</xdr:rowOff>
    </xdr:from>
    <xdr:to>
      <xdr:col>24</xdr:col>
      <xdr:colOff>558800</xdr:colOff>
      <xdr:row>87</xdr:row>
      <xdr:rowOff>74930</xdr:rowOff>
    </xdr:to>
    <xdr:cxnSp macro="">
      <xdr:nvCxnSpPr>
        <xdr:cNvPr id="246" name="直線コネクタ 245"/>
        <xdr:cNvCxnSpPr/>
      </xdr:nvCxnSpPr>
      <xdr:spPr>
        <a:xfrm>
          <a:off x="16179800" y="14960918"/>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79391</xdr:rowOff>
    </xdr:from>
    <xdr:ext cx="762000" cy="259045"/>
    <xdr:sp macro="" textlink="">
      <xdr:nvSpPr>
        <xdr:cNvPr id="247" name="給与水準   （国との比較）平均値テキスト"/>
        <xdr:cNvSpPr txBox="1"/>
      </xdr:nvSpPr>
      <xdr:spPr>
        <a:xfrm>
          <a:off x="17106900" y="14652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14605</xdr:rowOff>
    </xdr:from>
    <xdr:to>
      <xdr:col>23</xdr:col>
      <xdr:colOff>406400</xdr:colOff>
      <xdr:row>87</xdr:row>
      <xdr:rowOff>44768</xdr:rowOff>
    </xdr:to>
    <xdr:cxnSp macro="">
      <xdr:nvCxnSpPr>
        <xdr:cNvPr id="249" name="直線コネクタ 248"/>
        <xdr:cNvCxnSpPr/>
      </xdr:nvCxnSpPr>
      <xdr:spPr>
        <a:xfrm>
          <a:off x="15290800" y="1493075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21290</xdr:rowOff>
    </xdr:from>
    <xdr:ext cx="736600" cy="259045"/>
    <xdr:sp macro="" textlink="">
      <xdr:nvSpPr>
        <xdr:cNvPr id="251" name="テキスト ボックス 250"/>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71438</xdr:rowOff>
    </xdr:from>
    <xdr:to>
      <xdr:col>22</xdr:col>
      <xdr:colOff>203200</xdr:colOff>
      <xdr:row>87</xdr:row>
      <xdr:rowOff>14605</xdr:rowOff>
    </xdr:to>
    <xdr:cxnSp macro="">
      <xdr:nvCxnSpPr>
        <xdr:cNvPr id="252" name="直線コネクタ 251"/>
        <xdr:cNvCxnSpPr/>
      </xdr:nvCxnSpPr>
      <xdr:spPr>
        <a:xfrm>
          <a:off x="14401800" y="1481613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132415</xdr:rowOff>
    </xdr:from>
    <xdr:ext cx="762000" cy="259045"/>
    <xdr:sp macro="" textlink="">
      <xdr:nvSpPr>
        <xdr:cNvPr id="254" name="テキスト ボックス 253"/>
        <xdr:cNvSpPr txBox="1"/>
      </xdr:nvSpPr>
      <xdr:spPr>
        <a:xfrm>
          <a:off x="14909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71438</xdr:rowOff>
    </xdr:from>
    <xdr:to>
      <xdr:col>21</xdr:col>
      <xdr:colOff>0</xdr:colOff>
      <xdr:row>88</xdr:row>
      <xdr:rowOff>138748</xdr:rowOff>
    </xdr:to>
    <xdr:cxnSp macro="">
      <xdr:nvCxnSpPr>
        <xdr:cNvPr id="255" name="直線コネクタ 254"/>
        <xdr:cNvCxnSpPr/>
      </xdr:nvCxnSpPr>
      <xdr:spPr>
        <a:xfrm flipV="1">
          <a:off x="13512800" y="14816138"/>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126382</xdr:rowOff>
    </xdr:from>
    <xdr:ext cx="762000" cy="259045"/>
    <xdr:sp macro="" textlink="">
      <xdr:nvSpPr>
        <xdr:cNvPr id="257" name="テキスト ボックス 256"/>
        <xdr:cNvSpPr txBox="1"/>
      </xdr:nvSpPr>
      <xdr:spPr>
        <a:xfrm>
          <a:off x="14020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59" name="テキスト ボックス 258"/>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24130</xdr:rowOff>
    </xdr:from>
    <xdr:to>
      <xdr:col>24</xdr:col>
      <xdr:colOff>609600</xdr:colOff>
      <xdr:row>87</xdr:row>
      <xdr:rowOff>125730</xdr:rowOff>
    </xdr:to>
    <xdr:sp macro="" textlink="">
      <xdr:nvSpPr>
        <xdr:cNvPr id="265" name="円/楕円 264"/>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167657</xdr:rowOff>
    </xdr:from>
    <xdr:ext cx="762000" cy="259045"/>
    <xdr:sp macro="" textlink="">
      <xdr:nvSpPr>
        <xdr:cNvPr id="266" name="給与水準   （国との比較）該当値テキスト"/>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165418</xdr:rowOff>
    </xdr:from>
    <xdr:to>
      <xdr:col>23</xdr:col>
      <xdr:colOff>457200</xdr:colOff>
      <xdr:row>87</xdr:row>
      <xdr:rowOff>95568</xdr:rowOff>
    </xdr:to>
    <xdr:sp macro="" textlink="">
      <xdr:nvSpPr>
        <xdr:cNvPr id="267" name="円/楕円 266"/>
        <xdr:cNvSpPr/>
      </xdr:nvSpPr>
      <xdr:spPr>
        <a:xfrm>
          <a:off x="16129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80345</xdr:rowOff>
    </xdr:from>
    <xdr:ext cx="736600" cy="259045"/>
    <xdr:sp macro="" textlink="">
      <xdr:nvSpPr>
        <xdr:cNvPr id="268" name="テキスト ボックス 267"/>
        <xdr:cNvSpPr txBox="1"/>
      </xdr:nvSpPr>
      <xdr:spPr>
        <a:xfrm>
          <a:off x="15798800" y="1499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135255</xdr:rowOff>
    </xdr:from>
    <xdr:to>
      <xdr:col>22</xdr:col>
      <xdr:colOff>254000</xdr:colOff>
      <xdr:row>87</xdr:row>
      <xdr:rowOff>65405</xdr:rowOff>
    </xdr:to>
    <xdr:sp macro="" textlink="">
      <xdr:nvSpPr>
        <xdr:cNvPr id="269" name="円/楕円 268"/>
        <xdr:cNvSpPr/>
      </xdr:nvSpPr>
      <xdr:spPr>
        <a:xfrm>
          <a:off x="15240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50182</xdr:rowOff>
    </xdr:from>
    <xdr:ext cx="762000" cy="259045"/>
    <xdr:sp macro="" textlink="">
      <xdr:nvSpPr>
        <xdr:cNvPr id="270" name="テキスト ボックス 269"/>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20638</xdr:rowOff>
    </xdr:from>
    <xdr:to>
      <xdr:col>21</xdr:col>
      <xdr:colOff>50800</xdr:colOff>
      <xdr:row>86</xdr:row>
      <xdr:rowOff>122238</xdr:rowOff>
    </xdr:to>
    <xdr:sp macro="" textlink="">
      <xdr:nvSpPr>
        <xdr:cNvPr id="271" name="円/楕円 270"/>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107015</xdr:rowOff>
    </xdr:from>
    <xdr:ext cx="762000" cy="259045"/>
    <xdr:sp macro="" textlink="">
      <xdr:nvSpPr>
        <xdr:cNvPr id="272" name="テキスト ボックス 271"/>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87948</xdr:rowOff>
    </xdr:from>
    <xdr:to>
      <xdr:col>19</xdr:col>
      <xdr:colOff>533400</xdr:colOff>
      <xdr:row>89</xdr:row>
      <xdr:rowOff>18098</xdr:rowOff>
    </xdr:to>
    <xdr:sp macro="" textlink="">
      <xdr:nvSpPr>
        <xdr:cNvPr id="273" name="円/楕円 272"/>
        <xdr:cNvSpPr/>
      </xdr:nvSpPr>
      <xdr:spPr>
        <a:xfrm>
          <a:off x="13462000" y="151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28275</xdr:rowOff>
    </xdr:from>
    <xdr:ext cx="762000" cy="259045"/>
    <xdr:sp macro="" textlink="">
      <xdr:nvSpPr>
        <xdr:cNvPr id="274" name="テキスト ボックス 273"/>
        <xdr:cNvSpPr txBox="1"/>
      </xdr:nvSpPr>
      <xdr:spPr>
        <a:xfrm>
          <a:off x="13131800" y="1494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人口千人あたり職員数は昨年を下回る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33.39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となったが、類似団体平均･全国平均･山梨県平均を大きく上回っており本村が抱える重要な課題となっている。しかし、大幅な職員の削減は見込めないため現行水準を基本として住民サービスを低下させることなく、事務事業の見直しによる効率化を図りより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29881</xdr:rowOff>
    </xdr:from>
    <xdr:to>
      <xdr:col>24</xdr:col>
      <xdr:colOff>558800</xdr:colOff>
      <xdr:row>60</xdr:row>
      <xdr:rowOff>52403</xdr:rowOff>
    </xdr:to>
    <xdr:cxnSp macro="">
      <xdr:nvCxnSpPr>
        <xdr:cNvPr id="310" name="直線コネクタ 309"/>
        <xdr:cNvCxnSpPr/>
      </xdr:nvCxnSpPr>
      <xdr:spPr>
        <a:xfrm flipV="1">
          <a:off x="16179800" y="10316881"/>
          <a:ext cx="8382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1"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47002</xdr:rowOff>
    </xdr:from>
    <xdr:to>
      <xdr:col>23</xdr:col>
      <xdr:colOff>406400</xdr:colOff>
      <xdr:row>60</xdr:row>
      <xdr:rowOff>52403</xdr:rowOff>
    </xdr:to>
    <xdr:cxnSp macro="">
      <xdr:nvCxnSpPr>
        <xdr:cNvPr id="313" name="直線コネクタ 312"/>
        <xdr:cNvCxnSpPr/>
      </xdr:nvCxnSpPr>
      <xdr:spPr>
        <a:xfrm>
          <a:off x="15290800" y="10334002"/>
          <a:ext cx="889000" cy="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136488</xdr:rowOff>
    </xdr:from>
    <xdr:ext cx="736600" cy="259045"/>
    <xdr:sp macro="" textlink="">
      <xdr:nvSpPr>
        <xdr:cNvPr id="315" name="テキスト ボックス 314"/>
        <xdr:cNvSpPr txBox="1"/>
      </xdr:nvSpPr>
      <xdr:spPr>
        <a:xfrm>
          <a:off x="15798800" y="9909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47002</xdr:rowOff>
    </xdr:from>
    <xdr:to>
      <xdr:col>22</xdr:col>
      <xdr:colOff>203200</xdr:colOff>
      <xdr:row>60</xdr:row>
      <xdr:rowOff>50679</xdr:rowOff>
    </xdr:to>
    <xdr:cxnSp macro="">
      <xdr:nvCxnSpPr>
        <xdr:cNvPr id="316" name="直線コネクタ 315"/>
        <xdr:cNvCxnSpPr/>
      </xdr:nvCxnSpPr>
      <xdr:spPr>
        <a:xfrm flipV="1">
          <a:off x="14401800" y="10334002"/>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132236</xdr:rowOff>
    </xdr:from>
    <xdr:ext cx="762000" cy="259045"/>
    <xdr:sp macro="" textlink="">
      <xdr:nvSpPr>
        <xdr:cNvPr id="318" name="テキスト ボックス 317"/>
        <xdr:cNvSpPr txBox="1"/>
      </xdr:nvSpPr>
      <xdr:spPr>
        <a:xfrm>
          <a:off x="14909800" y="990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28042</xdr:rowOff>
    </xdr:from>
    <xdr:to>
      <xdr:col>21</xdr:col>
      <xdr:colOff>0</xdr:colOff>
      <xdr:row>60</xdr:row>
      <xdr:rowOff>50679</xdr:rowOff>
    </xdr:to>
    <xdr:cxnSp macro="">
      <xdr:nvCxnSpPr>
        <xdr:cNvPr id="319" name="直線コネクタ 318"/>
        <xdr:cNvCxnSpPr/>
      </xdr:nvCxnSpPr>
      <xdr:spPr>
        <a:xfrm>
          <a:off x="13512800" y="10315042"/>
          <a:ext cx="889000" cy="2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124767</xdr:rowOff>
    </xdr:from>
    <xdr:ext cx="762000" cy="259045"/>
    <xdr:sp macro="" textlink="">
      <xdr:nvSpPr>
        <xdr:cNvPr id="321" name="テキスト ボックス 320"/>
        <xdr:cNvSpPr txBox="1"/>
      </xdr:nvSpPr>
      <xdr:spPr>
        <a:xfrm>
          <a:off x="14020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127525</xdr:rowOff>
    </xdr:from>
    <xdr:ext cx="762000" cy="259045"/>
    <xdr:sp macro="" textlink="">
      <xdr:nvSpPr>
        <xdr:cNvPr id="323" name="テキスト ボックス 322"/>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150531</xdr:rowOff>
    </xdr:from>
    <xdr:to>
      <xdr:col>24</xdr:col>
      <xdr:colOff>609600</xdr:colOff>
      <xdr:row>60</xdr:row>
      <xdr:rowOff>80681</xdr:rowOff>
    </xdr:to>
    <xdr:sp macro="" textlink="">
      <xdr:nvSpPr>
        <xdr:cNvPr id="329" name="円/楕円 328"/>
        <xdr:cNvSpPr/>
      </xdr:nvSpPr>
      <xdr:spPr>
        <a:xfrm>
          <a:off x="16967200" y="1026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122608</xdr:rowOff>
    </xdr:from>
    <xdr:ext cx="762000" cy="259045"/>
    <xdr:sp macro="" textlink="">
      <xdr:nvSpPr>
        <xdr:cNvPr id="330" name="定員管理の状況該当値テキスト"/>
        <xdr:cNvSpPr txBox="1"/>
      </xdr:nvSpPr>
      <xdr:spPr>
        <a:xfrm>
          <a:off x="17106900" y="1023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33.39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1603</xdr:rowOff>
    </xdr:from>
    <xdr:to>
      <xdr:col>23</xdr:col>
      <xdr:colOff>457200</xdr:colOff>
      <xdr:row>60</xdr:row>
      <xdr:rowOff>103203</xdr:rowOff>
    </xdr:to>
    <xdr:sp macro="" textlink="">
      <xdr:nvSpPr>
        <xdr:cNvPr id="331" name="円/楕円 330"/>
        <xdr:cNvSpPr/>
      </xdr:nvSpPr>
      <xdr:spPr>
        <a:xfrm>
          <a:off x="16129000" y="1028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87980</xdr:rowOff>
    </xdr:from>
    <xdr:ext cx="736600" cy="259045"/>
    <xdr:sp macro="" textlink="">
      <xdr:nvSpPr>
        <xdr:cNvPr id="332" name="テキスト ボックス 331"/>
        <xdr:cNvSpPr txBox="1"/>
      </xdr:nvSpPr>
      <xdr:spPr>
        <a:xfrm>
          <a:off x="15798800" y="1037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167652</xdr:rowOff>
    </xdr:from>
    <xdr:to>
      <xdr:col>22</xdr:col>
      <xdr:colOff>254000</xdr:colOff>
      <xdr:row>60</xdr:row>
      <xdr:rowOff>97802</xdr:rowOff>
    </xdr:to>
    <xdr:sp macro="" textlink="">
      <xdr:nvSpPr>
        <xdr:cNvPr id="333" name="円/楕円 332"/>
        <xdr:cNvSpPr/>
      </xdr:nvSpPr>
      <xdr:spPr>
        <a:xfrm>
          <a:off x="15240000" y="102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82579</xdr:rowOff>
    </xdr:from>
    <xdr:ext cx="762000" cy="259045"/>
    <xdr:sp macro="" textlink="">
      <xdr:nvSpPr>
        <xdr:cNvPr id="334" name="テキスト ボックス 333"/>
        <xdr:cNvSpPr txBox="1"/>
      </xdr:nvSpPr>
      <xdr:spPr>
        <a:xfrm>
          <a:off x="14909800" y="1036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171329</xdr:rowOff>
    </xdr:from>
    <xdr:to>
      <xdr:col>21</xdr:col>
      <xdr:colOff>50800</xdr:colOff>
      <xdr:row>60</xdr:row>
      <xdr:rowOff>101479</xdr:rowOff>
    </xdr:to>
    <xdr:sp macro="" textlink="">
      <xdr:nvSpPr>
        <xdr:cNvPr id="335" name="円/楕円 334"/>
        <xdr:cNvSpPr/>
      </xdr:nvSpPr>
      <xdr:spPr>
        <a:xfrm>
          <a:off x="143510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86256</xdr:rowOff>
    </xdr:from>
    <xdr:ext cx="762000" cy="259045"/>
    <xdr:sp macro="" textlink="">
      <xdr:nvSpPr>
        <xdr:cNvPr id="336" name="テキスト ボックス 335"/>
        <xdr:cNvSpPr txBox="1"/>
      </xdr:nvSpPr>
      <xdr:spPr>
        <a:xfrm>
          <a:off x="14020800" y="1037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148692</xdr:rowOff>
    </xdr:from>
    <xdr:to>
      <xdr:col>19</xdr:col>
      <xdr:colOff>533400</xdr:colOff>
      <xdr:row>60</xdr:row>
      <xdr:rowOff>78842</xdr:rowOff>
    </xdr:to>
    <xdr:sp macro="" textlink="">
      <xdr:nvSpPr>
        <xdr:cNvPr id="337" name="円/楕円 336"/>
        <xdr:cNvSpPr/>
      </xdr:nvSpPr>
      <xdr:spPr>
        <a:xfrm>
          <a:off x="13462000" y="102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63619</xdr:rowOff>
    </xdr:from>
    <xdr:ext cx="762000" cy="259045"/>
    <xdr:sp macro="" textlink="">
      <xdr:nvSpPr>
        <xdr:cNvPr id="338" name="テキスト ボックス 337"/>
        <xdr:cNvSpPr txBox="1"/>
      </xdr:nvSpPr>
      <xdr:spPr>
        <a:xfrm>
          <a:off x="13131800" y="1035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実質公債費比率は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％となり、類似団体平均･全国平均・山梨県平均を下回っている。今後も急激な実質公債費比率の上昇がないように住民のニーズを的確に把握しながら、事業の選択により健全な財政運営を図る。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105410</xdr:rowOff>
    </xdr:from>
    <xdr:to>
      <xdr:col>24</xdr:col>
      <xdr:colOff>558800</xdr:colOff>
      <xdr:row>39</xdr:row>
      <xdr:rowOff>137583</xdr:rowOff>
    </xdr:to>
    <xdr:cxnSp macro="">
      <xdr:nvCxnSpPr>
        <xdr:cNvPr id="371" name="直線コネクタ 370"/>
        <xdr:cNvCxnSpPr/>
      </xdr:nvCxnSpPr>
      <xdr:spPr>
        <a:xfrm>
          <a:off x="16179800" y="679196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2"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40</xdr:row>
      <xdr:rowOff>14394</xdr:rowOff>
    </xdr:to>
    <xdr:cxnSp macro="">
      <xdr:nvCxnSpPr>
        <xdr:cNvPr id="374" name="直線コネクタ 373"/>
        <xdr:cNvCxnSpPr/>
      </xdr:nvCxnSpPr>
      <xdr:spPr>
        <a:xfrm flipV="1">
          <a:off x="15290800" y="67919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76" name="テキスト ボックス 375"/>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14394</xdr:rowOff>
    </xdr:from>
    <xdr:to>
      <xdr:col>22</xdr:col>
      <xdr:colOff>203200</xdr:colOff>
      <xdr:row>40</xdr:row>
      <xdr:rowOff>94827</xdr:rowOff>
    </xdr:to>
    <xdr:cxnSp macro="">
      <xdr:nvCxnSpPr>
        <xdr:cNvPr id="377" name="直線コネクタ 376"/>
        <xdr:cNvCxnSpPr/>
      </xdr:nvCxnSpPr>
      <xdr:spPr>
        <a:xfrm flipV="1">
          <a:off x="14401800" y="687239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79" name="テキスト ボックス 378"/>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94827</xdr:rowOff>
    </xdr:from>
    <xdr:to>
      <xdr:col>21</xdr:col>
      <xdr:colOff>0</xdr:colOff>
      <xdr:row>41</xdr:row>
      <xdr:rowOff>11854</xdr:rowOff>
    </xdr:to>
    <xdr:cxnSp macro="">
      <xdr:nvCxnSpPr>
        <xdr:cNvPr id="380" name="直線コネクタ 379"/>
        <xdr:cNvCxnSpPr/>
      </xdr:nvCxnSpPr>
      <xdr:spPr>
        <a:xfrm flipV="1">
          <a:off x="13512800" y="695282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2" name="テキスト ボックス 381"/>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4" name="テキスト ボックス 383"/>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90" name="円/楕円 389"/>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103310</xdr:rowOff>
    </xdr:from>
    <xdr:ext cx="762000" cy="259045"/>
    <xdr:sp macro="" textlink="">
      <xdr:nvSpPr>
        <xdr:cNvPr id="391"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392" name="円/楕円 391"/>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393" name="テキスト ボックス 392"/>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135044</xdr:rowOff>
    </xdr:from>
    <xdr:to>
      <xdr:col>22</xdr:col>
      <xdr:colOff>254000</xdr:colOff>
      <xdr:row>40</xdr:row>
      <xdr:rowOff>65194</xdr:rowOff>
    </xdr:to>
    <xdr:sp macro="" textlink="">
      <xdr:nvSpPr>
        <xdr:cNvPr id="394" name="円/楕円 393"/>
        <xdr:cNvSpPr/>
      </xdr:nvSpPr>
      <xdr:spPr>
        <a:xfrm>
          <a:off x="15240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75371</xdr:rowOff>
    </xdr:from>
    <xdr:ext cx="762000" cy="259045"/>
    <xdr:sp macro="" textlink="">
      <xdr:nvSpPr>
        <xdr:cNvPr id="395" name="テキスト ボックス 394"/>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44027</xdr:rowOff>
    </xdr:from>
    <xdr:to>
      <xdr:col>21</xdr:col>
      <xdr:colOff>50800</xdr:colOff>
      <xdr:row>40</xdr:row>
      <xdr:rowOff>145627</xdr:rowOff>
    </xdr:to>
    <xdr:sp macro="" textlink="">
      <xdr:nvSpPr>
        <xdr:cNvPr id="396" name="円/楕円 395"/>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155804</xdr:rowOff>
    </xdr:from>
    <xdr:ext cx="762000" cy="259045"/>
    <xdr:sp macro="" textlink="">
      <xdr:nvSpPr>
        <xdr:cNvPr id="397" name="テキスト ボックス 396"/>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132504</xdr:rowOff>
    </xdr:from>
    <xdr:to>
      <xdr:col>19</xdr:col>
      <xdr:colOff>533400</xdr:colOff>
      <xdr:row>41</xdr:row>
      <xdr:rowOff>62654</xdr:rowOff>
    </xdr:to>
    <xdr:sp macro="" textlink="">
      <xdr:nvSpPr>
        <xdr:cNvPr id="398" name="円/楕円 397"/>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72831</xdr:rowOff>
    </xdr:from>
    <xdr:ext cx="762000" cy="259045"/>
    <xdr:sp macro="" textlink="">
      <xdr:nvSpPr>
        <xdr:cNvPr id="399" name="テキスト ボックス 398"/>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引き続き将来負担は「なし」となった。その主な要因は、地方債残高が少ないこと、財政調整基金及び減債基金等の充当可能基金が多いこと、交付税算入の有利な地方債の借入などによるものである。今後は普通交付税の減額なども予想され財政調整基金等の取り崩しも見込まれているが将来負担が発生しないように物件費等経常経費の削減を図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山梨県丹波山村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
594
101.30
1,974,717
1,543,196
423,508
806,800
1,306,550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類似団体平均は下回ったが山梨県平均は上回った。今後も事務事業の見直しと行財政改革への取り組みを通じて人件費の削減に努める。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147574</xdr:rowOff>
    </xdr:from>
    <xdr:to>
      <xdr:col>7</xdr:col>
      <xdr:colOff>15875</xdr:colOff>
      <xdr:row>34</xdr:row>
      <xdr:rowOff>40132</xdr:rowOff>
    </xdr:to>
    <xdr:cxnSp macro="">
      <xdr:nvCxnSpPr>
        <xdr:cNvPr id="64" name="直線コネクタ 63"/>
        <xdr:cNvCxnSpPr/>
      </xdr:nvCxnSpPr>
      <xdr:spPr>
        <a:xfrm>
          <a:off x="3987800" y="58054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147574</xdr:rowOff>
    </xdr:from>
    <xdr:to>
      <xdr:col>5</xdr:col>
      <xdr:colOff>549275</xdr:colOff>
      <xdr:row>34</xdr:row>
      <xdr:rowOff>49276</xdr:rowOff>
    </xdr:to>
    <xdr:cxnSp macro="">
      <xdr:nvCxnSpPr>
        <xdr:cNvPr id="67" name="直線コネクタ 66"/>
        <xdr:cNvCxnSpPr/>
      </xdr:nvCxnSpPr>
      <xdr:spPr>
        <a:xfrm flipV="1">
          <a:off x="3098800" y="58054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69850</xdr:rowOff>
    </xdr:from>
    <xdr:to>
      <xdr:col>4</xdr:col>
      <xdr:colOff>346075</xdr:colOff>
      <xdr:row>34</xdr:row>
      <xdr:rowOff>49276</xdr:rowOff>
    </xdr:to>
    <xdr:cxnSp macro="">
      <xdr:nvCxnSpPr>
        <xdr:cNvPr id="70" name="直線コネクタ 69"/>
        <xdr:cNvCxnSpPr/>
      </xdr:nvCxnSpPr>
      <xdr:spPr>
        <a:xfrm>
          <a:off x="2209800" y="572770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69850</xdr:rowOff>
    </xdr:from>
    <xdr:to>
      <xdr:col>3</xdr:col>
      <xdr:colOff>142875</xdr:colOff>
      <xdr:row>33</xdr:row>
      <xdr:rowOff>69850</xdr:rowOff>
    </xdr:to>
    <xdr:cxnSp macro="">
      <xdr:nvCxnSpPr>
        <xdr:cNvPr id="73" name="直線コネクタ 72"/>
        <xdr:cNvCxnSpPr/>
      </xdr:nvCxnSpPr>
      <xdr:spPr>
        <a:xfrm>
          <a:off x="1320800" y="572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160782</xdr:rowOff>
    </xdr:from>
    <xdr:to>
      <xdr:col>7</xdr:col>
      <xdr:colOff>66675</xdr:colOff>
      <xdr:row>34</xdr:row>
      <xdr:rowOff>90932</xdr:rowOff>
    </xdr:to>
    <xdr:sp macro="" textlink="">
      <xdr:nvSpPr>
        <xdr:cNvPr id="83" name="円/楕円 82"/>
        <xdr:cNvSpPr/>
      </xdr:nvSpPr>
      <xdr:spPr>
        <a:xfrm>
          <a:off x="47752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5859</xdr:rowOff>
    </xdr:from>
    <xdr:ext cx="762000" cy="259045"/>
    <xdr:sp macro="" textlink="">
      <xdr:nvSpPr>
        <xdr:cNvPr id="84" name="人件費該当値テキスト"/>
        <xdr:cNvSpPr txBox="1"/>
      </xdr:nvSpPr>
      <xdr:spPr>
        <a:xfrm>
          <a:off x="4914900" y="566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96774</xdr:rowOff>
    </xdr:from>
    <xdr:to>
      <xdr:col>5</xdr:col>
      <xdr:colOff>600075</xdr:colOff>
      <xdr:row>34</xdr:row>
      <xdr:rowOff>26924</xdr:rowOff>
    </xdr:to>
    <xdr:sp macro="" textlink="">
      <xdr:nvSpPr>
        <xdr:cNvPr id="85" name="円/楕円 84"/>
        <xdr:cNvSpPr/>
      </xdr:nvSpPr>
      <xdr:spPr>
        <a:xfrm>
          <a:off x="3937000" y="57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37101</xdr:rowOff>
    </xdr:from>
    <xdr:ext cx="736600" cy="259045"/>
    <xdr:sp macro="" textlink="">
      <xdr:nvSpPr>
        <xdr:cNvPr id="86" name="テキスト ボックス 85"/>
        <xdr:cNvSpPr txBox="1"/>
      </xdr:nvSpPr>
      <xdr:spPr>
        <a:xfrm>
          <a:off x="3606800" y="552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169926</xdr:rowOff>
    </xdr:from>
    <xdr:to>
      <xdr:col>4</xdr:col>
      <xdr:colOff>396875</xdr:colOff>
      <xdr:row>34</xdr:row>
      <xdr:rowOff>100076</xdr:rowOff>
    </xdr:to>
    <xdr:sp macro="" textlink="">
      <xdr:nvSpPr>
        <xdr:cNvPr id="87" name="円/楕円 86"/>
        <xdr:cNvSpPr/>
      </xdr:nvSpPr>
      <xdr:spPr>
        <a:xfrm>
          <a:off x="3048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110253</xdr:rowOff>
    </xdr:from>
    <xdr:ext cx="762000" cy="259045"/>
    <xdr:sp macro="" textlink="">
      <xdr:nvSpPr>
        <xdr:cNvPr id="88" name="テキスト ボックス 87"/>
        <xdr:cNvSpPr txBox="1"/>
      </xdr:nvSpPr>
      <xdr:spPr>
        <a:xfrm>
          <a:off x="2717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19050</xdr:rowOff>
    </xdr:from>
    <xdr:to>
      <xdr:col>3</xdr:col>
      <xdr:colOff>193675</xdr:colOff>
      <xdr:row>33</xdr:row>
      <xdr:rowOff>120650</xdr:rowOff>
    </xdr:to>
    <xdr:sp macro="" textlink="">
      <xdr:nvSpPr>
        <xdr:cNvPr id="89" name="円/楕円 88"/>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130827</xdr:rowOff>
    </xdr:from>
    <xdr:ext cx="762000" cy="259045"/>
    <xdr:sp macro="" textlink="">
      <xdr:nvSpPr>
        <xdr:cNvPr id="90" name="テキスト ボックス 89"/>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19050</xdr:rowOff>
    </xdr:from>
    <xdr:to>
      <xdr:col>1</xdr:col>
      <xdr:colOff>676275</xdr:colOff>
      <xdr:row>33</xdr:row>
      <xdr:rowOff>120650</xdr:rowOff>
    </xdr:to>
    <xdr:sp macro="" textlink="">
      <xdr:nvSpPr>
        <xdr:cNvPr id="91" name="円/楕円 90"/>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130827</xdr:rowOff>
    </xdr:from>
    <xdr:ext cx="762000" cy="259045"/>
    <xdr:sp macro="" textlink="">
      <xdr:nvSpPr>
        <xdr:cNvPr id="92" name="テキスト ボックス 91"/>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昨年に比べ比率が増加しており、引き続き類似団体・全国平均・県平均を上回っている。セキュリティ強靭化等の委託料・車両購入等の備品・臨時職員等の賃金等が伸びたことが主な原因である。今後も村民サービスを低下させないよう注意しながら、職員の節約意識を高めることにより物件費の削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120142</xdr:rowOff>
    </xdr:from>
    <xdr:to>
      <xdr:col>24</xdr:col>
      <xdr:colOff>31750</xdr:colOff>
      <xdr:row>18</xdr:row>
      <xdr:rowOff>127000</xdr:rowOff>
    </xdr:to>
    <xdr:cxnSp macro="">
      <xdr:nvCxnSpPr>
        <xdr:cNvPr id="122" name="直線コネクタ 121"/>
        <xdr:cNvCxnSpPr/>
      </xdr:nvCxnSpPr>
      <xdr:spPr>
        <a:xfrm>
          <a:off x="15671800" y="3034792"/>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120142</xdr:rowOff>
    </xdr:from>
    <xdr:to>
      <xdr:col>22</xdr:col>
      <xdr:colOff>565150</xdr:colOff>
      <xdr:row>18</xdr:row>
      <xdr:rowOff>136144</xdr:rowOff>
    </xdr:to>
    <xdr:cxnSp macro="">
      <xdr:nvCxnSpPr>
        <xdr:cNvPr id="125" name="直線コネクタ 124"/>
        <xdr:cNvCxnSpPr/>
      </xdr:nvCxnSpPr>
      <xdr:spPr>
        <a:xfrm flipV="1">
          <a:off x="14782800" y="303479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66819</xdr:rowOff>
    </xdr:from>
    <xdr:ext cx="736600" cy="259045"/>
    <xdr:sp macro="" textlink="">
      <xdr:nvSpPr>
        <xdr:cNvPr id="127" name="テキスト ボックス 126"/>
        <xdr:cNvSpPr txBox="1"/>
      </xdr:nvSpPr>
      <xdr:spPr>
        <a:xfrm>
          <a:off x="15290800" y="263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28702</xdr:rowOff>
    </xdr:from>
    <xdr:to>
      <xdr:col>21</xdr:col>
      <xdr:colOff>361950</xdr:colOff>
      <xdr:row>18</xdr:row>
      <xdr:rowOff>136144</xdr:rowOff>
    </xdr:to>
    <xdr:cxnSp macro="">
      <xdr:nvCxnSpPr>
        <xdr:cNvPr id="128" name="直線コネクタ 127"/>
        <xdr:cNvCxnSpPr/>
      </xdr:nvCxnSpPr>
      <xdr:spPr>
        <a:xfrm>
          <a:off x="13893800" y="2943352"/>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75963</xdr:rowOff>
    </xdr:from>
    <xdr:ext cx="762000" cy="259045"/>
    <xdr:sp macro="" textlink="">
      <xdr:nvSpPr>
        <xdr:cNvPr id="130" name="テキスト ボックス 129"/>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28702</xdr:rowOff>
    </xdr:from>
    <xdr:to>
      <xdr:col>20</xdr:col>
      <xdr:colOff>158750</xdr:colOff>
      <xdr:row>17</xdr:row>
      <xdr:rowOff>42418</xdr:rowOff>
    </xdr:to>
    <xdr:cxnSp macro="">
      <xdr:nvCxnSpPr>
        <xdr:cNvPr id="131" name="直線コネクタ 130"/>
        <xdr:cNvCxnSpPr/>
      </xdr:nvCxnSpPr>
      <xdr:spPr>
        <a:xfrm flipV="1">
          <a:off x="13004800" y="2943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5" name="テキスト ボックス 134"/>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76200</xdr:rowOff>
    </xdr:from>
    <xdr:to>
      <xdr:col>24</xdr:col>
      <xdr:colOff>82550</xdr:colOff>
      <xdr:row>19</xdr:row>
      <xdr:rowOff>6350</xdr:rowOff>
    </xdr:to>
    <xdr:sp macro="" textlink="">
      <xdr:nvSpPr>
        <xdr:cNvPr id="141" name="円/楕円 140"/>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48277</xdr:rowOff>
    </xdr:from>
    <xdr:ext cx="762000" cy="259045"/>
    <xdr:sp macro="" textlink="">
      <xdr:nvSpPr>
        <xdr:cNvPr id="142"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69342</xdr:rowOff>
    </xdr:from>
    <xdr:to>
      <xdr:col>22</xdr:col>
      <xdr:colOff>615950</xdr:colOff>
      <xdr:row>17</xdr:row>
      <xdr:rowOff>170942</xdr:rowOff>
    </xdr:to>
    <xdr:sp macro="" textlink="">
      <xdr:nvSpPr>
        <xdr:cNvPr id="143" name="円/楕円 142"/>
        <xdr:cNvSpPr/>
      </xdr:nvSpPr>
      <xdr:spPr>
        <a:xfrm>
          <a:off x="15621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155719</xdr:rowOff>
    </xdr:from>
    <xdr:ext cx="736600" cy="259045"/>
    <xdr:sp macro="" textlink="">
      <xdr:nvSpPr>
        <xdr:cNvPr id="144" name="テキスト ボックス 143"/>
        <xdr:cNvSpPr txBox="1"/>
      </xdr:nvSpPr>
      <xdr:spPr>
        <a:xfrm>
          <a:off x="15290800" y="307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85344</xdr:rowOff>
    </xdr:from>
    <xdr:to>
      <xdr:col>21</xdr:col>
      <xdr:colOff>412750</xdr:colOff>
      <xdr:row>19</xdr:row>
      <xdr:rowOff>15494</xdr:rowOff>
    </xdr:to>
    <xdr:sp macro="" textlink="">
      <xdr:nvSpPr>
        <xdr:cNvPr id="145" name="円/楕円 144"/>
        <xdr:cNvSpPr/>
      </xdr:nvSpPr>
      <xdr:spPr>
        <a:xfrm>
          <a:off x="14732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271</xdr:rowOff>
    </xdr:from>
    <xdr:ext cx="762000" cy="259045"/>
    <xdr:sp macro="" textlink="">
      <xdr:nvSpPr>
        <xdr:cNvPr id="146" name="テキスト ボックス 145"/>
        <xdr:cNvSpPr txBox="1"/>
      </xdr:nvSpPr>
      <xdr:spPr>
        <a:xfrm>
          <a:off x="14401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149352</xdr:rowOff>
    </xdr:from>
    <xdr:to>
      <xdr:col>20</xdr:col>
      <xdr:colOff>209550</xdr:colOff>
      <xdr:row>17</xdr:row>
      <xdr:rowOff>79502</xdr:rowOff>
    </xdr:to>
    <xdr:sp macro="" textlink="">
      <xdr:nvSpPr>
        <xdr:cNvPr id="147" name="円/楕円 146"/>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64279</xdr:rowOff>
    </xdr:from>
    <xdr:ext cx="762000" cy="259045"/>
    <xdr:sp macro="" textlink="">
      <xdr:nvSpPr>
        <xdr:cNvPr id="148" name="テキスト ボックス 147"/>
        <xdr:cNvSpPr txBox="1"/>
      </xdr:nvSpPr>
      <xdr:spPr>
        <a:xfrm>
          <a:off x="13512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163068</xdr:rowOff>
    </xdr:from>
    <xdr:to>
      <xdr:col>19</xdr:col>
      <xdr:colOff>6350</xdr:colOff>
      <xdr:row>17</xdr:row>
      <xdr:rowOff>93218</xdr:rowOff>
    </xdr:to>
    <xdr:sp macro="" textlink="">
      <xdr:nvSpPr>
        <xdr:cNvPr id="149" name="円/楕円 148"/>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77995</xdr:rowOff>
    </xdr:from>
    <xdr:ext cx="762000" cy="259045"/>
    <xdr:sp macro="" textlink="">
      <xdr:nvSpPr>
        <xdr:cNvPr id="150" name="テキスト ボックス 149"/>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引き続き類似団体平均を下回っている。各種医療費助成の増額が見込まれるため今後も資格審査等の適正化により抑制を図る。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118835</xdr:rowOff>
    </xdr:from>
    <xdr:to>
      <xdr:col>7</xdr:col>
      <xdr:colOff>15875</xdr:colOff>
      <xdr:row>53</xdr:row>
      <xdr:rowOff>151493</xdr:rowOff>
    </xdr:to>
    <xdr:cxnSp macro="">
      <xdr:nvCxnSpPr>
        <xdr:cNvPr id="184" name="直線コネクタ 183"/>
        <xdr:cNvCxnSpPr/>
      </xdr:nvCxnSpPr>
      <xdr:spPr>
        <a:xfrm>
          <a:off x="3987800" y="92056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118835</xdr:rowOff>
    </xdr:to>
    <xdr:cxnSp macro="">
      <xdr:nvCxnSpPr>
        <xdr:cNvPr id="187" name="直線コネクタ 186"/>
        <xdr:cNvCxnSpPr/>
      </xdr:nvCxnSpPr>
      <xdr:spPr>
        <a:xfrm>
          <a:off x="3098800" y="91567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89" name="テキスト ボックス 188"/>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102507</xdr:rowOff>
    </xdr:to>
    <xdr:cxnSp macro="">
      <xdr:nvCxnSpPr>
        <xdr:cNvPr id="190" name="直線コネクタ 189"/>
        <xdr:cNvCxnSpPr/>
      </xdr:nvCxnSpPr>
      <xdr:spPr>
        <a:xfrm flipV="1">
          <a:off x="2209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102507</xdr:rowOff>
    </xdr:to>
    <xdr:cxnSp macro="">
      <xdr:nvCxnSpPr>
        <xdr:cNvPr id="193" name="直線コネクタ 192"/>
        <xdr:cNvCxnSpPr/>
      </xdr:nvCxnSpPr>
      <xdr:spPr>
        <a:xfrm>
          <a:off x="1320800" y="9189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195" name="テキスト ボックス 19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3" name="円/楕円 202"/>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117220</xdr:rowOff>
    </xdr:from>
    <xdr:ext cx="762000" cy="259045"/>
    <xdr:sp macro="" textlink="">
      <xdr:nvSpPr>
        <xdr:cNvPr id="204" name="扶助費該当値テキスト"/>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68035</xdr:rowOff>
    </xdr:from>
    <xdr:to>
      <xdr:col>5</xdr:col>
      <xdr:colOff>600075</xdr:colOff>
      <xdr:row>53</xdr:row>
      <xdr:rowOff>169635</xdr:rowOff>
    </xdr:to>
    <xdr:sp macro="" textlink="">
      <xdr:nvSpPr>
        <xdr:cNvPr id="205" name="円/楕円 204"/>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8362</xdr:rowOff>
    </xdr:from>
    <xdr:ext cx="736600" cy="259045"/>
    <xdr:sp macro="" textlink="">
      <xdr:nvSpPr>
        <xdr:cNvPr id="206" name="テキスト ボックス 205"/>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07" name="円/楕円 206"/>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130827</xdr:rowOff>
    </xdr:from>
    <xdr:ext cx="762000" cy="259045"/>
    <xdr:sp macro="" textlink="">
      <xdr:nvSpPr>
        <xdr:cNvPr id="208" name="テキスト ボックス 207"/>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09" name="円/楕円 208"/>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0" name="テキスト ボックス 209"/>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1" name="円/楕円 210"/>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2" name="テキスト ボックス 211"/>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比率が類似団体平均を上回ったが県平均を下回った。今後は、簡易水道施設の改修を予定しているため繰出金が多額になることが予想される。できる限り下水道事業や簡易水道事業についての経費を節減し、独立採算の原則にあう料金の見直し等による健全化を図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58</xdr:row>
      <xdr:rowOff>12700</xdr:rowOff>
    </xdr:to>
    <xdr:cxnSp macro="">
      <xdr:nvCxnSpPr>
        <xdr:cNvPr id="244" name="直線コネクタ 243"/>
        <xdr:cNvCxnSpPr/>
      </xdr:nvCxnSpPr>
      <xdr:spPr>
        <a:xfrm>
          <a:off x="15671800" y="9911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58</xdr:row>
      <xdr:rowOff>127000</xdr:rowOff>
    </xdr:to>
    <xdr:cxnSp macro="">
      <xdr:nvCxnSpPr>
        <xdr:cNvPr id="247" name="直線コネクタ 246"/>
        <xdr:cNvCxnSpPr/>
      </xdr:nvCxnSpPr>
      <xdr:spPr>
        <a:xfrm flipV="1">
          <a:off x="14782800" y="9911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168927</xdr:rowOff>
    </xdr:from>
    <xdr:ext cx="736600" cy="259045"/>
    <xdr:sp macro="" textlink="">
      <xdr:nvSpPr>
        <xdr:cNvPr id="249" name="テキスト ボックス 248"/>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73660</xdr:rowOff>
    </xdr:from>
    <xdr:to>
      <xdr:col>21</xdr:col>
      <xdr:colOff>361950</xdr:colOff>
      <xdr:row>58</xdr:row>
      <xdr:rowOff>127000</xdr:rowOff>
    </xdr:to>
    <xdr:cxnSp macro="">
      <xdr:nvCxnSpPr>
        <xdr:cNvPr id="250" name="直線コネクタ 249"/>
        <xdr:cNvCxnSpPr/>
      </xdr:nvCxnSpPr>
      <xdr:spPr>
        <a:xfrm>
          <a:off x="13893800" y="1001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130810</xdr:rowOff>
    </xdr:from>
    <xdr:to>
      <xdr:col>20</xdr:col>
      <xdr:colOff>158750</xdr:colOff>
      <xdr:row>58</xdr:row>
      <xdr:rowOff>73660</xdr:rowOff>
    </xdr:to>
    <xdr:cxnSp macro="">
      <xdr:nvCxnSpPr>
        <xdr:cNvPr id="253" name="直線コネクタ 252"/>
        <xdr:cNvCxnSpPr/>
      </xdr:nvCxnSpPr>
      <xdr:spPr>
        <a:xfrm>
          <a:off x="13004800" y="9217660"/>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63" name="円/楕円 262"/>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64"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87630</xdr:rowOff>
    </xdr:from>
    <xdr:to>
      <xdr:col>22</xdr:col>
      <xdr:colOff>615950</xdr:colOff>
      <xdr:row>58</xdr:row>
      <xdr:rowOff>17780</xdr:rowOff>
    </xdr:to>
    <xdr:sp macro="" textlink="">
      <xdr:nvSpPr>
        <xdr:cNvPr id="265" name="円/楕円 264"/>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2557</xdr:rowOff>
    </xdr:from>
    <xdr:ext cx="736600" cy="259045"/>
    <xdr:sp macro="" textlink="">
      <xdr:nvSpPr>
        <xdr:cNvPr id="266" name="テキスト ボックス 265"/>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67" name="円/楕円 266"/>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68" name="テキスト ボックス 267"/>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22860</xdr:rowOff>
    </xdr:from>
    <xdr:to>
      <xdr:col>20</xdr:col>
      <xdr:colOff>209550</xdr:colOff>
      <xdr:row>58</xdr:row>
      <xdr:rowOff>124460</xdr:rowOff>
    </xdr:to>
    <xdr:sp macro="" textlink="">
      <xdr:nvSpPr>
        <xdr:cNvPr id="269" name="円/楕円 268"/>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109237</xdr:rowOff>
    </xdr:from>
    <xdr:ext cx="762000" cy="259045"/>
    <xdr:sp macro="" textlink="">
      <xdr:nvSpPr>
        <xdr:cNvPr id="270" name="テキスト ボックス 269"/>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80010</xdr:rowOff>
    </xdr:from>
    <xdr:to>
      <xdr:col>19</xdr:col>
      <xdr:colOff>6350</xdr:colOff>
      <xdr:row>54</xdr:row>
      <xdr:rowOff>10160</xdr:rowOff>
    </xdr:to>
    <xdr:sp macro="" textlink="">
      <xdr:nvSpPr>
        <xdr:cNvPr id="271" name="円/楕円 270"/>
        <xdr:cNvSpPr/>
      </xdr:nvSpPr>
      <xdr:spPr>
        <a:xfrm>
          <a:off x="12954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20337</xdr:rowOff>
    </xdr:from>
    <xdr:ext cx="762000" cy="259045"/>
    <xdr:sp macro="" textlink="">
      <xdr:nvSpPr>
        <xdr:cNvPr id="272" name="テキスト ボックス 271"/>
        <xdr:cNvSpPr txBox="1"/>
      </xdr:nvSpPr>
      <xdr:spPr>
        <a:xfrm>
          <a:off x="12623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比率が類似団体平均・山梨県平均・全国平均を上回っているのは、各種団体への補助金が多額になっているためである。今後は各種団体等に対する補助・交付金について、必要性、公益性、公平性等を勘案し、補助等の効果が期待できないものについては見直しを行ない抑制に努め、適正化に向けた取組を推進す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28702</xdr:rowOff>
    </xdr:from>
    <xdr:to>
      <xdr:col>24</xdr:col>
      <xdr:colOff>31750</xdr:colOff>
      <xdr:row>37</xdr:row>
      <xdr:rowOff>78994</xdr:rowOff>
    </xdr:to>
    <xdr:cxnSp macro="">
      <xdr:nvCxnSpPr>
        <xdr:cNvPr id="302" name="直線コネクタ 301"/>
        <xdr:cNvCxnSpPr/>
      </xdr:nvCxnSpPr>
      <xdr:spPr>
        <a:xfrm>
          <a:off x="15671800" y="63723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28702</xdr:rowOff>
    </xdr:from>
    <xdr:to>
      <xdr:col>22</xdr:col>
      <xdr:colOff>565150</xdr:colOff>
      <xdr:row>37</xdr:row>
      <xdr:rowOff>74422</xdr:rowOff>
    </xdr:to>
    <xdr:cxnSp macro="">
      <xdr:nvCxnSpPr>
        <xdr:cNvPr id="305" name="直線コネクタ 304"/>
        <xdr:cNvCxnSpPr/>
      </xdr:nvCxnSpPr>
      <xdr:spPr>
        <a:xfrm flipV="1">
          <a:off x="14782800" y="6372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37</xdr:row>
      <xdr:rowOff>74422</xdr:rowOff>
    </xdr:to>
    <xdr:cxnSp macro="">
      <xdr:nvCxnSpPr>
        <xdr:cNvPr id="308" name="直線コネクタ 307"/>
        <xdr:cNvCxnSpPr/>
      </xdr:nvCxnSpPr>
      <xdr:spPr>
        <a:xfrm>
          <a:off x="13893800" y="63266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136144</xdr:rowOff>
    </xdr:from>
    <xdr:to>
      <xdr:col>20</xdr:col>
      <xdr:colOff>158750</xdr:colOff>
      <xdr:row>36</xdr:row>
      <xdr:rowOff>154432</xdr:rowOff>
    </xdr:to>
    <xdr:cxnSp macro="">
      <xdr:nvCxnSpPr>
        <xdr:cNvPr id="311" name="直線コネクタ 310"/>
        <xdr:cNvCxnSpPr/>
      </xdr:nvCxnSpPr>
      <xdr:spPr>
        <a:xfrm>
          <a:off x="13004800" y="6308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28194</xdr:rowOff>
    </xdr:from>
    <xdr:to>
      <xdr:col>24</xdr:col>
      <xdr:colOff>82550</xdr:colOff>
      <xdr:row>37</xdr:row>
      <xdr:rowOff>129794</xdr:rowOff>
    </xdr:to>
    <xdr:sp macro="" textlink="">
      <xdr:nvSpPr>
        <xdr:cNvPr id="321" name="円/楕円 320"/>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271</xdr:rowOff>
    </xdr:from>
    <xdr:ext cx="762000" cy="259045"/>
    <xdr:sp macro="" textlink="">
      <xdr:nvSpPr>
        <xdr:cNvPr id="322"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149352</xdr:rowOff>
    </xdr:from>
    <xdr:to>
      <xdr:col>22</xdr:col>
      <xdr:colOff>615950</xdr:colOff>
      <xdr:row>37</xdr:row>
      <xdr:rowOff>79502</xdr:rowOff>
    </xdr:to>
    <xdr:sp macro="" textlink="">
      <xdr:nvSpPr>
        <xdr:cNvPr id="323" name="円/楕円 322"/>
        <xdr:cNvSpPr/>
      </xdr:nvSpPr>
      <xdr:spPr>
        <a:xfrm>
          <a:off x="15621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24" name="テキスト ボックス 323"/>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25" name="円/楕円 324"/>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26" name="テキスト ボックス 325"/>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27" name="円/楕円 326"/>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28" name="テキスト ボックス 327"/>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85344</xdr:rowOff>
    </xdr:from>
    <xdr:to>
      <xdr:col>19</xdr:col>
      <xdr:colOff>6350</xdr:colOff>
      <xdr:row>37</xdr:row>
      <xdr:rowOff>15494</xdr:rowOff>
    </xdr:to>
    <xdr:sp macro="" textlink="">
      <xdr:nvSpPr>
        <xdr:cNvPr id="329" name="円/楕円 328"/>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271</xdr:rowOff>
    </xdr:from>
    <xdr:ext cx="762000" cy="259045"/>
    <xdr:sp macro="" textlink="">
      <xdr:nvSpPr>
        <xdr:cNvPr id="330" name="テキスト ボックス 32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比率は平成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も全国平均･山梨県平均・類似団体を下回っている。ここ数年は大型事業の実施により地方債の発行額が増大しており、元金の償還が開始されるため公債費が増えていくことが確実である。今後は普通建設事業の緊急性･必要性を検討しながら、地方債の新規発行の抑制を図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119380</xdr:rowOff>
    </xdr:from>
    <xdr:to>
      <xdr:col>7</xdr:col>
      <xdr:colOff>15875</xdr:colOff>
      <xdr:row>75</xdr:row>
      <xdr:rowOff>123190</xdr:rowOff>
    </xdr:to>
    <xdr:cxnSp macro="">
      <xdr:nvCxnSpPr>
        <xdr:cNvPr id="362" name="直線コネクタ 361"/>
        <xdr:cNvCxnSpPr/>
      </xdr:nvCxnSpPr>
      <xdr:spPr>
        <a:xfrm>
          <a:off x="3987800" y="12978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97807</xdr:rowOff>
    </xdr:from>
    <xdr:ext cx="762000" cy="259045"/>
    <xdr:sp macro="" textlink="">
      <xdr:nvSpPr>
        <xdr:cNvPr id="363" name="公債費平均値テキスト"/>
        <xdr:cNvSpPr txBox="1"/>
      </xdr:nvSpPr>
      <xdr:spPr>
        <a:xfrm>
          <a:off x="4914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119380</xdr:rowOff>
    </xdr:from>
    <xdr:to>
      <xdr:col>5</xdr:col>
      <xdr:colOff>549275</xdr:colOff>
      <xdr:row>76</xdr:row>
      <xdr:rowOff>20320</xdr:rowOff>
    </xdr:to>
    <xdr:cxnSp macro="">
      <xdr:nvCxnSpPr>
        <xdr:cNvPr id="365" name="直線コネクタ 364"/>
        <xdr:cNvCxnSpPr/>
      </xdr:nvCxnSpPr>
      <xdr:spPr>
        <a:xfrm flipV="1">
          <a:off x="3098800" y="12978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67" name="テキスト ボックス 366"/>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134620</xdr:rowOff>
    </xdr:from>
    <xdr:to>
      <xdr:col>4</xdr:col>
      <xdr:colOff>346075</xdr:colOff>
      <xdr:row>76</xdr:row>
      <xdr:rowOff>20320</xdr:rowOff>
    </xdr:to>
    <xdr:cxnSp macro="">
      <xdr:nvCxnSpPr>
        <xdr:cNvPr id="368" name="直線コネクタ 367"/>
        <xdr:cNvCxnSpPr/>
      </xdr:nvCxnSpPr>
      <xdr:spPr>
        <a:xfrm>
          <a:off x="2209800" y="129933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70" name="テキスト ボックス 369"/>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134620</xdr:rowOff>
    </xdr:from>
    <xdr:to>
      <xdr:col>3</xdr:col>
      <xdr:colOff>142875</xdr:colOff>
      <xdr:row>76</xdr:row>
      <xdr:rowOff>24130</xdr:rowOff>
    </xdr:to>
    <xdr:cxnSp macro="">
      <xdr:nvCxnSpPr>
        <xdr:cNvPr id="371" name="直線コネクタ 370"/>
        <xdr:cNvCxnSpPr/>
      </xdr:nvCxnSpPr>
      <xdr:spPr>
        <a:xfrm flipV="1">
          <a:off x="1320800" y="129933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44466</xdr:rowOff>
    </xdr:from>
    <xdr:ext cx="762000" cy="259045"/>
    <xdr:sp macro="" textlink="">
      <xdr:nvSpPr>
        <xdr:cNvPr id="375" name="テキスト ボックス 374"/>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72390</xdr:rowOff>
    </xdr:from>
    <xdr:to>
      <xdr:col>7</xdr:col>
      <xdr:colOff>66675</xdr:colOff>
      <xdr:row>76</xdr:row>
      <xdr:rowOff>2539</xdr:rowOff>
    </xdr:to>
    <xdr:sp macro="" textlink="">
      <xdr:nvSpPr>
        <xdr:cNvPr id="381" name="円/楕円 380"/>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88917</xdr:rowOff>
    </xdr:from>
    <xdr:ext cx="762000" cy="259045"/>
    <xdr:sp macro="" textlink="">
      <xdr:nvSpPr>
        <xdr:cNvPr id="382"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68580</xdr:rowOff>
    </xdr:from>
    <xdr:to>
      <xdr:col>5</xdr:col>
      <xdr:colOff>600075</xdr:colOff>
      <xdr:row>75</xdr:row>
      <xdr:rowOff>170180</xdr:rowOff>
    </xdr:to>
    <xdr:sp macro="" textlink="">
      <xdr:nvSpPr>
        <xdr:cNvPr id="383" name="円/楕円 382"/>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8907</xdr:rowOff>
    </xdr:from>
    <xdr:ext cx="736600" cy="259045"/>
    <xdr:sp macro="" textlink="">
      <xdr:nvSpPr>
        <xdr:cNvPr id="384" name="テキスト ボックス 383"/>
        <xdr:cNvSpPr txBox="1"/>
      </xdr:nvSpPr>
      <xdr:spPr>
        <a:xfrm>
          <a:off x="3606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140970</xdr:rowOff>
    </xdr:from>
    <xdr:to>
      <xdr:col>4</xdr:col>
      <xdr:colOff>396875</xdr:colOff>
      <xdr:row>76</xdr:row>
      <xdr:rowOff>71120</xdr:rowOff>
    </xdr:to>
    <xdr:sp macro="" textlink="">
      <xdr:nvSpPr>
        <xdr:cNvPr id="385" name="円/楕円 384"/>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81297</xdr:rowOff>
    </xdr:from>
    <xdr:ext cx="762000" cy="259045"/>
    <xdr:sp macro="" textlink="">
      <xdr:nvSpPr>
        <xdr:cNvPr id="386" name="テキスト ボックス 385"/>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83820</xdr:rowOff>
    </xdr:from>
    <xdr:to>
      <xdr:col>3</xdr:col>
      <xdr:colOff>193675</xdr:colOff>
      <xdr:row>76</xdr:row>
      <xdr:rowOff>13970</xdr:rowOff>
    </xdr:to>
    <xdr:sp macro="" textlink="">
      <xdr:nvSpPr>
        <xdr:cNvPr id="387" name="円/楕円 386"/>
        <xdr:cNvSpPr/>
      </xdr:nvSpPr>
      <xdr:spPr>
        <a:xfrm>
          <a:off x="2159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24147</xdr:rowOff>
    </xdr:from>
    <xdr:ext cx="762000" cy="259045"/>
    <xdr:sp macro="" textlink="">
      <xdr:nvSpPr>
        <xdr:cNvPr id="388" name="テキスト ボックス 387"/>
        <xdr:cNvSpPr txBox="1"/>
      </xdr:nvSpPr>
      <xdr:spPr>
        <a:xfrm>
          <a:off x="1828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144780</xdr:rowOff>
    </xdr:from>
    <xdr:to>
      <xdr:col>1</xdr:col>
      <xdr:colOff>676275</xdr:colOff>
      <xdr:row>76</xdr:row>
      <xdr:rowOff>74930</xdr:rowOff>
    </xdr:to>
    <xdr:sp macro="" textlink="">
      <xdr:nvSpPr>
        <xdr:cNvPr id="389" name="円/楕円 388"/>
        <xdr:cNvSpPr/>
      </xdr:nvSpPr>
      <xdr:spPr>
        <a:xfrm>
          <a:off x="1270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85107</xdr:rowOff>
    </xdr:from>
    <xdr:ext cx="762000" cy="259045"/>
    <xdr:sp macro="" textlink="">
      <xdr:nvSpPr>
        <xdr:cNvPr id="390" name="テキスト ボックス 389"/>
        <xdr:cNvSpPr txBox="1"/>
      </xdr:nvSpPr>
      <xdr:spPr>
        <a:xfrm>
          <a:off x="939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や物件費、補助費等が経常収支比率を高める要因となっている。今後も経費の見直しや改善等、計画的な財政運営を図り、経常経費の縮減に努める。また、村税の徴収強化などの取り組みを通じて、財政基盤の強化にも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33927</xdr:rowOff>
    </xdr:from>
    <xdr:to>
      <xdr:col>24</xdr:col>
      <xdr:colOff>31750</xdr:colOff>
      <xdr:row>78</xdr:row>
      <xdr:rowOff>97608</xdr:rowOff>
    </xdr:to>
    <xdr:cxnSp macro="">
      <xdr:nvCxnSpPr>
        <xdr:cNvPr id="425" name="直線コネクタ 424"/>
        <xdr:cNvCxnSpPr/>
      </xdr:nvCxnSpPr>
      <xdr:spPr>
        <a:xfrm>
          <a:off x="15671800" y="13235577"/>
          <a:ext cx="8382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33927</xdr:rowOff>
    </xdr:from>
    <xdr:to>
      <xdr:col>22</xdr:col>
      <xdr:colOff>565150</xdr:colOff>
      <xdr:row>78</xdr:row>
      <xdr:rowOff>140063</xdr:rowOff>
    </xdr:to>
    <xdr:cxnSp macro="">
      <xdr:nvCxnSpPr>
        <xdr:cNvPr id="428" name="直線コネクタ 427"/>
        <xdr:cNvCxnSpPr/>
      </xdr:nvCxnSpPr>
      <xdr:spPr>
        <a:xfrm flipV="1">
          <a:off x="14782800" y="1323557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94343</xdr:rowOff>
    </xdr:from>
    <xdr:to>
      <xdr:col>21</xdr:col>
      <xdr:colOff>361950</xdr:colOff>
      <xdr:row>78</xdr:row>
      <xdr:rowOff>140063</xdr:rowOff>
    </xdr:to>
    <xdr:cxnSp macro="">
      <xdr:nvCxnSpPr>
        <xdr:cNvPr id="431" name="直線コネクタ 430"/>
        <xdr:cNvCxnSpPr/>
      </xdr:nvCxnSpPr>
      <xdr:spPr>
        <a:xfrm>
          <a:off x="13893800" y="13124543"/>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91077</xdr:rowOff>
    </xdr:from>
    <xdr:to>
      <xdr:col>20</xdr:col>
      <xdr:colOff>158750</xdr:colOff>
      <xdr:row>76</xdr:row>
      <xdr:rowOff>94343</xdr:rowOff>
    </xdr:to>
    <xdr:cxnSp macro="">
      <xdr:nvCxnSpPr>
        <xdr:cNvPr id="434" name="直線コネクタ 433"/>
        <xdr:cNvCxnSpPr/>
      </xdr:nvCxnSpPr>
      <xdr:spPr>
        <a:xfrm>
          <a:off x="13004800" y="12778377"/>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27050</xdr:rowOff>
    </xdr:from>
    <xdr:ext cx="762000" cy="259045"/>
    <xdr:sp macro="" textlink="">
      <xdr:nvSpPr>
        <xdr:cNvPr id="436" name="テキスト ボックス 435"/>
        <xdr:cNvSpPr txBox="1"/>
      </xdr:nvSpPr>
      <xdr:spPr>
        <a:xfrm>
          <a:off x="13512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38" name="テキスト ボックス 437"/>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46808</xdr:rowOff>
    </xdr:from>
    <xdr:to>
      <xdr:col>24</xdr:col>
      <xdr:colOff>82550</xdr:colOff>
      <xdr:row>78</xdr:row>
      <xdr:rowOff>148408</xdr:rowOff>
    </xdr:to>
    <xdr:sp macro="" textlink="">
      <xdr:nvSpPr>
        <xdr:cNvPr id="444" name="円/楕円 443"/>
        <xdr:cNvSpPr/>
      </xdr:nvSpPr>
      <xdr:spPr>
        <a:xfrm>
          <a:off x="164592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18885</xdr:rowOff>
    </xdr:from>
    <xdr:ext cx="762000" cy="259045"/>
    <xdr:sp macro="" textlink="">
      <xdr:nvSpPr>
        <xdr:cNvPr id="445" name="公債費以外該当値テキスト"/>
        <xdr:cNvSpPr txBox="1"/>
      </xdr:nvSpPr>
      <xdr:spPr>
        <a:xfrm>
          <a:off x="165989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154577</xdr:rowOff>
    </xdr:from>
    <xdr:to>
      <xdr:col>22</xdr:col>
      <xdr:colOff>615950</xdr:colOff>
      <xdr:row>77</xdr:row>
      <xdr:rowOff>84727</xdr:rowOff>
    </xdr:to>
    <xdr:sp macro="" textlink="">
      <xdr:nvSpPr>
        <xdr:cNvPr id="446" name="円/楕円 445"/>
        <xdr:cNvSpPr/>
      </xdr:nvSpPr>
      <xdr:spPr>
        <a:xfrm>
          <a:off x="15621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69504</xdr:rowOff>
    </xdr:from>
    <xdr:ext cx="736600" cy="259045"/>
    <xdr:sp macro="" textlink="">
      <xdr:nvSpPr>
        <xdr:cNvPr id="447" name="テキスト ボックス 446"/>
        <xdr:cNvSpPr txBox="1"/>
      </xdr:nvSpPr>
      <xdr:spPr>
        <a:xfrm>
          <a:off x="15290800" y="1327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89263</xdr:rowOff>
    </xdr:from>
    <xdr:to>
      <xdr:col>21</xdr:col>
      <xdr:colOff>412750</xdr:colOff>
      <xdr:row>79</xdr:row>
      <xdr:rowOff>19413</xdr:rowOff>
    </xdr:to>
    <xdr:sp macro="" textlink="">
      <xdr:nvSpPr>
        <xdr:cNvPr id="448" name="円/楕円 447"/>
        <xdr:cNvSpPr/>
      </xdr:nvSpPr>
      <xdr:spPr>
        <a:xfrm>
          <a:off x="14732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4190</xdr:rowOff>
    </xdr:from>
    <xdr:ext cx="762000" cy="259045"/>
    <xdr:sp macro="" textlink="">
      <xdr:nvSpPr>
        <xdr:cNvPr id="449" name="テキスト ボックス 448"/>
        <xdr:cNvSpPr txBox="1"/>
      </xdr:nvSpPr>
      <xdr:spPr>
        <a:xfrm>
          <a:off x="14401800" y="1354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43543</xdr:rowOff>
    </xdr:from>
    <xdr:to>
      <xdr:col>20</xdr:col>
      <xdr:colOff>209550</xdr:colOff>
      <xdr:row>76</xdr:row>
      <xdr:rowOff>145143</xdr:rowOff>
    </xdr:to>
    <xdr:sp macro="" textlink="">
      <xdr:nvSpPr>
        <xdr:cNvPr id="450" name="円/楕円 449"/>
        <xdr:cNvSpPr/>
      </xdr:nvSpPr>
      <xdr:spPr>
        <a:xfrm>
          <a:off x="13843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155320</xdr:rowOff>
    </xdr:from>
    <xdr:ext cx="762000" cy="259045"/>
    <xdr:sp macro="" textlink="">
      <xdr:nvSpPr>
        <xdr:cNvPr id="451" name="テキスト ボックス 450"/>
        <xdr:cNvSpPr txBox="1"/>
      </xdr:nvSpPr>
      <xdr:spPr>
        <a:xfrm>
          <a:off x="13512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52" name="円/楕円 451"/>
        <xdr:cNvSpPr/>
      </xdr:nvSpPr>
      <xdr:spPr>
        <a:xfrm>
          <a:off x="12954000" y="1272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53" name="テキスト ボックス 45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山梨県丹波山村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49246</xdr:rowOff>
    </xdr:from>
    <xdr:to>
      <xdr:col>4</xdr:col>
      <xdr:colOff>1117600</xdr:colOff>
      <xdr:row>16</xdr:row>
      <xdr:rowOff>55737</xdr:rowOff>
    </xdr:to>
    <xdr:cxnSp macro="">
      <xdr:nvCxnSpPr>
        <xdr:cNvPr id="51" name="直線コネクタ 50"/>
        <xdr:cNvCxnSpPr/>
      </xdr:nvCxnSpPr>
      <xdr:spPr bwMode="auto">
        <a:xfrm flipV="1">
          <a:off x="5003800" y="2840071"/>
          <a:ext cx="647700" cy="6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55737</xdr:rowOff>
    </xdr:from>
    <xdr:to>
      <xdr:col>4</xdr:col>
      <xdr:colOff>469900</xdr:colOff>
      <xdr:row>16</xdr:row>
      <xdr:rowOff>65405</xdr:rowOff>
    </xdr:to>
    <xdr:cxnSp macro="">
      <xdr:nvCxnSpPr>
        <xdr:cNvPr id="54" name="直線コネクタ 53"/>
        <xdr:cNvCxnSpPr/>
      </xdr:nvCxnSpPr>
      <xdr:spPr bwMode="auto">
        <a:xfrm flipV="1">
          <a:off x="4305300" y="2846562"/>
          <a:ext cx="698500" cy="9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117196</xdr:rowOff>
    </xdr:from>
    <xdr:ext cx="736600" cy="259045"/>
    <xdr:sp macro="" textlink="">
      <xdr:nvSpPr>
        <xdr:cNvPr id="56" name="テキスト ボックス 55"/>
        <xdr:cNvSpPr txBox="1"/>
      </xdr:nvSpPr>
      <xdr:spPr>
        <a:xfrm>
          <a:off x="4622800" y="325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65405</xdr:rowOff>
    </xdr:from>
    <xdr:to>
      <xdr:col>3</xdr:col>
      <xdr:colOff>904875</xdr:colOff>
      <xdr:row>16</xdr:row>
      <xdr:rowOff>113447</xdr:rowOff>
    </xdr:to>
    <xdr:cxnSp macro="">
      <xdr:nvCxnSpPr>
        <xdr:cNvPr id="57" name="直線コネクタ 56"/>
        <xdr:cNvCxnSpPr/>
      </xdr:nvCxnSpPr>
      <xdr:spPr bwMode="auto">
        <a:xfrm flipV="1">
          <a:off x="3606800" y="2856230"/>
          <a:ext cx="698500" cy="48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116540</xdr:rowOff>
    </xdr:from>
    <xdr:ext cx="762000" cy="259045"/>
    <xdr:sp macro="" textlink="">
      <xdr:nvSpPr>
        <xdr:cNvPr id="59" name="テキスト ボックス 58"/>
        <xdr:cNvSpPr txBox="1"/>
      </xdr:nvSpPr>
      <xdr:spPr>
        <a:xfrm>
          <a:off x="39243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113447</xdr:rowOff>
    </xdr:from>
    <xdr:to>
      <xdr:col>3</xdr:col>
      <xdr:colOff>206375</xdr:colOff>
      <xdr:row>16</xdr:row>
      <xdr:rowOff>118739</xdr:rowOff>
    </xdr:to>
    <xdr:cxnSp macro="">
      <xdr:nvCxnSpPr>
        <xdr:cNvPr id="60" name="直線コネクタ 59"/>
        <xdr:cNvCxnSpPr/>
      </xdr:nvCxnSpPr>
      <xdr:spPr bwMode="auto">
        <a:xfrm flipV="1">
          <a:off x="2908300" y="2904272"/>
          <a:ext cx="698500" cy="5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132034</xdr:rowOff>
    </xdr:from>
    <xdr:ext cx="762000" cy="259045"/>
    <xdr:sp macro="" textlink="">
      <xdr:nvSpPr>
        <xdr:cNvPr id="62" name="テキスト ボックス 61"/>
        <xdr:cNvSpPr txBox="1"/>
      </xdr:nvSpPr>
      <xdr:spPr>
        <a:xfrm>
          <a:off x="32258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134555</xdr:rowOff>
    </xdr:from>
    <xdr:ext cx="762000" cy="259045"/>
    <xdr:sp macro="" textlink="">
      <xdr:nvSpPr>
        <xdr:cNvPr id="64" name="テキスト ボックス 63"/>
        <xdr:cNvSpPr txBox="1"/>
      </xdr:nvSpPr>
      <xdr:spPr>
        <a:xfrm>
          <a:off x="2527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169896</xdr:rowOff>
    </xdr:from>
    <xdr:to>
      <xdr:col>5</xdr:col>
      <xdr:colOff>34925</xdr:colOff>
      <xdr:row>16</xdr:row>
      <xdr:rowOff>100046</xdr:rowOff>
    </xdr:to>
    <xdr:sp macro="" textlink="">
      <xdr:nvSpPr>
        <xdr:cNvPr id="70" name="円/楕円 69"/>
        <xdr:cNvSpPr/>
      </xdr:nvSpPr>
      <xdr:spPr bwMode="auto">
        <a:xfrm>
          <a:off x="5600700" y="2789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14973</xdr:rowOff>
    </xdr:from>
    <xdr:ext cx="762000" cy="259045"/>
    <xdr:sp macro="" textlink="">
      <xdr:nvSpPr>
        <xdr:cNvPr id="71" name="人口1人当たり決算額の推移該当値テキスト130"/>
        <xdr:cNvSpPr txBox="1"/>
      </xdr:nvSpPr>
      <xdr:spPr>
        <a:xfrm>
          <a:off x="5740400" y="263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471,785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4937</xdr:rowOff>
    </xdr:from>
    <xdr:to>
      <xdr:col>4</xdr:col>
      <xdr:colOff>520700</xdr:colOff>
      <xdr:row>16</xdr:row>
      <xdr:rowOff>106537</xdr:rowOff>
    </xdr:to>
    <xdr:sp macro="" textlink="">
      <xdr:nvSpPr>
        <xdr:cNvPr id="72" name="円/楕円 71"/>
        <xdr:cNvSpPr/>
      </xdr:nvSpPr>
      <xdr:spPr bwMode="auto">
        <a:xfrm>
          <a:off x="4953000" y="2795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116714</xdr:rowOff>
    </xdr:from>
    <xdr:ext cx="736600" cy="259045"/>
    <xdr:sp macro="" textlink="">
      <xdr:nvSpPr>
        <xdr:cNvPr id="73" name="テキスト ボックス 72"/>
        <xdr:cNvSpPr txBox="1"/>
      </xdr:nvSpPr>
      <xdr:spPr>
        <a:xfrm>
          <a:off x="4622800" y="256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467,810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14605</xdr:rowOff>
    </xdr:from>
    <xdr:to>
      <xdr:col>3</xdr:col>
      <xdr:colOff>955675</xdr:colOff>
      <xdr:row>16</xdr:row>
      <xdr:rowOff>116205</xdr:rowOff>
    </xdr:to>
    <xdr:sp macro="" textlink="">
      <xdr:nvSpPr>
        <xdr:cNvPr id="74" name="円/楕円 73"/>
        <xdr:cNvSpPr/>
      </xdr:nvSpPr>
      <xdr:spPr bwMode="auto">
        <a:xfrm>
          <a:off x="4254500" y="2805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126382</xdr:rowOff>
    </xdr:from>
    <xdr:ext cx="762000" cy="259045"/>
    <xdr:sp macro="" textlink="">
      <xdr:nvSpPr>
        <xdr:cNvPr id="75" name="テキスト ボックス 74"/>
        <xdr:cNvSpPr txBox="1"/>
      </xdr:nvSpPr>
      <xdr:spPr>
        <a:xfrm>
          <a:off x="3924300" y="257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461,889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62647</xdr:rowOff>
    </xdr:from>
    <xdr:to>
      <xdr:col>3</xdr:col>
      <xdr:colOff>257175</xdr:colOff>
      <xdr:row>16</xdr:row>
      <xdr:rowOff>164247</xdr:rowOff>
    </xdr:to>
    <xdr:sp macro="" textlink="">
      <xdr:nvSpPr>
        <xdr:cNvPr id="76" name="円/楕円 75"/>
        <xdr:cNvSpPr/>
      </xdr:nvSpPr>
      <xdr:spPr bwMode="auto">
        <a:xfrm>
          <a:off x="3556000" y="2853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2974</xdr:rowOff>
    </xdr:from>
    <xdr:ext cx="762000" cy="259045"/>
    <xdr:sp macro="" textlink="">
      <xdr:nvSpPr>
        <xdr:cNvPr id="77" name="テキスト ボックス 76"/>
        <xdr:cNvSpPr txBox="1"/>
      </xdr:nvSpPr>
      <xdr:spPr>
        <a:xfrm>
          <a:off x="3225800" y="262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432,467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67939</xdr:rowOff>
    </xdr:from>
    <xdr:to>
      <xdr:col>2</xdr:col>
      <xdr:colOff>692150</xdr:colOff>
      <xdr:row>16</xdr:row>
      <xdr:rowOff>169539</xdr:rowOff>
    </xdr:to>
    <xdr:sp macro="" textlink="">
      <xdr:nvSpPr>
        <xdr:cNvPr id="78" name="円/楕円 77"/>
        <xdr:cNvSpPr/>
      </xdr:nvSpPr>
      <xdr:spPr bwMode="auto">
        <a:xfrm>
          <a:off x="2857500" y="2858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8266</xdr:rowOff>
    </xdr:from>
    <xdr:ext cx="762000" cy="259045"/>
    <xdr:sp macro="" textlink="">
      <xdr:nvSpPr>
        <xdr:cNvPr id="79" name="テキスト ボックス 78"/>
        <xdr:cNvSpPr txBox="1"/>
      </xdr:nvSpPr>
      <xdr:spPr>
        <a:xfrm>
          <a:off x="2527300" y="262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429,226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259446</xdr:rowOff>
    </xdr:from>
    <xdr:to>
      <xdr:col>4</xdr:col>
      <xdr:colOff>1117600</xdr:colOff>
      <xdr:row>35</xdr:row>
      <xdr:rowOff>317186</xdr:rowOff>
    </xdr:to>
    <xdr:cxnSp macro="">
      <xdr:nvCxnSpPr>
        <xdr:cNvPr id="110" name="直線コネクタ 109"/>
        <xdr:cNvCxnSpPr/>
      </xdr:nvCxnSpPr>
      <xdr:spPr bwMode="auto">
        <a:xfrm flipV="1">
          <a:off x="5003800" y="6869796"/>
          <a:ext cx="647700" cy="57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260498</xdr:rowOff>
    </xdr:from>
    <xdr:to>
      <xdr:col>4</xdr:col>
      <xdr:colOff>469900</xdr:colOff>
      <xdr:row>35</xdr:row>
      <xdr:rowOff>317186</xdr:rowOff>
    </xdr:to>
    <xdr:cxnSp macro="">
      <xdr:nvCxnSpPr>
        <xdr:cNvPr id="113" name="直線コネクタ 112"/>
        <xdr:cNvCxnSpPr/>
      </xdr:nvCxnSpPr>
      <xdr:spPr bwMode="auto">
        <a:xfrm>
          <a:off x="4305300" y="6870848"/>
          <a:ext cx="698500" cy="5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221846</xdr:rowOff>
    </xdr:from>
    <xdr:to>
      <xdr:col>3</xdr:col>
      <xdr:colOff>904875</xdr:colOff>
      <xdr:row>35</xdr:row>
      <xdr:rowOff>260498</xdr:rowOff>
    </xdr:to>
    <xdr:cxnSp macro="">
      <xdr:nvCxnSpPr>
        <xdr:cNvPr id="116" name="直線コネクタ 115"/>
        <xdr:cNvCxnSpPr/>
      </xdr:nvCxnSpPr>
      <xdr:spPr bwMode="auto">
        <a:xfrm>
          <a:off x="3606800" y="6832196"/>
          <a:ext cx="698500" cy="38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163599</xdr:rowOff>
    </xdr:from>
    <xdr:to>
      <xdr:col>3</xdr:col>
      <xdr:colOff>206375</xdr:colOff>
      <xdr:row>35</xdr:row>
      <xdr:rowOff>221846</xdr:rowOff>
    </xdr:to>
    <xdr:cxnSp macro="">
      <xdr:nvCxnSpPr>
        <xdr:cNvPr id="119" name="直線コネクタ 118"/>
        <xdr:cNvCxnSpPr/>
      </xdr:nvCxnSpPr>
      <xdr:spPr bwMode="auto">
        <a:xfrm>
          <a:off x="2908300" y="6773949"/>
          <a:ext cx="698500" cy="58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220573</xdr:rowOff>
    </xdr:from>
    <xdr:ext cx="762000" cy="259045"/>
    <xdr:sp macro="" textlink="">
      <xdr:nvSpPr>
        <xdr:cNvPr id="123" name="テキスト ボックス 122"/>
        <xdr:cNvSpPr txBox="1"/>
      </xdr:nvSpPr>
      <xdr:spPr>
        <a:xfrm>
          <a:off x="2527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208646</xdr:rowOff>
    </xdr:from>
    <xdr:to>
      <xdr:col>5</xdr:col>
      <xdr:colOff>34925</xdr:colOff>
      <xdr:row>35</xdr:row>
      <xdr:rowOff>310246</xdr:rowOff>
    </xdr:to>
    <xdr:sp macro="" textlink="">
      <xdr:nvSpPr>
        <xdr:cNvPr id="129" name="円/楕円 128"/>
        <xdr:cNvSpPr/>
      </xdr:nvSpPr>
      <xdr:spPr bwMode="auto">
        <a:xfrm>
          <a:off x="5600700" y="6818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180723</xdr:rowOff>
    </xdr:from>
    <xdr:ext cx="762000" cy="259045"/>
    <xdr:sp macro="" textlink="">
      <xdr:nvSpPr>
        <xdr:cNvPr id="130" name="人口1人当たり決算額の推移該当値テキスト445"/>
        <xdr:cNvSpPr txBox="1"/>
      </xdr:nvSpPr>
      <xdr:spPr>
        <a:xfrm>
          <a:off x="5740400" y="679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33,531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266386</xdr:rowOff>
    </xdr:from>
    <xdr:to>
      <xdr:col>4</xdr:col>
      <xdr:colOff>520700</xdr:colOff>
      <xdr:row>36</xdr:row>
      <xdr:rowOff>25086</xdr:rowOff>
    </xdr:to>
    <xdr:sp macro="" textlink="">
      <xdr:nvSpPr>
        <xdr:cNvPr id="131" name="円/楕円 130"/>
        <xdr:cNvSpPr/>
      </xdr:nvSpPr>
      <xdr:spPr bwMode="auto">
        <a:xfrm>
          <a:off x="4953000" y="6876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9863</xdr:rowOff>
    </xdr:from>
    <xdr:ext cx="736600" cy="259045"/>
    <xdr:sp macro="" textlink="">
      <xdr:nvSpPr>
        <xdr:cNvPr id="132" name="テキスト ボックス 131"/>
        <xdr:cNvSpPr txBox="1"/>
      </xdr:nvSpPr>
      <xdr:spPr>
        <a:xfrm>
          <a:off x="4622800" y="6963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20,902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209698</xdr:rowOff>
    </xdr:from>
    <xdr:to>
      <xdr:col>3</xdr:col>
      <xdr:colOff>955675</xdr:colOff>
      <xdr:row>35</xdr:row>
      <xdr:rowOff>311298</xdr:rowOff>
    </xdr:to>
    <xdr:sp macro="" textlink="">
      <xdr:nvSpPr>
        <xdr:cNvPr id="133" name="円/楕円 132"/>
        <xdr:cNvSpPr/>
      </xdr:nvSpPr>
      <xdr:spPr bwMode="auto">
        <a:xfrm>
          <a:off x="4254500" y="682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296075</xdr:rowOff>
    </xdr:from>
    <xdr:ext cx="762000" cy="259045"/>
    <xdr:sp macro="" textlink="">
      <xdr:nvSpPr>
        <xdr:cNvPr id="134" name="テキスト ボックス 133"/>
        <xdr:cNvSpPr txBox="1"/>
      </xdr:nvSpPr>
      <xdr:spPr>
        <a:xfrm>
          <a:off x="3924300" y="690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33,301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171046</xdr:rowOff>
    </xdr:from>
    <xdr:to>
      <xdr:col>3</xdr:col>
      <xdr:colOff>257175</xdr:colOff>
      <xdr:row>35</xdr:row>
      <xdr:rowOff>272646</xdr:rowOff>
    </xdr:to>
    <xdr:sp macro="" textlink="">
      <xdr:nvSpPr>
        <xdr:cNvPr id="135" name="円/楕円 134"/>
        <xdr:cNvSpPr/>
      </xdr:nvSpPr>
      <xdr:spPr bwMode="auto">
        <a:xfrm>
          <a:off x="3556000" y="6781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257423</xdr:rowOff>
    </xdr:from>
    <xdr:ext cx="762000" cy="259045"/>
    <xdr:sp macro="" textlink="">
      <xdr:nvSpPr>
        <xdr:cNvPr id="136" name="テキスト ボックス 135"/>
        <xdr:cNvSpPr txBox="1"/>
      </xdr:nvSpPr>
      <xdr:spPr>
        <a:xfrm>
          <a:off x="3225800" y="68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112799</xdr:rowOff>
    </xdr:from>
    <xdr:to>
      <xdr:col>2</xdr:col>
      <xdr:colOff>692150</xdr:colOff>
      <xdr:row>35</xdr:row>
      <xdr:rowOff>214399</xdr:rowOff>
    </xdr:to>
    <xdr:sp macro="" textlink="">
      <xdr:nvSpPr>
        <xdr:cNvPr id="137" name="円/楕円 136"/>
        <xdr:cNvSpPr/>
      </xdr:nvSpPr>
      <xdr:spPr bwMode="auto">
        <a:xfrm>
          <a:off x="2857500" y="6723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224576</xdr:rowOff>
    </xdr:from>
    <xdr:ext cx="762000" cy="259045"/>
    <xdr:sp macro="" textlink="">
      <xdr:nvSpPr>
        <xdr:cNvPr id="138" name="テキスト ボックス 137"/>
        <xdr:cNvSpPr txBox="1"/>
      </xdr:nvSpPr>
      <xdr:spPr>
        <a:xfrm>
          <a:off x="2527300" y="649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山梨県丹波山村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
594
101.30
1,974,717
1,543,196
423,508
806,800
1,306,550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35258</xdr:rowOff>
    </xdr:from>
    <xdr:to>
      <xdr:col>6</xdr:col>
      <xdr:colOff>511175</xdr:colOff>
      <xdr:row>36</xdr:row>
      <xdr:rowOff>66355</xdr:rowOff>
    </xdr:to>
    <xdr:cxnSp macro="">
      <xdr:nvCxnSpPr>
        <xdr:cNvPr id="62" name="直線コネクタ 61"/>
        <xdr:cNvCxnSpPr/>
      </xdr:nvCxnSpPr>
      <xdr:spPr>
        <a:xfrm>
          <a:off x="3797300" y="6207458"/>
          <a:ext cx="838200" cy="3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35258</xdr:rowOff>
    </xdr:from>
    <xdr:to>
      <xdr:col>5</xdr:col>
      <xdr:colOff>358775</xdr:colOff>
      <xdr:row>36</xdr:row>
      <xdr:rowOff>45455</xdr:rowOff>
    </xdr:to>
    <xdr:cxnSp macro="">
      <xdr:nvCxnSpPr>
        <xdr:cNvPr id="65" name="直線コネクタ 64"/>
        <xdr:cNvCxnSpPr/>
      </xdr:nvCxnSpPr>
      <xdr:spPr>
        <a:xfrm flipV="1">
          <a:off x="2908300" y="6207458"/>
          <a:ext cx="889000" cy="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158146</xdr:rowOff>
    </xdr:from>
    <xdr:ext cx="599010" cy="259045"/>
    <xdr:sp macro="" textlink="">
      <xdr:nvSpPr>
        <xdr:cNvPr id="67" name="テキスト ボックス 66"/>
        <xdr:cNvSpPr txBox="1"/>
      </xdr:nvSpPr>
      <xdr:spPr>
        <a:xfrm>
          <a:off x="3497794"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45455</xdr:rowOff>
    </xdr:from>
    <xdr:to>
      <xdr:col>4</xdr:col>
      <xdr:colOff>155575</xdr:colOff>
      <xdr:row>36</xdr:row>
      <xdr:rowOff>83154</xdr:rowOff>
    </xdr:to>
    <xdr:cxnSp macro="">
      <xdr:nvCxnSpPr>
        <xdr:cNvPr id="68" name="直線コネクタ 67"/>
        <xdr:cNvCxnSpPr/>
      </xdr:nvCxnSpPr>
      <xdr:spPr>
        <a:xfrm flipV="1">
          <a:off x="2019300" y="6217655"/>
          <a:ext cx="889000" cy="3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159321</xdr:rowOff>
    </xdr:from>
    <xdr:ext cx="599010" cy="259045"/>
    <xdr:sp macro="" textlink="">
      <xdr:nvSpPr>
        <xdr:cNvPr id="70" name="テキスト ボックス 69"/>
        <xdr:cNvSpPr txBox="1"/>
      </xdr:nvSpPr>
      <xdr:spPr>
        <a:xfrm>
          <a:off x="2608794" y="650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83154</xdr:rowOff>
    </xdr:from>
    <xdr:to>
      <xdr:col>2</xdr:col>
      <xdr:colOff>638175</xdr:colOff>
      <xdr:row>36</xdr:row>
      <xdr:rowOff>97068</xdr:rowOff>
    </xdr:to>
    <xdr:cxnSp macro="">
      <xdr:nvCxnSpPr>
        <xdr:cNvPr id="71" name="直線コネクタ 70"/>
        <xdr:cNvCxnSpPr/>
      </xdr:nvCxnSpPr>
      <xdr:spPr>
        <a:xfrm flipV="1">
          <a:off x="1130300" y="6255354"/>
          <a:ext cx="889000" cy="1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169614</xdr:rowOff>
    </xdr:from>
    <xdr:ext cx="599010" cy="259045"/>
    <xdr:sp macro="" textlink="">
      <xdr:nvSpPr>
        <xdr:cNvPr id="73" name="テキスト ボックス 72"/>
        <xdr:cNvSpPr txBox="1"/>
      </xdr:nvSpPr>
      <xdr:spPr>
        <a:xfrm>
          <a:off x="1719794" y="651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169385</xdr:rowOff>
    </xdr:from>
    <xdr:ext cx="599010" cy="259045"/>
    <xdr:sp macro="" textlink="">
      <xdr:nvSpPr>
        <xdr:cNvPr id="75" name="テキスト ボックス 74"/>
        <xdr:cNvSpPr txBox="1"/>
      </xdr:nvSpPr>
      <xdr:spPr>
        <a:xfrm>
          <a:off x="830794" y="651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15555</xdr:rowOff>
    </xdr:from>
    <xdr:to>
      <xdr:col>6</xdr:col>
      <xdr:colOff>561975</xdr:colOff>
      <xdr:row>36</xdr:row>
      <xdr:rowOff>117155</xdr:rowOff>
    </xdr:to>
    <xdr:sp macro="" textlink="">
      <xdr:nvSpPr>
        <xdr:cNvPr id="81" name="円/楕円 80"/>
        <xdr:cNvSpPr/>
      </xdr:nvSpPr>
      <xdr:spPr>
        <a:xfrm>
          <a:off x="4584700" y="61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38432</xdr:rowOff>
    </xdr:from>
    <xdr:ext cx="599010" cy="259045"/>
    <xdr:sp macro="" textlink="">
      <xdr:nvSpPr>
        <xdr:cNvPr id="82" name="人件費該当値テキスト"/>
        <xdr:cNvSpPr txBox="1"/>
      </xdr:nvSpPr>
      <xdr:spPr>
        <a:xfrm>
          <a:off x="4686300" y="603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334,918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155908</xdr:rowOff>
    </xdr:from>
    <xdr:to>
      <xdr:col>5</xdr:col>
      <xdr:colOff>409575</xdr:colOff>
      <xdr:row>36</xdr:row>
      <xdr:rowOff>86058</xdr:rowOff>
    </xdr:to>
    <xdr:sp macro="" textlink="">
      <xdr:nvSpPr>
        <xdr:cNvPr id="83" name="円/楕円 82"/>
        <xdr:cNvSpPr/>
      </xdr:nvSpPr>
      <xdr:spPr>
        <a:xfrm>
          <a:off x="3746500" y="61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102585</xdr:rowOff>
    </xdr:from>
    <xdr:ext cx="599010" cy="259045"/>
    <xdr:sp macro="" textlink="">
      <xdr:nvSpPr>
        <xdr:cNvPr id="84" name="テキスト ボックス 83"/>
        <xdr:cNvSpPr txBox="1"/>
      </xdr:nvSpPr>
      <xdr:spPr>
        <a:xfrm>
          <a:off x="3497794" y="59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353,963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166105</xdr:rowOff>
    </xdr:from>
    <xdr:to>
      <xdr:col>4</xdr:col>
      <xdr:colOff>206375</xdr:colOff>
      <xdr:row>36</xdr:row>
      <xdr:rowOff>96255</xdr:rowOff>
    </xdr:to>
    <xdr:sp macro="" textlink="">
      <xdr:nvSpPr>
        <xdr:cNvPr id="85" name="円/楕円 84"/>
        <xdr:cNvSpPr/>
      </xdr:nvSpPr>
      <xdr:spPr>
        <a:xfrm>
          <a:off x="2857500" y="61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112782</xdr:rowOff>
    </xdr:from>
    <xdr:ext cx="599010" cy="259045"/>
    <xdr:sp macro="" textlink="">
      <xdr:nvSpPr>
        <xdr:cNvPr id="86" name="テキスト ボックス 85"/>
        <xdr:cNvSpPr txBox="1"/>
      </xdr:nvSpPr>
      <xdr:spPr>
        <a:xfrm>
          <a:off x="2608794" y="594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347,718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32354</xdr:rowOff>
    </xdr:from>
    <xdr:to>
      <xdr:col>3</xdr:col>
      <xdr:colOff>3175</xdr:colOff>
      <xdr:row>36</xdr:row>
      <xdr:rowOff>133954</xdr:rowOff>
    </xdr:to>
    <xdr:sp macro="" textlink="">
      <xdr:nvSpPr>
        <xdr:cNvPr id="87" name="円/楕円 86"/>
        <xdr:cNvSpPr/>
      </xdr:nvSpPr>
      <xdr:spPr>
        <a:xfrm>
          <a:off x="1968500" y="620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150481</xdr:rowOff>
    </xdr:from>
    <xdr:ext cx="599010" cy="259045"/>
    <xdr:sp macro="" textlink="">
      <xdr:nvSpPr>
        <xdr:cNvPr id="88" name="テキスト ボックス 87"/>
        <xdr:cNvSpPr txBox="1"/>
      </xdr:nvSpPr>
      <xdr:spPr>
        <a:xfrm>
          <a:off x="1719794" y="597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324,630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46268</xdr:rowOff>
    </xdr:from>
    <xdr:to>
      <xdr:col>1</xdr:col>
      <xdr:colOff>485775</xdr:colOff>
      <xdr:row>36</xdr:row>
      <xdr:rowOff>147868</xdr:rowOff>
    </xdr:to>
    <xdr:sp macro="" textlink="">
      <xdr:nvSpPr>
        <xdr:cNvPr id="89" name="円/楕円 88"/>
        <xdr:cNvSpPr/>
      </xdr:nvSpPr>
      <xdr:spPr>
        <a:xfrm>
          <a:off x="1079500" y="621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164395</xdr:rowOff>
    </xdr:from>
    <xdr:ext cx="599010" cy="259045"/>
    <xdr:sp macro="" textlink="">
      <xdr:nvSpPr>
        <xdr:cNvPr id="90" name="テキスト ボックス 89"/>
        <xdr:cNvSpPr txBox="1"/>
      </xdr:nvSpPr>
      <xdr:spPr>
        <a:xfrm>
          <a:off x="830794" y="599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128077</xdr:rowOff>
    </xdr:from>
    <xdr:to>
      <xdr:col>6</xdr:col>
      <xdr:colOff>511175</xdr:colOff>
      <xdr:row>55</xdr:row>
      <xdr:rowOff>149220</xdr:rowOff>
    </xdr:to>
    <xdr:cxnSp macro="">
      <xdr:nvCxnSpPr>
        <xdr:cNvPr id="115" name="直線コネクタ 114"/>
        <xdr:cNvCxnSpPr/>
      </xdr:nvCxnSpPr>
      <xdr:spPr>
        <a:xfrm flipV="1">
          <a:off x="3797300" y="9557827"/>
          <a:ext cx="838200" cy="2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149220</xdr:rowOff>
    </xdr:from>
    <xdr:to>
      <xdr:col>5</xdr:col>
      <xdr:colOff>358775</xdr:colOff>
      <xdr:row>55</xdr:row>
      <xdr:rowOff>164061</xdr:rowOff>
    </xdr:to>
    <xdr:cxnSp macro="">
      <xdr:nvCxnSpPr>
        <xdr:cNvPr id="118" name="直線コネクタ 117"/>
        <xdr:cNvCxnSpPr/>
      </xdr:nvCxnSpPr>
      <xdr:spPr>
        <a:xfrm flipV="1">
          <a:off x="2908300" y="9578970"/>
          <a:ext cx="889000" cy="1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71102</xdr:rowOff>
    </xdr:from>
    <xdr:ext cx="599010" cy="259045"/>
    <xdr:sp macro="" textlink="">
      <xdr:nvSpPr>
        <xdr:cNvPr id="120" name="テキスト ボックス 119"/>
        <xdr:cNvSpPr txBox="1"/>
      </xdr:nvSpPr>
      <xdr:spPr>
        <a:xfrm>
          <a:off x="3497794" y="984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164061</xdr:rowOff>
    </xdr:from>
    <xdr:to>
      <xdr:col>4</xdr:col>
      <xdr:colOff>155575</xdr:colOff>
      <xdr:row>56</xdr:row>
      <xdr:rowOff>16022</xdr:rowOff>
    </xdr:to>
    <xdr:cxnSp macro="">
      <xdr:nvCxnSpPr>
        <xdr:cNvPr id="121" name="直線コネクタ 120"/>
        <xdr:cNvCxnSpPr/>
      </xdr:nvCxnSpPr>
      <xdr:spPr>
        <a:xfrm flipV="1">
          <a:off x="2019300" y="9593811"/>
          <a:ext cx="889000" cy="2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125724</xdr:rowOff>
    </xdr:from>
    <xdr:ext cx="599010" cy="259045"/>
    <xdr:sp macro="" textlink="">
      <xdr:nvSpPr>
        <xdr:cNvPr id="123" name="テキスト ボックス 122"/>
        <xdr:cNvSpPr txBox="1"/>
      </xdr:nvSpPr>
      <xdr:spPr>
        <a:xfrm>
          <a:off x="2608794" y="989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1544</xdr:rowOff>
    </xdr:from>
    <xdr:to>
      <xdr:col>2</xdr:col>
      <xdr:colOff>638175</xdr:colOff>
      <xdr:row>56</xdr:row>
      <xdr:rowOff>16022</xdr:rowOff>
    </xdr:to>
    <xdr:cxnSp macro="">
      <xdr:nvCxnSpPr>
        <xdr:cNvPr id="124" name="直線コネクタ 123"/>
        <xdr:cNvCxnSpPr/>
      </xdr:nvCxnSpPr>
      <xdr:spPr>
        <a:xfrm>
          <a:off x="1130300" y="96027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132123</xdr:rowOff>
    </xdr:from>
    <xdr:ext cx="599010" cy="259045"/>
    <xdr:sp macro="" textlink="">
      <xdr:nvSpPr>
        <xdr:cNvPr id="126" name="テキスト ボックス 125"/>
        <xdr:cNvSpPr txBox="1"/>
      </xdr:nvSpPr>
      <xdr:spPr>
        <a:xfrm>
          <a:off x="1719794" y="99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139820</xdr:rowOff>
    </xdr:from>
    <xdr:ext cx="599010" cy="259045"/>
    <xdr:sp macro="" textlink="">
      <xdr:nvSpPr>
        <xdr:cNvPr id="128" name="テキスト ボックス 127"/>
        <xdr:cNvSpPr txBox="1"/>
      </xdr:nvSpPr>
      <xdr:spPr>
        <a:xfrm>
          <a:off x="830794" y="991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77277</xdr:rowOff>
    </xdr:from>
    <xdr:to>
      <xdr:col>6</xdr:col>
      <xdr:colOff>561975</xdr:colOff>
      <xdr:row>56</xdr:row>
      <xdr:rowOff>7427</xdr:rowOff>
    </xdr:to>
    <xdr:sp macro="" textlink="">
      <xdr:nvSpPr>
        <xdr:cNvPr id="134" name="円/楕円 133"/>
        <xdr:cNvSpPr/>
      </xdr:nvSpPr>
      <xdr:spPr>
        <a:xfrm>
          <a:off x="4584700" y="950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100154</xdr:rowOff>
    </xdr:from>
    <xdr:ext cx="599010" cy="259045"/>
    <xdr:sp macro="" textlink="">
      <xdr:nvSpPr>
        <xdr:cNvPr id="135" name="物件費該当値テキスト"/>
        <xdr:cNvSpPr txBox="1"/>
      </xdr:nvSpPr>
      <xdr:spPr>
        <a:xfrm>
          <a:off x="4686300" y="935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720,337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98420</xdr:rowOff>
    </xdr:from>
    <xdr:to>
      <xdr:col>5</xdr:col>
      <xdr:colOff>409575</xdr:colOff>
      <xdr:row>56</xdr:row>
      <xdr:rowOff>28570</xdr:rowOff>
    </xdr:to>
    <xdr:sp macro="" textlink="">
      <xdr:nvSpPr>
        <xdr:cNvPr id="136" name="円/楕円 135"/>
        <xdr:cNvSpPr/>
      </xdr:nvSpPr>
      <xdr:spPr>
        <a:xfrm>
          <a:off x="3746500" y="952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45097</xdr:rowOff>
    </xdr:from>
    <xdr:ext cx="599010" cy="259045"/>
    <xdr:sp macro="" textlink="">
      <xdr:nvSpPr>
        <xdr:cNvPr id="137" name="テキスト ボックス 136"/>
        <xdr:cNvSpPr txBox="1"/>
      </xdr:nvSpPr>
      <xdr:spPr>
        <a:xfrm>
          <a:off x="3497794" y="930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683,343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113261</xdr:rowOff>
    </xdr:from>
    <xdr:to>
      <xdr:col>4</xdr:col>
      <xdr:colOff>206375</xdr:colOff>
      <xdr:row>56</xdr:row>
      <xdr:rowOff>43411</xdr:rowOff>
    </xdr:to>
    <xdr:sp macro="" textlink="">
      <xdr:nvSpPr>
        <xdr:cNvPr id="138" name="円/楕円 137"/>
        <xdr:cNvSpPr/>
      </xdr:nvSpPr>
      <xdr:spPr>
        <a:xfrm>
          <a:off x="2857500" y="954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59938</xdr:rowOff>
    </xdr:from>
    <xdr:ext cx="599010" cy="259045"/>
    <xdr:sp macro="" textlink="">
      <xdr:nvSpPr>
        <xdr:cNvPr id="139" name="テキスト ボックス 138"/>
        <xdr:cNvSpPr txBox="1"/>
      </xdr:nvSpPr>
      <xdr:spPr>
        <a:xfrm>
          <a:off x="2608794" y="931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657,374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136672</xdr:rowOff>
    </xdr:from>
    <xdr:to>
      <xdr:col>3</xdr:col>
      <xdr:colOff>3175</xdr:colOff>
      <xdr:row>56</xdr:row>
      <xdr:rowOff>66822</xdr:rowOff>
    </xdr:to>
    <xdr:sp macro="" textlink="">
      <xdr:nvSpPr>
        <xdr:cNvPr id="140" name="円/楕円 139"/>
        <xdr:cNvSpPr/>
      </xdr:nvSpPr>
      <xdr:spPr>
        <a:xfrm>
          <a:off x="1968500" y="956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83349</xdr:rowOff>
    </xdr:from>
    <xdr:ext cx="599010" cy="259045"/>
    <xdr:sp macro="" textlink="">
      <xdr:nvSpPr>
        <xdr:cNvPr id="141" name="テキスト ボックス 140"/>
        <xdr:cNvSpPr txBox="1"/>
      </xdr:nvSpPr>
      <xdr:spPr>
        <a:xfrm>
          <a:off x="1719794" y="934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616,410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122194</xdr:rowOff>
    </xdr:from>
    <xdr:to>
      <xdr:col>1</xdr:col>
      <xdr:colOff>485775</xdr:colOff>
      <xdr:row>56</xdr:row>
      <xdr:rowOff>52344</xdr:rowOff>
    </xdr:to>
    <xdr:sp macro="" textlink="">
      <xdr:nvSpPr>
        <xdr:cNvPr id="142" name="円/楕円 141"/>
        <xdr:cNvSpPr/>
      </xdr:nvSpPr>
      <xdr:spPr>
        <a:xfrm>
          <a:off x="1079500" y="955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68871</xdr:rowOff>
    </xdr:from>
    <xdr:ext cx="599010" cy="259045"/>
    <xdr:sp macro="" textlink="">
      <xdr:nvSpPr>
        <xdr:cNvPr id="143" name="テキスト ボックス 142"/>
        <xdr:cNvSpPr txBox="1"/>
      </xdr:nvSpPr>
      <xdr:spPr>
        <a:xfrm>
          <a:off x="830794" y="932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65222</xdr:rowOff>
    </xdr:from>
    <xdr:to>
      <xdr:col>6</xdr:col>
      <xdr:colOff>511175</xdr:colOff>
      <xdr:row>78</xdr:row>
      <xdr:rowOff>80904</xdr:rowOff>
    </xdr:to>
    <xdr:cxnSp macro="">
      <xdr:nvCxnSpPr>
        <xdr:cNvPr id="170" name="直線コネクタ 169"/>
        <xdr:cNvCxnSpPr/>
      </xdr:nvCxnSpPr>
      <xdr:spPr>
        <a:xfrm>
          <a:off x="3797300" y="13438322"/>
          <a:ext cx="8382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55945</xdr:rowOff>
    </xdr:from>
    <xdr:to>
      <xdr:col>5</xdr:col>
      <xdr:colOff>358775</xdr:colOff>
      <xdr:row>78</xdr:row>
      <xdr:rowOff>65222</xdr:rowOff>
    </xdr:to>
    <xdr:cxnSp macro="">
      <xdr:nvCxnSpPr>
        <xdr:cNvPr id="173" name="直線コネクタ 172"/>
        <xdr:cNvCxnSpPr/>
      </xdr:nvCxnSpPr>
      <xdr:spPr>
        <a:xfrm>
          <a:off x="2908300" y="13429045"/>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15708</xdr:rowOff>
    </xdr:from>
    <xdr:to>
      <xdr:col>4</xdr:col>
      <xdr:colOff>155575</xdr:colOff>
      <xdr:row>78</xdr:row>
      <xdr:rowOff>55945</xdr:rowOff>
    </xdr:to>
    <xdr:cxnSp macro="">
      <xdr:nvCxnSpPr>
        <xdr:cNvPr id="176" name="直線コネクタ 175"/>
        <xdr:cNvCxnSpPr/>
      </xdr:nvCxnSpPr>
      <xdr:spPr>
        <a:xfrm>
          <a:off x="2019300" y="13388808"/>
          <a:ext cx="889000" cy="4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15708</xdr:rowOff>
    </xdr:from>
    <xdr:to>
      <xdr:col>2</xdr:col>
      <xdr:colOff>638175</xdr:colOff>
      <xdr:row>78</xdr:row>
      <xdr:rowOff>70763</xdr:rowOff>
    </xdr:to>
    <xdr:cxnSp macro="">
      <xdr:nvCxnSpPr>
        <xdr:cNvPr id="179" name="直線コネクタ 178"/>
        <xdr:cNvCxnSpPr/>
      </xdr:nvCxnSpPr>
      <xdr:spPr>
        <a:xfrm flipV="1">
          <a:off x="1130300" y="13388808"/>
          <a:ext cx="889000" cy="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102782</xdr:rowOff>
    </xdr:from>
    <xdr:ext cx="534377" cy="259045"/>
    <xdr:sp macro="" textlink="">
      <xdr:nvSpPr>
        <xdr:cNvPr id="181" name="テキスト ボックス 180"/>
        <xdr:cNvSpPr txBox="1"/>
      </xdr:nvSpPr>
      <xdr:spPr>
        <a:xfrm>
          <a:off x="1752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30104</xdr:rowOff>
    </xdr:from>
    <xdr:to>
      <xdr:col>6</xdr:col>
      <xdr:colOff>561975</xdr:colOff>
      <xdr:row>78</xdr:row>
      <xdr:rowOff>131704</xdr:rowOff>
    </xdr:to>
    <xdr:sp macro="" textlink="">
      <xdr:nvSpPr>
        <xdr:cNvPr id="189" name="円/楕円 188"/>
        <xdr:cNvSpPr/>
      </xdr:nvSpPr>
      <xdr:spPr>
        <a:xfrm>
          <a:off x="4584700" y="134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137292</xdr:rowOff>
    </xdr:from>
    <xdr:ext cx="534377" cy="259045"/>
    <xdr:sp macro="" textlink="">
      <xdr:nvSpPr>
        <xdr:cNvPr id="190" name="維持補修費該当値テキスト"/>
        <xdr:cNvSpPr txBox="1"/>
      </xdr:nvSpPr>
      <xdr:spPr>
        <a:xfrm>
          <a:off x="4686300" y="133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14422</xdr:rowOff>
    </xdr:from>
    <xdr:to>
      <xdr:col>5</xdr:col>
      <xdr:colOff>409575</xdr:colOff>
      <xdr:row>78</xdr:row>
      <xdr:rowOff>116022</xdr:rowOff>
    </xdr:to>
    <xdr:sp macro="" textlink="">
      <xdr:nvSpPr>
        <xdr:cNvPr id="191" name="円/楕円 190"/>
        <xdr:cNvSpPr/>
      </xdr:nvSpPr>
      <xdr:spPr>
        <a:xfrm>
          <a:off x="3746500" y="133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107149</xdr:rowOff>
    </xdr:from>
    <xdr:ext cx="534377" cy="259045"/>
    <xdr:sp macro="" textlink="">
      <xdr:nvSpPr>
        <xdr:cNvPr id="192" name="テキスト ボックス 191"/>
        <xdr:cNvSpPr txBox="1"/>
      </xdr:nvSpPr>
      <xdr:spPr>
        <a:xfrm>
          <a:off x="3530111" y="134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5145</xdr:rowOff>
    </xdr:from>
    <xdr:to>
      <xdr:col>4</xdr:col>
      <xdr:colOff>206375</xdr:colOff>
      <xdr:row>78</xdr:row>
      <xdr:rowOff>106745</xdr:rowOff>
    </xdr:to>
    <xdr:sp macro="" textlink="">
      <xdr:nvSpPr>
        <xdr:cNvPr id="193" name="円/楕円 192"/>
        <xdr:cNvSpPr/>
      </xdr:nvSpPr>
      <xdr:spPr>
        <a:xfrm>
          <a:off x="2857500" y="133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97872</xdr:rowOff>
    </xdr:from>
    <xdr:ext cx="534377" cy="259045"/>
    <xdr:sp macro="" textlink="">
      <xdr:nvSpPr>
        <xdr:cNvPr id="194" name="テキスト ボックス 193"/>
        <xdr:cNvSpPr txBox="1"/>
      </xdr:nvSpPr>
      <xdr:spPr>
        <a:xfrm>
          <a:off x="2641111" y="1347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136358</xdr:rowOff>
    </xdr:from>
    <xdr:to>
      <xdr:col>3</xdr:col>
      <xdr:colOff>3175</xdr:colOff>
      <xdr:row>78</xdr:row>
      <xdr:rowOff>66508</xdr:rowOff>
    </xdr:to>
    <xdr:sp macro="" textlink="">
      <xdr:nvSpPr>
        <xdr:cNvPr id="195" name="円/楕円 194"/>
        <xdr:cNvSpPr/>
      </xdr:nvSpPr>
      <xdr:spPr>
        <a:xfrm>
          <a:off x="1968500" y="1333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83035</xdr:rowOff>
    </xdr:from>
    <xdr:ext cx="534377" cy="259045"/>
    <xdr:sp macro="" textlink="">
      <xdr:nvSpPr>
        <xdr:cNvPr id="196" name="テキスト ボックス 195"/>
        <xdr:cNvSpPr txBox="1"/>
      </xdr:nvSpPr>
      <xdr:spPr>
        <a:xfrm>
          <a:off x="1752111" y="1311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19963</xdr:rowOff>
    </xdr:from>
    <xdr:to>
      <xdr:col>1</xdr:col>
      <xdr:colOff>485775</xdr:colOff>
      <xdr:row>78</xdr:row>
      <xdr:rowOff>121563</xdr:rowOff>
    </xdr:to>
    <xdr:sp macro="" textlink="">
      <xdr:nvSpPr>
        <xdr:cNvPr id="197" name="円/楕円 196"/>
        <xdr:cNvSpPr/>
      </xdr:nvSpPr>
      <xdr:spPr>
        <a:xfrm>
          <a:off x="1079500" y="1339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112690</xdr:rowOff>
    </xdr:from>
    <xdr:ext cx="534377" cy="259045"/>
    <xdr:sp macro="" textlink="">
      <xdr:nvSpPr>
        <xdr:cNvPr id="198" name="テキスト ボックス 197"/>
        <xdr:cNvSpPr txBox="1"/>
      </xdr:nvSpPr>
      <xdr:spPr>
        <a:xfrm>
          <a:off x="863111" y="134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126709</xdr:rowOff>
    </xdr:from>
    <xdr:to>
      <xdr:col>6</xdr:col>
      <xdr:colOff>511175</xdr:colOff>
      <xdr:row>97</xdr:row>
      <xdr:rowOff>56908</xdr:rowOff>
    </xdr:to>
    <xdr:cxnSp macro="">
      <xdr:nvCxnSpPr>
        <xdr:cNvPr id="227" name="直線コネクタ 226"/>
        <xdr:cNvCxnSpPr/>
      </xdr:nvCxnSpPr>
      <xdr:spPr>
        <a:xfrm flipV="1">
          <a:off x="3797300" y="16585909"/>
          <a:ext cx="838200" cy="10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56908</xdr:rowOff>
    </xdr:from>
    <xdr:to>
      <xdr:col>5</xdr:col>
      <xdr:colOff>358775</xdr:colOff>
      <xdr:row>97</xdr:row>
      <xdr:rowOff>67219</xdr:rowOff>
    </xdr:to>
    <xdr:cxnSp macro="">
      <xdr:nvCxnSpPr>
        <xdr:cNvPr id="230" name="直線コネクタ 229"/>
        <xdr:cNvCxnSpPr/>
      </xdr:nvCxnSpPr>
      <xdr:spPr>
        <a:xfrm flipV="1">
          <a:off x="2908300" y="16687558"/>
          <a:ext cx="889000" cy="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152582</xdr:rowOff>
    </xdr:from>
    <xdr:ext cx="534377" cy="259045"/>
    <xdr:sp macro="" textlink="">
      <xdr:nvSpPr>
        <xdr:cNvPr id="232" name="テキスト ボックス 231"/>
        <xdr:cNvSpPr txBox="1"/>
      </xdr:nvSpPr>
      <xdr:spPr>
        <a:xfrm>
          <a:off x="3530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67219</xdr:rowOff>
    </xdr:from>
    <xdr:to>
      <xdr:col>4</xdr:col>
      <xdr:colOff>155575</xdr:colOff>
      <xdr:row>97</xdr:row>
      <xdr:rowOff>68484</xdr:rowOff>
    </xdr:to>
    <xdr:cxnSp macro="">
      <xdr:nvCxnSpPr>
        <xdr:cNvPr id="233" name="直線コネクタ 232"/>
        <xdr:cNvCxnSpPr/>
      </xdr:nvCxnSpPr>
      <xdr:spPr>
        <a:xfrm flipV="1">
          <a:off x="2019300" y="16697869"/>
          <a:ext cx="8890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151385</xdr:rowOff>
    </xdr:from>
    <xdr:ext cx="534377" cy="259045"/>
    <xdr:sp macro="" textlink="">
      <xdr:nvSpPr>
        <xdr:cNvPr id="235" name="テキスト ボックス 234"/>
        <xdr:cNvSpPr txBox="1"/>
      </xdr:nvSpPr>
      <xdr:spPr>
        <a:xfrm>
          <a:off x="2641111" y="1626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68484</xdr:rowOff>
    </xdr:from>
    <xdr:to>
      <xdr:col>2</xdr:col>
      <xdr:colOff>638175</xdr:colOff>
      <xdr:row>97</xdr:row>
      <xdr:rowOff>89636</xdr:rowOff>
    </xdr:to>
    <xdr:cxnSp macro="">
      <xdr:nvCxnSpPr>
        <xdr:cNvPr id="236" name="直線コネクタ 235"/>
        <xdr:cNvCxnSpPr/>
      </xdr:nvCxnSpPr>
      <xdr:spPr>
        <a:xfrm flipV="1">
          <a:off x="1130300" y="16699134"/>
          <a:ext cx="889000" cy="2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19269</xdr:rowOff>
    </xdr:from>
    <xdr:ext cx="534377" cy="259045"/>
    <xdr:sp macro="" textlink="">
      <xdr:nvSpPr>
        <xdr:cNvPr id="238" name="テキスト ボックス 237"/>
        <xdr:cNvSpPr txBox="1"/>
      </xdr:nvSpPr>
      <xdr:spPr>
        <a:xfrm>
          <a:off x="1752111" y="1630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24117</xdr:rowOff>
    </xdr:from>
    <xdr:ext cx="534377" cy="259045"/>
    <xdr:sp macro="" textlink="">
      <xdr:nvSpPr>
        <xdr:cNvPr id="240" name="テキスト ボックス 239"/>
        <xdr:cNvSpPr txBox="1"/>
      </xdr:nvSpPr>
      <xdr:spPr>
        <a:xfrm>
          <a:off x="863111" y="163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75909</xdr:rowOff>
    </xdr:from>
    <xdr:to>
      <xdr:col>6</xdr:col>
      <xdr:colOff>561975</xdr:colOff>
      <xdr:row>97</xdr:row>
      <xdr:rowOff>6059</xdr:rowOff>
    </xdr:to>
    <xdr:sp macro="" textlink="">
      <xdr:nvSpPr>
        <xdr:cNvPr id="246" name="円/楕円 245"/>
        <xdr:cNvSpPr/>
      </xdr:nvSpPr>
      <xdr:spPr>
        <a:xfrm>
          <a:off x="4584700" y="165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54336</xdr:rowOff>
    </xdr:from>
    <xdr:ext cx="534377" cy="259045"/>
    <xdr:sp macro="" textlink="">
      <xdr:nvSpPr>
        <xdr:cNvPr id="247" name="扶助費該当値テキスト"/>
        <xdr:cNvSpPr txBox="1"/>
      </xdr:nvSpPr>
      <xdr:spPr>
        <a:xfrm>
          <a:off x="4686300" y="1651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56,705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6108</xdr:rowOff>
    </xdr:from>
    <xdr:to>
      <xdr:col>5</xdr:col>
      <xdr:colOff>409575</xdr:colOff>
      <xdr:row>97</xdr:row>
      <xdr:rowOff>107708</xdr:rowOff>
    </xdr:to>
    <xdr:sp macro="" textlink="">
      <xdr:nvSpPr>
        <xdr:cNvPr id="248" name="円/楕円 247"/>
        <xdr:cNvSpPr/>
      </xdr:nvSpPr>
      <xdr:spPr>
        <a:xfrm>
          <a:off x="3746500" y="1663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98835</xdr:rowOff>
    </xdr:from>
    <xdr:ext cx="534377" cy="259045"/>
    <xdr:sp macro="" textlink="">
      <xdr:nvSpPr>
        <xdr:cNvPr id="249" name="テキスト ボックス 248"/>
        <xdr:cNvSpPr txBox="1"/>
      </xdr:nvSpPr>
      <xdr:spPr>
        <a:xfrm>
          <a:off x="3530111" y="1672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16419</xdr:rowOff>
    </xdr:from>
    <xdr:to>
      <xdr:col>4</xdr:col>
      <xdr:colOff>206375</xdr:colOff>
      <xdr:row>97</xdr:row>
      <xdr:rowOff>118019</xdr:rowOff>
    </xdr:to>
    <xdr:sp macro="" textlink="">
      <xdr:nvSpPr>
        <xdr:cNvPr id="250" name="円/楕円 249"/>
        <xdr:cNvSpPr/>
      </xdr:nvSpPr>
      <xdr:spPr>
        <a:xfrm>
          <a:off x="2857500" y="166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109146</xdr:rowOff>
    </xdr:from>
    <xdr:ext cx="534377" cy="259045"/>
    <xdr:sp macro="" textlink="">
      <xdr:nvSpPr>
        <xdr:cNvPr id="251" name="テキスト ボックス 250"/>
        <xdr:cNvSpPr txBox="1"/>
      </xdr:nvSpPr>
      <xdr:spPr>
        <a:xfrm>
          <a:off x="2641111" y="1673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17684</xdr:rowOff>
    </xdr:from>
    <xdr:to>
      <xdr:col>3</xdr:col>
      <xdr:colOff>3175</xdr:colOff>
      <xdr:row>97</xdr:row>
      <xdr:rowOff>119284</xdr:rowOff>
    </xdr:to>
    <xdr:sp macro="" textlink="">
      <xdr:nvSpPr>
        <xdr:cNvPr id="252" name="円/楕円 251"/>
        <xdr:cNvSpPr/>
      </xdr:nvSpPr>
      <xdr:spPr>
        <a:xfrm>
          <a:off x="1968500" y="1664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110411</xdr:rowOff>
    </xdr:from>
    <xdr:ext cx="534377" cy="259045"/>
    <xdr:sp macro="" textlink="">
      <xdr:nvSpPr>
        <xdr:cNvPr id="253" name="テキスト ボックス 252"/>
        <xdr:cNvSpPr txBox="1"/>
      </xdr:nvSpPr>
      <xdr:spPr>
        <a:xfrm>
          <a:off x="1752111" y="1674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38836</xdr:rowOff>
    </xdr:from>
    <xdr:to>
      <xdr:col>1</xdr:col>
      <xdr:colOff>485775</xdr:colOff>
      <xdr:row>97</xdr:row>
      <xdr:rowOff>140436</xdr:rowOff>
    </xdr:to>
    <xdr:sp macro="" textlink="">
      <xdr:nvSpPr>
        <xdr:cNvPr id="254" name="円/楕円 253"/>
        <xdr:cNvSpPr/>
      </xdr:nvSpPr>
      <xdr:spPr>
        <a:xfrm>
          <a:off x="1079500" y="166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131563</xdr:rowOff>
    </xdr:from>
    <xdr:ext cx="534377" cy="259045"/>
    <xdr:sp macro="" textlink="">
      <xdr:nvSpPr>
        <xdr:cNvPr id="255" name="テキスト ボックス 254"/>
        <xdr:cNvSpPr txBox="1"/>
      </xdr:nvSpPr>
      <xdr:spPr>
        <a:xfrm>
          <a:off x="863111" y="167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65189</xdr:rowOff>
    </xdr:from>
    <xdr:to>
      <xdr:col>15</xdr:col>
      <xdr:colOff>180975</xdr:colOff>
      <xdr:row>34</xdr:row>
      <xdr:rowOff>109146</xdr:rowOff>
    </xdr:to>
    <xdr:cxnSp macro="">
      <xdr:nvCxnSpPr>
        <xdr:cNvPr id="286" name="直線コネクタ 285"/>
        <xdr:cNvCxnSpPr/>
      </xdr:nvCxnSpPr>
      <xdr:spPr>
        <a:xfrm>
          <a:off x="9639300" y="5894489"/>
          <a:ext cx="838200" cy="4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128324</xdr:rowOff>
    </xdr:from>
    <xdr:ext cx="599010" cy="259045"/>
    <xdr:sp macro="" textlink="">
      <xdr:nvSpPr>
        <xdr:cNvPr id="287" name="補助費等平均値テキスト"/>
        <xdr:cNvSpPr txBox="1"/>
      </xdr:nvSpPr>
      <xdr:spPr>
        <a:xfrm>
          <a:off x="10528300" y="6129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65189</xdr:rowOff>
    </xdr:from>
    <xdr:to>
      <xdr:col>14</xdr:col>
      <xdr:colOff>28575</xdr:colOff>
      <xdr:row>34</xdr:row>
      <xdr:rowOff>104107</xdr:rowOff>
    </xdr:to>
    <xdr:cxnSp macro="">
      <xdr:nvCxnSpPr>
        <xdr:cNvPr id="289" name="直線コネクタ 288"/>
        <xdr:cNvCxnSpPr/>
      </xdr:nvCxnSpPr>
      <xdr:spPr>
        <a:xfrm flipV="1">
          <a:off x="8750300" y="5894489"/>
          <a:ext cx="889000" cy="3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95353</xdr:rowOff>
    </xdr:from>
    <xdr:ext cx="599010" cy="259045"/>
    <xdr:sp macro="" textlink="">
      <xdr:nvSpPr>
        <xdr:cNvPr id="291" name="テキスト ボックス 290"/>
        <xdr:cNvSpPr txBox="1"/>
      </xdr:nvSpPr>
      <xdr:spPr>
        <a:xfrm>
          <a:off x="9339794" y="626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104107</xdr:rowOff>
    </xdr:from>
    <xdr:to>
      <xdr:col>12</xdr:col>
      <xdr:colOff>511175</xdr:colOff>
      <xdr:row>35</xdr:row>
      <xdr:rowOff>34590</xdr:rowOff>
    </xdr:to>
    <xdr:cxnSp macro="">
      <xdr:nvCxnSpPr>
        <xdr:cNvPr id="292" name="直線コネクタ 291"/>
        <xdr:cNvCxnSpPr/>
      </xdr:nvCxnSpPr>
      <xdr:spPr>
        <a:xfrm flipV="1">
          <a:off x="7861300" y="5933407"/>
          <a:ext cx="889000" cy="10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152683</xdr:rowOff>
    </xdr:from>
    <xdr:ext cx="599010" cy="259045"/>
    <xdr:sp macro="" textlink="">
      <xdr:nvSpPr>
        <xdr:cNvPr id="294" name="テキスト ボックス 293"/>
        <xdr:cNvSpPr txBox="1"/>
      </xdr:nvSpPr>
      <xdr:spPr>
        <a:xfrm>
          <a:off x="8450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9734</xdr:rowOff>
    </xdr:from>
    <xdr:to>
      <xdr:col>11</xdr:col>
      <xdr:colOff>307975</xdr:colOff>
      <xdr:row>35</xdr:row>
      <xdr:rowOff>34590</xdr:rowOff>
    </xdr:to>
    <xdr:cxnSp macro="">
      <xdr:nvCxnSpPr>
        <xdr:cNvPr id="295" name="直線コネクタ 294"/>
        <xdr:cNvCxnSpPr/>
      </xdr:nvCxnSpPr>
      <xdr:spPr>
        <a:xfrm>
          <a:off x="6972300" y="6010484"/>
          <a:ext cx="889000" cy="2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12172</xdr:rowOff>
    </xdr:from>
    <xdr:ext cx="599010" cy="259045"/>
    <xdr:sp macro="" textlink="">
      <xdr:nvSpPr>
        <xdr:cNvPr id="297" name="テキスト ボックス 296"/>
        <xdr:cNvSpPr txBox="1"/>
      </xdr:nvSpPr>
      <xdr:spPr>
        <a:xfrm>
          <a:off x="7561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25046</xdr:rowOff>
    </xdr:from>
    <xdr:ext cx="599010" cy="259045"/>
    <xdr:sp macro="" textlink="">
      <xdr:nvSpPr>
        <xdr:cNvPr id="299" name="テキスト ボックス 298"/>
        <xdr:cNvSpPr txBox="1"/>
      </xdr:nvSpPr>
      <xdr:spPr>
        <a:xfrm>
          <a:off x="6672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58346</xdr:rowOff>
    </xdr:from>
    <xdr:to>
      <xdr:col>15</xdr:col>
      <xdr:colOff>231775</xdr:colOff>
      <xdr:row>34</xdr:row>
      <xdr:rowOff>159946</xdr:rowOff>
    </xdr:to>
    <xdr:sp macro="" textlink="">
      <xdr:nvSpPr>
        <xdr:cNvPr id="305" name="円/楕円 304"/>
        <xdr:cNvSpPr/>
      </xdr:nvSpPr>
      <xdr:spPr>
        <a:xfrm>
          <a:off x="10426700" y="588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81223</xdr:rowOff>
    </xdr:from>
    <xdr:ext cx="599010" cy="259045"/>
    <xdr:sp macro="" textlink="">
      <xdr:nvSpPr>
        <xdr:cNvPr id="306" name="補助費等該当値テキスト"/>
        <xdr:cNvSpPr txBox="1"/>
      </xdr:nvSpPr>
      <xdr:spPr>
        <a:xfrm>
          <a:off x="10528300" y="573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259,356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14389</xdr:rowOff>
    </xdr:from>
    <xdr:to>
      <xdr:col>14</xdr:col>
      <xdr:colOff>79375</xdr:colOff>
      <xdr:row>34</xdr:row>
      <xdr:rowOff>115989</xdr:rowOff>
    </xdr:to>
    <xdr:sp macro="" textlink="">
      <xdr:nvSpPr>
        <xdr:cNvPr id="307" name="円/楕円 306"/>
        <xdr:cNvSpPr/>
      </xdr:nvSpPr>
      <xdr:spPr>
        <a:xfrm>
          <a:off x="9588500" y="584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132516</xdr:rowOff>
    </xdr:from>
    <xdr:ext cx="599010" cy="259045"/>
    <xdr:sp macro="" textlink="">
      <xdr:nvSpPr>
        <xdr:cNvPr id="308" name="テキスト ボックス 307"/>
        <xdr:cNvSpPr txBox="1"/>
      </xdr:nvSpPr>
      <xdr:spPr>
        <a:xfrm>
          <a:off x="9339794" y="561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272,816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53307</xdr:rowOff>
    </xdr:from>
    <xdr:to>
      <xdr:col>12</xdr:col>
      <xdr:colOff>561975</xdr:colOff>
      <xdr:row>34</xdr:row>
      <xdr:rowOff>154907</xdr:rowOff>
    </xdr:to>
    <xdr:sp macro="" textlink="">
      <xdr:nvSpPr>
        <xdr:cNvPr id="309" name="円/楕円 308"/>
        <xdr:cNvSpPr/>
      </xdr:nvSpPr>
      <xdr:spPr>
        <a:xfrm>
          <a:off x="8699500" y="588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171434</xdr:rowOff>
    </xdr:from>
    <xdr:ext cx="599010" cy="259045"/>
    <xdr:sp macro="" textlink="">
      <xdr:nvSpPr>
        <xdr:cNvPr id="310" name="テキスト ボックス 309"/>
        <xdr:cNvSpPr txBox="1"/>
      </xdr:nvSpPr>
      <xdr:spPr>
        <a:xfrm>
          <a:off x="8450794" y="565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260,899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155240</xdr:rowOff>
    </xdr:from>
    <xdr:to>
      <xdr:col>11</xdr:col>
      <xdr:colOff>358775</xdr:colOff>
      <xdr:row>35</xdr:row>
      <xdr:rowOff>85390</xdr:rowOff>
    </xdr:to>
    <xdr:sp macro="" textlink="">
      <xdr:nvSpPr>
        <xdr:cNvPr id="311" name="円/楕円 310"/>
        <xdr:cNvSpPr/>
      </xdr:nvSpPr>
      <xdr:spPr>
        <a:xfrm>
          <a:off x="7810500" y="598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101917</xdr:rowOff>
    </xdr:from>
    <xdr:ext cx="599010" cy="259045"/>
    <xdr:sp macro="" textlink="">
      <xdr:nvSpPr>
        <xdr:cNvPr id="312" name="テキスト ボックス 311"/>
        <xdr:cNvSpPr txBox="1"/>
      </xdr:nvSpPr>
      <xdr:spPr>
        <a:xfrm>
          <a:off x="7561794" y="57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229,686</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130384</xdr:rowOff>
    </xdr:from>
    <xdr:to>
      <xdr:col>10</xdr:col>
      <xdr:colOff>155575</xdr:colOff>
      <xdr:row>35</xdr:row>
      <xdr:rowOff>60534</xdr:rowOff>
    </xdr:to>
    <xdr:sp macro="" textlink="">
      <xdr:nvSpPr>
        <xdr:cNvPr id="313" name="円/楕円 312"/>
        <xdr:cNvSpPr/>
      </xdr:nvSpPr>
      <xdr:spPr>
        <a:xfrm>
          <a:off x="6921500" y="595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77061</xdr:rowOff>
    </xdr:from>
    <xdr:ext cx="599010" cy="259045"/>
    <xdr:sp macro="" textlink="">
      <xdr:nvSpPr>
        <xdr:cNvPr id="314" name="テキスト ボックス 313"/>
        <xdr:cNvSpPr txBox="1"/>
      </xdr:nvSpPr>
      <xdr:spPr>
        <a:xfrm>
          <a:off x="6672794" y="573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155773</xdr:rowOff>
    </xdr:from>
    <xdr:to>
      <xdr:col>15</xdr:col>
      <xdr:colOff>180975</xdr:colOff>
      <xdr:row>58</xdr:row>
      <xdr:rowOff>136045</xdr:rowOff>
    </xdr:to>
    <xdr:cxnSp macro="">
      <xdr:nvCxnSpPr>
        <xdr:cNvPr id="343" name="直線コネクタ 342"/>
        <xdr:cNvCxnSpPr/>
      </xdr:nvCxnSpPr>
      <xdr:spPr>
        <a:xfrm>
          <a:off x="9639300" y="9928423"/>
          <a:ext cx="838200" cy="15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130408</xdr:rowOff>
    </xdr:from>
    <xdr:to>
      <xdr:col>14</xdr:col>
      <xdr:colOff>28575</xdr:colOff>
      <xdr:row>57</xdr:row>
      <xdr:rowOff>155773</xdr:rowOff>
    </xdr:to>
    <xdr:cxnSp macro="">
      <xdr:nvCxnSpPr>
        <xdr:cNvPr id="346" name="直線コネクタ 345"/>
        <xdr:cNvCxnSpPr/>
      </xdr:nvCxnSpPr>
      <xdr:spPr>
        <a:xfrm>
          <a:off x="8750300" y="9903058"/>
          <a:ext cx="889000" cy="2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148132</xdr:rowOff>
    </xdr:from>
    <xdr:ext cx="599010" cy="259045"/>
    <xdr:sp macro="" textlink="">
      <xdr:nvSpPr>
        <xdr:cNvPr id="348" name="テキスト ボックス 347"/>
        <xdr:cNvSpPr txBox="1"/>
      </xdr:nvSpPr>
      <xdr:spPr>
        <a:xfrm>
          <a:off x="9339794"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130408</xdr:rowOff>
    </xdr:from>
    <xdr:to>
      <xdr:col>12</xdr:col>
      <xdr:colOff>511175</xdr:colOff>
      <xdr:row>58</xdr:row>
      <xdr:rowOff>106535</xdr:rowOff>
    </xdr:to>
    <xdr:cxnSp macro="">
      <xdr:nvCxnSpPr>
        <xdr:cNvPr id="349" name="直線コネクタ 348"/>
        <xdr:cNvCxnSpPr/>
      </xdr:nvCxnSpPr>
      <xdr:spPr>
        <a:xfrm flipV="1">
          <a:off x="7861300" y="9903058"/>
          <a:ext cx="889000" cy="14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147890</xdr:rowOff>
    </xdr:from>
    <xdr:ext cx="599010" cy="259045"/>
    <xdr:sp macro="" textlink="">
      <xdr:nvSpPr>
        <xdr:cNvPr id="351" name="テキスト ボックス 350"/>
        <xdr:cNvSpPr txBox="1"/>
      </xdr:nvSpPr>
      <xdr:spPr>
        <a:xfrm>
          <a:off x="8450794"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106535</xdr:rowOff>
    </xdr:from>
    <xdr:to>
      <xdr:col>11</xdr:col>
      <xdr:colOff>307975</xdr:colOff>
      <xdr:row>58</xdr:row>
      <xdr:rowOff>144001</xdr:rowOff>
    </xdr:to>
    <xdr:cxnSp macro="">
      <xdr:nvCxnSpPr>
        <xdr:cNvPr id="352" name="直線コネクタ 351"/>
        <xdr:cNvCxnSpPr/>
      </xdr:nvCxnSpPr>
      <xdr:spPr>
        <a:xfrm flipV="1">
          <a:off x="6972300" y="10050635"/>
          <a:ext cx="889000" cy="3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166843</xdr:rowOff>
    </xdr:from>
    <xdr:ext cx="599010" cy="259045"/>
    <xdr:sp macro="" textlink="">
      <xdr:nvSpPr>
        <xdr:cNvPr id="354" name="テキスト ボックス 353"/>
        <xdr:cNvSpPr txBox="1"/>
      </xdr:nvSpPr>
      <xdr:spPr>
        <a:xfrm>
          <a:off x="7561794"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15885</xdr:rowOff>
    </xdr:from>
    <xdr:ext cx="599010" cy="259045"/>
    <xdr:sp macro="" textlink="">
      <xdr:nvSpPr>
        <xdr:cNvPr id="356" name="テキスト ボックス 355"/>
        <xdr:cNvSpPr txBox="1"/>
      </xdr:nvSpPr>
      <xdr:spPr>
        <a:xfrm>
          <a:off x="6672794" y="1013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85245</xdr:rowOff>
    </xdr:from>
    <xdr:to>
      <xdr:col>15</xdr:col>
      <xdr:colOff>231775</xdr:colOff>
      <xdr:row>59</xdr:row>
      <xdr:rowOff>15395</xdr:rowOff>
    </xdr:to>
    <xdr:sp macro="" textlink="">
      <xdr:nvSpPr>
        <xdr:cNvPr id="362" name="円/楕円 361"/>
        <xdr:cNvSpPr/>
      </xdr:nvSpPr>
      <xdr:spPr>
        <a:xfrm>
          <a:off x="10426700" y="100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25303</xdr:rowOff>
    </xdr:from>
    <xdr:ext cx="599010" cy="259045"/>
    <xdr:sp macro="" textlink="">
      <xdr:nvSpPr>
        <xdr:cNvPr id="363" name="普通建設事業費該当値テキスト"/>
        <xdr:cNvSpPr txBox="1"/>
      </xdr:nvSpPr>
      <xdr:spPr>
        <a:xfrm>
          <a:off x="10528300" y="996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209,593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104973</xdr:rowOff>
    </xdr:from>
    <xdr:to>
      <xdr:col>14</xdr:col>
      <xdr:colOff>79375</xdr:colOff>
      <xdr:row>58</xdr:row>
      <xdr:rowOff>35123</xdr:rowOff>
    </xdr:to>
    <xdr:sp macro="" textlink="">
      <xdr:nvSpPr>
        <xdr:cNvPr id="364" name="円/楕円 363"/>
        <xdr:cNvSpPr/>
      </xdr:nvSpPr>
      <xdr:spPr>
        <a:xfrm>
          <a:off x="9588500" y="987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51650</xdr:rowOff>
    </xdr:from>
    <xdr:ext cx="599010" cy="259045"/>
    <xdr:sp macro="" textlink="">
      <xdr:nvSpPr>
        <xdr:cNvPr id="365" name="テキスト ボックス 364"/>
        <xdr:cNvSpPr txBox="1"/>
      </xdr:nvSpPr>
      <xdr:spPr>
        <a:xfrm>
          <a:off x="9339794" y="965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79608</xdr:rowOff>
    </xdr:from>
    <xdr:to>
      <xdr:col>12</xdr:col>
      <xdr:colOff>561975</xdr:colOff>
      <xdr:row>58</xdr:row>
      <xdr:rowOff>9758</xdr:rowOff>
    </xdr:to>
    <xdr:sp macro="" textlink="">
      <xdr:nvSpPr>
        <xdr:cNvPr id="366" name="円/楕円 365"/>
        <xdr:cNvSpPr/>
      </xdr:nvSpPr>
      <xdr:spPr>
        <a:xfrm>
          <a:off x="8699500" y="98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26285</xdr:rowOff>
    </xdr:from>
    <xdr:ext cx="599010" cy="259045"/>
    <xdr:sp macro="" textlink="">
      <xdr:nvSpPr>
        <xdr:cNvPr id="367" name="テキスト ボックス 366"/>
        <xdr:cNvSpPr txBox="1"/>
      </xdr:nvSpPr>
      <xdr:spPr>
        <a:xfrm>
          <a:off x="8450794" y="962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55735</xdr:rowOff>
    </xdr:from>
    <xdr:to>
      <xdr:col>11</xdr:col>
      <xdr:colOff>358775</xdr:colOff>
      <xdr:row>58</xdr:row>
      <xdr:rowOff>157335</xdr:rowOff>
    </xdr:to>
    <xdr:sp macro="" textlink="">
      <xdr:nvSpPr>
        <xdr:cNvPr id="368" name="円/楕円 367"/>
        <xdr:cNvSpPr/>
      </xdr:nvSpPr>
      <xdr:spPr>
        <a:xfrm>
          <a:off x="7810500" y="99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2412</xdr:rowOff>
    </xdr:from>
    <xdr:ext cx="599010" cy="259045"/>
    <xdr:sp macro="" textlink="">
      <xdr:nvSpPr>
        <xdr:cNvPr id="369" name="テキスト ボックス 368"/>
        <xdr:cNvSpPr txBox="1"/>
      </xdr:nvSpPr>
      <xdr:spPr>
        <a:xfrm>
          <a:off x="7561794" y="977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93201</xdr:rowOff>
    </xdr:from>
    <xdr:to>
      <xdr:col>10</xdr:col>
      <xdr:colOff>155575</xdr:colOff>
      <xdr:row>59</xdr:row>
      <xdr:rowOff>23351</xdr:rowOff>
    </xdr:to>
    <xdr:sp macro="" textlink="">
      <xdr:nvSpPr>
        <xdr:cNvPr id="370" name="円/楕円 369"/>
        <xdr:cNvSpPr/>
      </xdr:nvSpPr>
      <xdr:spPr>
        <a:xfrm>
          <a:off x="6921500" y="100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39878</xdr:rowOff>
    </xdr:from>
    <xdr:ext cx="599010" cy="259045"/>
    <xdr:sp macro="" textlink="">
      <xdr:nvSpPr>
        <xdr:cNvPr id="371" name="テキスト ボックス 370"/>
        <xdr:cNvSpPr txBox="1"/>
      </xdr:nvSpPr>
      <xdr:spPr>
        <a:xfrm>
          <a:off x="6672794" y="981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103364</xdr:rowOff>
    </xdr:from>
    <xdr:to>
      <xdr:col>15</xdr:col>
      <xdr:colOff>180975</xdr:colOff>
      <xdr:row>78</xdr:row>
      <xdr:rowOff>118779</xdr:rowOff>
    </xdr:to>
    <xdr:cxnSp macro="">
      <xdr:nvCxnSpPr>
        <xdr:cNvPr id="398" name="直線コネクタ 397"/>
        <xdr:cNvCxnSpPr/>
      </xdr:nvCxnSpPr>
      <xdr:spPr>
        <a:xfrm>
          <a:off x="9639300" y="13305014"/>
          <a:ext cx="838200" cy="18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57047</xdr:rowOff>
    </xdr:from>
    <xdr:ext cx="599010" cy="259045"/>
    <xdr:sp macro="" textlink="">
      <xdr:nvSpPr>
        <xdr:cNvPr id="399" name="普通建設事業費 （ うち新規整備　）平均値テキスト"/>
        <xdr:cNvSpPr txBox="1"/>
      </xdr:nvSpPr>
      <xdr:spPr>
        <a:xfrm>
          <a:off x="10528300" y="13258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103364</xdr:rowOff>
    </xdr:from>
    <xdr:to>
      <xdr:col>14</xdr:col>
      <xdr:colOff>28575</xdr:colOff>
      <xdr:row>77</xdr:row>
      <xdr:rowOff>163716</xdr:rowOff>
    </xdr:to>
    <xdr:cxnSp macro="">
      <xdr:nvCxnSpPr>
        <xdr:cNvPr id="401" name="直線コネクタ 400"/>
        <xdr:cNvCxnSpPr/>
      </xdr:nvCxnSpPr>
      <xdr:spPr>
        <a:xfrm flipV="1">
          <a:off x="8750300" y="13305014"/>
          <a:ext cx="889000" cy="6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125249</xdr:rowOff>
    </xdr:from>
    <xdr:ext cx="599010" cy="259045"/>
    <xdr:sp macro="" textlink="">
      <xdr:nvSpPr>
        <xdr:cNvPr id="403" name="テキスト ボックス 402"/>
        <xdr:cNvSpPr txBox="1"/>
      </xdr:nvSpPr>
      <xdr:spPr>
        <a:xfrm>
          <a:off x="9339794"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123313</xdr:rowOff>
    </xdr:from>
    <xdr:ext cx="599010" cy="259045"/>
    <xdr:sp macro="" textlink="">
      <xdr:nvSpPr>
        <xdr:cNvPr id="405" name="テキスト ボックス 404"/>
        <xdr:cNvSpPr txBox="1"/>
      </xdr:nvSpPr>
      <xdr:spPr>
        <a:xfrm>
          <a:off x="8450794" y="1349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67979</xdr:rowOff>
    </xdr:from>
    <xdr:to>
      <xdr:col>15</xdr:col>
      <xdr:colOff>231775</xdr:colOff>
      <xdr:row>78</xdr:row>
      <xdr:rowOff>169579</xdr:rowOff>
    </xdr:to>
    <xdr:sp macro="" textlink="">
      <xdr:nvSpPr>
        <xdr:cNvPr id="411" name="円/楕円 410"/>
        <xdr:cNvSpPr/>
      </xdr:nvSpPr>
      <xdr:spPr>
        <a:xfrm>
          <a:off x="10426700" y="1344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12598</xdr:rowOff>
    </xdr:from>
    <xdr:ext cx="534377" cy="259045"/>
    <xdr:sp macro="" textlink="">
      <xdr:nvSpPr>
        <xdr:cNvPr id="412" name="普通建設事業費 （ うち新規整備　）該当値テキスト"/>
        <xdr:cNvSpPr txBox="1"/>
      </xdr:nvSpPr>
      <xdr:spPr>
        <a:xfrm>
          <a:off x="10528300" y="133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45,761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52564</xdr:rowOff>
    </xdr:from>
    <xdr:to>
      <xdr:col>14</xdr:col>
      <xdr:colOff>79375</xdr:colOff>
      <xdr:row>77</xdr:row>
      <xdr:rowOff>154164</xdr:rowOff>
    </xdr:to>
    <xdr:sp macro="" textlink="">
      <xdr:nvSpPr>
        <xdr:cNvPr id="413" name="円/楕円 412"/>
        <xdr:cNvSpPr/>
      </xdr:nvSpPr>
      <xdr:spPr>
        <a:xfrm>
          <a:off x="9588500" y="132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170691</xdr:rowOff>
    </xdr:from>
    <xdr:ext cx="599010" cy="259045"/>
    <xdr:sp macro="" textlink="">
      <xdr:nvSpPr>
        <xdr:cNvPr id="414" name="テキスト ボックス 413"/>
        <xdr:cNvSpPr txBox="1"/>
      </xdr:nvSpPr>
      <xdr:spPr>
        <a:xfrm>
          <a:off x="9339794" y="1302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454,476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112916</xdr:rowOff>
    </xdr:from>
    <xdr:to>
      <xdr:col>12</xdr:col>
      <xdr:colOff>561975</xdr:colOff>
      <xdr:row>78</xdr:row>
      <xdr:rowOff>43066</xdr:rowOff>
    </xdr:to>
    <xdr:sp macro="" textlink="">
      <xdr:nvSpPr>
        <xdr:cNvPr id="415" name="円/楕円 414"/>
        <xdr:cNvSpPr/>
      </xdr:nvSpPr>
      <xdr:spPr>
        <a:xfrm>
          <a:off x="8699500" y="1331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59593</xdr:rowOff>
    </xdr:from>
    <xdr:ext cx="599010" cy="259045"/>
    <xdr:sp macro="" textlink="">
      <xdr:nvSpPr>
        <xdr:cNvPr id="416" name="テキスト ボックス 415"/>
        <xdr:cNvSpPr txBox="1"/>
      </xdr:nvSpPr>
      <xdr:spPr>
        <a:xfrm>
          <a:off x="8450794" y="1308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96391</xdr:rowOff>
    </xdr:from>
    <xdr:to>
      <xdr:col>15</xdr:col>
      <xdr:colOff>180975</xdr:colOff>
      <xdr:row>98</xdr:row>
      <xdr:rowOff>119352</xdr:rowOff>
    </xdr:to>
    <xdr:cxnSp macro="">
      <xdr:nvCxnSpPr>
        <xdr:cNvPr id="445" name="直線コネクタ 444"/>
        <xdr:cNvCxnSpPr/>
      </xdr:nvCxnSpPr>
      <xdr:spPr>
        <a:xfrm flipV="1">
          <a:off x="9639300" y="16898491"/>
          <a:ext cx="838200" cy="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111855</xdr:rowOff>
    </xdr:from>
    <xdr:to>
      <xdr:col>14</xdr:col>
      <xdr:colOff>28575</xdr:colOff>
      <xdr:row>98</xdr:row>
      <xdr:rowOff>119352</xdr:rowOff>
    </xdr:to>
    <xdr:cxnSp macro="">
      <xdr:nvCxnSpPr>
        <xdr:cNvPr id="448" name="直線コネクタ 447"/>
        <xdr:cNvCxnSpPr/>
      </xdr:nvCxnSpPr>
      <xdr:spPr>
        <a:xfrm>
          <a:off x="8750300" y="16913955"/>
          <a:ext cx="8890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156999</xdr:rowOff>
    </xdr:from>
    <xdr:ext cx="599010" cy="259045"/>
    <xdr:sp macro="" textlink="">
      <xdr:nvSpPr>
        <xdr:cNvPr id="452" name="テキスト ボックス 451"/>
        <xdr:cNvSpPr txBox="1"/>
      </xdr:nvSpPr>
      <xdr:spPr>
        <a:xfrm>
          <a:off x="8450794" y="1695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45591</xdr:rowOff>
    </xdr:from>
    <xdr:to>
      <xdr:col>15</xdr:col>
      <xdr:colOff>231775</xdr:colOff>
      <xdr:row>98</xdr:row>
      <xdr:rowOff>147191</xdr:rowOff>
    </xdr:to>
    <xdr:sp macro="" textlink="">
      <xdr:nvSpPr>
        <xdr:cNvPr id="458" name="円/楕円 457"/>
        <xdr:cNvSpPr/>
      </xdr:nvSpPr>
      <xdr:spPr>
        <a:xfrm>
          <a:off x="10426700" y="168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23234</xdr:rowOff>
    </xdr:from>
    <xdr:ext cx="599010" cy="259045"/>
    <xdr:sp macro="" textlink="">
      <xdr:nvSpPr>
        <xdr:cNvPr id="459" name="普通建設事業費 （ うち更新整備　）該当値テキスト"/>
        <xdr:cNvSpPr txBox="1"/>
      </xdr:nvSpPr>
      <xdr:spPr>
        <a:xfrm>
          <a:off x="10528300" y="1682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156,835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68552</xdr:rowOff>
    </xdr:from>
    <xdr:to>
      <xdr:col>14</xdr:col>
      <xdr:colOff>79375</xdr:colOff>
      <xdr:row>98</xdr:row>
      <xdr:rowOff>170152</xdr:rowOff>
    </xdr:to>
    <xdr:sp macro="" textlink="">
      <xdr:nvSpPr>
        <xdr:cNvPr id="460" name="円/楕円 459"/>
        <xdr:cNvSpPr/>
      </xdr:nvSpPr>
      <xdr:spPr>
        <a:xfrm>
          <a:off x="9588500" y="168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161279</xdr:rowOff>
    </xdr:from>
    <xdr:ext cx="599010" cy="259045"/>
    <xdr:sp macro="" textlink="">
      <xdr:nvSpPr>
        <xdr:cNvPr id="461" name="テキスト ボックス 460"/>
        <xdr:cNvSpPr txBox="1"/>
      </xdr:nvSpPr>
      <xdr:spPr>
        <a:xfrm>
          <a:off x="9339794" y="1696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126,702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61055</xdr:rowOff>
    </xdr:from>
    <xdr:to>
      <xdr:col>12</xdr:col>
      <xdr:colOff>561975</xdr:colOff>
      <xdr:row>98</xdr:row>
      <xdr:rowOff>162655</xdr:rowOff>
    </xdr:to>
    <xdr:sp macro="" textlink="">
      <xdr:nvSpPr>
        <xdr:cNvPr id="462" name="円/楕円 461"/>
        <xdr:cNvSpPr/>
      </xdr:nvSpPr>
      <xdr:spPr>
        <a:xfrm>
          <a:off x="8699500" y="168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7732</xdr:rowOff>
    </xdr:from>
    <xdr:ext cx="599010" cy="259045"/>
    <xdr:sp macro="" textlink="">
      <xdr:nvSpPr>
        <xdr:cNvPr id="463" name="テキスト ボックス 462"/>
        <xdr:cNvSpPr txBox="1"/>
      </xdr:nvSpPr>
      <xdr:spPr>
        <a:xfrm>
          <a:off x="8450794" y="16638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18005</xdr:rowOff>
    </xdr:from>
    <xdr:to>
      <xdr:col>23</xdr:col>
      <xdr:colOff>517525</xdr:colOff>
      <xdr:row>39</xdr:row>
      <xdr:rowOff>98878</xdr:rowOff>
    </xdr:to>
    <xdr:cxnSp macro="">
      <xdr:nvCxnSpPr>
        <xdr:cNvPr id="494" name="直線コネクタ 493"/>
        <xdr:cNvCxnSpPr/>
      </xdr:nvCxnSpPr>
      <xdr:spPr>
        <a:xfrm>
          <a:off x="15481300" y="6533105"/>
          <a:ext cx="838200" cy="25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18005</xdr:rowOff>
    </xdr:from>
    <xdr:to>
      <xdr:col>22</xdr:col>
      <xdr:colOff>365125</xdr:colOff>
      <xdr:row>38</xdr:row>
      <xdr:rowOff>68158</xdr:rowOff>
    </xdr:to>
    <xdr:cxnSp macro="">
      <xdr:nvCxnSpPr>
        <xdr:cNvPr id="497" name="直線コネクタ 496"/>
        <xdr:cNvCxnSpPr/>
      </xdr:nvCxnSpPr>
      <xdr:spPr>
        <a:xfrm flipV="1">
          <a:off x="14592300" y="6533105"/>
          <a:ext cx="889000" cy="5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113248</xdr:rowOff>
    </xdr:from>
    <xdr:ext cx="534377" cy="259045"/>
    <xdr:sp macro="" textlink="">
      <xdr:nvSpPr>
        <xdr:cNvPr id="499" name="テキスト ボックス 498"/>
        <xdr:cNvSpPr txBox="1"/>
      </xdr:nvSpPr>
      <xdr:spPr>
        <a:xfrm>
          <a:off x="15214111" y="679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68158</xdr:rowOff>
    </xdr:from>
    <xdr:to>
      <xdr:col>21</xdr:col>
      <xdr:colOff>161925</xdr:colOff>
      <xdr:row>39</xdr:row>
      <xdr:rowOff>98878</xdr:rowOff>
    </xdr:to>
    <xdr:cxnSp macro="">
      <xdr:nvCxnSpPr>
        <xdr:cNvPr id="500" name="直線コネクタ 499"/>
        <xdr:cNvCxnSpPr/>
      </xdr:nvCxnSpPr>
      <xdr:spPr>
        <a:xfrm flipV="1">
          <a:off x="13703300" y="6583258"/>
          <a:ext cx="889000" cy="20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117559</xdr:rowOff>
    </xdr:from>
    <xdr:ext cx="534377" cy="259045"/>
    <xdr:sp macro="" textlink="">
      <xdr:nvSpPr>
        <xdr:cNvPr id="502" name="テキスト ボックス 501"/>
        <xdr:cNvSpPr txBox="1"/>
      </xdr:nvSpPr>
      <xdr:spPr>
        <a:xfrm>
          <a:off x="14325111" y="6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03" name="直線コネクタ 50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138655</xdr:rowOff>
    </xdr:from>
    <xdr:to>
      <xdr:col>22</xdr:col>
      <xdr:colOff>415925</xdr:colOff>
      <xdr:row>38</xdr:row>
      <xdr:rowOff>68805</xdr:rowOff>
    </xdr:to>
    <xdr:sp macro="" textlink="">
      <xdr:nvSpPr>
        <xdr:cNvPr id="515" name="円/楕円 514"/>
        <xdr:cNvSpPr/>
      </xdr:nvSpPr>
      <xdr:spPr>
        <a:xfrm>
          <a:off x="15430500" y="648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36</xdr:row>
      <xdr:rowOff>85332</xdr:rowOff>
    </xdr:from>
    <xdr:ext cx="599010" cy="259045"/>
    <xdr:sp macro="" textlink="">
      <xdr:nvSpPr>
        <xdr:cNvPr id="516" name="テキスト ボックス 515"/>
        <xdr:cNvSpPr txBox="1"/>
      </xdr:nvSpPr>
      <xdr:spPr>
        <a:xfrm>
          <a:off x="15181794" y="625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154,529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17358</xdr:rowOff>
    </xdr:from>
    <xdr:to>
      <xdr:col>21</xdr:col>
      <xdr:colOff>212725</xdr:colOff>
      <xdr:row>38</xdr:row>
      <xdr:rowOff>118958</xdr:rowOff>
    </xdr:to>
    <xdr:sp macro="" textlink="">
      <xdr:nvSpPr>
        <xdr:cNvPr id="517" name="円/楕円 516"/>
        <xdr:cNvSpPr/>
      </xdr:nvSpPr>
      <xdr:spPr>
        <a:xfrm>
          <a:off x="14541500" y="65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36</xdr:row>
      <xdr:rowOff>135485</xdr:rowOff>
    </xdr:from>
    <xdr:ext cx="599010" cy="259045"/>
    <xdr:sp macro="" textlink="">
      <xdr:nvSpPr>
        <xdr:cNvPr id="518" name="テキスト ボックス 517"/>
        <xdr:cNvSpPr txBox="1"/>
      </xdr:nvSpPr>
      <xdr:spPr>
        <a:xfrm>
          <a:off x="14292794" y="630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123,814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9" name="円/楕円 51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0" name="テキスト ボックス 519"/>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1" name="円/楕円 52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2" name="テキスト ボックス 521"/>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130101</xdr:rowOff>
    </xdr:from>
    <xdr:to>
      <xdr:col>23</xdr:col>
      <xdr:colOff>517525</xdr:colOff>
      <xdr:row>77</xdr:row>
      <xdr:rowOff>157014</xdr:rowOff>
    </xdr:to>
    <xdr:cxnSp macro="">
      <xdr:nvCxnSpPr>
        <xdr:cNvPr id="610" name="直線コネクタ 609"/>
        <xdr:cNvCxnSpPr/>
      </xdr:nvCxnSpPr>
      <xdr:spPr>
        <a:xfrm>
          <a:off x="15481300" y="13331751"/>
          <a:ext cx="838200" cy="2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11"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110928</xdr:rowOff>
    </xdr:from>
    <xdr:to>
      <xdr:col>22</xdr:col>
      <xdr:colOff>365125</xdr:colOff>
      <xdr:row>77</xdr:row>
      <xdr:rowOff>130101</xdr:rowOff>
    </xdr:to>
    <xdr:cxnSp macro="">
      <xdr:nvCxnSpPr>
        <xdr:cNvPr id="613" name="直線コネクタ 612"/>
        <xdr:cNvCxnSpPr/>
      </xdr:nvCxnSpPr>
      <xdr:spPr>
        <a:xfrm>
          <a:off x="14592300" y="13312578"/>
          <a:ext cx="889000" cy="1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115761</xdr:rowOff>
    </xdr:from>
    <xdr:ext cx="599010" cy="259045"/>
    <xdr:sp macro="" textlink="">
      <xdr:nvSpPr>
        <xdr:cNvPr id="615" name="テキスト ボックス 614"/>
        <xdr:cNvSpPr txBox="1"/>
      </xdr:nvSpPr>
      <xdr:spPr>
        <a:xfrm>
          <a:off x="15181794" y="1348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110928</xdr:rowOff>
    </xdr:from>
    <xdr:to>
      <xdr:col>21</xdr:col>
      <xdr:colOff>161925</xdr:colOff>
      <xdr:row>77</xdr:row>
      <xdr:rowOff>117224</xdr:rowOff>
    </xdr:to>
    <xdr:cxnSp macro="">
      <xdr:nvCxnSpPr>
        <xdr:cNvPr id="616" name="直線コネクタ 615"/>
        <xdr:cNvCxnSpPr/>
      </xdr:nvCxnSpPr>
      <xdr:spPr>
        <a:xfrm flipV="1">
          <a:off x="13703300" y="13312578"/>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85131</xdr:rowOff>
    </xdr:from>
    <xdr:ext cx="599010" cy="259045"/>
    <xdr:sp macro="" textlink="">
      <xdr:nvSpPr>
        <xdr:cNvPr id="618" name="テキスト ボックス 617"/>
        <xdr:cNvSpPr txBox="1"/>
      </xdr:nvSpPr>
      <xdr:spPr>
        <a:xfrm>
          <a:off x="14292794" y="134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76984</xdr:rowOff>
    </xdr:from>
    <xdr:to>
      <xdr:col>19</xdr:col>
      <xdr:colOff>644525</xdr:colOff>
      <xdr:row>77</xdr:row>
      <xdr:rowOff>117224</xdr:rowOff>
    </xdr:to>
    <xdr:cxnSp macro="">
      <xdr:nvCxnSpPr>
        <xdr:cNvPr id="619" name="直線コネクタ 618"/>
        <xdr:cNvCxnSpPr/>
      </xdr:nvCxnSpPr>
      <xdr:spPr>
        <a:xfrm>
          <a:off x="12814300" y="13278634"/>
          <a:ext cx="889000" cy="4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82904</xdr:rowOff>
    </xdr:from>
    <xdr:ext cx="599010" cy="259045"/>
    <xdr:sp macro="" textlink="">
      <xdr:nvSpPr>
        <xdr:cNvPr id="621" name="テキスト ボックス 620"/>
        <xdr:cNvSpPr txBox="1"/>
      </xdr:nvSpPr>
      <xdr:spPr>
        <a:xfrm>
          <a:off x="13403794" y="134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71463</xdr:rowOff>
    </xdr:from>
    <xdr:ext cx="599010" cy="259045"/>
    <xdr:sp macro="" textlink="">
      <xdr:nvSpPr>
        <xdr:cNvPr id="623" name="テキスト ボックス 622"/>
        <xdr:cNvSpPr txBox="1"/>
      </xdr:nvSpPr>
      <xdr:spPr>
        <a:xfrm>
          <a:off x="12514794" y="134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106214</xdr:rowOff>
    </xdr:from>
    <xdr:to>
      <xdr:col>23</xdr:col>
      <xdr:colOff>568325</xdr:colOff>
      <xdr:row>78</xdr:row>
      <xdr:rowOff>36364</xdr:rowOff>
    </xdr:to>
    <xdr:sp macro="" textlink="">
      <xdr:nvSpPr>
        <xdr:cNvPr id="629" name="円/楕円 628"/>
        <xdr:cNvSpPr/>
      </xdr:nvSpPr>
      <xdr:spPr>
        <a:xfrm>
          <a:off x="16268700" y="1330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129091</xdr:rowOff>
    </xdr:from>
    <xdr:ext cx="599010" cy="259045"/>
    <xdr:sp macro="" textlink="">
      <xdr:nvSpPr>
        <xdr:cNvPr id="630" name="公債費該当値テキスト"/>
        <xdr:cNvSpPr txBox="1"/>
      </xdr:nvSpPr>
      <xdr:spPr>
        <a:xfrm>
          <a:off x="16370300" y="1315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174,397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79301</xdr:rowOff>
    </xdr:from>
    <xdr:to>
      <xdr:col>22</xdr:col>
      <xdr:colOff>415925</xdr:colOff>
      <xdr:row>78</xdr:row>
      <xdr:rowOff>9451</xdr:rowOff>
    </xdr:to>
    <xdr:sp macro="" textlink="">
      <xdr:nvSpPr>
        <xdr:cNvPr id="631" name="円/楕円 630"/>
        <xdr:cNvSpPr/>
      </xdr:nvSpPr>
      <xdr:spPr>
        <a:xfrm>
          <a:off x="15430500" y="1328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25978</xdr:rowOff>
    </xdr:from>
    <xdr:ext cx="599010" cy="259045"/>
    <xdr:sp macro="" textlink="">
      <xdr:nvSpPr>
        <xdr:cNvPr id="632" name="テキスト ボックス 631"/>
        <xdr:cNvSpPr txBox="1"/>
      </xdr:nvSpPr>
      <xdr:spPr>
        <a:xfrm>
          <a:off x="15181794" y="1305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190,879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60128</xdr:rowOff>
    </xdr:from>
    <xdr:to>
      <xdr:col>21</xdr:col>
      <xdr:colOff>212725</xdr:colOff>
      <xdr:row>77</xdr:row>
      <xdr:rowOff>161728</xdr:rowOff>
    </xdr:to>
    <xdr:sp macro="" textlink="">
      <xdr:nvSpPr>
        <xdr:cNvPr id="633" name="円/楕円 632"/>
        <xdr:cNvSpPr/>
      </xdr:nvSpPr>
      <xdr:spPr>
        <a:xfrm>
          <a:off x="14541500" y="1326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6805</xdr:rowOff>
    </xdr:from>
    <xdr:ext cx="599010" cy="259045"/>
    <xdr:sp macro="" textlink="">
      <xdr:nvSpPr>
        <xdr:cNvPr id="634" name="テキスト ボックス 633"/>
        <xdr:cNvSpPr txBox="1"/>
      </xdr:nvSpPr>
      <xdr:spPr>
        <a:xfrm>
          <a:off x="14292794" y="1303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202,621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66424</xdr:rowOff>
    </xdr:from>
    <xdr:to>
      <xdr:col>20</xdr:col>
      <xdr:colOff>9525</xdr:colOff>
      <xdr:row>77</xdr:row>
      <xdr:rowOff>168024</xdr:rowOff>
    </xdr:to>
    <xdr:sp macro="" textlink="">
      <xdr:nvSpPr>
        <xdr:cNvPr id="635" name="円/楕円 634"/>
        <xdr:cNvSpPr/>
      </xdr:nvSpPr>
      <xdr:spPr>
        <a:xfrm>
          <a:off x="13652500" y="1326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13101</xdr:rowOff>
    </xdr:from>
    <xdr:ext cx="599010" cy="259045"/>
    <xdr:sp macro="" textlink="">
      <xdr:nvSpPr>
        <xdr:cNvPr id="636" name="テキスト ボックス 635"/>
        <xdr:cNvSpPr txBox="1"/>
      </xdr:nvSpPr>
      <xdr:spPr>
        <a:xfrm>
          <a:off x="13403794" y="1304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198,765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26184</xdr:rowOff>
    </xdr:from>
    <xdr:to>
      <xdr:col>18</xdr:col>
      <xdr:colOff>492125</xdr:colOff>
      <xdr:row>77</xdr:row>
      <xdr:rowOff>127784</xdr:rowOff>
    </xdr:to>
    <xdr:sp macro="" textlink="">
      <xdr:nvSpPr>
        <xdr:cNvPr id="637" name="円/楕円 636"/>
        <xdr:cNvSpPr/>
      </xdr:nvSpPr>
      <xdr:spPr>
        <a:xfrm>
          <a:off x="12763500" y="132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144311</xdr:rowOff>
    </xdr:from>
    <xdr:ext cx="599010" cy="259045"/>
    <xdr:sp macro="" textlink="">
      <xdr:nvSpPr>
        <xdr:cNvPr id="638" name="テキスト ボックス 637"/>
        <xdr:cNvSpPr txBox="1"/>
      </xdr:nvSpPr>
      <xdr:spPr>
        <a:xfrm>
          <a:off x="12514794" y="1300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10942</xdr:rowOff>
    </xdr:from>
    <xdr:to>
      <xdr:col>23</xdr:col>
      <xdr:colOff>517525</xdr:colOff>
      <xdr:row>99</xdr:row>
      <xdr:rowOff>44450</xdr:rowOff>
    </xdr:to>
    <xdr:cxnSp macro="">
      <xdr:nvCxnSpPr>
        <xdr:cNvPr id="667" name="直線コネクタ 666"/>
        <xdr:cNvCxnSpPr/>
      </xdr:nvCxnSpPr>
      <xdr:spPr>
        <a:xfrm flipV="1">
          <a:off x="15481300" y="16470142"/>
          <a:ext cx="838200" cy="54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31728</xdr:rowOff>
    </xdr:from>
    <xdr:ext cx="534377" cy="259045"/>
    <xdr:sp macro="" textlink="">
      <xdr:nvSpPr>
        <xdr:cNvPr id="668" name="積立金平均値テキスト"/>
        <xdr:cNvSpPr txBox="1"/>
      </xdr:nvSpPr>
      <xdr:spPr>
        <a:xfrm>
          <a:off x="16370300" y="16833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103051</xdr:rowOff>
    </xdr:from>
    <xdr:to>
      <xdr:col>22</xdr:col>
      <xdr:colOff>365125</xdr:colOff>
      <xdr:row>99</xdr:row>
      <xdr:rowOff>44450</xdr:rowOff>
    </xdr:to>
    <xdr:cxnSp macro="">
      <xdr:nvCxnSpPr>
        <xdr:cNvPr id="670" name="直線コネクタ 669"/>
        <xdr:cNvCxnSpPr/>
      </xdr:nvCxnSpPr>
      <xdr:spPr>
        <a:xfrm>
          <a:off x="14592300" y="16733701"/>
          <a:ext cx="889000" cy="28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58382</xdr:rowOff>
    </xdr:from>
    <xdr:to>
      <xdr:col>21</xdr:col>
      <xdr:colOff>161925</xdr:colOff>
      <xdr:row>97</xdr:row>
      <xdr:rowOff>103051</xdr:rowOff>
    </xdr:to>
    <xdr:cxnSp macro="">
      <xdr:nvCxnSpPr>
        <xdr:cNvPr id="673" name="直線コネクタ 672"/>
        <xdr:cNvCxnSpPr/>
      </xdr:nvCxnSpPr>
      <xdr:spPr>
        <a:xfrm>
          <a:off x="13703300" y="16517582"/>
          <a:ext cx="889000" cy="21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36402</xdr:rowOff>
    </xdr:from>
    <xdr:to>
      <xdr:col>19</xdr:col>
      <xdr:colOff>644525</xdr:colOff>
      <xdr:row>96</xdr:row>
      <xdr:rowOff>58382</xdr:rowOff>
    </xdr:to>
    <xdr:cxnSp macro="">
      <xdr:nvCxnSpPr>
        <xdr:cNvPr id="676" name="直線コネクタ 675"/>
        <xdr:cNvCxnSpPr/>
      </xdr:nvCxnSpPr>
      <xdr:spPr>
        <a:xfrm>
          <a:off x="12814300" y="16495602"/>
          <a:ext cx="889000" cy="2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114541</xdr:rowOff>
    </xdr:from>
    <xdr:ext cx="599010" cy="259045"/>
    <xdr:sp macro="" textlink="">
      <xdr:nvSpPr>
        <xdr:cNvPr id="680" name="テキスト ボックス 679"/>
        <xdr:cNvSpPr txBox="1"/>
      </xdr:nvSpPr>
      <xdr:spPr>
        <a:xfrm>
          <a:off x="12514794" y="169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131592</xdr:rowOff>
    </xdr:from>
    <xdr:to>
      <xdr:col>23</xdr:col>
      <xdr:colOff>568325</xdr:colOff>
      <xdr:row>96</xdr:row>
      <xdr:rowOff>61742</xdr:rowOff>
    </xdr:to>
    <xdr:sp macro="" textlink="">
      <xdr:nvSpPr>
        <xdr:cNvPr id="686" name="円/楕円 685"/>
        <xdr:cNvSpPr/>
      </xdr:nvSpPr>
      <xdr:spPr>
        <a:xfrm>
          <a:off x="16268700" y="164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154469</xdr:rowOff>
    </xdr:from>
    <xdr:ext cx="599010" cy="259045"/>
    <xdr:sp macro="" textlink="">
      <xdr:nvSpPr>
        <xdr:cNvPr id="687" name="積立金該当値テキスト"/>
        <xdr:cNvSpPr txBox="1"/>
      </xdr:nvSpPr>
      <xdr:spPr>
        <a:xfrm>
          <a:off x="16370300" y="16270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431,384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165100</xdr:rowOff>
    </xdr:from>
    <xdr:to>
      <xdr:col>22</xdr:col>
      <xdr:colOff>415925</xdr:colOff>
      <xdr:row>99</xdr:row>
      <xdr:rowOff>95250</xdr:rowOff>
    </xdr:to>
    <xdr:sp macro="" textlink="">
      <xdr:nvSpPr>
        <xdr:cNvPr id="688" name="円/楕円 687"/>
        <xdr:cNvSpPr/>
      </xdr:nvSpPr>
      <xdr:spPr>
        <a:xfrm>
          <a:off x="1543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99</xdr:row>
      <xdr:rowOff>86377</xdr:rowOff>
    </xdr:from>
    <xdr:ext cx="249299" cy="259045"/>
    <xdr:sp macro="" textlink="">
      <xdr:nvSpPr>
        <xdr:cNvPr id="689" name="テキスト ボックス 688"/>
        <xdr:cNvSpPr txBox="1"/>
      </xdr:nvSpPr>
      <xdr:spPr>
        <a:xfrm>
          <a:off x="15356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52251</xdr:rowOff>
    </xdr:from>
    <xdr:to>
      <xdr:col>21</xdr:col>
      <xdr:colOff>212725</xdr:colOff>
      <xdr:row>97</xdr:row>
      <xdr:rowOff>153851</xdr:rowOff>
    </xdr:to>
    <xdr:sp macro="" textlink="">
      <xdr:nvSpPr>
        <xdr:cNvPr id="690" name="円/楕円 689"/>
        <xdr:cNvSpPr/>
      </xdr:nvSpPr>
      <xdr:spPr>
        <a:xfrm>
          <a:off x="14541500" y="166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170378</xdr:rowOff>
    </xdr:from>
    <xdr:ext cx="599010" cy="259045"/>
    <xdr:sp macro="" textlink="">
      <xdr:nvSpPr>
        <xdr:cNvPr id="691" name="テキスト ボックス 690"/>
        <xdr:cNvSpPr txBox="1"/>
      </xdr:nvSpPr>
      <xdr:spPr>
        <a:xfrm>
          <a:off x="14292794" y="1645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223,857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7582</xdr:rowOff>
    </xdr:from>
    <xdr:to>
      <xdr:col>20</xdr:col>
      <xdr:colOff>9525</xdr:colOff>
      <xdr:row>96</xdr:row>
      <xdr:rowOff>109182</xdr:rowOff>
    </xdr:to>
    <xdr:sp macro="" textlink="">
      <xdr:nvSpPr>
        <xdr:cNvPr id="692" name="円/楕円 691"/>
        <xdr:cNvSpPr/>
      </xdr:nvSpPr>
      <xdr:spPr>
        <a:xfrm>
          <a:off x="13652500" y="164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125709</xdr:rowOff>
    </xdr:from>
    <xdr:ext cx="599010" cy="259045"/>
    <xdr:sp macro="" textlink="">
      <xdr:nvSpPr>
        <xdr:cNvPr id="693" name="テキスト ボックス 692"/>
        <xdr:cNvSpPr txBox="1"/>
      </xdr:nvSpPr>
      <xdr:spPr>
        <a:xfrm>
          <a:off x="13403794" y="1624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394,030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157052</xdr:rowOff>
    </xdr:from>
    <xdr:to>
      <xdr:col>18</xdr:col>
      <xdr:colOff>492125</xdr:colOff>
      <xdr:row>96</xdr:row>
      <xdr:rowOff>87202</xdr:rowOff>
    </xdr:to>
    <xdr:sp macro="" textlink="">
      <xdr:nvSpPr>
        <xdr:cNvPr id="694" name="円/楕円 693"/>
        <xdr:cNvSpPr/>
      </xdr:nvSpPr>
      <xdr:spPr>
        <a:xfrm>
          <a:off x="12763500" y="1644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103729</xdr:rowOff>
    </xdr:from>
    <xdr:ext cx="599010" cy="259045"/>
    <xdr:sp macro="" textlink="">
      <xdr:nvSpPr>
        <xdr:cNvPr id="695" name="テキスト ボックス 694"/>
        <xdr:cNvSpPr txBox="1"/>
      </xdr:nvSpPr>
      <xdr:spPr>
        <a:xfrm>
          <a:off x="12514794" y="1622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40602</xdr:rowOff>
    </xdr:from>
    <xdr:to>
      <xdr:col>32</xdr:col>
      <xdr:colOff>187325</xdr:colOff>
      <xdr:row>59</xdr:row>
      <xdr:rowOff>44450</xdr:rowOff>
    </xdr:to>
    <xdr:cxnSp macro="">
      <xdr:nvCxnSpPr>
        <xdr:cNvPr id="779" name="直線コネクタ 778"/>
        <xdr:cNvCxnSpPr/>
      </xdr:nvCxnSpPr>
      <xdr:spPr>
        <a:xfrm>
          <a:off x="21323300" y="10156152"/>
          <a:ext cx="8382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38754</xdr:rowOff>
    </xdr:from>
    <xdr:to>
      <xdr:col>31</xdr:col>
      <xdr:colOff>34925</xdr:colOff>
      <xdr:row>59</xdr:row>
      <xdr:rowOff>40602</xdr:rowOff>
    </xdr:to>
    <xdr:cxnSp macro="">
      <xdr:nvCxnSpPr>
        <xdr:cNvPr id="782" name="直線コネクタ 781"/>
        <xdr:cNvCxnSpPr/>
      </xdr:nvCxnSpPr>
      <xdr:spPr>
        <a:xfrm>
          <a:off x="20434300" y="10154304"/>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38754</xdr:rowOff>
    </xdr:from>
    <xdr:to>
      <xdr:col>29</xdr:col>
      <xdr:colOff>517525</xdr:colOff>
      <xdr:row>59</xdr:row>
      <xdr:rowOff>40792</xdr:rowOff>
    </xdr:to>
    <xdr:cxnSp macro="">
      <xdr:nvCxnSpPr>
        <xdr:cNvPr id="785" name="直線コネクタ 784"/>
        <xdr:cNvCxnSpPr/>
      </xdr:nvCxnSpPr>
      <xdr:spPr>
        <a:xfrm flipV="1">
          <a:off x="19545300" y="10154304"/>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39025</xdr:rowOff>
    </xdr:from>
    <xdr:to>
      <xdr:col>28</xdr:col>
      <xdr:colOff>314325</xdr:colOff>
      <xdr:row>59</xdr:row>
      <xdr:rowOff>40792</xdr:rowOff>
    </xdr:to>
    <xdr:cxnSp macro="">
      <xdr:nvCxnSpPr>
        <xdr:cNvPr id="788" name="直線コネクタ 787"/>
        <xdr:cNvCxnSpPr/>
      </xdr:nvCxnSpPr>
      <xdr:spPr>
        <a:xfrm>
          <a:off x="18656300" y="10154575"/>
          <a:ext cx="8890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8" name="円/楕円 79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9" name="貸付金該当値テキスト"/>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161252</xdr:rowOff>
    </xdr:from>
    <xdr:to>
      <xdr:col>31</xdr:col>
      <xdr:colOff>85725</xdr:colOff>
      <xdr:row>59</xdr:row>
      <xdr:rowOff>91402</xdr:rowOff>
    </xdr:to>
    <xdr:sp macro="" textlink="">
      <xdr:nvSpPr>
        <xdr:cNvPr id="800" name="円/楕円 799"/>
        <xdr:cNvSpPr/>
      </xdr:nvSpPr>
      <xdr:spPr>
        <a:xfrm>
          <a:off x="21272500" y="101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82529</xdr:rowOff>
    </xdr:from>
    <xdr:ext cx="469744" cy="259045"/>
    <xdr:sp macro="" textlink="">
      <xdr:nvSpPr>
        <xdr:cNvPr id="801" name="テキスト ボックス 800"/>
        <xdr:cNvSpPr txBox="1"/>
      </xdr:nvSpPr>
      <xdr:spPr>
        <a:xfrm>
          <a:off x="21088427" y="1019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159404</xdr:rowOff>
    </xdr:from>
    <xdr:to>
      <xdr:col>29</xdr:col>
      <xdr:colOff>568325</xdr:colOff>
      <xdr:row>59</xdr:row>
      <xdr:rowOff>89554</xdr:rowOff>
    </xdr:to>
    <xdr:sp macro="" textlink="">
      <xdr:nvSpPr>
        <xdr:cNvPr id="802" name="円/楕円 801"/>
        <xdr:cNvSpPr/>
      </xdr:nvSpPr>
      <xdr:spPr>
        <a:xfrm>
          <a:off x="20383500" y="101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80681</xdr:rowOff>
    </xdr:from>
    <xdr:ext cx="469744" cy="259045"/>
    <xdr:sp macro="" textlink="">
      <xdr:nvSpPr>
        <xdr:cNvPr id="803" name="テキスト ボックス 802"/>
        <xdr:cNvSpPr txBox="1"/>
      </xdr:nvSpPr>
      <xdr:spPr>
        <a:xfrm>
          <a:off x="20199427" y="1019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161442</xdr:rowOff>
    </xdr:from>
    <xdr:to>
      <xdr:col>28</xdr:col>
      <xdr:colOff>365125</xdr:colOff>
      <xdr:row>59</xdr:row>
      <xdr:rowOff>91592</xdr:rowOff>
    </xdr:to>
    <xdr:sp macro="" textlink="">
      <xdr:nvSpPr>
        <xdr:cNvPr id="804" name="円/楕円 803"/>
        <xdr:cNvSpPr/>
      </xdr:nvSpPr>
      <xdr:spPr>
        <a:xfrm>
          <a:off x="19494500" y="101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82719</xdr:rowOff>
    </xdr:from>
    <xdr:ext cx="378565" cy="259045"/>
    <xdr:sp macro="" textlink="">
      <xdr:nvSpPr>
        <xdr:cNvPr id="805" name="テキスト ボックス 804"/>
        <xdr:cNvSpPr txBox="1"/>
      </xdr:nvSpPr>
      <xdr:spPr>
        <a:xfrm>
          <a:off x="19356017" y="10198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159675</xdr:rowOff>
    </xdr:from>
    <xdr:to>
      <xdr:col>27</xdr:col>
      <xdr:colOff>161925</xdr:colOff>
      <xdr:row>59</xdr:row>
      <xdr:rowOff>89825</xdr:rowOff>
    </xdr:to>
    <xdr:sp macro="" textlink="">
      <xdr:nvSpPr>
        <xdr:cNvPr id="806" name="円/楕円 805"/>
        <xdr:cNvSpPr/>
      </xdr:nvSpPr>
      <xdr:spPr>
        <a:xfrm>
          <a:off x="18605500" y="101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80952</xdr:rowOff>
    </xdr:from>
    <xdr:ext cx="469744" cy="259045"/>
    <xdr:sp macro="" textlink="">
      <xdr:nvSpPr>
        <xdr:cNvPr id="807" name="テキスト ボックス 806"/>
        <xdr:cNvSpPr txBox="1"/>
      </xdr:nvSpPr>
      <xdr:spPr>
        <a:xfrm>
          <a:off x="18421427" y="1019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23846</xdr:rowOff>
    </xdr:from>
    <xdr:to>
      <xdr:col>32</xdr:col>
      <xdr:colOff>187325</xdr:colOff>
      <xdr:row>73</xdr:row>
      <xdr:rowOff>135727</xdr:rowOff>
    </xdr:to>
    <xdr:cxnSp macro="">
      <xdr:nvCxnSpPr>
        <xdr:cNvPr id="834" name="直線コネクタ 833"/>
        <xdr:cNvCxnSpPr/>
      </xdr:nvCxnSpPr>
      <xdr:spPr>
        <a:xfrm>
          <a:off x="21323300" y="12539696"/>
          <a:ext cx="838200" cy="1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5"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23846</xdr:rowOff>
    </xdr:from>
    <xdr:to>
      <xdr:col>31</xdr:col>
      <xdr:colOff>34925</xdr:colOff>
      <xdr:row>73</xdr:row>
      <xdr:rowOff>130521</xdr:rowOff>
    </xdr:to>
    <xdr:cxnSp macro="">
      <xdr:nvCxnSpPr>
        <xdr:cNvPr id="837" name="直線コネクタ 836"/>
        <xdr:cNvCxnSpPr/>
      </xdr:nvCxnSpPr>
      <xdr:spPr>
        <a:xfrm flipV="1">
          <a:off x="20434300" y="12539696"/>
          <a:ext cx="889000" cy="10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85318</xdr:rowOff>
    </xdr:from>
    <xdr:ext cx="599010" cy="259045"/>
    <xdr:sp macro="" textlink="">
      <xdr:nvSpPr>
        <xdr:cNvPr id="839" name="テキスト ボックス 838"/>
        <xdr:cNvSpPr txBox="1"/>
      </xdr:nvSpPr>
      <xdr:spPr>
        <a:xfrm>
          <a:off x="21023794"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31000</xdr:rowOff>
    </xdr:from>
    <xdr:to>
      <xdr:col>29</xdr:col>
      <xdr:colOff>517525</xdr:colOff>
      <xdr:row>73</xdr:row>
      <xdr:rowOff>130521</xdr:rowOff>
    </xdr:to>
    <xdr:cxnSp macro="">
      <xdr:nvCxnSpPr>
        <xdr:cNvPr id="840" name="直線コネクタ 839"/>
        <xdr:cNvCxnSpPr/>
      </xdr:nvCxnSpPr>
      <xdr:spPr>
        <a:xfrm>
          <a:off x="19545300" y="12546850"/>
          <a:ext cx="889000" cy="9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86610</xdr:rowOff>
    </xdr:from>
    <xdr:ext cx="599010" cy="259045"/>
    <xdr:sp macro="" textlink="">
      <xdr:nvSpPr>
        <xdr:cNvPr id="842" name="テキスト ボックス 841"/>
        <xdr:cNvSpPr txBox="1"/>
      </xdr:nvSpPr>
      <xdr:spPr>
        <a:xfrm>
          <a:off x="20134794"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9963</xdr:rowOff>
    </xdr:from>
    <xdr:to>
      <xdr:col>28</xdr:col>
      <xdr:colOff>314325</xdr:colOff>
      <xdr:row>73</xdr:row>
      <xdr:rowOff>31000</xdr:rowOff>
    </xdr:to>
    <xdr:cxnSp macro="">
      <xdr:nvCxnSpPr>
        <xdr:cNvPr id="843" name="直線コネクタ 842"/>
        <xdr:cNvCxnSpPr/>
      </xdr:nvCxnSpPr>
      <xdr:spPr>
        <a:xfrm>
          <a:off x="18656300" y="12525813"/>
          <a:ext cx="889000" cy="2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96876</xdr:rowOff>
    </xdr:from>
    <xdr:ext cx="599010" cy="259045"/>
    <xdr:sp macro="" textlink="">
      <xdr:nvSpPr>
        <xdr:cNvPr id="845" name="テキスト ボックス 844"/>
        <xdr:cNvSpPr txBox="1"/>
      </xdr:nvSpPr>
      <xdr:spPr>
        <a:xfrm>
          <a:off x="19245794"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77636</xdr:rowOff>
    </xdr:from>
    <xdr:ext cx="599010" cy="259045"/>
    <xdr:sp macro="" textlink="">
      <xdr:nvSpPr>
        <xdr:cNvPr id="847" name="テキスト ボックス 846"/>
        <xdr:cNvSpPr txBox="1"/>
      </xdr:nvSpPr>
      <xdr:spPr>
        <a:xfrm>
          <a:off x="18356794" y="1327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84927</xdr:rowOff>
    </xdr:from>
    <xdr:to>
      <xdr:col>32</xdr:col>
      <xdr:colOff>238125</xdr:colOff>
      <xdr:row>74</xdr:row>
      <xdr:rowOff>15077</xdr:rowOff>
    </xdr:to>
    <xdr:sp macro="" textlink="">
      <xdr:nvSpPr>
        <xdr:cNvPr id="853" name="円/楕円 852"/>
        <xdr:cNvSpPr/>
      </xdr:nvSpPr>
      <xdr:spPr>
        <a:xfrm>
          <a:off x="22110700" y="1260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107804</xdr:rowOff>
    </xdr:from>
    <xdr:ext cx="599010" cy="259045"/>
    <xdr:sp macro="" textlink="">
      <xdr:nvSpPr>
        <xdr:cNvPr id="854" name="繰出金該当値テキスト"/>
        <xdr:cNvSpPr txBox="1"/>
      </xdr:nvSpPr>
      <xdr:spPr>
        <a:xfrm>
          <a:off x="22212300" y="1245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376,738</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144496</xdr:rowOff>
    </xdr:from>
    <xdr:to>
      <xdr:col>31</xdr:col>
      <xdr:colOff>85725</xdr:colOff>
      <xdr:row>73</xdr:row>
      <xdr:rowOff>74646</xdr:rowOff>
    </xdr:to>
    <xdr:sp macro="" textlink="">
      <xdr:nvSpPr>
        <xdr:cNvPr id="855" name="円/楕円 854"/>
        <xdr:cNvSpPr/>
      </xdr:nvSpPr>
      <xdr:spPr>
        <a:xfrm>
          <a:off x="21272500" y="1248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91173</xdr:rowOff>
    </xdr:from>
    <xdr:ext cx="599010" cy="259045"/>
    <xdr:sp macro="" textlink="">
      <xdr:nvSpPr>
        <xdr:cNvPr id="856" name="テキスト ボックス 855"/>
        <xdr:cNvSpPr txBox="1"/>
      </xdr:nvSpPr>
      <xdr:spPr>
        <a:xfrm>
          <a:off x="21023794" y="1226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425,680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79721</xdr:rowOff>
    </xdr:from>
    <xdr:to>
      <xdr:col>29</xdr:col>
      <xdr:colOff>568325</xdr:colOff>
      <xdr:row>74</xdr:row>
      <xdr:rowOff>9871</xdr:rowOff>
    </xdr:to>
    <xdr:sp macro="" textlink="">
      <xdr:nvSpPr>
        <xdr:cNvPr id="857" name="円/楕円 856"/>
        <xdr:cNvSpPr/>
      </xdr:nvSpPr>
      <xdr:spPr>
        <a:xfrm>
          <a:off x="20383500" y="1259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26398</xdr:rowOff>
    </xdr:from>
    <xdr:ext cx="599010" cy="259045"/>
    <xdr:sp macro="" textlink="">
      <xdr:nvSpPr>
        <xdr:cNvPr id="858" name="テキスト ボックス 857"/>
        <xdr:cNvSpPr txBox="1"/>
      </xdr:nvSpPr>
      <xdr:spPr>
        <a:xfrm>
          <a:off x="20134794" y="1237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379,015</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151650</xdr:rowOff>
    </xdr:from>
    <xdr:to>
      <xdr:col>28</xdr:col>
      <xdr:colOff>365125</xdr:colOff>
      <xdr:row>73</xdr:row>
      <xdr:rowOff>81800</xdr:rowOff>
    </xdr:to>
    <xdr:sp macro="" textlink="">
      <xdr:nvSpPr>
        <xdr:cNvPr id="859" name="円/楕円 858"/>
        <xdr:cNvSpPr/>
      </xdr:nvSpPr>
      <xdr:spPr>
        <a:xfrm>
          <a:off x="19494500" y="12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98327</xdr:rowOff>
    </xdr:from>
    <xdr:ext cx="599010" cy="259045"/>
    <xdr:sp macro="" textlink="">
      <xdr:nvSpPr>
        <xdr:cNvPr id="860" name="テキスト ボックス 859"/>
        <xdr:cNvSpPr txBox="1"/>
      </xdr:nvSpPr>
      <xdr:spPr>
        <a:xfrm>
          <a:off x="19245794" y="1227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422,550</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130613</xdr:rowOff>
    </xdr:from>
    <xdr:to>
      <xdr:col>27</xdr:col>
      <xdr:colOff>161925</xdr:colOff>
      <xdr:row>73</xdr:row>
      <xdr:rowOff>60763</xdr:rowOff>
    </xdr:to>
    <xdr:sp macro="" textlink="">
      <xdr:nvSpPr>
        <xdr:cNvPr id="861" name="円/楕円 860"/>
        <xdr:cNvSpPr/>
      </xdr:nvSpPr>
      <xdr:spPr>
        <a:xfrm>
          <a:off x="18605500" y="124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77290</xdr:rowOff>
    </xdr:from>
    <xdr:ext cx="599010" cy="259045"/>
    <xdr:sp macro="" textlink="">
      <xdr:nvSpPr>
        <xdr:cNvPr id="862" name="テキスト ボックス 861"/>
        <xdr:cNvSpPr txBox="1"/>
      </xdr:nvSpPr>
      <xdr:spPr>
        <a:xfrm>
          <a:off x="18356794" y="1225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般的に、類似団体平均を上回っている項目が多い。特に多いのは物件費・積立金・繰出金等である。物件費が多いのは直営の観光施設に係る原材料等が多いからであり、積立金は財政調整基金・減債基金・庁舎整備基金等に積み立てを行ったためであり、繰出金が多いのは下水道施設の維持のために多額の繰入をしていることが主な原因である。類似団体を下回っている項目は維持補修費・扶助費・普通建設事業費（新規）等である。今後も将来の財政運営の安定化のために計画的に基金を積立ていく。</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山梨県丹波山村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599
594
101.30
1,974,717
1,543,196
423,508
806,800
1,306,550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130251</xdr:rowOff>
    </xdr:from>
    <xdr:to>
      <xdr:col>6</xdr:col>
      <xdr:colOff>511175</xdr:colOff>
      <xdr:row>36</xdr:row>
      <xdr:rowOff>13373</xdr:rowOff>
    </xdr:to>
    <xdr:cxnSp macro="">
      <xdr:nvCxnSpPr>
        <xdr:cNvPr id="60" name="直線コネクタ 59"/>
        <xdr:cNvCxnSpPr/>
      </xdr:nvCxnSpPr>
      <xdr:spPr>
        <a:xfrm>
          <a:off x="3797300" y="6131001"/>
          <a:ext cx="838200" cy="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130251</xdr:rowOff>
    </xdr:from>
    <xdr:to>
      <xdr:col>5</xdr:col>
      <xdr:colOff>358775</xdr:colOff>
      <xdr:row>35</xdr:row>
      <xdr:rowOff>165074</xdr:rowOff>
    </xdr:to>
    <xdr:cxnSp macro="">
      <xdr:nvCxnSpPr>
        <xdr:cNvPr id="63" name="直線コネクタ 62"/>
        <xdr:cNvCxnSpPr/>
      </xdr:nvCxnSpPr>
      <xdr:spPr>
        <a:xfrm flipV="1">
          <a:off x="2908300" y="6131001"/>
          <a:ext cx="8890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166464</xdr:rowOff>
    </xdr:from>
    <xdr:ext cx="534377" cy="259045"/>
    <xdr:sp macro="" textlink="">
      <xdr:nvSpPr>
        <xdr:cNvPr id="65" name="テキスト ボックス 64"/>
        <xdr:cNvSpPr txBox="1"/>
      </xdr:nvSpPr>
      <xdr:spPr>
        <a:xfrm>
          <a:off x="3530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165074</xdr:rowOff>
    </xdr:from>
    <xdr:to>
      <xdr:col>4</xdr:col>
      <xdr:colOff>155575</xdr:colOff>
      <xdr:row>36</xdr:row>
      <xdr:rowOff>30658</xdr:rowOff>
    </xdr:to>
    <xdr:cxnSp macro="">
      <xdr:nvCxnSpPr>
        <xdr:cNvPr id="66" name="直線コネクタ 65"/>
        <xdr:cNvCxnSpPr/>
      </xdr:nvCxnSpPr>
      <xdr:spPr>
        <a:xfrm flipV="1">
          <a:off x="2019300" y="6165824"/>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881</xdr:rowOff>
    </xdr:from>
    <xdr:ext cx="534377" cy="259045"/>
    <xdr:sp macro="" textlink="">
      <xdr:nvSpPr>
        <xdr:cNvPr id="68" name="テキスト ボックス 67"/>
        <xdr:cNvSpPr txBox="1"/>
      </xdr:nvSpPr>
      <xdr:spPr>
        <a:xfrm>
          <a:off x="2641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30658</xdr:rowOff>
    </xdr:from>
    <xdr:to>
      <xdr:col>2</xdr:col>
      <xdr:colOff>638175</xdr:colOff>
      <xdr:row>36</xdr:row>
      <xdr:rowOff>76314</xdr:rowOff>
    </xdr:to>
    <xdr:cxnSp macro="">
      <xdr:nvCxnSpPr>
        <xdr:cNvPr id="69" name="直線コネクタ 68"/>
        <xdr:cNvCxnSpPr/>
      </xdr:nvCxnSpPr>
      <xdr:spPr>
        <a:xfrm flipV="1">
          <a:off x="1130300" y="6202858"/>
          <a:ext cx="889000" cy="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5504</xdr:rowOff>
    </xdr:from>
    <xdr:ext cx="534377" cy="259045"/>
    <xdr:sp macro="" textlink="">
      <xdr:nvSpPr>
        <xdr:cNvPr id="71" name="テキスト ボックス 70"/>
        <xdr:cNvSpPr txBox="1"/>
      </xdr:nvSpPr>
      <xdr:spPr>
        <a:xfrm>
          <a:off x="1752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170590</xdr:rowOff>
    </xdr:from>
    <xdr:ext cx="534377" cy="259045"/>
    <xdr:sp macro="" textlink="">
      <xdr:nvSpPr>
        <xdr:cNvPr id="73" name="テキスト ボックス 72"/>
        <xdr:cNvSpPr txBox="1"/>
      </xdr:nvSpPr>
      <xdr:spPr>
        <a:xfrm>
          <a:off x="863111" y="651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134023</xdr:rowOff>
    </xdr:from>
    <xdr:to>
      <xdr:col>6</xdr:col>
      <xdr:colOff>561975</xdr:colOff>
      <xdr:row>36</xdr:row>
      <xdr:rowOff>64173</xdr:rowOff>
    </xdr:to>
    <xdr:sp macro="" textlink="">
      <xdr:nvSpPr>
        <xdr:cNvPr id="79" name="円/楕円 78"/>
        <xdr:cNvSpPr/>
      </xdr:nvSpPr>
      <xdr:spPr>
        <a:xfrm>
          <a:off x="4584700" y="61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156900</xdr:rowOff>
    </xdr:from>
    <xdr:ext cx="534377" cy="259045"/>
    <xdr:sp macro="" textlink="">
      <xdr:nvSpPr>
        <xdr:cNvPr id="80" name="議会費該当値テキスト"/>
        <xdr:cNvSpPr txBox="1"/>
      </xdr:nvSpPr>
      <xdr:spPr>
        <a:xfrm>
          <a:off x="4686300" y="598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42,947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79451</xdr:rowOff>
    </xdr:from>
    <xdr:to>
      <xdr:col>5</xdr:col>
      <xdr:colOff>409575</xdr:colOff>
      <xdr:row>36</xdr:row>
      <xdr:rowOff>9601</xdr:rowOff>
    </xdr:to>
    <xdr:sp macro="" textlink="">
      <xdr:nvSpPr>
        <xdr:cNvPr id="81" name="円/楕円 80"/>
        <xdr:cNvSpPr/>
      </xdr:nvSpPr>
      <xdr:spPr>
        <a:xfrm>
          <a:off x="3746500" y="608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26128</xdr:rowOff>
    </xdr:from>
    <xdr:ext cx="534377" cy="259045"/>
    <xdr:sp macro="" textlink="">
      <xdr:nvSpPr>
        <xdr:cNvPr id="82" name="テキスト ボックス 81"/>
        <xdr:cNvSpPr txBox="1"/>
      </xdr:nvSpPr>
      <xdr:spPr>
        <a:xfrm>
          <a:off x="3530111" y="585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114274</xdr:rowOff>
    </xdr:from>
    <xdr:to>
      <xdr:col>4</xdr:col>
      <xdr:colOff>206375</xdr:colOff>
      <xdr:row>36</xdr:row>
      <xdr:rowOff>44424</xdr:rowOff>
    </xdr:to>
    <xdr:sp macro="" textlink="">
      <xdr:nvSpPr>
        <xdr:cNvPr id="83" name="円/楕円 82"/>
        <xdr:cNvSpPr/>
      </xdr:nvSpPr>
      <xdr:spPr>
        <a:xfrm>
          <a:off x="2857500" y="61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60951</xdr:rowOff>
    </xdr:from>
    <xdr:ext cx="534377" cy="259045"/>
    <xdr:sp macro="" textlink="">
      <xdr:nvSpPr>
        <xdr:cNvPr id="84" name="テキスト ボックス 83"/>
        <xdr:cNvSpPr txBox="1"/>
      </xdr:nvSpPr>
      <xdr:spPr>
        <a:xfrm>
          <a:off x="2641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151308</xdr:rowOff>
    </xdr:from>
    <xdr:to>
      <xdr:col>3</xdr:col>
      <xdr:colOff>3175</xdr:colOff>
      <xdr:row>36</xdr:row>
      <xdr:rowOff>81458</xdr:rowOff>
    </xdr:to>
    <xdr:sp macro="" textlink="">
      <xdr:nvSpPr>
        <xdr:cNvPr id="85" name="円/楕円 84"/>
        <xdr:cNvSpPr/>
      </xdr:nvSpPr>
      <xdr:spPr>
        <a:xfrm>
          <a:off x="1968500" y="61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97985</xdr:rowOff>
    </xdr:from>
    <xdr:ext cx="534377" cy="259045"/>
    <xdr:sp macro="" textlink="">
      <xdr:nvSpPr>
        <xdr:cNvPr id="86" name="テキスト ボックス 85"/>
        <xdr:cNvSpPr txBox="1"/>
      </xdr:nvSpPr>
      <xdr:spPr>
        <a:xfrm>
          <a:off x="1752111" y="59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25514</xdr:rowOff>
    </xdr:from>
    <xdr:to>
      <xdr:col>1</xdr:col>
      <xdr:colOff>485775</xdr:colOff>
      <xdr:row>36</xdr:row>
      <xdr:rowOff>127114</xdr:rowOff>
    </xdr:to>
    <xdr:sp macro="" textlink="">
      <xdr:nvSpPr>
        <xdr:cNvPr id="87" name="円/楕円 86"/>
        <xdr:cNvSpPr/>
      </xdr:nvSpPr>
      <xdr:spPr>
        <a:xfrm>
          <a:off x="1079500" y="61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143641</xdr:rowOff>
    </xdr:from>
    <xdr:ext cx="534377" cy="259045"/>
    <xdr:sp macro="" textlink="">
      <xdr:nvSpPr>
        <xdr:cNvPr id="88" name="テキスト ボックス 87"/>
        <xdr:cNvSpPr txBox="1"/>
      </xdr:nvSpPr>
      <xdr:spPr>
        <a:xfrm>
          <a:off x="863111" y="597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11540</xdr:rowOff>
    </xdr:from>
    <xdr:to>
      <xdr:col>6</xdr:col>
      <xdr:colOff>511175</xdr:colOff>
      <xdr:row>58</xdr:row>
      <xdr:rowOff>153437</xdr:rowOff>
    </xdr:to>
    <xdr:cxnSp macro="">
      <xdr:nvCxnSpPr>
        <xdr:cNvPr id="119" name="直線コネクタ 118"/>
        <xdr:cNvCxnSpPr/>
      </xdr:nvCxnSpPr>
      <xdr:spPr>
        <a:xfrm flipV="1">
          <a:off x="3797300" y="9955640"/>
          <a:ext cx="838200" cy="14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94300</xdr:rowOff>
    </xdr:from>
    <xdr:to>
      <xdr:col>5</xdr:col>
      <xdr:colOff>358775</xdr:colOff>
      <xdr:row>58</xdr:row>
      <xdr:rowOff>153437</xdr:rowOff>
    </xdr:to>
    <xdr:cxnSp macro="">
      <xdr:nvCxnSpPr>
        <xdr:cNvPr id="122" name="直線コネクタ 121"/>
        <xdr:cNvCxnSpPr/>
      </xdr:nvCxnSpPr>
      <xdr:spPr>
        <a:xfrm>
          <a:off x="2908300" y="10038400"/>
          <a:ext cx="889000" cy="5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56081</xdr:rowOff>
    </xdr:from>
    <xdr:to>
      <xdr:col>4</xdr:col>
      <xdr:colOff>155575</xdr:colOff>
      <xdr:row>58</xdr:row>
      <xdr:rowOff>94300</xdr:rowOff>
    </xdr:to>
    <xdr:cxnSp macro="">
      <xdr:nvCxnSpPr>
        <xdr:cNvPr id="125" name="直線コネクタ 124"/>
        <xdr:cNvCxnSpPr/>
      </xdr:nvCxnSpPr>
      <xdr:spPr>
        <a:xfrm>
          <a:off x="2019300" y="10000181"/>
          <a:ext cx="889000" cy="3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56607</xdr:rowOff>
    </xdr:from>
    <xdr:ext cx="599010" cy="259045"/>
    <xdr:sp macro="" textlink="">
      <xdr:nvSpPr>
        <xdr:cNvPr id="127" name="テキスト ボックス 126"/>
        <xdr:cNvSpPr txBox="1"/>
      </xdr:nvSpPr>
      <xdr:spPr>
        <a:xfrm>
          <a:off x="2608794" y="101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53561</xdr:rowOff>
    </xdr:from>
    <xdr:to>
      <xdr:col>2</xdr:col>
      <xdr:colOff>638175</xdr:colOff>
      <xdr:row>58</xdr:row>
      <xdr:rowOff>56081</xdr:rowOff>
    </xdr:to>
    <xdr:cxnSp macro="">
      <xdr:nvCxnSpPr>
        <xdr:cNvPr id="128" name="直線コネクタ 127"/>
        <xdr:cNvCxnSpPr/>
      </xdr:nvCxnSpPr>
      <xdr:spPr>
        <a:xfrm>
          <a:off x="1130300" y="9997661"/>
          <a:ext cx="889000" cy="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49166</xdr:rowOff>
    </xdr:from>
    <xdr:ext cx="599010" cy="259045"/>
    <xdr:sp macro="" textlink="">
      <xdr:nvSpPr>
        <xdr:cNvPr id="130" name="テキスト ボックス 129"/>
        <xdr:cNvSpPr txBox="1"/>
      </xdr:nvSpPr>
      <xdr:spPr>
        <a:xfrm>
          <a:off x="1719794" y="1016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53369</xdr:rowOff>
    </xdr:from>
    <xdr:ext cx="599010" cy="259045"/>
    <xdr:sp macro="" textlink="">
      <xdr:nvSpPr>
        <xdr:cNvPr id="132" name="テキスト ボックス 131"/>
        <xdr:cNvSpPr txBox="1"/>
      </xdr:nvSpPr>
      <xdr:spPr>
        <a:xfrm>
          <a:off x="830794" y="1016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132190</xdr:rowOff>
    </xdr:from>
    <xdr:to>
      <xdr:col>6</xdr:col>
      <xdr:colOff>561975</xdr:colOff>
      <xdr:row>58</xdr:row>
      <xdr:rowOff>62340</xdr:rowOff>
    </xdr:to>
    <xdr:sp macro="" textlink="">
      <xdr:nvSpPr>
        <xdr:cNvPr id="138" name="円/楕円 137"/>
        <xdr:cNvSpPr/>
      </xdr:nvSpPr>
      <xdr:spPr>
        <a:xfrm>
          <a:off x="4584700" y="99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155067</xdr:rowOff>
    </xdr:from>
    <xdr:ext cx="599010" cy="259045"/>
    <xdr:sp macro="" textlink="">
      <xdr:nvSpPr>
        <xdr:cNvPr id="139" name="総務費該当値テキスト"/>
        <xdr:cNvSpPr txBox="1"/>
      </xdr:nvSpPr>
      <xdr:spPr>
        <a:xfrm>
          <a:off x="4686300" y="975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792,441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102637</xdr:rowOff>
    </xdr:from>
    <xdr:to>
      <xdr:col>5</xdr:col>
      <xdr:colOff>409575</xdr:colOff>
      <xdr:row>59</xdr:row>
      <xdr:rowOff>32787</xdr:rowOff>
    </xdr:to>
    <xdr:sp macro="" textlink="">
      <xdr:nvSpPr>
        <xdr:cNvPr id="140" name="円/楕円 139"/>
        <xdr:cNvSpPr/>
      </xdr:nvSpPr>
      <xdr:spPr>
        <a:xfrm>
          <a:off x="3746500" y="1004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23914</xdr:rowOff>
    </xdr:from>
    <xdr:ext cx="599010" cy="259045"/>
    <xdr:sp macro="" textlink="">
      <xdr:nvSpPr>
        <xdr:cNvPr id="141" name="テキスト ボックス 140"/>
        <xdr:cNvSpPr txBox="1"/>
      </xdr:nvSpPr>
      <xdr:spPr>
        <a:xfrm>
          <a:off x="3497794" y="1013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357,936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43500</xdr:rowOff>
    </xdr:from>
    <xdr:to>
      <xdr:col>4</xdr:col>
      <xdr:colOff>206375</xdr:colOff>
      <xdr:row>58</xdr:row>
      <xdr:rowOff>145100</xdr:rowOff>
    </xdr:to>
    <xdr:sp macro="" textlink="">
      <xdr:nvSpPr>
        <xdr:cNvPr id="142" name="円/楕円 141"/>
        <xdr:cNvSpPr/>
      </xdr:nvSpPr>
      <xdr:spPr>
        <a:xfrm>
          <a:off x="2857500" y="99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161627</xdr:rowOff>
    </xdr:from>
    <xdr:ext cx="599010" cy="259045"/>
    <xdr:sp macro="" textlink="">
      <xdr:nvSpPr>
        <xdr:cNvPr id="143" name="テキスト ボックス 142"/>
        <xdr:cNvSpPr txBox="1"/>
      </xdr:nvSpPr>
      <xdr:spPr>
        <a:xfrm>
          <a:off x="2608794" y="976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539,018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5281</xdr:rowOff>
    </xdr:from>
    <xdr:to>
      <xdr:col>3</xdr:col>
      <xdr:colOff>3175</xdr:colOff>
      <xdr:row>58</xdr:row>
      <xdr:rowOff>106881</xdr:rowOff>
    </xdr:to>
    <xdr:sp macro="" textlink="">
      <xdr:nvSpPr>
        <xdr:cNvPr id="144" name="円/楕円 143"/>
        <xdr:cNvSpPr/>
      </xdr:nvSpPr>
      <xdr:spPr>
        <a:xfrm>
          <a:off x="1968500" y="99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123408</xdr:rowOff>
    </xdr:from>
    <xdr:ext cx="599010" cy="259045"/>
    <xdr:sp macro="" textlink="">
      <xdr:nvSpPr>
        <xdr:cNvPr id="145" name="テキスト ボックス 144"/>
        <xdr:cNvSpPr txBox="1"/>
      </xdr:nvSpPr>
      <xdr:spPr>
        <a:xfrm>
          <a:off x="1719794" y="972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656,051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2761</xdr:rowOff>
    </xdr:from>
    <xdr:to>
      <xdr:col>1</xdr:col>
      <xdr:colOff>485775</xdr:colOff>
      <xdr:row>58</xdr:row>
      <xdr:rowOff>104361</xdr:rowOff>
    </xdr:to>
    <xdr:sp macro="" textlink="">
      <xdr:nvSpPr>
        <xdr:cNvPr id="146" name="円/楕円 145"/>
        <xdr:cNvSpPr/>
      </xdr:nvSpPr>
      <xdr:spPr>
        <a:xfrm>
          <a:off x="1079500" y="99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120888</xdr:rowOff>
    </xdr:from>
    <xdr:ext cx="599010" cy="259045"/>
    <xdr:sp macro="" textlink="">
      <xdr:nvSpPr>
        <xdr:cNvPr id="147" name="テキスト ボックス 146"/>
        <xdr:cNvSpPr txBox="1"/>
      </xdr:nvSpPr>
      <xdr:spPr>
        <a:xfrm>
          <a:off x="830794" y="972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663,767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34837</xdr:rowOff>
    </xdr:from>
    <xdr:to>
      <xdr:col>6</xdr:col>
      <xdr:colOff>511175</xdr:colOff>
      <xdr:row>78</xdr:row>
      <xdr:rowOff>64621</xdr:rowOff>
    </xdr:to>
    <xdr:cxnSp macro="">
      <xdr:nvCxnSpPr>
        <xdr:cNvPr id="180" name="直線コネクタ 179"/>
        <xdr:cNvCxnSpPr/>
      </xdr:nvCxnSpPr>
      <xdr:spPr>
        <a:xfrm>
          <a:off x="3797300" y="13407937"/>
          <a:ext cx="838200" cy="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34837</xdr:rowOff>
    </xdr:from>
    <xdr:to>
      <xdr:col>5</xdr:col>
      <xdr:colOff>358775</xdr:colOff>
      <xdr:row>78</xdr:row>
      <xdr:rowOff>70882</xdr:rowOff>
    </xdr:to>
    <xdr:cxnSp macro="">
      <xdr:nvCxnSpPr>
        <xdr:cNvPr id="183" name="直線コネクタ 182"/>
        <xdr:cNvCxnSpPr/>
      </xdr:nvCxnSpPr>
      <xdr:spPr>
        <a:xfrm flipV="1">
          <a:off x="2908300" y="13407937"/>
          <a:ext cx="889000" cy="3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102548</xdr:rowOff>
    </xdr:from>
    <xdr:ext cx="599010" cy="259045"/>
    <xdr:sp macro="" textlink="">
      <xdr:nvSpPr>
        <xdr:cNvPr id="185" name="テキスト ボックス 184"/>
        <xdr:cNvSpPr txBox="1"/>
      </xdr:nvSpPr>
      <xdr:spPr>
        <a:xfrm>
          <a:off x="3497794" y="134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70882</xdr:rowOff>
    </xdr:from>
    <xdr:to>
      <xdr:col>4</xdr:col>
      <xdr:colOff>155575</xdr:colOff>
      <xdr:row>78</xdr:row>
      <xdr:rowOff>81655</xdr:rowOff>
    </xdr:to>
    <xdr:cxnSp macro="">
      <xdr:nvCxnSpPr>
        <xdr:cNvPr id="186" name="直線コネクタ 185"/>
        <xdr:cNvCxnSpPr/>
      </xdr:nvCxnSpPr>
      <xdr:spPr>
        <a:xfrm flipV="1">
          <a:off x="2019300" y="13443982"/>
          <a:ext cx="8890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81655</xdr:rowOff>
    </xdr:from>
    <xdr:to>
      <xdr:col>2</xdr:col>
      <xdr:colOff>638175</xdr:colOff>
      <xdr:row>78</xdr:row>
      <xdr:rowOff>83676</xdr:rowOff>
    </xdr:to>
    <xdr:cxnSp macro="">
      <xdr:nvCxnSpPr>
        <xdr:cNvPr id="189" name="直線コネクタ 188"/>
        <xdr:cNvCxnSpPr/>
      </xdr:nvCxnSpPr>
      <xdr:spPr>
        <a:xfrm flipV="1">
          <a:off x="1130300" y="13454755"/>
          <a:ext cx="889000" cy="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2167</xdr:rowOff>
    </xdr:from>
    <xdr:ext cx="599010" cy="259045"/>
    <xdr:sp macro="" textlink="">
      <xdr:nvSpPr>
        <xdr:cNvPr id="191" name="テキスト ボックス 190"/>
        <xdr:cNvSpPr txBox="1"/>
      </xdr:nvSpPr>
      <xdr:spPr>
        <a:xfrm>
          <a:off x="1719794" y="1354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165935</xdr:rowOff>
    </xdr:from>
    <xdr:ext cx="599010" cy="259045"/>
    <xdr:sp macro="" textlink="">
      <xdr:nvSpPr>
        <xdr:cNvPr id="193" name="テキスト ボックス 192"/>
        <xdr:cNvSpPr txBox="1"/>
      </xdr:nvSpPr>
      <xdr:spPr>
        <a:xfrm>
          <a:off x="830794" y="1353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13821</xdr:rowOff>
    </xdr:from>
    <xdr:to>
      <xdr:col>6</xdr:col>
      <xdr:colOff>561975</xdr:colOff>
      <xdr:row>78</xdr:row>
      <xdr:rowOff>115421</xdr:rowOff>
    </xdr:to>
    <xdr:sp macro="" textlink="">
      <xdr:nvSpPr>
        <xdr:cNvPr id="199" name="円/楕円 198"/>
        <xdr:cNvSpPr/>
      </xdr:nvSpPr>
      <xdr:spPr>
        <a:xfrm>
          <a:off x="4584700" y="1338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144648</xdr:rowOff>
    </xdr:from>
    <xdr:ext cx="599010" cy="259045"/>
    <xdr:sp macro="" textlink="">
      <xdr:nvSpPr>
        <xdr:cNvPr id="200" name="民生費該当値テキスト"/>
        <xdr:cNvSpPr txBox="1"/>
      </xdr:nvSpPr>
      <xdr:spPr>
        <a:xfrm>
          <a:off x="4686300" y="1317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258,823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155487</xdr:rowOff>
    </xdr:from>
    <xdr:to>
      <xdr:col>5</xdr:col>
      <xdr:colOff>409575</xdr:colOff>
      <xdr:row>78</xdr:row>
      <xdr:rowOff>85637</xdr:rowOff>
    </xdr:to>
    <xdr:sp macro="" textlink="">
      <xdr:nvSpPr>
        <xdr:cNvPr id="201" name="円/楕円 200"/>
        <xdr:cNvSpPr/>
      </xdr:nvSpPr>
      <xdr:spPr>
        <a:xfrm>
          <a:off x="3746500" y="133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102164</xdr:rowOff>
    </xdr:from>
    <xdr:ext cx="599010" cy="259045"/>
    <xdr:sp macro="" textlink="">
      <xdr:nvSpPr>
        <xdr:cNvPr id="202" name="テキスト ボックス 201"/>
        <xdr:cNvSpPr txBox="1"/>
      </xdr:nvSpPr>
      <xdr:spPr>
        <a:xfrm>
          <a:off x="3497794" y="1313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290,093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20082</xdr:rowOff>
    </xdr:from>
    <xdr:to>
      <xdr:col>4</xdr:col>
      <xdr:colOff>206375</xdr:colOff>
      <xdr:row>78</xdr:row>
      <xdr:rowOff>121682</xdr:rowOff>
    </xdr:to>
    <xdr:sp macro="" textlink="">
      <xdr:nvSpPr>
        <xdr:cNvPr id="203" name="円/楕円 202"/>
        <xdr:cNvSpPr/>
      </xdr:nvSpPr>
      <xdr:spPr>
        <a:xfrm>
          <a:off x="2857500" y="1339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138209</xdr:rowOff>
    </xdr:from>
    <xdr:ext cx="599010" cy="259045"/>
    <xdr:sp macro="" textlink="">
      <xdr:nvSpPr>
        <xdr:cNvPr id="204" name="テキスト ボックス 203"/>
        <xdr:cNvSpPr txBox="1"/>
      </xdr:nvSpPr>
      <xdr:spPr>
        <a:xfrm>
          <a:off x="2608794" y="1316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30855</xdr:rowOff>
    </xdr:from>
    <xdr:to>
      <xdr:col>3</xdr:col>
      <xdr:colOff>3175</xdr:colOff>
      <xdr:row>78</xdr:row>
      <xdr:rowOff>132455</xdr:rowOff>
    </xdr:to>
    <xdr:sp macro="" textlink="">
      <xdr:nvSpPr>
        <xdr:cNvPr id="205" name="円/楕円 204"/>
        <xdr:cNvSpPr/>
      </xdr:nvSpPr>
      <xdr:spPr>
        <a:xfrm>
          <a:off x="1968500" y="1340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148982</xdr:rowOff>
    </xdr:from>
    <xdr:ext cx="599010" cy="259045"/>
    <xdr:sp macro="" textlink="">
      <xdr:nvSpPr>
        <xdr:cNvPr id="206" name="テキスト ボックス 205"/>
        <xdr:cNvSpPr txBox="1"/>
      </xdr:nvSpPr>
      <xdr:spPr>
        <a:xfrm>
          <a:off x="1719794" y="1317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32876</xdr:rowOff>
    </xdr:from>
    <xdr:to>
      <xdr:col>1</xdr:col>
      <xdr:colOff>485775</xdr:colOff>
      <xdr:row>78</xdr:row>
      <xdr:rowOff>134476</xdr:rowOff>
    </xdr:to>
    <xdr:sp macro="" textlink="">
      <xdr:nvSpPr>
        <xdr:cNvPr id="207" name="円/楕円 206"/>
        <xdr:cNvSpPr/>
      </xdr:nvSpPr>
      <xdr:spPr>
        <a:xfrm>
          <a:off x="1079500" y="1340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151003</xdr:rowOff>
    </xdr:from>
    <xdr:ext cx="599010" cy="259045"/>
    <xdr:sp macro="" textlink="">
      <xdr:nvSpPr>
        <xdr:cNvPr id="208" name="テキスト ボックス 207"/>
        <xdr:cNvSpPr txBox="1"/>
      </xdr:nvSpPr>
      <xdr:spPr>
        <a:xfrm>
          <a:off x="830794" y="1318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142399</xdr:rowOff>
    </xdr:from>
    <xdr:to>
      <xdr:col>6</xdr:col>
      <xdr:colOff>511175</xdr:colOff>
      <xdr:row>98</xdr:row>
      <xdr:rowOff>25625</xdr:rowOff>
    </xdr:to>
    <xdr:cxnSp macro="">
      <xdr:nvCxnSpPr>
        <xdr:cNvPr id="237" name="直線コネクタ 236"/>
        <xdr:cNvCxnSpPr/>
      </xdr:nvCxnSpPr>
      <xdr:spPr>
        <a:xfrm flipV="1">
          <a:off x="3797300" y="16773049"/>
          <a:ext cx="838200" cy="5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127220</xdr:rowOff>
    </xdr:from>
    <xdr:to>
      <xdr:col>5</xdr:col>
      <xdr:colOff>358775</xdr:colOff>
      <xdr:row>98</xdr:row>
      <xdr:rowOff>25625</xdr:rowOff>
    </xdr:to>
    <xdr:cxnSp macro="">
      <xdr:nvCxnSpPr>
        <xdr:cNvPr id="240" name="直線コネクタ 239"/>
        <xdr:cNvCxnSpPr/>
      </xdr:nvCxnSpPr>
      <xdr:spPr>
        <a:xfrm>
          <a:off x="2908300" y="16757870"/>
          <a:ext cx="889000" cy="6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127220</xdr:rowOff>
    </xdr:from>
    <xdr:to>
      <xdr:col>4</xdr:col>
      <xdr:colOff>155575</xdr:colOff>
      <xdr:row>97</xdr:row>
      <xdr:rowOff>141565</xdr:rowOff>
    </xdr:to>
    <xdr:cxnSp macro="">
      <xdr:nvCxnSpPr>
        <xdr:cNvPr id="243" name="直線コネクタ 242"/>
        <xdr:cNvCxnSpPr/>
      </xdr:nvCxnSpPr>
      <xdr:spPr>
        <a:xfrm flipV="1">
          <a:off x="2019300" y="16757870"/>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23908</xdr:rowOff>
    </xdr:from>
    <xdr:ext cx="599010" cy="259045"/>
    <xdr:sp macro="" textlink="">
      <xdr:nvSpPr>
        <xdr:cNvPr id="245" name="テキスト ボックス 244"/>
        <xdr:cNvSpPr txBox="1"/>
      </xdr:nvSpPr>
      <xdr:spPr>
        <a:xfrm>
          <a:off x="2608794"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137526</xdr:rowOff>
    </xdr:from>
    <xdr:to>
      <xdr:col>2</xdr:col>
      <xdr:colOff>638175</xdr:colOff>
      <xdr:row>97</xdr:row>
      <xdr:rowOff>141565</xdr:rowOff>
    </xdr:to>
    <xdr:cxnSp macro="">
      <xdr:nvCxnSpPr>
        <xdr:cNvPr id="246" name="直線コネクタ 245"/>
        <xdr:cNvCxnSpPr/>
      </xdr:nvCxnSpPr>
      <xdr:spPr>
        <a:xfrm>
          <a:off x="1130300" y="16768176"/>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45431</xdr:rowOff>
    </xdr:from>
    <xdr:ext cx="599010" cy="259045"/>
    <xdr:sp macro="" textlink="">
      <xdr:nvSpPr>
        <xdr:cNvPr id="248" name="テキスト ボックス 247"/>
        <xdr:cNvSpPr txBox="1"/>
      </xdr:nvSpPr>
      <xdr:spPr>
        <a:xfrm>
          <a:off x="1719794"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98</xdr:row>
      <xdr:rowOff>48758</xdr:rowOff>
    </xdr:from>
    <xdr:ext cx="599010" cy="259045"/>
    <xdr:sp macro="" textlink="">
      <xdr:nvSpPr>
        <xdr:cNvPr id="250" name="テキスト ボックス 249"/>
        <xdr:cNvSpPr txBox="1"/>
      </xdr:nvSpPr>
      <xdr:spPr>
        <a:xfrm>
          <a:off x="830794" y="1685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91599</xdr:rowOff>
    </xdr:from>
    <xdr:to>
      <xdr:col>6</xdr:col>
      <xdr:colOff>561975</xdr:colOff>
      <xdr:row>98</xdr:row>
      <xdr:rowOff>21749</xdr:rowOff>
    </xdr:to>
    <xdr:sp macro="" textlink="">
      <xdr:nvSpPr>
        <xdr:cNvPr id="256" name="円/楕円 255"/>
        <xdr:cNvSpPr/>
      </xdr:nvSpPr>
      <xdr:spPr>
        <a:xfrm>
          <a:off x="4584700" y="1672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70026</xdr:rowOff>
    </xdr:from>
    <xdr:ext cx="599010" cy="259045"/>
    <xdr:sp macro="" textlink="">
      <xdr:nvSpPr>
        <xdr:cNvPr id="257" name="衛生費該当値テキスト"/>
        <xdr:cNvSpPr txBox="1"/>
      </xdr:nvSpPr>
      <xdr:spPr>
        <a:xfrm>
          <a:off x="4686300" y="1670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128,583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146275</xdr:rowOff>
    </xdr:from>
    <xdr:to>
      <xdr:col>5</xdr:col>
      <xdr:colOff>409575</xdr:colOff>
      <xdr:row>98</xdr:row>
      <xdr:rowOff>76425</xdr:rowOff>
    </xdr:to>
    <xdr:sp macro="" textlink="">
      <xdr:nvSpPr>
        <xdr:cNvPr id="258" name="円/楕円 257"/>
        <xdr:cNvSpPr/>
      </xdr:nvSpPr>
      <xdr:spPr>
        <a:xfrm>
          <a:off x="3746500" y="167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67552</xdr:rowOff>
    </xdr:from>
    <xdr:ext cx="534377" cy="259045"/>
    <xdr:sp macro="" textlink="">
      <xdr:nvSpPr>
        <xdr:cNvPr id="259" name="テキスト ボックス 258"/>
        <xdr:cNvSpPr txBox="1"/>
      </xdr:nvSpPr>
      <xdr:spPr>
        <a:xfrm>
          <a:off x="3530111" y="1686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99,882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76420</xdr:rowOff>
    </xdr:from>
    <xdr:to>
      <xdr:col>4</xdr:col>
      <xdr:colOff>206375</xdr:colOff>
      <xdr:row>98</xdr:row>
      <xdr:rowOff>6570</xdr:rowOff>
    </xdr:to>
    <xdr:sp macro="" textlink="">
      <xdr:nvSpPr>
        <xdr:cNvPr id="260" name="円/楕円 259"/>
        <xdr:cNvSpPr/>
      </xdr:nvSpPr>
      <xdr:spPr>
        <a:xfrm>
          <a:off x="2857500" y="1670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23097</xdr:rowOff>
    </xdr:from>
    <xdr:ext cx="599010" cy="259045"/>
    <xdr:sp macro="" textlink="">
      <xdr:nvSpPr>
        <xdr:cNvPr id="261" name="テキスト ボックス 260"/>
        <xdr:cNvSpPr txBox="1"/>
      </xdr:nvSpPr>
      <xdr:spPr>
        <a:xfrm>
          <a:off x="2608794" y="1648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90765</xdr:rowOff>
    </xdr:from>
    <xdr:to>
      <xdr:col>3</xdr:col>
      <xdr:colOff>3175</xdr:colOff>
      <xdr:row>98</xdr:row>
      <xdr:rowOff>20915</xdr:rowOff>
    </xdr:to>
    <xdr:sp macro="" textlink="">
      <xdr:nvSpPr>
        <xdr:cNvPr id="262" name="円/楕円 261"/>
        <xdr:cNvSpPr/>
      </xdr:nvSpPr>
      <xdr:spPr>
        <a:xfrm>
          <a:off x="1968500" y="1672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37442</xdr:rowOff>
    </xdr:from>
    <xdr:ext cx="599010" cy="259045"/>
    <xdr:sp macro="" textlink="">
      <xdr:nvSpPr>
        <xdr:cNvPr id="263" name="テキスト ボックス 262"/>
        <xdr:cNvSpPr txBox="1"/>
      </xdr:nvSpPr>
      <xdr:spPr>
        <a:xfrm>
          <a:off x="1719794" y="1649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129,021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86726</xdr:rowOff>
    </xdr:from>
    <xdr:to>
      <xdr:col>1</xdr:col>
      <xdr:colOff>485775</xdr:colOff>
      <xdr:row>98</xdr:row>
      <xdr:rowOff>16876</xdr:rowOff>
    </xdr:to>
    <xdr:sp macro="" textlink="">
      <xdr:nvSpPr>
        <xdr:cNvPr id="264" name="円/楕円 263"/>
        <xdr:cNvSpPr/>
      </xdr:nvSpPr>
      <xdr:spPr>
        <a:xfrm>
          <a:off x="1079500" y="1671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33403</xdr:rowOff>
    </xdr:from>
    <xdr:ext cx="599010" cy="259045"/>
    <xdr:sp macro="" textlink="">
      <xdr:nvSpPr>
        <xdr:cNvPr id="265" name="テキスト ボックス 264"/>
        <xdr:cNvSpPr txBox="1"/>
      </xdr:nvSpPr>
      <xdr:spPr>
        <a:xfrm>
          <a:off x="830794" y="164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5" name="直線コネクタ 304"/>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1" name="円/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2" name="テキスト ボックス 32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3" name="円/楕円 322"/>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4" name="テキスト ボックス 323"/>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124248</xdr:rowOff>
    </xdr:from>
    <xdr:to>
      <xdr:col>15</xdr:col>
      <xdr:colOff>180975</xdr:colOff>
      <xdr:row>58</xdr:row>
      <xdr:rowOff>1987</xdr:rowOff>
    </xdr:to>
    <xdr:cxnSp macro="">
      <xdr:nvCxnSpPr>
        <xdr:cNvPr id="353" name="直線コネクタ 352"/>
        <xdr:cNvCxnSpPr/>
      </xdr:nvCxnSpPr>
      <xdr:spPr>
        <a:xfrm>
          <a:off x="9639300" y="9553998"/>
          <a:ext cx="838200" cy="39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124248</xdr:rowOff>
    </xdr:from>
    <xdr:to>
      <xdr:col>14</xdr:col>
      <xdr:colOff>28575</xdr:colOff>
      <xdr:row>57</xdr:row>
      <xdr:rowOff>49879</xdr:rowOff>
    </xdr:to>
    <xdr:cxnSp macro="">
      <xdr:nvCxnSpPr>
        <xdr:cNvPr id="356" name="直線コネクタ 355"/>
        <xdr:cNvCxnSpPr/>
      </xdr:nvCxnSpPr>
      <xdr:spPr>
        <a:xfrm flipV="1">
          <a:off x="8750300" y="9553998"/>
          <a:ext cx="889000" cy="26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69375</xdr:rowOff>
    </xdr:from>
    <xdr:ext cx="534377" cy="259045"/>
    <xdr:sp macro="" textlink="">
      <xdr:nvSpPr>
        <xdr:cNvPr id="358" name="テキスト ボックス 357"/>
        <xdr:cNvSpPr txBox="1"/>
      </xdr:nvSpPr>
      <xdr:spPr>
        <a:xfrm>
          <a:off x="9372111" y="1001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49879</xdr:rowOff>
    </xdr:from>
    <xdr:to>
      <xdr:col>12</xdr:col>
      <xdr:colOff>511175</xdr:colOff>
      <xdr:row>57</xdr:row>
      <xdr:rowOff>71718</xdr:rowOff>
    </xdr:to>
    <xdr:cxnSp macro="">
      <xdr:nvCxnSpPr>
        <xdr:cNvPr id="359" name="直線コネクタ 358"/>
        <xdr:cNvCxnSpPr/>
      </xdr:nvCxnSpPr>
      <xdr:spPr>
        <a:xfrm flipV="1">
          <a:off x="7861300" y="9822529"/>
          <a:ext cx="889000" cy="2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65418</xdr:rowOff>
    </xdr:from>
    <xdr:ext cx="599010" cy="259045"/>
    <xdr:sp macro="" textlink="">
      <xdr:nvSpPr>
        <xdr:cNvPr id="361" name="テキスト ボックス 360"/>
        <xdr:cNvSpPr txBox="1"/>
      </xdr:nvSpPr>
      <xdr:spPr>
        <a:xfrm>
          <a:off x="8450794" y="1000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71718</xdr:rowOff>
    </xdr:from>
    <xdr:to>
      <xdr:col>11</xdr:col>
      <xdr:colOff>307975</xdr:colOff>
      <xdr:row>57</xdr:row>
      <xdr:rowOff>103878</xdr:rowOff>
    </xdr:to>
    <xdr:cxnSp macro="">
      <xdr:nvCxnSpPr>
        <xdr:cNvPr id="362" name="直線コネクタ 361"/>
        <xdr:cNvCxnSpPr/>
      </xdr:nvCxnSpPr>
      <xdr:spPr>
        <a:xfrm flipV="1">
          <a:off x="6972300" y="9844368"/>
          <a:ext cx="889000" cy="3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76469</xdr:rowOff>
    </xdr:from>
    <xdr:ext cx="534377" cy="259045"/>
    <xdr:sp macro="" textlink="">
      <xdr:nvSpPr>
        <xdr:cNvPr id="364" name="テキスト ボックス 363"/>
        <xdr:cNvSpPr txBox="1"/>
      </xdr:nvSpPr>
      <xdr:spPr>
        <a:xfrm>
          <a:off x="7594111" y="100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100516</xdr:rowOff>
    </xdr:from>
    <xdr:ext cx="534377" cy="259045"/>
    <xdr:sp macro="" textlink="">
      <xdr:nvSpPr>
        <xdr:cNvPr id="366" name="テキスト ボックス 365"/>
        <xdr:cNvSpPr txBox="1"/>
      </xdr:nvSpPr>
      <xdr:spPr>
        <a:xfrm>
          <a:off x="6705111" y="100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122637</xdr:rowOff>
    </xdr:from>
    <xdr:to>
      <xdr:col>15</xdr:col>
      <xdr:colOff>231775</xdr:colOff>
      <xdr:row>58</xdr:row>
      <xdr:rowOff>52787</xdr:rowOff>
    </xdr:to>
    <xdr:sp macro="" textlink="">
      <xdr:nvSpPr>
        <xdr:cNvPr id="372" name="円/楕円 371"/>
        <xdr:cNvSpPr/>
      </xdr:nvSpPr>
      <xdr:spPr>
        <a:xfrm>
          <a:off x="10426700" y="98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145514</xdr:rowOff>
    </xdr:from>
    <xdr:ext cx="599010" cy="259045"/>
    <xdr:sp macro="" textlink="">
      <xdr:nvSpPr>
        <xdr:cNvPr id="373" name="農林水産業費該当値テキスト"/>
        <xdr:cNvSpPr txBox="1"/>
      </xdr:nvSpPr>
      <xdr:spPr>
        <a:xfrm>
          <a:off x="10528300" y="974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112,290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73448</xdr:rowOff>
    </xdr:from>
    <xdr:to>
      <xdr:col>14</xdr:col>
      <xdr:colOff>79375</xdr:colOff>
      <xdr:row>56</xdr:row>
      <xdr:rowOff>3598</xdr:rowOff>
    </xdr:to>
    <xdr:sp macro="" textlink="">
      <xdr:nvSpPr>
        <xdr:cNvPr id="374" name="円/楕円 373"/>
        <xdr:cNvSpPr/>
      </xdr:nvSpPr>
      <xdr:spPr>
        <a:xfrm>
          <a:off x="9588500" y="950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20125</xdr:rowOff>
    </xdr:from>
    <xdr:ext cx="599010" cy="259045"/>
    <xdr:sp macro="" textlink="">
      <xdr:nvSpPr>
        <xdr:cNvPr id="375" name="テキスト ボックス 374"/>
        <xdr:cNvSpPr txBox="1"/>
      </xdr:nvSpPr>
      <xdr:spPr>
        <a:xfrm>
          <a:off x="9339794" y="92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318,111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170529</xdr:rowOff>
    </xdr:from>
    <xdr:to>
      <xdr:col>12</xdr:col>
      <xdr:colOff>561975</xdr:colOff>
      <xdr:row>57</xdr:row>
      <xdr:rowOff>100679</xdr:rowOff>
    </xdr:to>
    <xdr:sp macro="" textlink="">
      <xdr:nvSpPr>
        <xdr:cNvPr id="376" name="円/楕円 375"/>
        <xdr:cNvSpPr/>
      </xdr:nvSpPr>
      <xdr:spPr>
        <a:xfrm>
          <a:off x="8699500" y="977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117206</xdr:rowOff>
    </xdr:from>
    <xdr:ext cx="599010" cy="259045"/>
    <xdr:sp macro="" textlink="">
      <xdr:nvSpPr>
        <xdr:cNvPr id="377" name="テキスト ボックス 376"/>
        <xdr:cNvSpPr txBox="1"/>
      </xdr:nvSpPr>
      <xdr:spPr>
        <a:xfrm>
          <a:off x="8450794" y="954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177,150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20918</xdr:rowOff>
    </xdr:from>
    <xdr:to>
      <xdr:col>11</xdr:col>
      <xdr:colOff>358775</xdr:colOff>
      <xdr:row>57</xdr:row>
      <xdr:rowOff>122518</xdr:rowOff>
    </xdr:to>
    <xdr:sp macro="" textlink="">
      <xdr:nvSpPr>
        <xdr:cNvPr id="378" name="円/楕円 377"/>
        <xdr:cNvSpPr/>
      </xdr:nvSpPr>
      <xdr:spPr>
        <a:xfrm>
          <a:off x="7810500" y="979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139045</xdr:rowOff>
    </xdr:from>
    <xdr:ext cx="599010" cy="259045"/>
    <xdr:sp macro="" textlink="">
      <xdr:nvSpPr>
        <xdr:cNvPr id="379" name="テキスト ボックス 378"/>
        <xdr:cNvSpPr txBox="1"/>
      </xdr:nvSpPr>
      <xdr:spPr>
        <a:xfrm>
          <a:off x="7561794" y="956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165,686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53078</xdr:rowOff>
    </xdr:from>
    <xdr:to>
      <xdr:col>10</xdr:col>
      <xdr:colOff>155575</xdr:colOff>
      <xdr:row>57</xdr:row>
      <xdr:rowOff>154678</xdr:rowOff>
    </xdr:to>
    <xdr:sp macro="" textlink="">
      <xdr:nvSpPr>
        <xdr:cNvPr id="380" name="円/楕円 379"/>
        <xdr:cNvSpPr/>
      </xdr:nvSpPr>
      <xdr:spPr>
        <a:xfrm>
          <a:off x="6921500" y="982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171205</xdr:rowOff>
    </xdr:from>
    <xdr:ext cx="599010" cy="259045"/>
    <xdr:sp macro="" textlink="">
      <xdr:nvSpPr>
        <xdr:cNvPr id="381" name="テキスト ボックス 380"/>
        <xdr:cNvSpPr txBox="1"/>
      </xdr:nvSpPr>
      <xdr:spPr>
        <a:xfrm>
          <a:off x="6672794" y="960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53941</xdr:rowOff>
    </xdr:from>
    <xdr:to>
      <xdr:col>15</xdr:col>
      <xdr:colOff>180975</xdr:colOff>
      <xdr:row>74</xdr:row>
      <xdr:rowOff>60267</xdr:rowOff>
    </xdr:to>
    <xdr:cxnSp macro="">
      <xdr:nvCxnSpPr>
        <xdr:cNvPr id="410" name="直線コネクタ 409"/>
        <xdr:cNvCxnSpPr/>
      </xdr:nvCxnSpPr>
      <xdr:spPr>
        <a:xfrm flipV="1">
          <a:off x="9639300" y="12741241"/>
          <a:ext cx="8382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167065</xdr:rowOff>
    </xdr:from>
    <xdr:to>
      <xdr:col>14</xdr:col>
      <xdr:colOff>28575</xdr:colOff>
      <xdr:row>74</xdr:row>
      <xdr:rowOff>60267</xdr:rowOff>
    </xdr:to>
    <xdr:cxnSp macro="">
      <xdr:nvCxnSpPr>
        <xdr:cNvPr id="413" name="直線コネクタ 412"/>
        <xdr:cNvCxnSpPr/>
      </xdr:nvCxnSpPr>
      <xdr:spPr>
        <a:xfrm>
          <a:off x="8750300" y="12511465"/>
          <a:ext cx="889000" cy="23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145615</xdr:rowOff>
    </xdr:from>
    <xdr:ext cx="534377" cy="259045"/>
    <xdr:sp macro="" textlink="">
      <xdr:nvSpPr>
        <xdr:cNvPr id="415" name="テキスト ボックス 414"/>
        <xdr:cNvSpPr txBox="1"/>
      </xdr:nvSpPr>
      <xdr:spPr>
        <a:xfrm>
          <a:off x="9372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167065</xdr:rowOff>
    </xdr:from>
    <xdr:to>
      <xdr:col>12</xdr:col>
      <xdr:colOff>511175</xdr:colOff>
      <xdr:row>73</xdr:row>
      <xdr:rowOff>113828</xdr:rowOff>
    </xdr:to>
    <xdr:cxnSp macro="">
      <xdr:nvCxnSpPr>
        <xdr:cNvPr id="416" name="直線コネクタ 415"/>
        <xdr:cNvCxnSpPr/>
      </xdr:nvCxnSpPr>
      <xdr:spPr>
        <a:xfrm flipV="1">
          <a:off x="7861300" y="12511465"/>
          <a:ext cx="889000" cy="1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151902</xdr:rowOff>
    </xdr:from>
    <xdr:ext cx="534377" cy="259045"/>
    <xdr:sp macro="" textlink="">
      <xdr:nvSpPr>
        <xdr:cNvPr id="418" name="テキスト ボックス 417"/>
        <xdr:cNvSpPr txBox="1"/>
      </xdr:nvSpPr>
      <xdr:spPr>
        <a:xfrm>
          <a:off x="8483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108548</xdr:rowOff>
    </xdr:from>
    <xdr:to>
      <xdr:col>11</xdr:col>
      <xdr:colOff>307975</xdr:colOff>
      <xdr:row>73</xdr:row>
      <xdr:rowOff>113828</xdr:rowOff>
    </xdr:to>
    <xdr:cxnSp macro="">
      <xdr:nvCxnSpPr>
        <xdr:cNvPr id="419" name="直線コネクタ 418"/>
        <xdr:cNvCxnSpPr/>
      </xdr:nvCxnSpPr>
      <xdr:spPr>
        <a:xfrm>
          <a:off x="6972300" y="12624398"/>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156915</xdr:rowOff>
    </xdr:from>
    <xdr:ext cx="534377" cy="259045"/>
    <xdr:sp macro="" textlink="">
      <xdr:nvSpPr>
        <xdr:cNvPr id="421" name="テキスト ボックス 420"/>
        <xdr:cNvSpPr txBox="1"/>
      </xdr:nvSpPr>
      <xdr:spPr>
        <a:xfrm>
          <a:off x="7594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167681</xdr:rowOff>
    </xdr:from>
    <xdr:ext cx="534377" cy="259045"/>
    <xdr:sp macro="" textlink="">
      <xdr:nvSpPr>
        <xdr:cNvPr id="423" name="テキスト ボックス 422"/>
        <xdr:cNvSpPr txBox="1"/>
      </xdr:nvSpPr>
      <xdr:spPr>
        <a:xfrm>
          <a:off x="6705111" y="1354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3141</xdr:rowOff>
    </xdr:from>
    <xdr:to>
      <xdr:col>15</xdr:col>
      <xdr:colOff>231775</xdr:colOff>
      <xdr:row>74</xdr:row>
      <xdr:rowOff>104741</xdr:rowOff>
    </xdr:to>
    <xdr:sp macro="" textlink="">
      <xdr:nvSpPr>
        <xdr:cNvPr id="429" name="円/楕円 428"/>
        <xdr:cNvSpPr/>
      </xdr:nvSpPr>
      <xdr:spPr>
        <a:xfrm>
          <a:off x="10426700" y="1269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26018</xdr:rowOff>
    </xdr:from>
    <xdr:ext cx="599010" cy="259045"/>
    <xdr:sp macro="" textlink="">
      <xdr:nvSpPr>
        <xdr:cNvPr id="430" name="商工費該当値テキスト"/>
        <xdr:cNvSpPr txBox="1"/>
      </xdr:nvSpPr>
      <xdr:spPr>
        <a:xfrm>
          <a:off x="10528300" y="1254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445,018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9467</xdr:rowOff>
    </xdr:from>
    <xdr:to>
      <xdr:col>14</xdr:col>
      <xdr:colOff>79375</xdr:colOff>
      <xdr:row>74</xdr:row>
      <xdr:rowOff>111067</xdr:rowOff>
    </xdr:to>
    <xdr:sp macro="" textlink="">
      <xdr:nvSpPr>
        <xdr:cNvPr id="431" name="円/楕円 430"/>
        <xdr:cNvSpPr/>
      </xdr:nvSpPr>
      <xdr:spPr>
        <a:xfrm>
          <a:off x="9588500" y="126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127594</xdr:rowOff>
    </xdr:from>
    <xdr:ext cx="599010" cy="259045"/>
    <xdr:sp macro="" textlink="">
      <xdr:nvSpPr>
        <xdr:cNvPr id="432" name="テキスト ボックス 431"/>
        <xdr:cNvSpPr txBox="1"/>
      </xdr:nvSpPr>
      <xdr:spPr>
        <a:xfrm>
          <a:off x="9339794" y="1247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441,697</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116265</xdr:rowOff>
    </xdr:from>
    <xdr:to>
      <xdr:col>12</xdr:col>
      <xdr:colOff>561975</xdr:colOff>
      <xdr:row>73</xdr:row>
      <xdr:rowOff>46415</xdr:rowOff>
    </xdr:to>
    <xdr:sp macro="" textlink="">
      <xdr:nvSpPr>
        <xdr:cNvPr id="433" name="円/楕円 432"/>
        <xdr:cNvSpPr/>
      </xdr:nvSpPr>
      <xdr:spPr>
        <a:xfrm>
          <a:off x="8699500" y="1246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71</xdr:row>
      <xdr:rowOff>62942</xdr:rowOff>
    </xdr:from>
    <xdr:ext cx="599010" cy="259045"/>
    <xdr:sp macro="" textlink="">
      <xdr:nvSpPr>
        <xdr:cNvPr id="434" name="テキスト ボックス 433"/>
        <xdr:cNvSpPr txBox="1"/>
      </xdr:nvSpPr>
      <xdr:spPr>
        <a:xfrm>
          <a:off x="8450794" y="1223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565,635</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63028</xdr:rowOff>
    </xdr:from>
    <xdr:to>
      <xdr:col>11</xdr:col>
      <xdr:colOff>358775</xdr:colOff>
      <xdr:row>73</xdr:row>
      <xdr:rowOff>164628</xdr:rowOff>
    </xdr:to>
    <xdr:sp macro="" textlink="">
      <xdr:nvSpPr>
        <xdr:cNvPr id="435" name="円/楕円 434"/>
        <xdr:cNvSpPr/>
      </xdr:nvSpPr>
      <xdr:spPr>
        <a:xfrm>
          <a:off x="7810500" y="125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72</xdr:row>
      <xdr:rowOff>9705</xdr:rowOff>
    </xdr:from>
    <xdr:ext cx="599010" cy="259045"/>
    <xdr:sp macro="" textlink="">
      <xdr:nvSpPr>
        <xdr:cNvPr id="436" name="テキスト ボックス 435"/>
        <xdr:cNvSpPr txBox="1"/>
      </xdr:nvSpPr>
      <xdr:spPr>
        <a:xfrm>
          <a:off x="7561794" y="1235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503,581</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57748</xdr:rowOff>
    </xdr:from>
    <xdr:to>
      <xdr:col>10</xdr:col>
      <xdr:colOff>155575</xdr:colOff>
      <xdr:row>73</xdr:row>
      <xdr:rowOff>159348</xdr:rowOff>
    </xdr:to>
    <xdr:sp macro="" textlink="">
      <xdr:nvSpPr>
        <xdr:cNvPr id="437" name="円/楕円 436"/>
        <xdr:cNvSpPr/>
      </xdr:nvSpPr>
      <xdr:spPr>
        <a:xfrm>
          <a:off x="6921500" y="125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72</xdr:row>
      <xdr:rowOff>4425</xdr:rowOff>
    </xdr:from>
    <xdr:ext cx="599010" cy="259045"/>
    <xdr:sp macro="" textlink="">
      <xdr:nvSpPr>
        <xdr:cNvPr id="438" name="テキスト ボックス 437"/>
        <xdr:cNvSpPr txBox="1"/>
      </xdr:nvSpPr>
      <xdr:spPr>
        <a:xfrm>
          <a:off x="6672794" y="1234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87354</xdr:rowOff>
    </xdr:from>
    <xdr:to>
      <xdr:col>15</xdr:col>
      <xdr:colOff>180975</xdr:colOff>
      <xdr:row>97</xdr:row>
      <xdr:rowOff>107240</xdr:rowOff>
    </xdr:to>
    <xdr:cxnSp macro="">
      <xdr:nvCxnSpPr>
        <xdr:cNvPr id="467" name="直線コネクタ 466"/>
        <xdr:cNvCxnSpPr/>
      </xdr:nvCxnSpPr>
      <xdr:spPr>
        <a:xfrm>
          <a:off x="9639300" y="16718004"/>
          <a:ext cx="838200" cy="1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29995</xdr:rowOff>
    </xdr:from>
    <xdr:to>
      <xdr:col>14</xdr:col>
      <xdr:colOff>28575</xdr:colOff>
      <xdr:row>97</xdr:row>
      <xdr:rowOff>87354</xdr:rowOff>
    </xdr:to>
    <xdr:cxnSp macro="">
      <xdr:nvCxnSpPr>
        <xdr:cNvPr id="470" name="直線コネクタ 469"/>
        <xdr:cNvCxnSpPr/>
      </xdr:nvCxnSpPr>
      <xdr:spPr>
        <a:xfrm>
          <a:off x="8750300" y="16660645"/>
          <a:ext cx="889000" cy="5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144301</xdr:rowOff>
    </xdr:from>
    <xdr:ext cx="599010" cy="259045"/>
    <xdr:sp macro="" textlink="">
      <xdr:nvSpPr>
        <xdr:cNvPr id="472" name="テキスト ボックス 471"/>
        <xdr:cNvSpPr txBox="1"/>
      </xdr:nvSpPr>
      <xdr:spPr>
        <a:xfrm>
          <a:off x="9339794" y="16946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29995</xdr:rowOff>
    </xdr:from>
    <xdr:to>
      <xdr:col>12</xdr:col>
      <xdr:colOff>511175</xdr:colOff>
      <xdr:row>97</xdr:row>
      <xdr:rowOff>122451</xdr:rowOff>
    </xdr:to>
    <xdr:cxnSp macro="">
      <xdr:nvCxnSpPr>
        <xdr:cNvPr id="473" name="直線コネクタ 472"/>
        <xdr:cNvCxnSpPr/>
      </xdr:nvCxnSpPr>
      <xdr:spPr>
        <a:xfrm flipV="1">
          <a:off x="7861300" y="16660645"/>
          <a:ext cx="889000" cy="9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144448</xdr:rowOff>
    </xdr:from>
    <xdr:ext cx="599010" cy="259045"/>
    <xdr:sp macro="" textlink="">
      <xdr:nvSpPr>
        <xdr:cNvPr id="475" name="テキスト ボックス 474"/>
        <xdr:cNvSpPr txBox="1"/>
      </xdr:nvSpPr>
      <xdr:spPr>
        <a:xfrm>
          <a:off x="8450794" y="1694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122451</xdr:rowOff>
    </xdr:from>
    <xdr:to>
      <xdr:col>11</xdr:col>
      <xdr:colOff>307975</xdr:colOff>
      <xdr:row>97</xdr:row>
      <xdr:rowOff>134544</xdr:rowOff>
    </xdr:to>
    <xdr:cxnSp macro="">
      <xdr:nvCxnSpPr>
        <xdr:cNvPr id="476" name="直線コネクタ 475"/>
        <xdr:cNvCxnSpPr/>
      </xdr:nvCxnSpPr>
      <xdr:spPr>
        <a:xfrm flipV="1">
          <a:off x="6972300" y="16753101"/>
          <a:ext cx="889000" cy="1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156531</xdr:rowOff>
    </xdr:from>
    <xdr:ext cx="599010" cy="259045"/>
    <xdr:sp macro="" textlink="">
      <xdr:nvSpPr>
        <xdr:cNvPr id="478" name="テキスト ボックス 477"/>
        <xdr:cNvSpPr txBox="1"/>
      </xdr:nvSpPr>
      <xdr:spPr>
        <a:xfrm>
          <a:off x="7561794" y="16958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78</xdr:rowOff>
    </xdr:from>
    <xdr:ext cx="599010" cy="259045"/>
    <xdr:sp macro="" textlink="">
      <xdr:nvSpPr>
        <xdr:cNvPr id="480" name="テキスト ボックス 479"/>
        <xdr:cNvSpPr txBox="1"/>
      </xdr:nvSpPr>
      <xdr:spPr>
        <a:xfrm>
          <a:off x="6672794" y="1697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56440</xdr:rowOff>
    </xdr:from>
    <xdr:to>
      <xdr:col>15</xdr:col>
      <xdr:colOff>231775</xdr:colOff>
      <xdr:row>97</xdr:row>
      <xdr:rowOff>158040</xdr:rowOff>
    </xdr:to>
    <xdr:sp macro="" textlink="">
      <xdr:nvSpPr>
        <xdr:cNvPr id="486" name="円/楕円 485"/>
        <xdr:cNvSpPr/>
      </xdr:nvSpPr>
      <xdr:spPr>
        <a:xfrm>
          <a:off x="10426700" y="166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79317</xdr:rowOff>
    </xdr:from>
    <xdr:ext cx="599010" cy="259045"/>
    <xdr:sp macro="" textlink="">
      <xdr:nvSpPr>
        <xdr:cNvPr id="487" name="土木費該当値テキスト"/>
        <xdr:cNvSpPr txBox="1"/>
      </xdr:nvSpPr>
      <xdr:spPr>
        <a:xfrm>
          <a:off x="10528300" y="1653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367,599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36554</xdr:rowOff>
    </xdr:from>
    <xdr:to>
      <xdr:col>14</xdr:col>
      <xdr:colOff>79375</xdr:colOff>
      <xdr:row>97</xdr:row>
      <xdr:rowOff>138154</xdr:rowOff>
    </xdr:to>
    <xdr:sp macro="" textlink="">
      <xdr:nvSpPr>
        <xdr:cNvPr id="488" name="円/楕円 487"/>
        <xdr:cNvSpPr/>
      </xdr:nvSpPr>
      <xdr:spPr>
        <a:xfrm>
          <a:off x="9588500" y="1666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154681</xdr:rowOff>
    </xdr:from>
    <xdr:ext cx="599010" cy="259045"/>
    <xdr:sp macro="" textlink="">
      <xdr:nvSpPr>
        <xdr:cNvPr id="489" name="テキスト ボックス 488"/>
        <xdr:cNvSpPr txBox="1"/>
      </xdr:nvSpPr>
      <xdr:spPr>
        <a:xfrm>
          <a:off x="9339794" y="1644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393,695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150645</xdr:rowOff>
    </xdr:from>
    <xdr:to>
      <xdr:col>12</xdr:col>
      <xdr:colOff>561975</xdr:colOff>
      <xdr:row>97</xdr:row>
      <xdr:rowOff>80795</xdr:rowOff>
    </xdr:to>
    <xdr:sp macro="" textlink="">
      <xdr:nvSpPr>
        <xdr:cNvPr id="490" name="円/楕円 489"/>
        <xdr:cNvSpPr/>
      </xdr:nvSpPr>
      <xdr:spPr>
        <a:xfrm>
          <a:off x="8699500" y="1660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97322</xdr:rowOff>
    </xdr:from>
    <xdr:ext cx="599010" cy="259045"/>
    <xdr:sp macro="" textlink="">
      <xdr:nvSpPr>
        <xdr:cNvPr id="491" name="テキスト ボックス 490"/>
        <xdr:cNvSpPr txBox="1"/>
      </xdr:nvSpPr>
      <xdr:spPr>
        <a:xfrm>
          <a:off x="8450794" y="1638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468,970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71651</xdr:rowOff>
    </xdr:from>
    <xdr:to>
      <xdr:col>11</xdr:col>
      <xdr:colOff>358775</xdr:colOff>
      <xdr:row>98</xdr:row>
      <xdr:rowOff>1801</xdr:rowOff>
    </xdr:to>
    <xdr:sp macro="" textlink="">
      <xdr:nvSpPr>
        <xdr:cNvPr id="492" name="円/楕円 491"/>
        <xdr:cNvSpPr/>
      </xdr:nvSpPr>
      <xdr:spPr>
        <a:xfrm>
          <a:off x="7810500" y="1670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18328</xdr:rowOff>
    </xdr:from>
    <xdr:ext cx="599010" cy="259045"/>
    <xdr:sp macro="" textlink="">
      <xdr:nvSpPr>
        <xdr:cNvPr id="493" name="テキスト ボックス 492"/>
        <xdr:cNvSpPr txBox="1"/>
      </xdr:nvSpPr>
      <xdr:spPr>
        <a:xfrm>
          <a:off x="7561794" y="1647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347,635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83744</xdr:rowOff>
    </xdr:from>
    <xdr:to>
      <xdr:col>10</xdr:col>
      <xdr:colOff>155575</xdr:colOff>
      <xdr:row>98</xdr:row>
      <xdr:rowOff>13894</xdr:rowOff>
    </xdr:to>
    <xdr:sp macro="" textlink="">
      <xdr:nvSpPr>
        <xdr:cNvPr id="494" name="円/楕円 493"/>
        <xdr:cNvSpPr/>
      </xdr:nvSpPr>
      <xdr:spPr>
        <a:xfrm>
          <a:off x="6921500" y="167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30421</xdr:rowOff>
    </xdr:from>
    <xdr:ext cx="599010" cy="259045"/>
    <xdr:sp macro="" textlink="">
      <xdr:nvSpPr>
        <xdr:cNvPr id="495" name="テキスト ボックス 494"/>
        <xdr:cNvSpPr txBox="1"/>
      </xdr:nvSpPr>
      <xdr:spPr>
        <a:xfrm>
          <a:off x="6672794" y="1648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331,767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161299</xdr:rowOff>
    </xdr:from>
    <xdr:to>
      <xdr:col>23</xdr:col>
      <xdr:colOff>517525</xdr:colOff>
      <xdr:row>37</xdr:row>
      <xdr:rowOff>156375</xdr:rowOff>
    </xdr:to>
    <xdr:cxnSp macro="">
      <xdr:nvCxnSpPr>
        <xdr:cNvPr id="526" name="直線コネクタ 525"/>
        <xdr:cNvCxnSpPr/>
      </xdr:nvCxnSpPr>
      <xdr:spPr>
        <a:xfrm>
          <a:off x="15481300" y="5819149"/>
          <a:ext cx="838200" cy="68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161299</xdr:rowOff>
    </xdr:from>
    <xdr:to>
      <xdr:col>22</xdr:col>
      <xdr:colOff>365125</xdr:colOff>
      <xdr:row>34</xdr:row>
      <xdr:rowOff>106458</xdr:rowOff>
    </xdr:to>
    <xdr:cxnSp macro="">
      <xdr:nvCxnSpPr>
        <xdr:cNvPr id="529" name="直線コネクタ 528"/>
        <xdr:cNvCxnSpPr/>
      </xdr:nvCxnSpPr>
      <xdr:spPr>
        <a:xfrm flipV="1">
          <a:off x="14592300" y="5819149"/>
          <a:ext cx="889000" cy="11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106458</xdr:rowOff>
    </xdr:from>
    <xdr:to>
      <xdr:col>21</xdr:col>
      <xdr:colOff>161925</xdr:colOff>
      <xdr:row>37</xdr:row>
      <xdr:rowOff>128636</xdr:rowOff>
    </xdr:to>
    <xdr:cxnSp macro="">
      <xdr:nvCxnSpPr>
        <xdr:cNvPr id="532" name="直線コネクタ 531"/>
        <xdr:cNvCxnSpPr/>
      </xdr:nvCxnSpPr>
      <xdr:spPr>
        <a:xfrm flipV="1">
          <a:off x="13703300" y="5935758"/>
          <a:ext cx="889000" cy="53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128636</xdr:rowOff>
    </xdr:from>
    <xdr:to>
      <xdr:col>19</xdr:col>
      <xdr:colOff>644525</xdr:colOff>
      <xdr:row>38</xdr:row>
      <xdr:rowOff>13908</xdr:rowOff>
    </xdr:to>
    <xdr:cxnSp macro="">
      <xdr:nvCxnSpPr>
        <xdr:cNvPr id="535" name="直線コネクタ 534"/>
        <xdr:cNvCxnSpPr/>
      </xdr:nvCxnSpPr>
      <xdr:spPr>
        <a:xfrm flipV="1">
          <a:off x="12814300" y="6472286"/>
          <a:ext cx="889000" cy="5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107623</xdr:rowOff>
    </xdr:from>
    <xdr:ext cx="534377" cy="259045"/>
    <xdr:sp macro="" textlink="">
      <xdr:nvSpPr>
        <xdr:cNvPr id="537" name="テキスト ボックス 536"/>
        <xdr:cNvSpPr txBox="1"/>
      </xdr:nvSpPr>
      <xdr:spPr>
        <a:xfrm>
          <a:off x="13436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131380</xdr:rowOff>
    </xdr:from>
    <xdr:ext cx="534377" cy="259045"/>
    <xdr:sp macro="" textlink="">
      <xdr:nvSpPr>
        <xdr:cNvPr id="539" name="テキスト ボックス 538"/>
        <xdr:cNvSpPr txBox="1"/>
      </xdr:nvSpPr>
      <xdr:spPr>
        <a:xfrm>
          <a:off x="12547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105575</xdr:rowOff>
    </xdr:from>
    <xdr:to>
      <xdr:col>23</xdr:col>
      <xdr:colOff>568325</xdr:colOff>
      <xdr:row>38</xdr:row>
      <xdr:rowOff>35725</xdr:rowOff>
    </xdr:to>
    <xdr:sp macro="" textlink="">
      <xdr:nvSpPr>
        <xdr:cNvPr id="545" name="円/楕円 544"/>
        <xdr:cNvSpPr/>
      </xdr:nvSpPr>
      <xdr:spPr>
        <a:xfrm>
          <a:off x="16268700" y="64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128452</xdr:rowOff>
    </xdr:from>
    <xdr:ext cx="534377" cy="259045"/>
    <xdr:sp macro="" textlink="">
      <xdr:nvSpPr>
        <xdr:cNvPr id="546" name="消防費該当値テキスト"/>
        <xdr:cNvSpPr txBox="1"/>
      </xdr:nvSpPr>
      <xdr:spPr>
        <a:xfrm>
          <a:off x="16370300" y="63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87,394</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110499</xdr:rowOff>
    </xdr:from>
    <xdr:to>
      <xdr:col>22</xdr:col>
      <xdr:colOff>415925</xdr:colOff>
      <xdr:row>34</xdr:row>
      <xdr:rowOff>40649</xdr:rowOff>
    </xdr:to>
    <xdr:sp macro="" textlink="">
      <xdr:nvSpPr>
        <xdr:cNvPr id="547" name="円/楕円 546"/>
        <xdr:cNvSpPr/>
      </xdr:nvSpPr>
      <xdr:spPr>
        <a:xfrm>
          <a:off x="15430500" y="576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32</xdr:row>
      <xdr:rowOff>57176</xdr:rowOff>
    </xdr:from>
    <xdr:ext cx="599010" cy="259045"/>
    <xdr:sp macro="" textlink="">
      <xdr:nvSpPr>
        <xdr:cNvPr id="548" name="テキスト ボックス 547"/>
        <xdr:cNvSpPr txBox="1"/>
      </xdr:nvSpPr>
      <xdr:spPr>
        <a:xfrm>
          <a:off x="15181794" y="55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295,886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55658</xdr:rowOff>
    </xdr:from>
    <xdr:to>
      <xdr:col>21</xdr:col>
      <xdr:colOff>212725</xdr:colOff>
      <xdr:row>34</xdr:row>
      <xdr:rowOff>157258</xdr:rowOff>
    </xdr:to>
    <xdr:sp macro="" textlink="">
      <xdr:nvSpPr>
        <xdr:cNvPr id="549" name="円/楕円 548"/>
        <xdr:cNvSpPr/>
      </xdr:nvSpPr>
      <xdr:spPr>
        <a:xfrm>
          <a:off x="14541500" y="5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33</xdr:row>
      <xdr:rowOff>2335</xdr:rowOff>
    </xdr:from>
    <xdr:ext cx="599010" cy="259045"/>
    <xdr:sp macro="" textlink="">
      <xdr:nvSpPr>
        <xdr:cNvPr id="550" name="テキスト ボックス 549"/>
        <xdr:cNvSpPr txBox="1"/>
      </xdr:nvSpPr>
      <xdr:spPr>
        <a:xfrm>
          <a:off x="14292794" y="566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260,179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77836</xdr:rowOff>
    </xdr:from>
    <xdr:to>
      <xdr:col>20</xdr:col>
      <xdr:colOff>9525</xdr:colOff>
      <xdr:row>38</xdr:row>
      <xdr:rowOff>7986</xdr:rowOff>
    </xdr:to>
    <xdr:sp macro="" textlink="">
      <xdr:nvSpPr>
        <xdr:cNvPr id="551" name="円/楕円 550"/>
        <xdr:cNvSpPr/>
      </xdr:nvSpPr>
      <xdr:spPr>
        <a:xfrm>
          <a:off x="13652500" y="6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24513</xdr:rowOff>
    </xdr:from>
    <xdr:ext cx="534377" cy="259045"/>
    <xdr:sp macro="" textlink="">
      <xdr:nvSpPr>
        <xdr:cNvPr id="552" name="テキスト ボックス 551"/>
        <xdr:cNvSpPr txBox="1"/>
      </xdr:nvSpPr>
      <xdr:spPr>
        <a:xfrm>
          <a:off x="13436111" y="619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95,888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134558</xdr:rowOff>
    </xdr:from>
    <xdr:to>
      <xdr:col>18</xdr:col>
      <xdr:colOff>492125</xdr:colOff>
      <xdr:row>38</xdr:row>
      <xdr:rowOff>64708</xdr:rowOff>
    </xdr:to>
    <xdr:sp macro="" textlink="">
      <xdr:nvSpPr>
        <xdr:cNvPr id="553" name="円/楕円 552"/>
        <xdr:cNvSpPr/>
      </xdr:nvSpPr>
      <xdr:spPr>
        <a:xfrm>
          <a:off x="12763500" y="64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81235</xdr:rowOff>
    </xdr:from>
    <xdr:ext cx="534377" cy="259045"/>
    <xdr:sp macro="" textlink="">
      <xdr:nvSpPr>
        <xdr:cNvPr id="554" name="テキスト ボックス 553"/>
        <xdr:cNvSpPr txBox="1"/>
      </xdr:nvSpPr>
      <xdr:spPr>
        <a:xfrm>
          <a:off x="12547111" y="62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88760</xdr:rowOff>
    </xdr:from>
    <xdr:to>
      <xdr:col>23</xdr:col>
      <xdr:colOff>517525</xdr:colOff>
      <xdr:row>58</xdr:row>
      <xdr:rowOff>96444</xdr:rowOff>
    </xdr:to>
    <xdr:cxnSp macro="">
      <xdr:nvCxnSpPr>
        <xdr:cNvPr id="585" name="直線コネクタ 584"/>
        <xdr:cNvCxnSpPr/>
      </xdr:nvCxnSpPr>
      <xdr:spPr>
        <a:xfrm flipV="1">
          <a:off x="15481300" y="10032860"/>
          <a:ext cx="838200" cy="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6" name="教育費平均値テキスト"/>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95263</xdr:rowOff>
    </xdr:from>
    <xdr:to>
      <xdr:col>22</xdr:col>
      <xdr:colOff>365125</xdr:colOff>
      <xdr:row>58</xdr:row>
      <xdr:rowOff>96444</xdr:rowOff>
    </xdr:to>
    <xdr:cxnSp macro="">
      <xdr:nvCxnSpPr>
        <xdr:cNvPr id="588" name="直線コネクタ 587"/>
        <xdr:cNvCxnSpPr/>
      </xdr:nvCxnSpPr>
      <xdr:spPr>
        <a:xfrm>
          <a:off x="14592300" y="10039363"/>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161048</xdr:rowOff>
    </xdr:from>
    <xdr:ext cx="599010" cy="259045"/>
    <xdr:sp macro="" textlink="">
      <xdr:nvSpPr>
        <xdr:cNvPr id="590" name="テキスト ボックス 589"/>
        <xdr:cNvSpPr txBox="1"/>
      </xdr:nvSpPr>
      <xdr:spPr>
        <a:xfrm>
          <a:off x="15181794" y="1010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91919</xdr:rowOff>
    </xdr:from>
    <xdr:to>
      <xdr:col>21</xdr:col>
      <xdr:colOff>161925</xdr:colOff>
      <xdr:row>58</xdr:row>
      <xdr:rowOff>95263</xdr:rowOff>
    </xdr:to>
    <xdr:cxnSp macro="">
      <xdr:nvCxnSpPr>
        <xdr:cNvPr id="591" name="直線コネクタ 590"/>
        <xdr:cNvCxnSpPr/>
      </xdr:nvCxnSpPr>
      <xdr:spPr>
        <a:xfrm>
          <a:off x="13703300" y="10036019"/>
          <a:ext cx="8890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162994</xdr:rowOff>
    </xdr:from>
    <xdr:ext cx="599010" cy="259045"/>
    <xdr:sp macro="" textlink="">
      <xdr:nvSpPr>
        <xdr:cNvPr id="593" name="テキスト ボックス 592"/>
        <xdr:cNvSpPr txBox="1"/>
      </xdr:nvSpPr>
      <xdr:spPr>
        <a:xfrm>
          <a:off x="14292794" y="1010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91919</xdr:rowOff>
    </xdr:from>
    <xdr:to>
      <xdr:col>19</xdr:col>
      <xdr:colOff>644525</xdr:colOff>
      <xdr:row>58</xdr:row>
      <xdr:rowOff>112092</xdr:rowOff>
    </xdr:to>
    <xdr:cxnSp macro="">
      <xdr:nvCxnSpPr>
        <xdr:cNvPr id="594" name="直線コネクタ 593"/>
        <xdr:cNvCxnSpPr/>
      </xdr:nvCxnSpPr>
      <xdr:spPr>
        <a:xfrm flipV="1">
          <a:off x="12814300" y="10036019"/>
          <a:ext cx="889000" cy="2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21762</xdr:rowOff>
    </xdr:from>
    <xdr:ext cx="599010" cy="259045"/>
    <xdr:sp macro="" textlink="">
      <xdr:nvSpPr>
        <xdr:cNvPr id="596" name="テキスト ボックス 595"/>
        <xdr:cNvSpPr txBox="1"/>
      </xdr:nvSpPr>
      <xdr:spPr>
        <a:xfrm>
          <a:off x="13403794" y="101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24941</xdr:rowOff>
    </xdr:from>
    <xdr:ext cx="599010" cy="259045"/>
    <xdr:sp macro="" textlink="">
      <xdr:nvSpPr>
        <xdr:cNvPr id="598" name="テキスト ボックス 597"/>
        <xdr:cNvSpPr txBox="1"/>
      </xdr:nvSpPr>
      <xdr:spPr>
        <a:xfrm>
          <a:off x="12514794" y="1014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37960</xdr:rowOff>
    </xdr:from>
    <xdr:to>
      <xdr:col>23</xdr:col>
      <xdr:colOff>568325</xdr:colOff>
      <xdr:row>58</xdr:row>
      <xdr:rowOff>139560</xdr:rowOff>
    </xdr:to>
    <xdr:sp macro="" textlink="">
      <xdr:nvSpPr>
        <xdr:cNvPr id="604" name="円/楕円 603"/>
        <xdr:cNvSpPr/>
      </xdr:nvSpPr>
      <xdr:spPr>
        <a:xfrm>
          <a:off x="16268700" y="998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60837</xdr:rowOff>
    </xdr:from>
    <xdr:ext cx="599010" cy="259045"/>
    <xdr:sp macro="" textlink="">
      <xdr:nvSpPr>
        <xdr:cNvPr id="605" name="教育費該当値テキスト"/>
        <xdr:cNvSpPr txBox="1"/>
      </xdr:nvSpPr>
      <xdr:spPr>
        <a:xfrm>
          <a:off x="16370300" y="983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166,795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45644</xdr:rowOff>
    </xdr:from>
    <xdr:to>
      <xdr:col>22</xdr:col>
      <xdr:colOff>415925</xdr:colOff>
      <xdr:row>58</xdr:row>
      <xdr:rowOff>147244</xdr:rowOff>
    </xdr:to>
    <xdr:sp macro="" textlink="">
      <xdr:nvSpPr>
        <xdr:cNvPr id="606" name="円/楕円 605"/>
        <xdr:cNvSpPr/>
      </xdr:nvSpPr>
      <xdr:spPr>
        <a:xfrm>
          <a:off x="15430500" y="99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163771</xdr:rowOff>
    </xdr:from>
    <xdr:ext cx="599010" cy="259045"/>
    <xdr:sp macro="" textlink="">
      <xdr:nvSpPr>
        <xdr:cNvPr id="607" name="テキスト ボックス 606"/>
        <xdr:cNvSpPr txBox="1"/>
      </xdr:nvSpPr>
      <xdr:spPr>
        <a:xfrm>
          <a:off x="15181794" y="976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159,737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44463</xdr:rowOff>
    </xdr:from>
    <xdr:to>
      <xdr:col>21</xdr:col>
      <xdr:colOff>212725</xdr:colOff>
      <xdr:row>58</xdr:row>
      <xdr:rowOff>146063</xdr:rowOff>
    </xdr:to>
    <xdr:sp macro="" textlink="">
      <xdr:nvSpPr>
        <xdr:cNvPr id="608" name="円/楕円 607"/>
        <xdr:cNvSpPr/>
      </xdr:nvSpPr>
      <xdr:spPr>
        <a:xfrm>
          <a:off x="14541500" y="99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162590</xdr:rowOff>
    </xdr:from>
    <xdr:ext cx="599010" cy="259045"/>
    <xdr:sp macro="" textlink="">
      <xdr:nvSpPr>
        <xdr:cNvPr id="609" name="テキスト ボックス 608"/>
        <xdr:cNvSpPr txBox="1"/>
      </xdr:nvSpPr>
      <xdr:spPr>
        <a:xfrm>
          <a:off x="14292794" y="976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160,821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41119</xdr:rowOff>
    </xdr:from>
    <xdr:to>
      <xdr:col>20</xdr:col>
      <xdr:colOff>9525</xdr:colOff>
      <xdr:row>58</xdr:row>
      <xdr:rowOff>142719</xdr:rowOff>
    </xdr:to>
    <xdr:sp macro="" textlink="">
      <xdr:nvSpPr>
        <xdr:cNvPr id="610" name="円/楕円 609"/>
        <xdr:cNvSpPr/>
      </xdr:nvSpPr>
      <xdr:spPr>
        <a:xfrm>
          <a:off x="13652500" y="99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159246</xdr:rowOff>
    </xdr:from>
    <xdr:ext cx="599010" cy="259045"/>
    <xdr:sp macro="" textlink="">
      <xdr:nvSpPr>
        <xdr:cNvPr id="611" name="テキスト ボックス 610"/>
        <xdr:cNvSpPr txBox="1"/>
      </xdr:nvSpPr>
      <xdr:spPr>
        <a:xfrm>
          <a:off x="13403794" y="976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163,893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61292</xdr:rowOff>
    </xdr:from>
    <xdr:to>
      <xdr:col>18</xdr:col>
      <xdr:colOff>492125</xdr:colOff>
      <xdr:row>58</xdr:row>
      <xdr:rowOff>162892</xdr:rowOff>
    </xdr:to>
    <xdr:sp macro="" textlink="">
      <xdr:nvSpPr>
        <xdr:cNvPr id="612" name="円/楕円 611"/>
        <xdr:cNvSpPr/>
      </xdr:nvSpPr>
      <xdr:spPr>
        <a:xfrm>
          <a:off x="12763500" y="100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7969</xdr:rowOff>
    </xdr:from>
    <xdr:ext cx="599010" cy="259045"/>
    <xdr:sp macro="" textlink="">
      <xdr:nvSpPr>
        <xdr:cNvPr id="613" name="テキスト ボックス 612"/>
        <xdr:cNvSpPr txBox="1"/>
      </xdr:nvSpPr>
      <xdr:spPr>
        <a:xfrm>
          <a:off x="12514794" y="978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18005</xdr:rowOff>
    </xdr:from>
    <xdr:to>
      <xdr:col>23</xdr:col>
      <xdr:colOff>517525</xdr:colOff>
      <xdr:row>79</xdr:row>
      <xdr:rowOff>98879</xdr:rowOff>
    </xdr:to>
    <xdr:cxnSp macro="">
      <xdr:nvCxnSpPr>
        <xdr:cNvPr id="644" name="直線コネクタ 643"/>
        <xdr:cNvCxnSpPr/>
      </xdr:nvCxnSpPr>
      <xdr:spPr>
        <a:xfrm>
          <a:off x="15481300" y="13391105"/>
          <a:ext cx="838200" cy="2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18005</xdr:rowOff>
    </xdr:from>
    <xdr:to>
      <xdr:col>22</xdr:col>
      <xdr:colOff>365125</xdr:colOff>
      <xdr:row>78</xdr:row>
      <xdr:rowOff>68159</xdr:rowOff>
    </xdr:to>
    <xdr:cxnSp macro="">
      <xdr:nvCxnSpPr>
        <xdr:cNvPr id="647" name="直線コネクタ 646"/>
        <xdr:cNvCxnSpPr/>
      </xdr:nvCxnSpPr>
      <xdr:spPr>
        <a:xfrm flipV="1">
          <a:off x="14592300" y="13391105"/>
          <a:ext cx="889000" cy="5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113245</xdr:rowOff>
    </xdr:from>
    <xdr:ext cx="534377" cy="259045"/>
    <xdr:sp macro="" textlink="">
      <xdr:nvSpPr>
        <xdr:cNvPr id="649" name="テキスト ボックス 648"/>
        <xdr:cNvSpPr txBox="1"/>
      </xdr:nvSpPr>
      <xdr:spPr>
        <a:xfrm>
          <a:off x="15214111" y="136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68159</xdr:rowOff>
    </xdr:from>
    <xdr:to>
      <xdr:col>21</xdr:col>
      <xdr:colOff>161925</xdr:colOff>
      <xdr:row>79</xdr:row>
      <xdr:rowOff>98879</xdr:rowOff>
    </xdr:to>
    <xdr:cxnSp macro="">
      <xdr:nvCxnSpPr>
        <xdr:cNvPr id="650" name="直線コネクタ 649"/>
        <xdr:cNvCxnSpPr/>
      </xdr:nvCxnSpPr>
      <xdr:spPr>
        <a:xfrm flipV="1">
          <a:off x="13703300" y="13441259"/>
          <a:ext cx="889000" cy="20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117558</xdr:rowOff>
    </xdr:from>
    <xdr:ext cx="534377" cy="259045"/>
    <xdr:sp macro="" textlink="">
      <xdr:nvSpPr>
        <xdr:cNvPr id="652" name="テキスト ボックス 651"/>
        <xdr:cNvSpPr txBox="1"/>
      </xdr:nvSpPr>
      <xdr:spPr>
        <a:xfrm>
          <a:off x="14325111" y="13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53" name="直線コネクタ 65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138655</xdr:rowOff>
    </xdr:from>
    <xdr:to>
      <xdr:col>22</xdr:col>
      <xdr:colOff>415925</xdr:colOff>
      <xdr:row>78</xdr:row>
      <xdr:rowOff>68805</xdr:rowOff>
    </xdr:to>
    <xdr:sp macro="" textlink="">
      <xdr:nvSpPr>
        <xdr:cNvPr id="665" name="円/楕円 664"/>
        <xdr:cNvSpPr/>
      </xdr:nvSpPr>
      <xdr:spPr>
        <a:xfrm>
          <a:off x="15430500" y="1334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85332</xdr:rowOff>
    </xdr:from>
    <xdr:ext cx="599010" cy="259045"/>
    <xdr:sp macro="" textlink="">
      <xdr:nvSpPr>
        <xdr:cNvPr id="666" name="テキスト ボックス 665"/>
        <xdr:cNvSpPr txBox="1"/>
      </xdr:nvSpPr>
      <xdr:spPr>
        <a:xfrm>
          <a:off x="15181794" y="1311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154,529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17359</xdr:rowOff>
    </xdr:from>
    <xdr:to>
      <xdr:col>21</xdr:col>
      <xdr:colOff>212725</xdr:colOff>
      <xdr:row>78</xdr:row>
      <xdr:rowOff>118959</xdr:rowOff>
    </xdr:to>
    <xdr:sp macro="" textlink="">
      <xdr:nvSpPr>
        <xdr:cNvPr id="667" name="円/楕円 666"/>
        <xdr:cNvSpPr/>
      </xdr:nvSpPr>
      <xdr:spPr>
        <a:xfrm>
          <a:off x="14541500" y="1339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135486</xdr:rowOff>
    </xdr:from>
    <xdr:ext cx="599010" cy="259045"/>
    <xdr:sp macro="" textlink="">
      <xdr:nvSpPr>
        <xdr:cNvPr id="668" name="テキスト ボックス 667"/>
        <xdr:cNvSpPr txBox="1"/>
      </xdr:nvSpPr>
      <xdr:spPr>
        <a:xfrm>
          <a:off x="14292794" y="1316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123,814</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9" name="円/楕円 66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70" name="テキスト ボックス 669"/>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71" name="円/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72" name="テキスト ボックス 671"/>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130101</xdr:rowOff>
    </xdr:from>
    <xdr:to>
      <xdr:col>23</xdr:col>
      <xdr:colOff>517525</xdr:colOff>
      <xdr:row>97</xdr:row>
      <xdr:rowOff>157014</xdr:rowOff>
    </xdr:to>
    <xdr:cxnSp macro="">
      <xdr:nvCxnSpPr>
        <xdr:cNvPr id="703" name="直線コネクタ 702"/>
        <xdr:cNvCxnSpPr/>
      </xdr:nvCxnSpPr>
      <xdr:spPr>
        <a:xfrm>
          <a:off x="15481300" y="16760751"/>
          <a:ext cx="838200" cy="2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4"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110928</xdr:rowOff>
    </xdr:from>
    <xdr:to>
      <xdr:col>22</xdr:col>
      <xdr:colOff>365125</xdr:colOff>
      <xdr:row>97</xdr:row>
      <xdr:rowOff>130101</xdr:rowOff>
    </xdr:to>
    <xdr:cxnSp macro="">
      <xdr:nvCxnSpPr>
        <xdr:cNvPr id="706" name="直線コネクタ 705"/>
        <xdr:cNvCxnSpPr/>
      </xdr:nvCxnSpPr>
      <xdr:spPr>
        <a:xfrm>
          <a:off x="14592300" y="16741578"/>
          <a:ext cx="889000" cy="1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115761</xdr:rowOff>
    </xdr:from>
    <xdr:ext cx="599010" cy="259045"/>
    <xdr:sp macro="" textlink="">
      <xdr:nvSpPr>
        <xdr:cNvPr id="708" name="テキスト ボックス 707"/>
        <xdr:cNvSpPr txBox="1"/>
      </xdr:nvSpPr>
      <xdr:spPr>
        <a:xfrm>
          <a:off x="15181794" y="1691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110928</xdr:rowOff>
    </xdr:from>
    <xdr:to>
      <xdr:col>21</xdr:col>
      <xdr:colOff>161925</xdr:colOff>
      <xdr:row>97</xdr:row>
      <xdr:rowOff>117224</xdr:rowOff>
    </xdr:to>
    <xdr:cxnSp macro="">
      <xdr:nvCxnSpPr>
        <xdr:cNvPr id="709" name="直線コネクタ 708"/>
        <xdr:cNvCxnSpPr/>
      </xdr:nvCxnSpPr>
      <xdr:spPr>
        <a:xfrm flipV="1">
          <a:off x="13703300" y="16741578"/>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85073</xdr:rowOff>
    </xdr:from>
    <xdr:ext cx="599010" cy="259045"/>
    <xdr:sp macro="" textlink="">
      <xdr:nvSpPr>
        <xdr:cNvPr id="711" name="テキスト ボックス 710"/>
        <xdr:cNvSpPr txBox="1"/>
      </xdr:nvSpPr>
      <xdr:spPr>
        <a:xfrm>
          <a:off x="14292794" y="168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76984</xdr:rowOff>
    </xdr:from>
    <xdr:to>
      <xdr:col>19</xdr:col>
      <xdr:colOff>644525</xdr:colOff>
      <xdr:row>97</xdr:row>
      <xdr:rowOff>117224</xdr:rowOff>
    </xdr:to>
    <xdr:cxnSp macro="">
      <xdr:nvCxnSpPr>
        <xdr:cNvPr id="712" name="直線コネクタ 711"/>
        <xdr:cNvCxnSpPr/>
      </xdr:nvCxnSpPr>
      <xdr:spPr>
        <a:xfrm>
          <a:off x="12814300" y="16707634"/>
          <a:ext cx="889000" cy="4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82807</xdr:rowOff>
    </xdr:from>
    <xdr:ext cx="599010" cy="259045"/>
    <xdr:sp macro="" textlink="">
      <xdr:nvSpPr>
        <xdr:cNvPr id="714" name="テキスト ボックス 713"/>
        <xdr:cNvSpPr txBox="1"/>
      </xdr:nvSpPr>
      <xdr:spPr>
        <a:xfrm>
          <a:off x="13403794" y="1688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71345</xdr:rowOff>
    </xdr:from>
    <xdr:ext cx="599010" cy="259045"/>
    <xdr:sp macro="" textlink="">
      <xdr:nvSpPr>
        <xdr:cNvPr id="716" name="テキスト ボックス 715"/>
        <xdr:cNvSpPr txBox="1"/>
      </xdr:nvSpPr>
      <xdr:spPr>
        <a:xfrm>
          <a:off x="12514794" y="168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106214</xdr:rowOff>
    </xdr:from>
    <xdr:to>
      <xdr:col>23</xdr:col>
      <xdr:colOff>568325</xdr:colOff>
      <xdr:row>98</xdr:row>
      <xdr:rowOff>36364</xdr:rowOff>
    </xdr:to>
    <xdr:sp macro="" textlink="">
      <xdr:nvSpPr>
        <xdr:cNvPr id="722" name="円/楕円 721"/>
        <xdr:cNvSpPr/>
      </xdr:nvSpPr>
      <xdr:spPr>
        <a:xfrm>
          <a:off x="16268700" y="1673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129091</xdr:rowOff>
    </xdr:from>
    <xdr:ext cx="599010" cy="259045"/>
    <xdr:sp macro="" textlink="">
      <xdr:nvSpPr>
        <xdr:cNvPr id="723" name="公債費該当値テキスト"/>
        <xdr:cNvSpPr txBox="1"/>
      </xdr:nvSpPr>
      <xdr:spPr>
        <a:xfrm>
          <a:off x="16370300" y="1658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174,397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79301</xdr:rowOff>
    </xdr:from>
    <xdr:to>
      <xdr:col>22</xdr:col>
      <xdr:colOff>415925</xdr:colOff>
      <xdr:row>98</xdr:row>
      <xdr:rowOff>9451</xdr:rowOff>
    </xdr:to>
    <xdr:sp macro="" textlink="">
      <xdr:nvSpPr>
        <xdr:cNvPr id="724" name="円/楕円 723"/>
        <xdr:cNvSpPr/>
      </xdr:nvSpPr>
      <xdr:spPr>
        <a:xfrm>
          <a:off x="15430500" y="1670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25978</xdr:rowOff>
    </xdr:from>
    <xdr:ext cx="599010" cy="259045"/>
    <xdr:sp macro="" textlink="">
      <xdr:nvSpPr>
        <xdr:cNvPr id="725" name="テキスト ボックス 724"/>
        <xdr:cNvSpPr txBox="1"/>
      </xdr:nvSpPr>
      <xdr:spPr>
        <a:xfrm>
          <a:off x="15181794" y="1648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190,879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60128</xdr:rowOff>
    </xdr:from>
    <xdr:to>
      <xdr:col>21</xdr:col>
      <xdr:colOff>212725</xdr:colOff>
      <xdr:row>97</xdr:row>
      <xdr:rowOff>161728</xdr:rowOff>
    </xdr:to>
    <xdr:sp macro="" textlink="">
      <xdr:nvSpPr>
        <xdr:cNvPr id="726" name="円/楕円 725"/>
        <xdr:cNvSpPr/>
      </xdr:nvSpPr>
      <xdr:spPr>
        <a:xfrm>
          <a:off x="14541500" y="166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6805</xdr:rowOff>
    </xdr:from>
    <xdr:ext cx="599010" cy="259045"/>
    <xdr:sp macro="" textlink="">
      <xdr:nvSpPr>
        <xdr:cNvPr id="727" name="テキスト ボックス 726"/>
        <xdr:cNvSpPr txBox="1"/>
      </xdr:nvSpPr>
      <xdr:spPr>
        <a:xfrm>
          <a:off x="14292794" y="1646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66424</xdr:rowOff>
    </xdr:from>
    <xdr:to>
      <xdr:col>20</xdr:col>
      <xdr:colOff>9525</xdr:colOff>
      <xdr:row>97</xdr:row>
      <xdr:rowOff>168024</xdr:rowOff>
    </xdr:to>
    <xdr:sp macro="" textlink="">
      <xdr:nvSpPr>
        <xdr:cNvPr id="728" name="円/楕円 727"/>
        <xdr:cNvSpPr/>
      </xdr:nvSpPr>
      <xdr:spPr>
        <a:xfrm>
          <a:off x="13652500" y="166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13101</xdr:rowOff>
    </xdr:from>
    <xdr:ext cx="599010" cy="259045"/>
    <xdr:sp macro="" textlink="">
      <xdr:nvSpPr>
        <xdr:cNvPr id="729" name="テキスト ボックス 728"/>
        <xdr:cNvSpPr txBox="1"/>
      </xdr:nvSpPr>
      <xdr:spPr>
        <a:xfrm>
          <a:off x="13403794" y="1647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198,765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26184</xdr:rowOff>
    </xdr:from>
    <xdr:to>
      <xdr:col>18</xdr:col>
      <xdr:colOff>492125</xdr:colOff>
      <xdr:row>97</xdr:row>
      <xdr:rowOff>127784</xdr:rowOff>
    </xdr:to>
    <xdr:sp macro="" textlink="">
      <xdr:nvSpPr>
        <xdr:cNvPr id="730" name="円/楕円 729"/>
        <xdr:cNvSpPr/>
      </xdr:nvSpPr>
      <xdr:spPr>
        <a:xfrm>
          <a:off x="12763500" y="1665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144311</xdr:rowOff>
    </xdr:from>
    <xdr:ext cx="599010" cy="259045"/>
    <xdr:sp macro="" textlink="">
      <xdr:nvSpPr>
        <xdr:cNvPr id="731" name="テキスト ボックス 730"/>
        <xdr:cNvSpPr txBox="1"/>
      </xdr:nvSpPr>
      <xdr:spPr>
        <a:xfrm>
          <a:off x="12514794" y="1643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223,408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般的に、類似団体平均を上回っている項目が多い。特に総務費・商工費・土木費等が大きく上回っている。総務費は地方創生関係の事業を行ったこと、商工費は温泉・つり場・ローラーすべり台等直営の観光施設を抱えていること、土木費は下水道会計繰出し金が多額であることが主な要因である。類似団体平均を下回っている項目は衛生費・労働費・災害復旧費・諸支出金である。農林水産業費・消防費・災害復旧費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年度の温泉薪ボイラー施設・消防署出張所庁舎・村道の災害復旧等の工事が完了したことにより１人当たりコストが大きく減少している。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【財政調整基金残高】</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基金の積み立てを行ったため平成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27</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年度に比べ</a:t>
          </a:r>
          <a:r>
            <a:rPr kumimoji="0" lang="en-US" altLang="ja-JP" sz="1100" b="0" i="0" u="none" strike="noStrike" kern="0" cap="none" spc="0" normalizeH="0" baseline="0" noProof="0">
              <a:ln>
                <a:noFill/>
              </a:ln>
              <a:solidFill>
                <a:prstClr val="black"/>
              </a:solidFill>
              <a:effectLst/>
              <a:uLnTx/>
              <a:uFillTx/>
              <a:latin typeface="+mn-lt"/>
              <a:ea typeface="+mn-ea"/>
              <a:cs typeface="+mn-cs"/>
            </a:rPr>
            <a:t>22.76</a:t>
          </a:r>
          <a:r>
            <a:rPr kumimoji="0" lang="ja-JP" altLang="en-US" sz="1100" b="0" i="0" u="none" strike="noStrike" kern="0" cap="none" spc="0" normalizeH="0" baseline="0" noProof="0">
              <a:ln>
                <a:noFill/>
              </a:ln>
              <a:solidFill>
                <a:prstClr val="black"/>
              </a:solidFill>
              <a:effectLst/>
              <a:uLnTx/>
              <a:uFillTx/>
              <a:latin typeface="+mn-lt"/>
              <a:ea typeface="+mn-ea"/>
              <a:cs typeface="+mn-cs"/>
            </a:rPr>
            <a:t>ポイント増加している。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今後厳しくなる財政運営や突発的な災害等の経費の財源とするため、</a:t>
          </a:r>
          <a:r>
            <a:rPr kumimoji="0" lang="ja-JP" altLang="en-US" sz="1100" b="0" i="0" u="none" strike="noStrike" kern="0" cap="none" spc="0" normalizeH="0" baseline="0" noProof="0">
              <a:ln>
                <a:noFill/>
              </a:ln>
              <a:solidFill>
                <a:prstClr val="black"/>
              </a:solidFill>
              <a:effectLst/>
              <a:uLnTx/>
              <a:uFillTx/>
              <a:latin typeface="+mn-lt"/>
              <a:ea typeface="+mn-ea"/>
              <a:cs typeface="+mn-cs"/>
            </a:rPr>
            <a:t>今後も計画的に</a:t>
          </a:r>
          <a:r>
            <a:rPr kumimoji="0" lang="ja-JP" altLang="ja-JP" sz="1100" b="0" i="0" u="none" strike="noStrike" kern="0" cap="none" spc="0" normalizeH="0" baseline="0" noProof="0">
              <a:ln>
                <a:noFill/>
              </a:ln>
              <a:solidFill>
                <a:prstClr val="black"/>
              </a:solidFill>
              <a:effectLst/>
              <a:uLnTx/>
              <a:uFillTx/>
              <a:latin typeface="+mn-lt"/>
              <a:ea typeface="+mn-ea"/>
              <a:cs typeface="+mn-cs"/>
            </a:rPr>
            <a:t>決算剰余金等を</a:t>
          </a:r>
          <a:r>
            <a:rPr kumimoji="0" lang="ja-JP" altLang="en-US" sz="1100" b="0" i="0" u="none" strike="noStrike" kern="0" cap="none" spc="0" normalizeH="0" baseline="0" noProof="0">
              <a:ln>
                <a:noFill/>
              </a:ln>
              <a:solidFill>
                <a:prstClr val="black"/>
              </a:solidFill>
              <a:effectLst/>
              <a:uLnTx/>
              <a:uFillTx/>
              <a:latin typeface="+mn-lt"/>
              <a:ea typeface="+mn-ea"/>
              <a:cs typeface="+mn-cs"/>
            </a:rPr>
            <a:t>積立ていく</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【実質収支額】</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実質収支比率は平成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27</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年度の</a:t>
          </a:r>
          <a:r>
            <a:rPr kumimoji="0" lang="en-US" altLang="ja-JP" sz="1100" b="0" i="0" u="none" strike="noStrike" kern="0" cap="none" spc="0" normalizeH="0" baseline="0" noProof="0">
              <a:ln>
                <a:noFill/>
              </a:ln>
              <a:solidFill>
                <a:prstClr val="black"/>
              </a:solidFill>
              <a:effectLst/>
              <a:uLnTx/>
              <a:uFillTx/>
              <a:latin typeface="+mn-lt"/>
              <a:ea typeface="+mn-ea"/>
              <a:cs typeface="+mn-cs"/>
            </a:rPr>
            <a:t>48.94</a:t>
          </a:r>
          <a:r>
            <a:rPr kumimoji="0" lang="ja-JP" altLang="ja-JP" sz="1100" b="0" i="0" u="none" strike="noStrike" kern="0" cap="none" spc="0" normalizeH="0" baseline="0" noProof="0">
              <a:ln>
                <a:noFill/>
              </a:ln>
              <a:solidFill>
                <a:prstClr val="black"/>
              </a:solidFill>
              <a:effectLst/>
              <a:uLnTx/>
              <a:uFillTx/>
              <a:latin typeface="+mn-lt"/>
              <a:ea typeface="+mn-ea"/>
              <a:cs typeface="+mn-cs"/>
            </a:rPr>
            <a:t>％と比べ、平成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28</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0" lang="en-US" altLang="ja-JP" sz="1100" b="0" i="0" u="none" strike="noStrike" kern="0" cap="none" spc="0" normalizeH="0" baseline="0" noProof="0">
              <a:ln>
                <a:noFill/>
              </a:ln>
              <a:solidFill>
                <a:prstClr val="black"/>
              </a:solidFill>
              <a:effectLst/>
              <a:uLnTx/>
              <a:uFillTx/>
              <a:latin typeface="+mn-lt"/>
              <a:ea typeface="+mn-ea"/>
              <a:cs typeface="+mn-cs"/>
            </a:rPr>
            <a:t>52.49</a:t>
          </a:r>
          <a:r>
            <a:rPr kumimoji="0" lang="ja-JP" altLang="ja-JP" sz="1100" b="0" i="0" u="none" strike="noStrike" kern="0" cap="none" spc="0" normalizeH="0" baseline="0" noProof="0">
              <a:ln>
                <a:noFill/>
              </a:ln>
              <a:solidFill>
                <a:prstClr val="black"/>
              </a:solidFill>
              <a:effectLst/>
              <a:uLnTx/>
              <a:uFillTx/>
              <a:latin typeface="+mn-lt"/>
              <a:ea typeface="+mn-ea"/>
              <a:cs typeface="+mn-cs"/>
            </a:rPr>
            <a:t>％と</a:t>
          </a:r>
          <a:r>
            <a:rPr kumimoji="0" lang="en-US" altLang="ja-JP" sz="1100" b="0" i="0" u="none" strike="noStrike" kern="0" cap="none" spc="0" normalizeH="0" baseline="0" noProof="0">
              <a:ln>
                <a:noFill/>
              </a:ln>
              <a:solidFill>
                <a:prstClr val="black"/>
              </a:solidFill>
              <a:effectLst/>
              <a:uLnTx/>
              <a:uFillTx/>
              <a:latin typeface="+mn-lt"/>
              <a:ea typeface="+mn-ea"/>
              <a:cs typeface="+mn-cs"/>
            </a:rPr>
            <a:t>3.55</a:t>
          </a:r>
          <a:r>
            <a:rPr kumimoji="0" lang="ja-JP" altLang="en-US" sz="1100" b="0" i="0" u="none" strike="noStrike" kern="0" cap="none" spc="0" normalizeH="0" baseline="0" noProof="0">
              <a:ln>
                <a:noFill/>
              </a:ln>
              <a:solidFill>
                <a:prstClr val="black"/>
              </a:solidFill>
              <a:effectLst/>
              <a:uLnTx/>
              <a:uFillTx/>
              <a:latin typeface="+mn-lt"/>
              <a:ea typeface="+mn-ea"/>
              <a:cs typeface="+mn-cs"/>
            </a:rPr>
            <a:t>ポイント増加した</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今後も計画的に決算余剰金等を基金に積立ていく。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【実質単年度収支】</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en-US"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27</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年度の</a:t>
          </a:r>
          <a:r>
            <a:rPr kumimoji="0" lang="en-US" altLang="ja-JP" sz="1100" b="0" i="0" u="none" strike="noStrike" kern="0" cap="none" spc="0" normalizeH="0" baseline="0" noProof="0">
              <a:ln>
                <a:noFill/>
              </a:ln>
              <a:solidFill>
                <a:prstClr val="black"/>
              </a:solidFill>
              <a:effectLst/>
              <a:uLnTx/>
              <a:uFillTx/>
              <a:latin typeface="+mn-lt"/>
              <a:ea typeface="+mn-ea"/>
              <a:cs typeface="+mn-cs"/>
            </a:rPr>
            <a:t>26.40</a:t>
          </a:r>
          <a:r>
            <a:rPr kumimoji="0" lang="ja-JP" altLang="en-US" sz="1100" b="0" i="0" u="none" strike="noStrike" kern="0" cap="none" spc="0" normalizeH="0" baseline="0" noProof="0">
              <a:ln>
                <a:noFill/>
              </a:ln>
              <a:solidFill>
                <a:prstClr val="black"/>
              </a:solidFill>
              <a:effectLst/>
              <a:uLnTx/>
              <a:uFillTx/>
              <a:latin typeface="+mn-lt"/>
              <a:ea typeface="+mn-ea"/>
              <a:cs typeface="+mn-cs"/>
            </a:rPr>
            <a:t>％に比べ平成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28</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年度は</a:t>
          </a:r>
          <a:r>
            <a:rPr kumimoji="0" lang="en-US" altLang="ja-JP" sz="1100" b="0" i="0" u="none" strike="noStrike" kern="0" cap="none" spc="0" normalizeH="0" baseline="0" noProof="0">
              <a:ln>
                <a:noFill/>
              </a:ln>
              <a:solidFill>
                <a:prstClr val="black"/>
              </a:solidFill>
              <a:effectLst/>
              <a:uLnTx/>
              <a:uFillTx/>
              <a:latin typeface="+mn-lt"/>
              <a:ea typeface="+mn-ea"/>
              <a:cs typeface="+mn-cs"/>
            </a:rPr>
            <a:t>17.50</a:t>
          </a:r>
          <a:r>
            <a:rPr kumimoji="0" lang="ja-JP" altLang="en-US" sz="1100" b="0" i="0" u="none" strike="noStrike" kern="0" cap="none" spc="0" normalizeH="0" baseline="0" noProof="0">
              <a:ln>
                <a:noFill/>
              </a:ln>
              <a:solidFill>
                <a:prstClr val="black"/>
              </a:solidFill>
              <a:effectLst/>
              <a:uLnTx/>
              <a:uFillTx/>
              <a:latin typeface="+mn-lt"/>
              <a:ea typeface="+mn-ea"/>
              <a:cs typeface="+mn-cs"/>
            </a:rPr>
            <a:t>％と</a:t>
          </a:r>
          <a:r>
            <a:rPr kumimoji="0" lang="en-US" altLang="ja-JP" sz="1100" b="0" i="0" u="none" strike="noStrike" kern="0" cap="none" spc="0" normalizeH="0" baseline="0" noProof="0">
              <a:ln>
                <a:noFill/>
              </a:ln>
              <a:solidFill>
                <a:prstClr val="black"/>
              </a:solidFill>
              <a:effectLst/>
              <a:uLnTx/>
              <a:uFillTx/>
              <a:latin typeface="+mn-lt"/>
              <a:ea typeface="+mn-ea"/>
              <a:cs typeface="+mn-cs"/>
            </a:rPr>
            <a:t>8.9</a:t>
          </a:r>
          <a:r>
            <a:rPr kumimoji="0" lang="ja-JP" altLang="en-US" sz="1100" b="0" i="0" u="none" strike="noStrike" kern="0" cap="none" spc="0" normalizeH="0" baseline="0" noProof="0">
              <a:ln>
                <a:noFill/>
              </a:ln>
              <a:solidFill>
                <a:prstClr val="black"/>
              </a:solidFill>
              <a:effectLst/>
              <a:uLnTx/>
              <a:uFillTx/>
              <a:latin typeface="+mn-lt"/>
              <a:ea typeface="+mn-ea"/>
              <a:cs typeface="+mn-cs"/>
            </a:rPr>
            <a:t>ポイント減少した</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山梨県丹波山村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公営企業会計等については、すべての会計が毎年度黒字を計上しているが、多くの会計で一般会計からの繰入を行い、財政運営を行なっている。今後も各会計の財政運営について、歳出の見直しを行ない引き続き健全な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94433_&#20025;&#27874;&#23665;&#26449;_2016/&#12304;&#36001;&#25919;&#29366;&#27841;&#36039;&#26009;&#38598;&#12305;_194433_&#20025;&#27874;&#23665;&#26449;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70.599999999999994</v>
          </cell>
        </row>
        <row r="55">
          <cell r="G55" t="str">
            <v>類似団体内平均値</v>
          </cell>
          <cell r="N55">
            <v>0</v>
          </cell>
        </row>
        <row r="57">
          <cell r="N57">
            <v>57.1</v>
          </cell>
        </row>
        <row r="72">
          <cell r="K72" t="str">
            <v>H24</v>
          </cell>
          <cell r="L72" t="str">
            <v>H25</v>
          </cell>
          <cell r="M72" t="str">
            <v>H26</v>
          </cell>
          <cell r="N72" t="str">
            <v>H27</v>
          </cell>
          <cell r="O72" t="str">
            <v>H28</v>
          </cell>
        </row>
        <row r="73">
          <cell r="G73" t="str">
            <v>当該団体値</v>
          </cell>
        </row>
        <row r="75">
          <cell r="K75">
            <v>5.7</v>
          </cell>
          <cell r="L75">
            <v>4.5999999999999996</v>
          </cell>
          <cell r="M75">
            <v>3.6</v>
          </cell>
          <cell r="N75">
            <v>2.6</v>
          </cell>
          <cell r="O75">
            <v>3</v>
          </cell>
        </row>
        <row r="77">
          <cell r="G77" t="str">
            <v>類似団体内平均値</v>
          </cell>
          <cell r="K77">
            <v>0</v>
          </cell>
          <cell r="L77">
            <v>0</v>
          </cell>
          <cell r="M77">
            <v>0</v>
          </cell>
          <cell r="N77">
            <v>0</v>
          </cell>
          <cell r="O77">
            <v>0</v>
          </cell>
        </row>
        <row r="79">
          <cell r="K79">
            <v>9.6999999999999993</v>
          </cell>
          <cell r="L79">
            <v>8.6</v>
          </cell>
          <cell r="M79">
            <v>7.7</v>
          </cell>
          <cell r="N79">
            <v>6.4</v>
          </cell>
          <cell r="O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1974717</v>
      </c>
      <c r="BO4" s="411"/>
      <c r="BP4" s="411"/>
      <c r="BQ4" s="411"/>
      <c r="BR4" s="411"/>
      <c r="BS4" s="411"/>
      <c r="BT4" s="411"/>
      <c r="BU4" s="412"/>
      <c r="BV4" s="410">
        <v>2080692</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52.5</v>
      </c>
      <c r="CU4" s="588"/>
      <c r="CV4" s="588"/>
      <c r="CW4" s="588"/>
      <c r="CX4" s="588"/>
      <c r="CY4" s="588"/>
      <c r="CZ4" s="588"/>
      <c r="DA4" s="589"/>
      <c r="DB4" s="587">
        <v>48.9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1543196</v>
      </c>
      <c r="BO5" s="416"/>
      <c r="BP5" s="416"/>
      <c r="BQ5" s="416"/>
      <c r="BR5" s="416"/>
      <c r="BS5" s="416"/>
      <c r="BT5" s="416"/>
      <c r="BU5" s="417"/>
      <c r="BV5" s="415">
        <v>1633315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83.5</v>
      </c>
      <c r="CU5" s="386"/>
      <c r="CV5" s="386"/>
      <c r="CW5" s="386"/>
      <c r="CX5" s="386"/>
      <c r="CY5" s="386"/>
      <c r="CZ5" s="386"/>
      <c r="DA5" s="387"/>
      <c r="DB5" s="385">
        <v>76.2</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431521</v>
      </c>
      <c r="BO6" s="416"/>
      <c r="BP6" s="416"/>
      <c r="BQ6" s="416"/>
      <c r="BR6" s="416"/>
      <c r="BS6" s="416"/>
      <c r="BT6" s="416"/>
      <c r="BU6" s="417"/>
      <c r="BV6" s="415">
        <v>447377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86.5</v>
      </c>
      <c r="CU6" s="562"/>
      <c r="CV6" s="562"/>
      <c r="CW6" s="562"/>
      <c r="CX6" s="562"/>
      <c r="CY6" s="562"/>
      <c r="CZ6" s="562"/>
      <c r="DA6" s="563"/>
      <c r="DB6" s="561">
        <v>79.7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8013</v>
      </c>
      <c r="BO7" s="416"/>
      <c r="BP7" s="416"/>
      <c r="BQ7" s="416"/>
      <c r="BR7" s="416"/>
      <c r="BS7" s="416"/>
      <c r="BT7" s="416"/>
      <c r="BU7" s="417"/>
      <c r="BV7" s="415">
        <v>14229</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806800</v>
      </c>
      <c r="CU7" s="416"/>
      <c r="CV7" s="416"/>
      <c r="CW7" s="416"/>
      <c r="CX7" s="416"/>
      <c r="CY7" s="416"/>
      <c r="CZ7" s="416"/>
      <c r="DA7" s="417"/>
      <c r="DB7" s="415">
        <v>885086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423508</v>
      </c>
      <c r="BO8" s="416"/>
      <c r="BP8" s="416"/>
      <c r="BQ8" s="416"/>
      <c r="BR8" s="416"/>
      <c r="BS8" s="416"/>
      <c r="BT8" s="416"/>
      <c r="BU8" s="417"/>
      <c r="BV8" s="415">
        <v>433148</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0.06</v>
      </c>
      <c r="CU8" s="525"/>
      <c r="CV8" s="525"/>
      <c r="CW8" s="525"/>
      <c r="CX8" s="525"/>
      <c r="CY8" s="525"/>
      <c r="CZ8" s="525"/>
      <c r="DA8" s="526"/>
      <c r="DB8" s="524">
        <v>0.06</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563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-9640</v>
      </c>
      <c r="BO9" s="416"/>
      <c r="BP9" s="416"/>
      <c r="BQ9" s="416"/>
      <c r="BR9" s="416"/>
      <c r="BS9" s="416"/>
      <c r="BT9" s="416"/>
      <c r="BU9" s="417"/>
      <c r="BV9" s="415">
        <v>233691</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6.8</v>
      </c>
      <c r="CU9" s="386"/>
      <c r="CV9" s="386"/>
      <c r="CW9" s="386"/>
      <c r="CX9" s="386"/>
      <c r="CY9" s="386"/>
      <c r="CZ9" s="386"/>
      <c r="DA9" s="387"/>
      <c r="DB9" s="385">
        <v>8.5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104</v>
      </c>
      <c r="M10" s="389"/>
      <c r="N10" s="389"/>
      <c r="O10" s="389"/>
      <c r="P10" s="389"/>
      <c r="Q10" s="390"/>
      <c r="R10" s="391">
        <v>685</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150835</v>
      </c>
      <c r="BO10" s="416"/>
      <c r="BP10" s="416"/>
      <c r="BQ10" s="416"/>
      <c r="BR10" s="416"/>
      <c r="BS10" s="416"/>
      <c r="BT10" s="416"/>
      <c r="BU10" s="417"/>
      <c r="BV10" s="415" t="s">
        <v>108</v>
      </c>
      <c r="BW10" s="416"/>
      <c r="BX10" s="416"/>
      <c r="BY10" s="416"/>
      <c r="BZ10" s="416"/>
      <c r="CA10" s="416"/>
      <c r="CB10" s="416"/>
      <c r="CC10" s="417"/>
      <c r="CD10" s="144" t="s">
        <v>109</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110</v>
      </c>
      <c r="M11" s="462"/>
      <c r="N11" s="462"/>
      <c r="O11" s="462"/>
      <c r="P11" s="462"/>
      <c r="Q11" s="463"/>
      <c r="R11" s="547" t="s">
        <v>111</v>
      </c>
      <c r="S11" s="548"/>
      <c r="T11" s="548"/>
      <c r="U11" s="548"/>
      <c r="V11" s="549"/>
      <c r="W11" s="559"/>
      <c r="X11" s="377"/>
      <c r="Y11" s="377"/>
      <c r="Z11" s="377"/>
      <c r="AA11" s="377"/>
      <c r="AB11" s="377"/>
      <c r="AC11" s="377"/>
      <c r="AD11" s="377"/>
      <c r="AE11" s="377"/>
      <c r="AF11" s="377"/>
      <c r="AG11" s="377"/>
      <c r="AH11" s="377"/>
      <c r="AI11" s="377"/>
      <c r="AJ11" s="377"/>
      <c r="AK11" s="377"/>
      <c r="AL11" s="560"/>
      <c r="AM11" s="484" t="s">
        <v>112</v>
      </c>
      <c r="AN11" s="389"/>
      <c r="AO11" s="389"/>
      <c r="AP11" s="389"/>
      <c r="AQ11" s="389"/>
      <c r="AR11" s="389"/>
      <c r="AS11" s="389"/>
      <c r="AT11" s="390"/>
      <c r="AU11" s="472" t="s">
        <v>113</v>
      </c>
      <c r="AV11" s="473"/>
      <c r="AW11" s="473"/>
      <c r="AX11" s="473"/>
      <c r="AY11" s="395" t="s">
        <v>114</v>
      </c>
      <c r="AZ11" s="396"/>
      <c r="BA11" s="396"/>
      <c r="BB11" s="396"/>
      <c r="BC11" s="396"/>
      <c r="BD11" s="396"/>
      <c r="BE11" s="396"/>
      <c r="BF11" s="396"/>
      <c r="BG11" s="396"/>
      <c r="BH11" s="396"/>
      <c r="BI11" s="396"/>
      <c r="BJ11" s="396"/>
      <c r="BK11" s="396"/>
      <c r="BL11" s="396"/>
      <c r="BM11" s="397"/>
      <c r="BN11" s="415" t="s">
        <v>115</v>
      </c>
      <c r="BO11" s="416"/>
      <c r="BP11" s="416"/>
      <c r="BQ11" s="416"/>
      <c r="BR11" s="416"/>
      <c r="BS11" s="416"/>
      <c r="BT11" s="416"/>
      <c r="BU11" s="417"/>
      <c r="BV11" s="415" t="s">
        <v>115</v>
      </c>
      <c r="BW11" s="416"/>
      <c r="BX11" s="416"/>
      <c r="BY11" s="416"/>
      <c r="BZ11" s="416"/>
      <c r="CA11" s="416"/>
      <c r="CB11" s="416"/>
      <c r="CC11" s="417"/>
      <c r="CD11" s="424" t="s">
        <v>116</v>
      </c>
      <c r="CE11" s="425"/>
      <c r="CF11" s="425"/>
      <c r="CG11" s="425"/>
      <c r="CH11" s="425"/>
      <c r="CI11" s="425"/>
      <c r="CJ11" s="425"/>
      <c r="CK11" s="425"/>
      <c r="CL11" s="425"/>
      <c r="CM11" s="425"/>
      <c r="CN11" s="425"/>
      <c r="CO11" s="425"/>
      <c r="CP11" s="425"/>
      <c r="CQ11" s="425"/>
      <c r="CR11" s="425"/>
      <c r="CS11" s="426"/>
      <c r="CT11" s="524" t="s">
        <v>115</v>
      </c>
      <c r="CU11" s="525"/>
      <c r="CV11" s="525"/>
      <c r="CW11" s="525"/>
      <c r="CX11" s="525"/>
      <c r="CY11" s="525"/>
      <c r="CZ11" s="525"/>
      <c r="DA11" s="526"/>
      <c r="DB11" s="524" t="s">
        <v>115</v>
      </c>
      <c r="DC11" s="525"/>
      <c r="DD11" s="525"/>
      <c r="DE11" s="525"/>
      <c r="DF11" s="525"/>
      <c r="DG11" s="525"/>
      <c r="DH11" s="525"/>
      <c r="DI11" s="526"/>
      <c r="DJ11" s="139"/>
      <c r="DK11" s="139"/>
      <c r="DL11" s="139"/>
      <c r="DM11" s="139"/>
      <c r="DN11" s="139"/>
      <c r="DO11" s="139"/>
    </row>
    <row r="12" spans="1:119" ht="18.75" customHeight="1">
      <c r="A12" s="140"/>
      <c r="B12" s="527" t="s">
        <v>117</v>
      </c>
      <c r="C12" s="528"/>
      <c r="D12" s="528"/>
      <c r="E12" s="528"/>
      <c r="F12" s="528"/>
      <c r="G12" s="528"/>
      <c r="H12" s="528"/>
      <c r="I12" s="528"/>
      <c r="J12" s="528"/>
      <c r="K12" s="529"/>
      <c r="L12" s="536" t="s">
        <v>118</v>
      </c>
      <c r="M12" s="537"/>
      <c r="N12" s="537"/>
      <c r="O12" s="537"/>
      <c r="P12" s="537"/>
      <c r="Q12" s="538"/>
      <c r="R12" s="539">
        <v>599</v>
      </c>
      <c r="S12" s="540"/>
      <c r="T12" s="540"/>
      <c r="U12" s="540"/>
      <c r="V12" s="541"/>
      <c r="W12" s="542" t="s">
        <v>1</v>
      </c>
      <c r="X12" s="473"/>
      <c r="Y12" s="473"/>
      <c r="Z12" s="473"/>
      <c r="AA12" s="473"/>
      <c r="AB12" s="543"/>
      <c r="AC12" s="472" t="s">
        <v>119</v>
      </c>
      <c r="AD12" s="473"/>
      <c r="AE12" s="473"/>
      <c r="AF12" s="473"/>
      <c r="AG12" s="543"/>
      <c r="AH12" s="472" t="s">
        <v>120</v>
      </c>
      <c r="AI12" s="473"/>
      <c r="AJ12" s="473"/>
      <c r="AK12" s="473"/>
      <c r="AL12" s="544"/>
      <c r="AM12" s="484" t="s">
        <v>121</v>
      </c>
      <c r="AN12" s="389"/>
      <c r="AO12" s="389"/>
      <c r="AP12" s="389"/>
      <c r="AQ12" s="389"/>
      <c r="AR12" s="389"/>
      <c r="AS12" s="389"/>
      <c r="AT12" s="390"/>
      <c r="AU12" s="472" t="s">
        <v>122</v>
      </c>
      <c r="AV12" s="473"/>
      <c r="AW12" s="473"/>
      <c r="AX12" s="473"/>
      <c r="AY12" s="395" t="s">
        <v>123</v>
      </c>
      <c r="AZ12" s="396"/>
      <c r="BA12" s="396"/>
      <c r="BB12" s="396"/>
      <c r="BC12" s="396"/>
      <c r="BD12" s="396"/>
      <c r="BE12" s="396"/>
      <c r="BF12" s="396"/>
      <c r="BG12" s="396"/>
      <c r="BH12" s="396"/>
      <c r="BI12" s="396"/>
      <c r="BJ12" s="396"/>
      <c r="BK12" s="396"/>
      <c r="BL12" s="396"/>
      <c r="BM12" s="397"/>
      <c r="BN12" s="415" t="s">
        <v>124</v>
      </c>
      <c r="BO12" s="416"/>
      <c r="BP12" s="416"/>
      <c r="BQ12" s="416"/>
      <c r="BR12" s="416"/>
      <c r="BS12" s="416"/>
      <c r="BT12" s="416"/>
      <c r="BU12" s="417"/>
      <c r="BV12" s="415" t="s">
        <v>124</v>
      </c>
      <c r="BW12" s="416"/>
      <c r="BX12" s="416"/>
      <c r="BY12" s="416"/>
      <c r="BZ12" s="416"/>
      <c r="CA12" s="416"/>
      <c r="CB12" s="416"/>
      <c r="CC12" s="417"/>
      <c r="CD12" s="424" t="s">
        <v>125</v>
      </c>
      <c r="CE12" s="425"/>
      <c r="CF12" s="425"/>
      <c r="CG12" s="425"/>
      <c r="CH12" s="425"/>
      <c r="CI12" s="425"/>
      <c r="CJ12" s="425"/>
      <c r="CK12" s="425"/>
      <c r="CL12" s="425"/>
      <c r="CM12" s="425"/>
      <c r="CN12" s="425"/>
      <c r="CO12" s="425"/>
      <c r="CP12" s="425"/>
      <c r="CQ12" s="425"/>
      <c r="CR12" s="425"/>
      <c r="CS12" s="426"/>
      <c r="CT12" s="524" t="s">
        <v>124</v>
      </c>
      <c r="CU12" s="525"/>
      <c r="CV12" s="525"/>
      <c r="CW12" s="525"/>
      <c r="CX12" s="525"/>
      <c r="CY12" s="525"/>
      <c r="CZ12" s="525"/>
      <c r="DA12" s="526"/>
      <c r="DB12" s="524" t="s">
        <v>124</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126</v>
      </c>
      <c r="N13" s="514"/>
      <c r="O13" s="514"/>
      <c r="P13" s="514"/>
      <c r="Q13" s="515"/>
      <c r="R13" s="516">
        <v>594</v>
      </c>
      <c r="S13" s="517"/>
      <c r="T13" s="517"/>
      <c r="U13" s="517"/>
      <c r="V13" s="518"/>
      <c r="W13" s="504" t="s">
        <v>127</v>
      </c>
      <c r="X13" s="428"/>
      <c r="Y13" s="428"/>
      <c r="Z13" s="428"/>
      <c r="AA13" s="428"/>
      <c r="AB13" s="429"/>
      <c r="AC13" s="391">
        <v>21</v>
      </c>
      <c r="AD13" s="392"/>
      <c r="AE13" s="392"/>
      <c r="AF13" s="392"/>
      <c r="AG13" s="393"/>
      <c r="AH13" s="391">
        <v>21</v>
      </c>
      <c r="AI13" s="392"/>
      <c r="AJ13" s="392"/>
      <c r="AK13" s="392"/>
      <c r="AL13" s="394"/>
      <c r="AM13" s="484" t="s">
        <v>128</v>
      </c>
      <c r="AN13" s="389"/>
      <c r="AO13" s="389"/>
      <c r="AP13" s="389"/>
      <c r="AQ13" s="389"/>
      <c r="AR13" s="389"/>
      <c r="AS13" s="389"/>
      <c r="AT13" s="390"/>
      <c r="AU13" s="472" t="s">
        <v>129</v>
      </c>
      <c r="AV13" s="473"/>
      <c r="AW13" s="473"/>
      <c r="AX13" s="473"/>
      <c r="AY13" s="395" t="s">
        <v>130</v>
      </c>
      <c r="AZ13" s="396"/>
      <c r="BA13" s="396"/>
      <c r="BB13" s="396"/>
      <c r="BC13" s="396"/>
      <c r="BD13" s="396"/>
      <c r="BE13" s="396"/>
      <c r="BF13" s="396"/>
      <c r="BG13" s="396"/>
      <c r="BH13" s="396"/>
      <c r="BI13" s="396"/>
      <c r="BJ13" s="396"/>
      <c r="BK13" s="396"/>
      <c r="BL13" s="396"/>
      <c r="BM13" s="397"/>
      <c r="BN13" s="415">
        <v>141195</v>
      </c>
      <c r="BO13" s="416"/>
      <c r="BP13" s="416"/>
      <c r="BQ13" s="416"/>
      <c r="BR13" s="416"/>
      <c r="BS13" s="416"/>
      <c r="BT13" s="416"/>
      <c r="BU13" s="417"/>
      <c r="BV13" s="415">
        <v>233691</v>
      </c>
      <c r="BW13" s="416"/>
      <c r="BX13" s="416"/>
      <c r="BY13" s="416"/>
      <c r="BZ13" s="416"/>
      <c r="CA13" s="416"/>
      <c r="CB13" s="416"/>
      <c r="CC13" s="417"/>
      <c r="CD13" s="424" t="s">
        <v>131</v>
      </c>
      <c r="CE13" s="425"/>
      <c r="CF13" s="425"/>
      <c r="CG13" s="425"/>
      <c r="CH13" s="425"/>
      <c r="CI13" s="425"/>
      <c r="CJ13" s="425"/>
      <c r="CK13" s="425"/>
      <c r="CL13" s="425"/>
      <c r="CM13" s="425"/>
      <c r="CN13" s="425"/>
      <c r="CO13" s="425"/>
      <c r="CP13" s="425"/>
      <c r="CQ13" s="425"/>
      <c r="CR13" s="425"/>
      <c r="CS13" s="426"/>
      <c r="CT13" s="385">
        <v>3</v>
      </c>
      <c r="CU13" s="386"/>
      <c r="CV13" s="386"/>
      <c r="CW13" s="386"/>
      <c r="CX13" s="386"/>
      <c r="CY13" s="386"/>
      <c r="CZ13" s="386"/>
      <c r="DA13" s="387"/>
      <c r="DB13" s="385">
        <v>2.6</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132</v>
      </c>
      <c r="M14" s="545"/>
      <c r="N14" s="545"/>
      <c r="O14" s="545"/>
      <c r="P14" s="545"/>
      <c r="Q14" s="546"/>
      <c r="R14" s="516">
        <v>594</v>
      </c>
      <c r="S14" s="517"/>
      <c r="T14" s="517"/>
      <c r="U14" s="517"/>
      <c r="V14" s="518"/>
      <c r="W14" s="519"/>
      <c r="X14" s="431"/>
      <c r="Y14" s="431"/>
      <c r="Z14" s="431"/>
      <c r="AA14" s="431"/>
      <c r="AB14" s="432"/>
      <c r="AC14" s="509">
        <v>8.4</v>
      </c>
      <c r="AD14" s="510"/>
      <c r="AE14" s="510"/>
      <c r="AF14" s="510"/>
      <c r="AG14" s="511"/>
      <c r="AH14" s="509">
        <v>7.5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133</v>
      </c>
      <c r="CE14" s="422"/>
      <c r="CF14" s="422"/>
      <c r="CG14" s="422"/>
      <c r="CH14" s="422"/>
      <c r="CI14" s="422"/>
      <c r="CJ14" s="422"/>
      <c r="CK14" s="422"/>
      <c r="CL14" s="422"/>
      <c r="CM14" s="422"/>
      <c r="CN14" s="422"/>
      <c r="CO14" s="422"/>
      <c r="CP14" s="422"/>
      <c r="CQ14" s="422"/>
      <c r="CR14" s="422"/>
      <c r="CS14" s="423"/>
      <c r="CT14" s="520" t="s">
        <v>124</v>
      </c>
      <c r="CU14" s="488"/>
      <c r="CV14" s="488"/>
      <c r="CW14" s="488"/>
      <c r="CX14" s="488"/>
      <c r="CY14" s="488"/>
      <c r="CZ14" s="488"/>
      <c r="DA14" s="489"/>
      <c r="DB14" s="520" t="s">
        <v>124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126</v>
      </c>
      <c r="N15" s="514"/>
      <c r="O15" s="514"/>
      <c r="P15" s="514"/>
      <c r="Q15" s="515"/>
      <c r="R15" s="516">
        <v>590</v>
      </c>
      <c r="S15" s="517"/>
      <c r="T15" s="517"/>
      <c r="U15" s="517"/>
      <c r="V15" s="518"/>
      <c r="W15" s="504" t="s">
        <v>134</v>
      </c>
      <c r="X15" s="428"/>
      <c r="Y15" s="428"/>
      <c r="Z15" s="428"/>
      <c r="AA15" s="428"/>
      <c r="AB15" s="429"/>
      <c r="AC15" s="391">
        <v>47</v>
      </c>
      <c r="AD15" s="392"/>
      <c r="AE15" s="392"/>
      <c r="AF15" s="392"/>
      <c r="AG15" s="393"/>
      <c r="AH15" s="391">
        <v>56</v>
      </c>
      <c r="AI15" s="392"/>
      <c r="AJ15" s="392"/>
      <c r="AK15" s="392"/>
      <c r="AL15" s="394"/>
      <c r="AM15" s="484"/>
      <c r="AN15" s="389"/>
      <c r="AO15" s="389"/>
      <c r="AP15" s="389"/>
      <c r="AQ15" s="389"/>
      <c r="AR15" s="389"/>
      <c r="AS15" s="389"/>
      <c r="AT15" s="390"/>
      <c r="AU15" s="472"/>
      <c r="AV15" s="473"/>
      <c r="AW15" s="473"/>
      <c r="AX15" s="473"/>
      <c r="AY15" s="407" t="s">
        <v>135</v>
      </c>
      <c r="AZ15" s="408"/>
      <c r="BA15" s="408"/>
      <c r="BB15" s="408"/>
      <c r="BC15" s="408"/>
      <c r="BD15" s="408"/>
      <c r="BE15" s="408"/>
      <c r="BF15" s="408"/>
      <c r="BG15" s="408"/>
      <c r="BH15" s="408"/>
      <c r="BI15" s="408"/>
      <c r="BJ15" s="408"/>
      <c r="BK15" s="408"/>
      <c r="BL15" s="408"/>
      <c r="BM15" s="409"/>
      <c r="BN15" s="410">
        <v>49443</v>
      </c>
      <c r="BO15" s="411"/>
      <c r="BP15" s="411"/>
      <c r="BQ15" s="411"/>
      <c r="BR15" s="411"/>
      <c r="BS15" s="411"/>
      <c r="BT15" s="411"/>
      <c r="BU15" s="412"/>
      <c r="BV15" s="410">
        <v>49907</v>
      </c>
      <c r="BW15" s="411"/>
      <c r="BX15" s="411"/>
      <c r="BY15" s="411"/>
      <c r="BZ15" s="411"/>
      <c r="CA15" s="411"/>
      <c r="CB15" s="411"/>
      <c r="CC15" s="412"/>
      <c r="CD15" s="521" t="s">
        <v>136</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137</v>
      </c>
      <c r="M16" s="507"/>
      <c r="N16" s="507"/>
      <c r="O16" s="507"/>
      <c r="P16" s="507"/>
      <c r="Q16" s="508"/>
      <c r="R16" s="501" t="s">
        <v>138</v>
      </c>
      <c r="S16" s="502"/>
      <c r="T16" s="502"/>
      <c r="U16" s="502"/>
      <c r="V16" s="503"/>
      <c r="W16" s="519"/>
      <c r="X16" s="431"/>
      <c r="Y16" s="431"/>
      <c r="Z16" s="431"/>
      <c r="AA16" s="431"/>
      <c r="AB16" s="432"/>
      <c r="AC16" s="509">
        <v>18.7</v>
      </c>
      <c r="AD16" s="510"/>
      <c r="AE16" s="510"/>
      <c r="AF16" s="510"/>
      <c r="AG16" s="511"/>
      <c r="AH16" s="509">
        <v>20</v>
      </c>
      <c r="AI16" s="510"/>
      <c r="AJ16" s="510"/>
      <c r="AK16" s="510"/>
      <c r="AL16" s="512"/>
      <c r="AM16" s="484"/>
      <c r="AN16" s="389"/>
      <c r="AO16" s="389"/>
      <c r="AP16" s="389"/>
      <c r="AQ16" s="389"/>
      <c r="AR16" s="389"/>
      <c r="AS16" s="389"/>
      <c r="AT16" s="390"/>
      <c r="AU16" s="472"/>
      <c r="AV16" s="473"/>
      <c r="AW16" s="473"/>
      <c r="AX16" s="473"/>
      <c r="AY16" s="395" t="s">
        <v>139</v>
      </c>
      <c r="AZ16" s="396"/>
      <c r="BA16" s="396"/>
      <c r="BB16" s="396"/>
      <c r="BC16" s="396"/>
      <c r="BD16" s="396"/>
      <c r="BE16" s="396"/>
      <c r="BF16" s="396"/>
      <c r="BG16" s="396"/>
      <c r="BH16" s="396"/>
      <c r="BI16" s="396"/>
      <c r="BJ16" s="396"/>
      <c r="BK16" s="396"/>
      <c r="BL16" s="396"/>
      <c r="BM16" s="397"/>
      <c r="BN16" s="415">
        <v>766998</v>
      </c>
      <c r="BO16" s="416"/>
      <c r="BP16" s="416"/>
      <c r="BQ16" s="416"/>
      <c r="BR16" s="416"/>
      <c r="BS16" s="416"/>
      <c r="BT16" s="416"/>
      <c r="BU16" s="417"/>
      <c r="BV16" s="415">
        <v>833581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140</v>
      </c>
      <c r="N17" s="499"/>
      <c r="O17" s="499"/>
      <c r="P17" s="499"/>
      <c r="Q17" s="500"/>
      <c r="R17" s="501" t="s">
        <v>141</v>
      </c>
      <c r="S17" s="502"/>
      <c r="T17" s="502"/>
      <c r="U17" s="502"/>
      <c r="V17" s="503"/>
      <c r="W17" s="504" t="s">
        <v>142</v>
      </c>
      <c r="X17" s="428"/>
      <c r="Y17" s="428"/>
      <c r="Z17" s="428"/>
      <c r="AA17" s="428"/>
      <c r="AB17" s="429"/>
      <c r="AC17" s="391">
        <v>183</v>
      </c>
      <c r="AD17" s="392"/>
      <c r="AE17" s="392"/>
      <c r="AF17" s="392"/>
      <c r="AG17" s="393"/>
      <c r="AH17" s="391">
        <v>203</v>
      </c>
      <c r="AI17" s="392"/>
      <c r="AJ17" s="392"/>
      <c r="AK17" s="392"/>
      <c r="AL17" s="394"/>
      <c r="AM17" s="484"/>
      <c r="AN17" s="389"/>
      <c r="AO17" s="389"/>
      <c r="AP17" s="389"/>
      <c r="AQ17" s="389"/>
      <c r="AR17" s="389"/>
      <c r="AS17" s="389"/>
      <c r="AT17" s="390"/>
      <c r="AU17" s="472"/>
      <c r="AV17" s="473"/>
      <c r="AW17" s="473"/>
      <c r="AX17" s="473"/>
      <c r="AY17" s="395" t="s">
        <v>143</v>
      </c>
      <c r="AZ17" s="396"/>
      <c r="BA17" s="396"/>
      <c r="BB17" s="396"/>
      <c r="BC17" s="396"/>
      <c r="BD17" s="396"/>
      <c r="BE17" s="396"/>
      <c r="BF17" s="396"/>
      <c r="BG17" s="396"/>
      <c r="BH17" s="396"/>
      <c r="BI17" s="396"/>
      <c r="BJ17" s="396"/>
      <c r="BK17" s="396"/>
      <c r="BL17" s="396"/>
      <c r="BM17" s="397"/>
      <c r="BN17" s="415">
        <v>60656</v>
      </c>
      <c r="BO17" s="416"/>
      <c r="BP17" s="416"/>
      <c r="BQ17" s="416"/>
      <c r="BR17" s="416"/>
      <c r="BS17" s="416"/>
      <c r="BT17" s="416"/>
      <c r="BU17" s="417"/>
      <c r="BV17" s="415">
        <v>61285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144</v>
      </c>
      <c r="C18" s="478"/>
      <c r="D18" s="478"/>
      <c r="E18" s="479"/>
      <c r="F18" s="479"/>
      <c r="G18" s="479"/>
      <c r="H18" s="479"/>
      <c r="I18" s="479"/>
      <c r="J18" s="479"/>
      <c r="K18" s="479"/>
      <c r="L18" s="480">
        <v>101.3</v>
      </c>
      <c r="M18" s="480"/>
      <c r="N18" s="480"/>
      <c r="O18" s="480"/>
      <c r="P18" s="480"/>
      <c r="Q18" s="480"/>
      <c r="R18" s="481"/>
      <c r="S18" s="481"/>
      <c r="T18" s="481"/>
      <c r="U18" s="481"/>
      <c r="V18" s="482"/>
      <c r="W18" s="496"/>
      <c r="X18" s="497"/>
      <c r="Y18" s="497"/>
      <c r="Z18" s="497"/>
      <c r="AA18" s="497"/>
      <c r="AB18" s="505"/>
      <c r="AC18" s="379">
        <v>72.900000000000006</v>
      </c>
      <c r="AD18" s="380"/>
      <c r="AE18" s="380"/>
      <c r="AF18" s="380"/>
      <c r="AG18" s="483"/>
      <c r="AH18" s="379">
        <v>72.5</v>
      </c>
      <c r="AI18" s="380"/>
      <c r="AJ18" s="380"/>
      <c r="AK18" s="380"/>
      <c r="AL18" s="381"/>
      <c r="AM18" s="484"/>
      <c r="AN18" s="389"/>
      <c r="AO18" s="389"/>
      <c r="AP18" s="389"/>
      <c r="AQ18" s="389"/>
      <c r="AR18" s="389"/>
      <c r="AS18" s="389"/>
      <c r="AT18" s="390"/>
      <c r="AU18" s="472"/>
      <c r="AV18" s="473"/>
      <c r="AW18" s="473"/>
      <c r="AX18" s="473"/>
      <c r="AY18" s="395" t="s">
        <v>145</v>
      </c>
      <c r="AZ18" s="396"/>
      <c r="BA18" s="396"/>
      <c r="BB18" s="396"/>
      <c r="BC18" s="396"/>
      <c r="BD18" s="396"/>
      <c r="BE18" s="396"/>
      <c r="BF18" s="396"/>
      <c r="BG18" s="396"/>
      <c r="BH18" s="396"/>
      <c r="BI18" s="396"/>
      <c r="BJ18" s="396"/>
      <c r="BK18" s="396"/>
      <c r="BL18" s="396"/>
      <c r="BM18" s="397"/>
      <c r="BN18" s="415">
        <v>694113</v>
      </c>
      <c r="BO18" s="416"/>
      <c r="BP18" s="416"/>
      <c r="BQ18" s="416"/>
      <c r="BR18" s="416"/>
      <c r="BS18" s="416"/>
      <c r="BT18" s="416"/>
      <c r="BU18" s="417"/>
      <c r="BV18" s="415">
        <v>695726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146</v>
      </c>
      <c r="C19" s="478"/>
      <c r="D19" s="478"/>
      <c r="E19" s="479"/>
      <c r="F19" s="479"/>
      <c r="G19" s="479"/>
      <c r="H19" s="479"/>
      <c r="I19" s="479"/>
      <c r="J19" s="479"/>
      <c r="K19" s="479"/>
      <c r="L19" s="485">
        <v>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147</v>
      </c>
      <c r="AZ19" s="396"/>
      <c r="BA19" s="396"/>
      <c r="BB19" s="396"/>
      <c r="BC19" s="396"/>
      <c r="BD19" s="396"/>
      <c r="BE19" s="396"/>
      <c r="BF19" s="396"/>
      <c r="BG19" s="396"/>
      <c r="BH19" s="396"/>
      <c r="BI19" s="396"/>
      <c r="BJ19" s="396"/>
      <c r="BK19" s="396"/>
      <c r="BL19" s="396"/>
      <c r="BM19" s="397"/>
      <c r="BN19" s="415">
        <v>1511268</v>
      </c>
      <c r="BO19" s="416"/>
      <c r="BP19" s="416"/>
      <c r="BQ19" s="416"/>
      <c r="BR19" s="416"/>
      <c r="BS19" s="416"/>
      <c r="BT19" s="416"/>
      <c r="BU19" s="417"/>
      <c r="BV19" s="415">
        <v>1312452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148</v>
      </c>
      <c r="C20" s="478"/>
      <c r="D20" s="478"/>
      <c r="E20" s="479"/>
      <c r="F20" s="479"/>
      <c r="G20" s="479"/>
      <c r="H20" s="479"/>
      <c r="I20" s="479"/>
      <c r="J20" s="479"/>
      <c r="K20" s="479"/>
      <c r="L20" s="485">
        <v>294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149</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150</v>
      </c>
      <c r="C22" s="445"/>
      <c r="D22" s="446"/>
      <c r="E22" s="453" t="s">
        <v>1</v>
      </c>
      <c r="F22" s="428"/>
      <c r="G22" s="428"/>
      <c r="H22" s="428"/>
      <c r="I22" s="428"/>
      <c r="J22" s="428"/>
      <c r="K22" s="429"/>
      <c r="L22" s="453" t="s">
        <v>151</v>
      </c>
      <c r="M22" s="428"/>
      <c r="N22" s="428"/>
      <c r="O22" s="428"/>
      <c r="P22" s="429"/>
      <c r="Q22" s="438" t="s">
        <v>152</v>
      </c>
      <c r="R22" s="439"/>
      <c r="S22" s="439"/>
      <c r="T22" s="439"/>
      <c r="U22" s="439"/>
      <c r="V22" s="454"/>
      <c r="W22" s="456" t="s">
        <v>153</v>
      </c>
      <c r="X22" s="445"/>
      <c r="Y22" s="446"/>
      <c r="Z22" s="453" t="s">
        <v>1</v>
      </c>
      <c r="AA22" s="428"/>
      <c r="AB22" s="428"/>
      <c r="AC22" s="428"/>
      <c r="AD22" s="428"/>
      <c r="AE22" s="428"/>
      <c r="AF22" s="428"/>
      <c r="AG22" s="429"/>
      <c r="AH22" s="427" t="s">
        <v>154</v>
      </c>
      <c r="AI22" s="428"/>
      <c r="AJ22" s="428"/>
      <c r="AK22" s="428"/>
      <c r="AL22" s="429"/>
      <c r="AM22" s="427" t="s">
        <v>155</v>
      </c>
      <c r="AN22" s="433"/>
      <c r="AO22" s="433"/>
      <c r="AP22" s="433"/>
      <c r="AQ22" s="433"/>
      <c r="AR22" s="434"/>
      <c r="AS22" s="438" t="s">
        <v>152</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156</v>
      </c>
      <c r="AZ23" s="408"/>
      <c r="BA23" s="408"/>
      <c r="BB23" s="408"/>
      <c r="BC23" s="408"/>
      <c r="BD23" s="408"/>
      <c r="BE23" s="408"/>
      <c r="BF23" s="408"/>
      <c r="BG23" s="408"/>
      <c r="BH23" s="408"/>
      <c r="BI23" s="408"/>
      <c r="BJ23" s="408"/>
      <c r="BK23" s="408"/>
      <c r="BL23" s="408"/>
      <c r="BM23" s="409"/>
      <c r="BN23" s="415">
        <v>1306550</v>
      </c>
      <c r="BO23" s="416"/>
      <c r="BP23" s="416"/>
      <c r="BQ23" s="416"/>
      <c r="BR23" s="416"/>
      <c r="BS23" s="416"/>
      <c r="BT23" s="416"/>
      <c r="BU23" s="417"/>
      <c r="BV23" s="415">
        <v>1292562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157</v>
      </c>
      <c r="F24" s="389"/>
      <c r="G24" s="389"/>
      <c r="H24" s="389"/>
      <c r="I24" s="389"/>
      <c r="J24" s="389"/>
      <c r="K24" s="390"/>
      <c r="L24" s="391">
        <v>1</v>
      </c>
      <c r="M24" s="392"/>
      <c r="N24" s="392"/>
      <c r="O24" s="392"/>
      <c r="P24" s="393"/>
      <c r="Q24" s="391">
        <v>5000</v>
      </c>
      <c r="R24" s="392"/>
      <c r="S24" s="392"/>
      <c r="T24" s="392"/>
      <c r="U24" s="392"/>
      <c r="V24" s="393"/>
      <c r="W24" s="457"/>
      <c r="X24" s="448"/>
      <c r="Y24" s="449"/>
      <c r="Z24" s="388" t="s">
        <v>158</v>
      </c>
      <c r="AA24" s="389"/>
      <c r="AB24" s="389"/>
      <c r="AC24" s="389"/>
      <c r="AD24" s="389"/>
      <c r="AE24" s="389"/>
      <c r="AF24" s="389"/>
      <c r="AG24" s="390"/>
      <c r="AH24" s="391">
        <v>20</v>
      </c>
      <c r="AI24" s="392"/>
      <c r="AJ24" s="392"/>
      <c r="AK24" s="392"/>
      <c r="AL24" s="393"/>
      <c r="AM24" s="391">
        <v>56980</v>
      </c>
      <c r="AN24" s="392"/>
      <c r="AO24" s="392"/>
      <c r="AP24" s="392"/>
      <c r="AQ24" s="392"/>
      <c r="AR24" s="393"/>
      <c r="AS24" s="391">
        <v>2849</v>
      </c>
      <c r="AT24" s="392"/>
      <c r="AU24" s="392"/>
      <c r="AV24" s="392"/>
      <c r="AW24" s="392"/>
      <c r="AX24" s="394"/>
      <c r="AY24" s="382" t="s">
        <v>159</v>
      </c>
      <c r="AZ24" s="383"/>
      <c r="BA24" s="383"/>
      <c r="BB24" s="383"/>
      <c r="BC24" s="383"/>
      <c r="BD24" s="383"/>
      <c r="BE24" s="383"/>
      <c r="BF24" s="383"/>
      <c r="BG24" s="383"/>
      <c r="BH24" s="383"/>
      <c r="BI24" s="383"/>
      <c r="BJ24" s="383"/>
      <c r="BK24" s="383"/>
      <c r="BL24" s="383"/>
      <c r="BM24" s="384"/>
      <c r="BN24" s="415">
        <v>1026488</v>
      </c>
      <c r="BO24" s="416"/>
      <c r="BP24" s="416"/>
      <c r="BQ24" s="416"/>
      <c r="BR24" s="416"/>
      <c r="BS24" s="416"/>
      <c r="BT24" s="416"/>
      <c r="BU24" s="417"/>
      <c r="BV24" s="415">
        <v>1009626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160</v>
      </c>
      <c r="F25" s="389"/>
      <c r="G25" s="389"/>
      <c r="H25" s="389"/>
      <c r="I25" s="389"/>
      <c r="J25" s="389"/>
      <c r="K25" s="390"/>
      <c r="L25" s="391">
        <v>1</v>
      </c>
      <c r="M25" s="392"/>
      <c r="N25" s="392"/>
      <c r="O25" s="392"/>
      <c r="P25" s="393"/>
      <c r="Q25" s="391">
        <v>4000</v>
      </c>
      <c r="R25" s="392"/>
      <c r="S25" s="392"/>
      <c r="T25" s="392"/>
      <c r="U25" s="392"/>
      <c r="V25" s="393"/>
      <c r="W25" s="457"/>
      <c r="X25" s="448"/>
      <c r="Y25" s="449"/>
      <c r="Z25" s="388" t="s">
        <v>161</v>
      </c>
      <c r="AA25" s="389"/>
      <c r="AB25" s="389"/>
      <c r="AC25" s="389"/>
      <c r="AD25" s="389"/>
      <c r="AE25" s="389"/>
      <c r="AF25" s="389"/>
      <c r="AG25" s="390"/>
      <c r="AH25" s="391" t="s">
        <v>124</v>
      </c>
      <c r="AI25" s="392"/>
      <c r="AJ25" s="392"/>
      <c r="AK25" s="392"/>
      <c r="AL25" s="393"/>
      <c r="AM25" s="391" t="s">
        <v>124</v>
      </c>
      <c r="AN25" s="392"/>
      <c r="AO25" s="392"/>
      <c r="AP25" s="392"/>
      <c r="AQ25" s="392"/>
      <c r="AR25" s="393"/>
      <c r="AS25" s="391" t="s">
        <v>124</v>
      </c>
      <c r="AT25" s="392"/>
      <c r="AU25" s="392"/>
      <c r="AV25" s="392"/>
      <c r="AW25" s="392"/>
      <c r="AX25" s="394"/>
      <c r="AY25" s="407" t="s">
        <v>162</v>
      </c>
      <c r="AZ25" s="408"/>
      <c r="BA25" s="408"/>
      <c r="BB25" s="408"/>
      <c r="BC25" s="408"/>
      <c r="BD25" s="408"/>
      <c r="BE25" s="408"/>
      <c r="BF25" s="408"/>
      <c r="BG25" s="408"/>
      <c r="BH25" s="408"/>
      <c r="BI25" s="408"/>
      <c r="BJ25" s="408"/>
      <c r="BK25" s="408"/>
      <c r="BL25" s="408"/>
      <c r="BM25" s="409"/>
      <c r="BN25" s="410" t="s">
        <v>124</v>
      </c>
      <c r="BO25" s="411"/>
      <c r="BP25" s="411"/>
      <c r="BQ25" s="411"/>
      <c r="BR25" s="411"/>
      <c r="BS25" s="411"/>
      <c r="BT25" s="411"/>
      <c r="BU25" s="412"/>
      <c r="BV25" s="410" t="s">
        <v>124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163</v>
      </c>
      <c r="F26" s="389"/>
      <c r="G26" s="389"/>
      <c r="H26" s="389"/>
      <c r="I26" s="389"/>
      <c r="J26" s="389"/>
      <c r="K26" s="390"/>
      <c r="L26" s="391">
        <v>1</v>
      </c>
      <c r="M26" s="392"/>
      <c r="N26" s="392"/>
      <c r="O26" s="392"/>
      <c r="P26" s="393"/>
      <c r="Q26" s="391">
        <v>4000</v>
      </c>
      <c r="R26" s="392"/>
      <c r="S26" s="392"/>
      <c r="T26" s="392"/>
      <c r="U26" s="392"/>
      <c r="V26" s="393"/>
      <c r="W26" s="457"/>
      <c r="X26" s="448"/>
      <c r="Y26" s="449"/>
      <c r="Z26" s="388" t="s">
        <v>164</v>
      </c>
      <c r="AA26" s="470"/>
      <c r="AB26" s="470"/>
      <c r="AC26" s="470"/>
      <c r="AD26" s="470"/>
      <c r="AE26" s="470"/>
      <c r="AF26" s="470"/>
      <c r="AG26" s="471"/>
      <c r="AH26" s="391">
        <v>2</v>
      </c>
      <c r="AI26" s="392"/>
      <c r="AJ26" s="392"/>
      <c r="AK26" s="392"/>
      <c r="AL26" s="393"/>
      <c r="AM26" s="391" t="s">
        <v>165</v>
      </c>
      <c r="AN26" s="392"/>
      <c r="AO26" s="392"/>
      <c r="AP26" s="392"/>
      <c r="AQ26" s="392"/>
      <c r="AR26" s="393"/>
      <c r="AS26" s="391" t="s">
        <v>165</v>
      </c>
      <c r="AT26" s="392"/>
      <c r="AU26" s="392"/>
      <c r="AV26" s="392"/>
      <c r="AW26" s="392"/>
      <c r="AX26" s="394"/>
      <c r="AY26" s="424" t="s">
        <v>166</v>
      </c>
      <c r="AZ26" s="425"/>
      <c r="BA26" s="425"/>
      <c r="BB26" s="425"/>
      <c r="BC26" s="425"/>
      <c r="BD26" s="425"/>
      <c r="BE26" s="425"/>
      <c r="BF26" s="425"/>
      <c r="BG26" s="425"/>
      <c r="BH26" s="425"/>
      <c r="BI26" s="425"/>
      <c r="BJ26" s="425"/>
      <c r="BK26" s="425"/>
      <c r="BL26" s="425"/>
      <c r="BM26" s="426"/>
      <c r="BN26" s="415" t="s">
        <v>124</v>
      </c>
      <c r="BO26" s="416"/>
      <c r="BP26" s="416"/>
      <c r="BQ26" s="416"/>
      <c r="BR26" s="416"/>
      <c r="BS26" s="416"/>
      <c r="BT26" s="416"/>
      <c r="BU26" s="417"/>
      <c r="BV26" s="415" t="s">
        <v>124</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167</v>
      </c>
      <c r="F27" s="389"/>
      <c r="G27" s="389"/>
      <c r="H27" s="389"/>
      <c r="I27" s="389"/>
      <c r="J27" s="389"/>
      <c r="K27" s="390"/>
      <c r="L27" s="391">
        <v>1</v>
      </c>
      <c r="M27" s="392"/>
      <c r="N27" s="392"/>
      <c r="O27" s="392"/>
      <c r="P27" s="393"/>
      <c r="Q27" s="391">
        <v>1900</v>
      </c>
      <c r="R27" s="392"/>
      <c r="S27" s="392"/>
      <c r="T27" s="392"/>
      <c r="U27" s="392"/>
      <c r="V27" s="393"/>
      <c r="W27" s="457"/>
      <c r="X27" s="448"/>
      <c r="Y27" s="449"/>
      <c r="Z27" s="388" t="s">
        <v>168</v>
      </c>
      <c r="AA27" s="389"/>
      <c r="AB27" s="389"/>
      <c r="AC27" s="389"/>
      <c r="AD27" s="389"/>
      <c r="AE27" s="389"/>
      <c r="AF27" s="389"/>
      <c r="AG27" s="390"/>
      <c r="AH27" s="391" t="s">
        <v>124</v>
      </c>
      <c r="AI27" s="392"/>
      <c r="AJ27" s="392"/>
      <c r="AK27" s="392"/>
      <c r="AL27" s="393"/>
      <c r="AM27" s="391" t="s">
        <v>124</v>
      </c>
      <c r="AN27" s="392"/>
      <c r="AO27" s="392"/>
      <c r="AP27" s="392"/>
      <c r="AQ27" s="392"/>
      <c r="AR27" s="393"/>
      <c r="AS27" s="391" t="s">
        <v>124</v>
      </c>
      <c r="AT27" s="392"/>
      <c r="AU27" s="392"/>
      <c r="AV27" s="392"/>
      <c r="AW27" s="392"/>
      <c r="AX27" s="394"/>
      <c r="AY27" s="421" t="s">
        <v>169</v>
      </c>
      <c r="AZ27" s="422"/>
      <c r="BA27" s="422"/>
      <c r="BB27" s="422"/>
      <c r="BC27" s="422"/>
      <c r="BD27" s="422"/>
      <c r="BE27" s="422"/>
      <c r="BF27" s="422"/>
      <c r="BG27" s="422"/>
      <c r="BH27" s="422"/>
      <c r="BI27" s="422"/>
      <c r="BJ27" s="422"/>
      <c r="BK27" s="422"/>
      <c r="BL27" s="422"/>
      <c r="BM27" s="423"/>
      <c r="BN27" s="418">
        <v>168452</v>
      </c>
      <c r="BO27" s="419"/>
      <c r="BP27" s="419"/>
      <c r="BQ27" s="419"/>
      <c r="BR27" s="419"/>
      <c r="BS27" s="419"/>
      <c r="BT27" s="419"/>
      <c r="BU27" s="420"/>
      <c r="BV27" s="418">
        <v>168443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170</v>
      </c>
      <c r="F28" s="389"/>
      <c r="G28" s="389"/>
      <c r="H28" s="389"/>
      <c r="I28" s="389"/>
      <c r="J28" s="389"/>
      <c r="K28" s="390"/>
      <c r="L28" s="391">
        <v>1</v>
      </c>
      <c r="M28" s="392"/>
      <c r="N28" s="392"/>
      <c r="O28" s="392"/>
      <c r="P28" s="393"/>
      <c r="Q28" s="391">
        <v>1580</v>
      </c>
      <c r="R28" s="392"/>
      <c r="S28" s="392"/>
      <c r="T28" s="392"/>
      <c r="U28" s="392"/>
      <c r="V28" s="393"/>
      <c r="W28" s="457"/>
      <c r="X28" s="448"/>
      <c r="Y28" s="449"/>
      <c r="Z28" s="388" t="s">
        <v>171</v>
      </c>
      <c r="AA28" s="389"/>
      <c r="AB28" s="389"/>
      <c r="AC28" s="389"/>
      <c r="AD28" s="389"/>
      <c r="AE28" s="389"/>
      <c r="AF28" s="389"/>
      <c r="AG28" s="390"/>
      <c r="AH28" s="391" t="s">
        <v>124</v>
      </c>
      <c r="AI28" s="392"/>
      <c r="AJ28" s="392"/>
      <c r="AK28" s="392"/>
      <c r="AL28" s="393"/>
      <c r="AM28" s="391" t="s">
        <v>124</v>
      </c>
      <c r="AN28" s="392"/>
      <c r="AO28" s="392"/>
      <c r="AP28" s="392"/>
      <c r="AQ28" s="392"/>
      <c r="AR28" s="393"/>
      <c r="AS28" s="391" t="s">
        <v>124</v>
      </c>
      <c r="AT28" s="392"/>
      <c r="AU28" s="392"/>
      <c r="AV28" s="392"/>
      <c r="AW28" s="392"/>
      <c r="AX28" s="394"/>
      <c r="AY28" s="398" t="s">
        <v>172</v>
      </c>
      <c r="AZ28" s="399"/>
      <c r="BA28" s="399"/>
      <c r="BB28" s="400"/>
      <c r="BC28" s="407" t="s">
        <v>173</v>
      </c>
      <c r="BD28" s="408"/>
      <c r="BE28" s="408"/>
      <c r="BF28" s="408"/>
      <c r="BG28" s="408"/>
      <c r="BH28" s="408"/>
      <c r="BI28" s="408"/>
      <c r="BJ28" s="408"/>
      <c r="BK28" s="408"/>
      <c r="BL28" s="408"/>
      <c r="BM28" s="409"/>
      <c r="BN28" s="410">
        <v>520835</v>
      </c>
      <c r="BO28" s="411"/>
      <c r="BP28" s="411"/>
      <c r="BQ28" s="411"/>
      <c r="BR28" s="411"/>
      <c r="BS28" s="411"/>
      <c r="BT28" s="411"/>
      <c r="BU28" s="412"/>
      <c r="BV28" s="410">
        <v>370000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174</v>
      </c>
      <c r="F29" s="389"/>
      <c r="G29" s="389"/>
      <c r="H29" s="389"/>
      <c r="I29" s="389"/>
      <c r="J29" s="389"/>
      <c r="K29" s="390"/>
      <c r="L29" s="391">
        <v>6</v>
      </c>
      <c r="M29" s="392"/>
      <c r="N29" s="392"/>
      <c r="O29" s="392"/>
      <c r="P29" s="393"/>
      <c r="Q29" s="391">
        <v>1350</v>
      </c>
      <c r="R29" s="392"/>
      <c r="S29" s="392"/>
      <c r="T29" s="392"/>
      <c r="U29" s="392"/>
      <c r="V29" s="393"/>
      <c r="W29" s="458"/>
      <c r="X29" s="459"/>
      <c r="Y29" s="460"/>
      <c r="Z29" s="388" t="s">
        <v>175</v>
      </c>
      <c r="AA29" s="389"/>
      <c r="AB29" s="389"/>
      <c r="AC29" s="389"/>
      <c r="AD29" s="389"/>
      <c r="AE29" s="389"/>
      <c r="AF29" s="389"/>
      <c r="AG29" s="390"/>
      <c r="AH29" s="391">
        <v>20</v>
      </c>
      <c r="AI29" s="392"/>
      <c r="AJ29" s="392"/>
      <c r="AK29" s="392"/>
      <c r="AL29" s="393"/>
      <c r="AM29" s="391">
        <v>56980</v>
      </c>
      <c r="AN29" s="392"/>
      <c r="AO29" s="392"/>
      <c r="AP29" s="392"/>
      <c r="AQ29" s="392"/>
      <c r="AR29" s="393"/>
      <c r="AS29" s="391">
        <v>2849</v>
      </c>
      <c r="AT29" s="392"/>
      <c r="AU29" s="392"/>
      <c r="AV29" s="392"/>
      <c r="AW29" s="392"/>
      <c r="AX29" s="394"/>
      <c r="AY29" s="401"/>
      <c r="AZ29" s="402"/>
      <c r="BA29" s="402"/>
      <c r="BB29" s="403"/>
      <c r="BC29" s="395" t="s">
        <v>176</v>
      </c>
      <c r="BD29" s="396"/>
      <c r="BE29" s="396"/>
      <c r="BF29" s="396"/>
      <c r="BG29" s="396"/>
      <c r="BH29" s="396"/>
      <c r="BI29" s="396"/>
      <c r="BJ29" s="396"/>
      <c r="BK29" s="396"/>
      <c r="BL29" s="396"/>
      <c r="BM29" s="397"/>
      <c r="BN29" s="415">
        <v>250328</v>
      </c>
      <c r="BO29" s="416"/>
      <c r="BP29" s="416"/>
      <c r="BQ29" s="416"/>
      <c r="BR29" s="416"/>
      <c r="BS29" s="416"/>
      <c r="BT29" s="416"/>
      <c r="BU29" s="417"/>
      <c r="BV29" s="415">
        <v>216830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177</v>
      </c>
      <c r="X30" s="468"/>
      <c r="Y30" s="468"/>
      <c r="Z30" s="468"/>
      <c r="AA30" s="468"/>
      <c r="AB30" s="468"/>
      <c r="AC30" s="468"/>
      <c r="AD30" s="468"/>
      <c r="AE30" s="468"/>
      <c r="AF30" s="468"/>
      <c r="AG30" s="469"/>
      <c r="AH30" s="379">
        <v>96.4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178</v>
      </c>
      <c r="BD30" s="383"/>
      <c r="BE30" s="383"/>
      <c r="BF30" s="383"/>
      <c r="BG30" s="383"/>
      <c r="BH30" s="383"/>
      <c r="BI30" s="383"/>
      <c r="BJ30" s="383"/>
      <c r="BK30" s="383"/>
      <c r="BL30" s="383"/>
      <c r="BM30" s="384"/>
      <c r="BN30" s="418">
        <v>1178745</v>
      </c>
      <c r="BO30" s="419"/>
      <c r="BP30" s="419"/>
      <c r="BQ30" s="419"/>
      <c r="BR30" s="419"/>
      <c r="BS30" s="419"/>
      <c r="BT30" s="419"/>
      <c r="BU30" s="420"/>
      <c r="BV30" s="418">
        <v>1126284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179</v>
      </c>
      <c r="D32" s="167"/>
      <c r="E32" s="167"/>
      <c r="F32" s="164"/>
      <c r="G32" s="164"/>
      <c r="H32" s="164"/>
      <c r="I32" s="164"/>
      <c r="J32" s="164"/>
      <c r="K32" s="164"/>
      <c r="L32" s="164"/>
      <c r="M32" s="164"/>
      <c r="N32" s="164"/>
      <c r="O32" s="164"/>
      <c r="P32" s="164"/>
      <c r="Q32" s="164"/>
      <c r="R32" s="164"/>
      <c r="S32" s="164"/>
      <c r="T32" s="164"/>
      <c r="U32" s="164" t="s">
        <v>180</v>
      </c>
      <c r="V32" s="164"/>
      <c r="W32" s="164"/>
      <c r="X32" s="164"/>
      <c r="Y32" s="164"/>
      <c r="Z32" s="164"/>
      <c r="AA32" s="164"/>
      <c r="AB32" s="164"/>
      <c r="AC32" s="164"/>
      <c r="AD32" s="164"/>
      <c r="AE32" s="164"/>
      <c r="AF32" s="164"/>
      <c r="AG32" s="164"/>
      <c r="AH32" s="164"/>
      <c r="AI32" s="164"/>
      <c r="AJ32" s="164"/>
      <c r="AK32" s="164"/>
      <c r="AL32" s="164"/>
      <c r="AM32" s="168" t="s">
        <v>181</v>
      </c>
      <c r="AN32" s="164"/>
      <c r="AO32" s="164"/>
      <c r="AP32" s="164"/>
      <c r="AQ32" s="164"/>
      <c r="AR32" s="164"/>
      <c r="AS32" s="168"/>
      <c r="AT32" s="168"/>
      <c r="AU32" s="168"/>
      <c r="AV32" s="168"/>
      <c r="AW32" s="168"/>
      <c r="AX32" s="168"/>
      <c r="AY32" s="168"/>
      <c r="AZ32" s="168"/>
      <c r="BA32" s="168"/>
      <c r="BB32" s="164"/>
      <c r="BC32" s="168"/>
      <c r="BD32" s="164"/>
      <c r="BE32" s="168" t="s">
        <v>182</v>
      </c>
      <c r="BF32" s="164"/>
      <c r="BG32" s="164"/>
      <c r="BH32" s="164"/>
      <c r="BI32" s="164"/>
      <c r="BJ32" s="168"/>
      <c r="BK32" s="168"/>
      <c r="BL32" s="168"/>
      <c r="BM32" s="168"/>
      <c r="BN32" s="168"/>
      <c r="BO32" s="168"/>
      <c r="BP32" s="168"/>
      <c r="BQ32" s="168"/>
      <c r="BR32" s="164"/>
      <c r="BS32" s="164"/>
      <c r="BT32" s="164"/>
      <c r="BU32" s="164"/>
      <c r="BV32" s="164"/>
      <c r="BW32" s="164" t="s">
        <v>183</v>
      </c>
      <c r="BX32" s="164"/>
      <c r="BY32" s="164"/>
      <c r="BZ32" s="164"/>
      <c r="CA32" s="164"/>
      <c r="CB32" s="168"/>
      <c r="CC32" s="168"/>
      <c r="CD32" s="168"/>
      <c r="CE32" s="168"/>
      <c r="CF32" s="168"/>
      <c r="CG32" s="168"/>
      <c r="CH32" s="168"/>
      <c r="CI32" s="168"/>
      <c r="CJ32" s="168"/>
      <c r="CK32" s="168"/>
      <c r="CL32" s="168"/>
      <c r="CM32" s="168"/>
      <c r="CN32" s="168"/>
      <c r="CO32" s="168" t="s">
        <v>184</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185</v>
      </c>
      <c r="D33" s="378"/>
      <c r="E33" s="377" t="s">
        <v>186</v>
      </c>
      <c r="F33" s="377"/>
      <c r="G33" s="377"/>
      <c r="H33" s="377"/>
      <c r="I33" s="377"/>
      <c r="J33" s="377"/>
      <c r="K33" s="377"/>
      <c r="L33" s="377"/>
      <c r="M33" s="377"/>
      <c r="N33" s="377"/>
      <c r="O33" s="377"/>
      <c r="P33" s="377"/>
      <c r="Q33" s="377"/>
      <c r="R33" s="377"/>
      <c r="S33" s="377"/>
      <c r="T33" s="169"/>
      <c r="U33" s="378" t="s">
        <v>185</v>
      </c>
      <c r="V33" s="378"/>
      <c r="W33" s="377" t="s">
        <v>186</v>
      </c>
      <c r="X33" s="377"/>
      <c r="Y33" s="377"/>
      <c r="Z33" s="377"/>
      <c r="AA33" s="377"/>
      <c r="AB33" s="377"/>
      <c r="AC33" s="377"/>
      <c r="AD33" s="377"/>
      <c r="AE33" s="377"/>
      <c r="AF33" s="377"/>
      <c r="AG33" s="377"/>
      <c r="AH33" s="377"/>
      <c r="AI33" s="377"/>
      <c r="AJ33" s="377"/>
      <c r="AK33" s="377"/>
      <c r="AL33" s="169"/>
      <c r="AM33" s="378" t="s">
        <v>185</v>
      </c>
      <c r="AN33" s="378"/>
      <c r="AO33" s="377" t="s">
        <v>186</v>
      </c>
      <c r="AP33" s="377"/>
      <c r="AQ33" s="377"/>
      <c r="AR33" s="377"/>
      <c r="AS33" s="377"/>
      <c r="AT33" s="377"/>
      <c r="AU33" s="377"/>
      <c r="AV33" s="377"/>
      <c r="AW33" s="377"/>
      <c r="AX33" s="377"/>
      <c r="AY33" s="377"/>
      <c r="AZ33" s="377"/>
      <c r="BA33" s="377"/>
      <c r="BB33" s="377"/>
      <c r="BC33" s="377"/>
      <c r="BD33" s="170"/>
      <c r="BE33" s="377" t="s">
        <v>187</v>
      </c>
      <c r="BF33" s="377"/>
      <c r="BG33" s="377" t="s">
        <v>188</v>
      </c>
      <c r="BH33" s="377"/>
      <c r="BI33" s="377"/>
      <c r="BJ33" s="377"/>
      <c r="BK33" s="377"/>
      <c r="BL33" s="377"/>
      <c r="BM33" s="377"/>
      <c r="BN33" s="377"/>
      <c r="BO33" s="377"/>
      <c r="BP33" s="377"/>
      <c r="BQ33" s="377"/>
      <c r="BR33" s="377"/>
      <c r="BS33" s="377"/>
      <c r="BT33" s="377"/>
      <c r="BU33" s="377"/>
      <c r="BV33" s="170"/>
      <c r="BW33" s="378" t="s">
        <v>187</v>
      </c>
      <c r="BX33" s="378"/>
      <c r="BY33" s="377" t="s">
        <v>189</v>
      </c>
      <c r="BZ33" s="377"/>
      <c r="CA33" s="377"/>
      <c r="CB33" s="377"/>
      <c r="CC33" s="377"/>
      <c r="CD33" s="377"/>
      <c r="CE33" s="377"/>
      <c r="CF33" s="377"/>
      <c r="CG33" s="377"/>
      <c r="CH33" s="377"/>
      <c r="CI33" s="377"/>
      <c r="CJ33" s="377"/>
      <c r="CK33" s="377"/>
      <c r="CL33" s="377"/>
      <c r="CM33" s="377"/>
      <c r="CN33" s="169"/>
      <c r="CO33" s="378" t="s">
        <v>185</v>
      </c>
      <c r="CP33" s="378"/>
      <c r="CQ33" s="377" t="s">
        <v>190</v>
      </c>
      <c r="CR33" s="377"/>
      <c r="CS33" s="377"/>
      <c r="CT33" s="377"/>
      <c r="CU33" s="377"/>
      <c r="CV33" s="377"/>
      <c r="CW33" s="377"/>
      <c r="CX33" s="377"/>
      <c r="CY33" s="377"/>
      <c r="CZ33" s="377"/>
      <c r="DA33" s="377"/>
      <c r="DB33" s="377"/>
      <c r="DC33" s="377"/>
      <c r="DD33" s="377"/>
      <c r="DE33" s="377"/>
      <c r="DF33" s="169"/>
      <c r="DG33" s="377" t="s">
        <v>191</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6</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山梨県後期高齢者医療広域連合（一般会計）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教育奨励資金特別会計</v>
      </c>
      <c r="F35" s="374"/>
      <c r="G35" s="374"/>
      <c r="H35" s="374"/>
      <c r="I35" s="374"/>
      <c r="J35" s="374"/>
      <c r="K35" s="374"/>
      <c r="L35" s="374"/>
      <c r="M35" s="374"/>
      <c r="N35" s="374"/>
      <c r="O35" s="374"/>
      <c r="P35" s="374"/>
      <c r="Q35" s="374"/>
      <c r="R35" s="374"/>
      <c r="S35" s="374"/>
      <c r="T35" s="167"/>
      <c r="U35" s="375">
        <f>IF(W35="","",U34+1)</f>
        <v>7</v>
      </c>
      <c r="V35" s="375"/>
      <c r="W35" s="374" t="str">
        <f>IF('各会計、関係団体の財政状況及び健全化判断比率'!B29="","",'各会計、関係団体の財政状況及び健全化判断比率'!B29)</f>
        <v>国民健康保険特別会計直診勘定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IF('各会計、関係団体の財政状況及び健全化判断比率'!B34="","",'各会計、関係団体の財政状況及び健全化判断比率'!B34)</f>
        <v>特定環境保全公共下水道事業特別会計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山梨県後期高齢者医療広域連合（後期高齢者医療特別会計）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水源の里保健休養施設事業特別会計</v>
      </c>
      <c r="F36" s="374"/>
      <c r="G36" s="374"/>
      <c r="H36" s="374"/>
      <c r="I36" s="374"/>
      <c r="J36" s="374"/>
      <c r="K36" s="374"/>
      <c r="L36" s="374"/>
      <c r="M36" s="374"/>
      <c r="N36" s="374"/>
      <c r="O36" s="374"/>
      <c r="P36" s="374"/>
      <c r="Q36" s="374"/>
      <c r="R36" s="374"/>
      <c r="S36" s="374"/>
      <c r="T36" s="167"/>
      <c r="U36" s="375">
        <f t="shared" ref="U36:U43" si="4">IF(W36="","",U35+1)</f>
        <v>8</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山梨県市町村総合事務組合（一般会計）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有線テレビ放送施設事業特別会計</v>
      </c>
      <c r="F37" s="374"/>
      <c r="G37" s="374"/>
      <c r="H37" s="374"/>
      <c r="I37" s="374"/>
      <c r="J37" s="374"/>
      <c r="K37" s="374"/>
      <c r="L37" s="374"/>
      <c r="M37" s="374"/>
      <c r="N37" s="374"/>
      <c r="O37" s="374"/>
      <c r="P37" s="374"/>
      <c r="Q37" s="374"/>
      <c r="R37" s="374"/>
      <c r="S37" s="374"/>
      <c r="T37" s="167"/>
      <c r="U37" s="375">
        <f t="shared" si="4"/>
        <v>9</v>
      </c>
      <c r="V37" s="375"/>
      <c r="W37" s="374" t="str">
        <f>IF('各会計、関係団体の財政状況及び健全化判断比率'!B31="","",'各会計、関係団体の財政状況及び健全化判断比率'!B31)</f>
        <v>介護サービス事業特別会計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山梨県市町村総合事務組合（電子化事業及び会館管理・研修事業特別会計）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温泉事業特別会計</v>
      </c>
      <c r="F38" s="374"/>
      <c r="G38" s="374"/>
      <c r="H38" s="374"/>
      <c r="I38" s="374"/>
      <c r="J38" s="374"/>
      <c r="K38" s="374"/>
      <c r="L38" s="374"/>
      <c r="M38" s="374"/>
      <c r="N38" s="374"/>
      <c r="O38" s="374"/>
      <c r="P38" s="374"/>
      <c r="Q38" s="374"/>
      <c r="R38" s="374"/>
      <c r="S38" s="374"/>
      <c r="T38" s="167"/>
      <c r="U38" s="375">
        <f t="shared" si="4"/>
        <v>10</v>
      </c>
      <c r="V38" s="375"/>
      <c r="W38" s="374" t="str">
        <f>IF('各会計、関係団体の財政状況及び健全化判断比率'!B32="","",'各会計、関係団体の財政状況及び健全化判断比率'!B32)</f>
        <v>後期高齢者医療特別会計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山梨県市町村総合事務組合（一般廃棄物最終処分場事業特別会計）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山梨県市町村総合事務組合（入札参加資格審査事業費特別会計）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山梨県市町村総合事務組合（交通災害共済事業特別会計）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20</v>
      </c>
      <c r="BX41" s="375"/>
      <c r="BY41" s="374" t="str">
        <f>IF('各会計、関係団体の財政状況及び健全化判断比率'!B75="","",'各会計、関係団体の財政状況及び健全化判断比率'!B75)</f>
        <v>山梨県東部広域連合（一般会計）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192</v>
      </c>
      <c r="C46" s="139"/>
      <c r="D46" s="139"/>
      <c r="E46" s="139" t="s">
        <v>193</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194</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195</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196</v>
      </c>
    </row>
    <row r="50" spans="5:5">
      <c r="E50" s="141" t="s">
        <v>197</v>
      </c>
    </row>
    <row r="51" spans="5:5">
      <c r="E51" s="141" t="s">
        <v>198</v>
      </c>
    </row>
    <row r="52" spans="5:5">
      <c r="E52" s="141" t="s">
        <v>199</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ageMargins left="0.70866141732283472" right="0.70866141732283472" top="0.74803149606299213" bottom="0.74803149606299213" header="0.31496062992125984" footer="0.31496062992125984"/>
  <pageSetup paperSize="9"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84" t="s">
        <v>533</v>
      </c>
      <c r="D34" s="1184"/>
      <c r="E34" s="1185"/>
      <c r="F34" s="32">
        <v>10.050000000000001</v>
      </c>
      <c r="G34" s="33">
        <v>16.72</v>
      </c>
      <c r="H34" s="33">
        <v>21.37</v>
      </c>
      <c r="I34" s="33">
        <v>48.28</v>
      </c>
      <c r="J34" s="34">
        <v>51.62</v>
      </c>
      <c r="K34" s="22"/>
      <c r="L34" s="22"/>
      <c r="M34" s="22"/>
      <c r="N34" s="22"/>
      <c r="O34" s="22"/>
      <c r="P34" s="22"/>
    </row>
    <row r="35" spans="1:16" ht="39" customHeight="1">
      <c r="A35" s="22"/>
      <c r="B35" s="35"/>
      <c r="C35" s="1178" t="s">
        <v>534</v>
      </c>
      <c r="D35" s="1179"/>
      <c r="E35" s="1180"/>
      <c r="F35" s="36">
        <v>3.23</v>
      </c>
      <c r="G35" s="37">
        <v>2.4</v>
      </c>
      <c r="H35" s="37">
        <v>2.69</v>
      </c>
      <c r="I35" s="37">
        <v>1.36</v>
      </c>
      <c r="J35" s="38">
        <v>1.44</v>
      </c>
      <c r="K35" s="22"/>
      <c r="L35" s="22"/>
      <c r="M35" s="22"/>
      <c r="N35" s="22"/>
      <c r="O35" s="22"/>
      <c r="P35" s="22"/>
    </row>
    <row r="36" spans="1:16" ht="39" customHeight="1">
      <c r="A36" s="22"/>
      <c r="B36" s="35"/>
      <c r="C36" s="1178" t="s">
        <v>535</v>
      </c>
      <c r="D36" s="1179"/>
      <c r="E36" s="1180"/>
      <c r="F36" s="36">
        <v>1.23</v>
      </c>
      <c r="G36" s="37">
        <v>1.4</v>
      </c>
      <c r="H36" s="37">
        <v>1.26</v>
      </c>
      <c r="I36" s="37">
        <v>1.33</v>
      </c>
      <c r="J36" s="38">
        <v>1.29</v>
      </c>
      <c r="K36" s="22"/>
      <c r="L36" s="22"/>
      <c r="M36" s="22"/>
      <c r="N36" s="22"/>
      <c r="O36" s="22"/>
      <c r="P36" s="22"/>
    </row>
    <row r="37" spans="1:16" ht="39" customHeight="1">
      <c r="A37" s="22"/>
      <c r="B37" s="35"/>
      <c r="C37" s="1178" t="s">
        <v>536</v>
      </c>
      <c r="D37" s="1179"/>
      <c r="E37" s="1180"/>
      <c r="F37" s="36">
        <v>0.28000000000000003</v>
      </c>
      <c r="G37" s="37">
        <v>0.06</v>
      </c>
      <c r="H37" s="37">
        <v>0.18</v>
      </c>
      <c r="I37" s="37">
        <v>0.3</v>
      </c>
      <c r="J37" s="38">
        <v>0.54</v>
      </c>
      <c r="K37" s="22"/>
      <c r="L37" s="22"/>
      <c r="M37" s="22"/>
      <c r="N37" s="22"/>
      <c r="O37" s="22"/>
      <c r="P37" s="22"/>
    </row>
    <row r="38" spans="1:16" ht="39" customHeight="1">
      <c r="A38" s="22"/>
      <c r="B38" s="35"/>
      <c r="C38" s="1178" t="s">
        <v>537</v>
      </c>
      <c r="D38" s="1179"/>
      <c r="E38" s="1180"/>
      <c r="F38" s="36">
        <v>1.36</v>
      </c>
      <c r="G38" s="37">
        <v>2.08</v>
      </c>
      <c r="H38" s="37">
        <v>0.71</v>
      </c>
      <c r="I38" s="37">
        <v>0.49</v>
      </c>
      <c r="J38" s="38">
        <v>0.43</v>
      </c>
      <c r="K38" s="22"/>
      <c r="L38" s="22"/>
      <c r="M38" s="22"/>
      <c r="N38" s="22"/>
      <c r="O38" s="22"/>
      <c r="P38" s="22"/>
    </row>
    <row r="39" spans="1:16" ht="39" customHeight="1">
      <c r="A39" s="22"/>
      <c r="B39" s="35"/>
      <c r="C39" s="1178" t="s">
        <v>538</v>
      </c>
      <c r="D39" s="1179"/>
      <c r="E39" s="1180"/>
      <c r="F39" s="36">
        <v>1.05</v>
      </c>
      <c r="G39" s="37">
        <v>0.96</v>
      </c>
      <c r="H39" s="37">
        <v>0.39</v>
      </c>
      <c r="I39" s="37">
        <v>0.44</v>
      </c>
      <c r="J39" s="38">
        <v>0.43</v>
      </c>
      <c r="K39" s="22"/>
      <c r="L39" s="22"/>
      <c r="M39" s="22"/>
      <c r="N39" s="22"/>
      <c r="O39" s="22"/>
      <c r="P39" s="22"/>
    </row>
    <row r="40" spans="1:16" ht="39" customHeight="1">
      <c r="A40" s="22"/>
      <c r="B40" s="35"/>
      <c r="C40" s="1178" t="s">
        <v>539</v>
      </c>
      <c r="D40" s="1179"/>
      <c r="E40" s="1180"/>
      <c r="F40" s="36">
        <v>0.03</v>
      </c>
      <c r="G40" s="37">
        <v>0.01</v>
      </c>
      <c r="H40" s="37">
        <v>0.51</v>
      </c>
      <c r="I40" s="37">
        <v>0.51</v>
      </c>
      <c r="J40" s="38">
        <v>0.28999999999999998</v>
      </c>
      <c r="K40" s="22"/>
      <c r="L40" s="22"/>
      <c r="M40" s="22"/>
      <c r="N40" s="22"/>
      <c r="O40" s="22"/>
      <c r="P40" s="22"/>
    </row>
    <row r="41" spans="1:16" ht="39" customHeight="1">
      <c r="A41" s="22"/>
      <c r="B41" s="35"/>
      <c r="C41" s="1178" t="s">
        <v>540</v>
      </c>
      <c r="D41" s="1179"/>
      <c r="E41" s="1180"/>
      <c r="F41" s="36">
        <v>2.79</v>
      </c>
      <c r="G41" s="37">
        <v>4.6399999999999997</v>
      </c>
      <c r="H41" s="37">
        <v>2.23</v>
      </c>
      <c r="I41" s="37">
        <v>0.25</v>
      </c>
      <c r="J41" s="38">
        <v>0.25</v>
      </c>
      <c r="K41" s="22"/>
      <c r="L41" s="22"/>
      <c r="M41" s="22"/>
      <c r="N41" s="22"/>
      <c r="O41" s="22"/>
      <c r="P41" s="22"/>
    </row>
    <row r="42" spans="1:16" ht="39" customHeight="1">
      <c r="A42" s="22"/>
      <c r="B42" s="39"/>
      <c r="C42" s="1178" t="s">
        <v>541</v>
      </c>
      <c r="D42" s="1179"/>
      <c r="E42" s="1180"/>
      <c r="F42" s="36" t="s">
        <v>488</v>
      </c>
      <c r="G42" s="37" t="s">
        <v>488</v>
      </c>
      <c r="H42" s="37" t="s">
        <v>488</v>
      </c>
      <c r="I42" s="37" t="s">
        <v>488</v>
      </c>
      <c r="J42" s="38" t="s">
        <v>488</v>
      </c>
      <c r="K42" s="22"/>
      <c r="L42" s="22"/>
      <c r="M42" s="22"/>
      <c r="N42" s="22"/>
      <c r="O42" s="22"/>
      <c r="P42" s="22"/>
    </row>
    <row r="43" spans="1:16" ht="39" customHeight="1" thickBot="1">
      <c r="A43" s="22"/>
      <c r="B43" s="40"/>
      <c r="C43" s="1181" t="s">
        <v>542</v>
      </c>
      <c r="D43" s="1182"/>
      <c r="E43" s="1183"/>
      <c r="F43" s="41">
        <v>0.85</v>
      </c>
      <c r="G43" s="42">
        <v>0.41</v>
      </c>
      <c r="H43" s="42">
        <v>0.98</v>
      </c>
      <c r="I43" s="42">
        <v>0.27</v>
      </c>
      <c r="J43" s="43">
        <v>0.18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70866141732283472" right="0.70866141732283472" top="0.74803149606299213" bottom="0.74803149606299213" header="0.31496062992125984" footer="0.31496062992125984"/>
  <pageSetup paperSize="9" scale="52" orientation="landscape" r:id="rId1"/>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94" t="s">
        <v>11</v>
      </c>
      <c r="C45" s="1195"/>
      <c r="D45" s="58"/>
      <c r="E45" s="1200" t="s">
        <v>12</v>
      </c>
      <c r="F45" s="1200"/>
      <c r="G45" s="1200"/>
      <c r="H45" s="1200"/>
      <c r="I45" s="1200"/>
      <c r="J45" s="1201"/>
      <c r="K45" s="59">
        <v>141</v>
      </c>
      <c r="L45" s="60">
        <v>124</v>
      </c>
      <c r="M45" s="60">
        <v>122</v>
      </c>
      <c r="N45" s="60">
        <v>113</v>
      </c>
      <c r="O45" s="61">
        <v>104</v>
      </c>
      <c r="P45" s="48"/>
      <c r="Q45" s="48"/>
      <c r="R45" s="48"/>
      <c r="S45" s="48"/>
      <c r="T45" s="48"/>
      <c r="U45" s="48"/>
    </row>
    <row r="46" spans="1:21" ht="30.75" customHeight="1">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c r="A48" s="48"/>
      <c r="B48" s="1196"/>
      <c r="C48" s="1197"/>
      <c r="D48" s="62"/>
      <c r="E48" s="1188" t="s">
        <v>15</v>
      </c>
      <c r="F48" s="1188"/>
      <c r="G48" s="1188"/>
      <c r="H48" s="1188"/>
      <c r="I48" s="1188"/>
      <c r="J48" s="1189"/>
      <c r="K48" s="63">
        <v>73</v>
      </c>
      <c r="L48" s="64">
        <v>68</v>
      </c>
      <c r="M48" s="64">
        <v>61</v>
      </c>
      <c r="N48" s="64">
        <v>51</v>
      </c>
      <c r="O48" s="65">
        <v>55</v>
      </c>
      <c r="P48" s="48"/>
      <c r="Q48" s="48"/>
      <c r="R48" s="48"/>
      <c r="S48" s="48"/>
      <c r="T48" s="48"/>
      <c r="U48" s="48"/>
    </row>
    <row r="49" spans="1:21" ht="30.75" customHeight="1">
      <c r="A49" s="48"/>
      <c r="B49" s="1196"/>
      <c r="C49" s="1197"/>
      <c r="D49" s="62"/>
      <c r="E49" s="1188" t="s">
        <v>16</v>
      </c>
      <c r="F49" s="1188"/>
      <c r="G49" s="1188"/>
      <c r="H49" s="1188"/>
      <c r="I49" s="1188"/>
      <c r="J49" s="1189"/>
      <c r="K49" s="63" t="s">
        <v>488</v>
      </c>
      <c r="L49" s="64" t="s">
        <v>488</v>
      </c>
      <c r="M49" s="64" t="s">
        <v>488</v>
      </c>
      <c r="N49" s="64" t="s">
        <v>488</v>
      </c>
      <c r="O49" s="65" t="s">
        <v>488</v>
      </c>
      <c r="P49" s="48"/>
      <c r="Q49" s="48"/>
      <c r="R49" s="48"/>
      <c r="S49" s="48"/>
      <c r="T49" s="48"/>
      <c r="U49" s="48"/>
    </row>
    <row r="50" spans="1:21" ht="30.75" customHeight="1">
      <c r="A50" s="48"/>
      <c r="B50" s="1196"/>
      <c r="C50" s="1197"/>
      <c r="D50" s="62"/>
      <c r="E50" s="1188" t="s">
        <v>17</v>
      </c>
      <c r="F50" s="1188"/>
      <c r="G50" s="1188"/>
      <c r="H50" s="1188"/>
      <c r="I50" s="1188"/>
      <c r="J50" s="1189"/>
      <c r="K50" s="63" t="s">
        <v>488</v>
      </c>
      <c r="L50" s="64" t="s">
        <v>488</v>
      </c>
      <c r="M50" s="64" t="s">
        <v>488</v>
      </c>
      <c r="N50" s="64" t="s">
        <v>488</v>
      </c>
      <c r="O50" s="65" t="s">
        <v>488</v>
      </c>
      <c r="P50" s="48"/>
      <c r="Q50" s="48"/>
      <c r="R50" s="48"/>
      <c r="S50" s="48"/>
      <c r="T50" s="48"/>
      <c r="U50" s="48"/>
    </row>
    <row r="51" spans="1:21" ht="30.75" customHeight="1">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c r="A52" s="48"/>
      <c r="B52" s="1186" t="s">
        <v>19</v>
      </c>
      <c r="C52" s="1187"/>
      <c r="D52" s="66"/>
      <c r="E52" s="1188" t="s">
        <v>20</v>
      </c>
      <c r="F52" s="1188"/>
      <c r="G52" s="1188"/>
      <c r="H52" s="1188"/>
      <c r="I52" s="1188"/>
      <c r="J52" s="1189"/>
      <c r="K52" s="63">
        <v>180</v>
      </c>
      <c r="L52" s="64">
        <v>167</v>
      </c>
      <c r="M52" s="64">
        <v>162</v>
      </c>
      <c r="N52" s="64">
        <v>152</v>
      </c>
      <c r="O52" s="65">
        <v>138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34</v>
      </c>
      <c r="L53" s="69">
        <v>25</v>
      </c>
      <c r="M53" s="69">
        <v>21</v>
      </c>
      <c r="N53" s="69">
        <v>12</v>
      </c>
      <c r="O53" s="70">
        <v>21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ageMargins left="0.70866141732283472" right="0.70866141732283472" top="0.74803149606299213" bottom="0.74803149606299213" header="0.31496062992125984" footer="0.31496062992125984"/>
  <pageSetup paperSize="9" scale="55" orientation="landscape" r:id="rId1"/>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214" t="s">
        <v>24</v>
      </c>
      <c r="C41" s="1215"/>
      <c r="D41" s="81"/>
      <c r="E41" s="1216" t="s">
        <v>25</v>
      </c>
      <c r="F41" s="1216"/>
      <c r="G41" s="1216"/>
      <c r="H41" s="1217"/>
      <c r="I41" s="82">
        <v>979</v>
      </c>
      <c r="J41" s="83">
        <v>984</v>
      </c>
      <c r="K41" s="83">
        <v>1111</v>
      </c>
      <c r="L41" s="83">
        <v>1293</v>
      </c>
      <c r="M41" s="84">
        <v>1307</v>
      </c>
    </row>
    <row r="42" spans="2:13" ht="27.75" customHeight="1">
      <c r="B42" s="1204"/>
      <c r="C42" s="1205"/>
      <c r="D42" s="85"/>
      <c r="E42" s="1208" t="s">
        <v>26</v>
      </c>
      <c r="F42" s="1208"/>
      <c r="G42" s="1208"/>
      <c r="H42" s="1209"/>
      <c r="I42" s="86" t="s">
        <v>488</v>
      </c>
      <c r="J42" s="87" t="s">
        <v>488</v>
      </c>
      <c r="K42" s="87" t="s">
        <v>488</v>
      </c>
      <c r="L42" s="87" t="s">
        <v>488</v>
      </c>
      <c r="M42" s="88" t="s">
        <v>488</v>
      </c>
    </row>
    <row r="43" spans="2:13" ht="27.75" customHeight="1">
      <c r="B43" s="1204"/>
      <c r="C43" s="1205"/>
      <c r="D43" s="85"/>
      <c r="E43" s="1208" t="s">
        <v>27</v>
      </c>
      <c r="F43" s="1208"/>
      <c r="G43" s="1208"/>
      <c r="H43" s="1209"/>
      <c r="I43" s="86">
        <v>887</v>
      </c>
      <c r="J43" s="87">
        <v>819</v>
      </c>
      <c r="K43" s="87">
        <v>723</v>
      </c>
      <c r="L43" s="87">
        <v>622</v>
      </c>
      <c r="M43" s="88">
        <v>543</v>
      </c>
    </row>
    <row r="44" spans="2:13" ht="27.75" customHeight="1">
      <c r="B44" s="1204"/>
      <c r="C44" s="1205"/>
      <c r="D44" s="85"/>
      <c r="E44" s="1208" t="s">
        <v>28</v>
      </c>
      <c r="F44" s="1208"/>
      <c r="G44" s="1208"/>
      <c r="H44" s="1209"/>
      <c r="I44" s="86" t="s">
        <v>488</v>
      </c>
      <c r="J44" s="87">
        <v>1</v>
      </c>
      <c r="K44" s="87">
        <v>2</v>
      </c>
      <c r="L44" s="87">
        <v>2</v>
      </c>
      <c r="M44" s="88">
        <v>4</v>
      </c>
    </row>
    <row r="45" spans="2:13" ht="27.75" customHeight="1">
      <c r="B45" s="1204"/>
      <c r="C45" s="1205"/>
      <c r="D45" s="85"/>
      <c r="E45" s="1208" t="s">
        <v>29</v>
      </c>
      <c r="F45" s="1208"/>
      <c r="G45" s="1208"/>
      <c r="H45" s="1209"/>
      <c r="I45" s="86">
        <v>237</v>
      </c>
      <c r="J45" s="87">
        <v>206</v>
      </c>
      <c r="K45" s="87">
        <v>272</v>
      </c>
      <c r="L45" s="87">
        <v>204</v>
      </c>
      <c r="M45" s="88">
        <v>183</v>
      </c>
    </row>
    <row r="46" spans="2:13" ht="27.75" customHeight="1">
      <c r="B46" s="1204"/>
      <c r="C46" s="1205"/>
      <c r="D46" s="89"/>
      <c r="E46" s="1208" t="s">
        <v>30</v>
      </c>
      <c r="F46" s="1208"/>
      <c r="G46" s="1208"/>
      <c r="H46" s="1209"/>
      <c r="I46" s="86" t="s">
        <v>488</v>
      </c>
      <c r="J46" s="87" t="s">
        <v>488</v>
      </c>
      <c r="K46" s="87" t="s">
        <v>488</v>
      </c>
      <c r="L46" s="87" t="s">
        <v>488</v>
      </c>
      <c r="M46" s="88" t="s">
        <v>488</v>
      </c>
    </row>
    <row r="47" spans="2:13" ht="27.75" customHeight="1">
      <c r="B47" s="1204"/>
      <c r="C47" s="1205"/>
      <c r="D47" s="90"/>
      <c r="E47" s="1218" t="s">
        <v>31</v>
      </c>
      <c r="F47" s="1219"/>
      <c r="G47" s="1219"/>
      <c r="H47" s="1220"/>
      <c r="I47" s="86" t="s">
        <v>488</v>
      </c>
      <c r="J47" s="87" t="s">
        <v>488</v>
      </c>
      <c r="K47" s="87" t="s">
        <v>488</v>
      </c>
      <c r="L47" s="87" t="s">
        <v>488</v>
      </c>
      <c r="M47" s="88" t="s">
        <v>488</v>
      </c>
    </row>
    <row r="48" spans="2:13" ht="27.75" customHeight="1">
      <c r="B48" s="1204"/>
      <c r="C48" s="1205"/>
      <c r="D48" s="85"/>
      <c r="E48" s="1208" t="s">
        <v>32</v>
      </c>
      <c r="F48" s="1208"/>
      <c r="G48" s="1208"/>
      <c r="H48" s="1209"/>
      <c r="I48" s="86" t="s">
        <v>488</v>
      </c>
      <c r="J48" s="87" t="s">
        <v>488</v>
      </c>
      <c r="K48" s="87" t="s">
        <v>488</v>
      </c>
      <c r="L48" s="87" t="s">
        <v>488</v>
      </c>
      <c r="M48" s="88" t="s">
        <v>488</v>
      </c>
    </row>
    <row r="49" spans="2:13" ht="27.75" customHeight="1">
      <c r="B49" s="1206"/>
      <c r="C49" s="1207"/>
      <c r="D49" s="85"/>
      <c r="E49" s="1208" t="s">
        <v>33</v>
      </c>
      <c r="F49" s="1208"/>
      <c r="G49" s="1208"/>
      <c r="H49" s="1209"/>
      <c r="I49" s="86" t="s">
        <v>488</v>
      </c>
      <c r="J49" s="87" t="s">
        <v>488</v>
      </c>
      <c r="K49" s="87" t="s">
        <v>488</v>
      </c>
      <c r="L49" s="87" t="s">
        <v>488</v>
      </c>
      <c r="M49" s="88" t="s">
        <v>488</v>
      </c>
    </row>
    <row r="50" spans="2:13" ht="27.75" customHeight="1">
      <c r="B50" s="1202" t="s">
        <v>34</v>
      </c>
      <c r="C50" s="1203"/>
      <c r="D50" s="91"/>
      <c r="E50" s="1208" t="s">
        <v>35</v>
      </c>
      <c r="F50" s="1208"/>
      <c r="G50" s="1208"/>
      <c r="H50" s="1209"/>
      <c r="I50" s="86">
        <v>1502</v>
      </c>
      <c r="J50" s="87">
        <v>1751</v>
      </c>
      <c r="K50" s="87">
        <v>1877</v>
      </c>
      <c r="L50" s="87">
        <v>1875</v>
      </c>
      <c r="M50" s="88">
        <v>2114</v>
      </c>
    </row>
    <row r="51" spans="2:13" ht="27.75" customHeight="1">
      <c r="B51" s="1204"/>
      <c r="C51" s="1205"/>
      <c r="D51" s="85"/>
      <c r="E51" s="1208" t="s">
        <v>36</v>
      </c>
      <c r="F51" s="1208"/>
      <c r="G51" s="1208"/>
      <c r="H51" s="1209"/>
      <c r="I51" s="86">
        <v>433</v>
      </c>
      <c r="J51" s="87">
        <v>388</v>
      </c>
      <c r="K51" s="87">
        <v>341</v>
      </c>
      <c r="L51" s="87">
        <v>297</v>
      </c>
      <c r="M51" s="88">
        <v>258</v>
      </c>
    </row>
    <row r="52" spans="2:13" ht="27.75" customHeight="1">
      <c r="B52" s="1206"/>
      <c r="C52" s="1207"/>
      <c r="D52" s="85"/>
      <c r="E52" s="1208" t="s">
        <v>37</v>
      </c>
      <c r="F52" s="1208"/>
      <c r="G52" s="1208"/>
      <c r="H52" s="1209"/>
      <c r="I52" s="86">
        <v>1282</v>
      </c>
      <c r="J52" s="87">
        <v>1248</v>
      </c>
      <c r="K52" s="87">
        <v>1236</v>
      </c>
      <c r="L52" s="87">
        <v>1370</v>
      </c>
      <c r="M52" s="88">
        <v>1335</v>
      </c>
    </row>
    <row r="53" spans="2:13" ht="27.75" customHeight="1" thickBot="1">
      <c r="B53" s="1210" t="s">
        <v>38</v>
      </c>
      <c r="C53" s="1211"/>
      <c r="D53" s="92"/>
      <c r="E53" s="1212" t="s">
        <v>39</v>
      </c>
      <c r="F53" s="1212"/>
      <c r="G53" s="1212"/>
      <c r="H53" s="1213"/>
      <c r="I53" s="93">
        <v>-1115</v>
      </c>
      <c r="J53" s="94">
        <v>-1376</v>
      </c>
      <c r="K53" s="94">
        <v>-1346</v>
      </c>
      <c r="L53" s="94">
        <v>-1421</v>
      </c>
      <c r="M53" s="95">
        <v>-1669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ageMargins left="0.70866141732283472" right="0.70866141732283472" top="0.74803149606299213" bottom="0.74803149606299213" header="0.31496062992125984" footer="0.31496062992125984"/>
  <pageSetup paperSize="9" scale="52" orientation="landscape" r:id="rId1"/>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zoomScale="70" zoomScaleNormal="70"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554</v>
      </c>
      <c r="C41" s="248"/>
      <c r="D41" s="248"/>
      <c r="E41" s="248"/>
      <c r="F41" s="248"/>
      <c r="G41" s="248"/>
      <c r="H41" s="248"/>
      <c r="I41" s="248"/>
      <c r="J41" s="248"/>
      <c r="K41" s="248"/>
      <c r="L41" s="248"/>
      <c r="M41" s="248"/>
      <c r="N41" s="248"/>
      <c r="O41" s="248"/>
      <c r="P41" s="249"/>
    </row>
    <row r="42" spans="2:17">
      <c r="B42" s="250"/>
      <c r="C42" s="246"/>
      <c r="D42" s="246"/>
      <c r="E42" s="246"/>
      <c r="F42" s="246"/>
      <c r="G42" s="353" t="s">
        <v>555</v>
      </c>
      <c r="I42" s="354"/>
      <c r="J42" s="354"/>
      <c r="K42" s="354"/>
      <c r="L42" s="246"/>
      <c r="M42" s="246"/>
      <c r="N42" s="246"/>
      <c r="O42" s="246"/>
    </row>
    <row r="43" spans="2:17">
      <c r="B43" s="250"/>
      <c r="C43" s="246"/>
      <c r="D43" s="246"/>
      <c r="E43" s="246"/>
      <c r="F43" s="246"/>
      <c r="G43" s="1221" t="s">
        <v>563</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556</v>
      </c>
    </row>
    <row r="50" spans="1:17">
      <c r="B50" s="250"/>
      <c r="C50" s="246"/>
      <c r="D50" s="246"/>
      <c r="E50" s="246"/>
      <c r="F50" s="246"/>
      <c r="G50" s="1230"/>
      <c r="H50" s="1231"/>
      <c r="I50" s="1231"/>
      <c r="J50" s="1232"/>
      <c r="K50" s="356" t="s">
        <v>528</v>
      </c>
      <c r="L50" s="356" t="s">
        <v>529</v>
      </c>
      <c r="M50" s="356" t="s">
        <v>530</v>
      </c>
      <c r="N50" s="356" t="s">
        <v>531</v>
      </c>
      <c r="O50" s="356" t="s">
        <v>532</v>
      </c>
    </row>
    <row r="51" spans="1:17">
      <c r="B51" s="250"/>
      <c r="C51" s="246"/>
      <c r="D51" s="246"/>
      <c r="E51" s="246"/>
      <c r="F51" s="246"/>
      <c r="G51" s="1233" t="s">
        <v>557</v>
      </c>
      <c r="H51" s="1234"/>
      <c r="I51" s="1239" t="s">
        <v>558</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564</v>
      </c>
      <c r="J53" s="1243"/>
      <c r="K53" s="1244"/>
      <c r="L53" s="1244"/>
      <c r="M53" s="1244"/>
      <c r="N53" s="1246">
        <v>70.599999999999994</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559</v>
      </c>
      <c r="H55" s="1248"/>
      <c r="I55" s="1243" t="s">
        <v>558</v>
      </c>
      <c r="J55" s="1243"/>
      <c r="K55" s="1241"/>
      <c r="L55" s="1241"/>
      <c r="M55" s="1241"/>
      <c r="N55" s="1242">
        <v>0</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564</v>
      </c>
      <c r="J57" s="1253"/>
      <c r="K57" s="1244"/>
      <c r="L57" s="1244"/>
      <c r="M57" s="1244"/>
      <c r="N57" s="1246">
        <v>57.1</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560</v>
      </c>
      <c r="C63" s="246"/>
      <c r="D63" s="246"/>
      <c r="E63" s="246"/>
      <c r="F63" s="246"/>
      <c r="G63" s="246"/>
      <c r="H63" s="246"/>
      <c r="I63" s="246"/>
      <c r="J63" s="246"/>
      <c r="K63" s="246"/>
      <c r="L63" s="246"/>
      <c r="M63" s="246"/>
      <c r="N63" s="246"/>
      <c r="O63" s="246"/>
    </row>
    <row r="64" spans="1:17">
      <c r="B64" s="250"/>
      <c r="C64" s="246"/>
      <c r="D64" s="246"/>
      <c r="E64" s="246"/>
      <c r="F64" s="246"/>
      <c r="G64" s="353" t="s">
        <v>555</v>
      </c>
      <c r="I64" s="354"/>
      <c r="J64" s="354"/>
      <c r="K64" s="354"/>
      <c r="L64" s="246"/>
      <c r="M64" s="246"/>
      <c r="N64" s="246"/>
      <c r="O64" s="246"/>
    </row>
    <row r="65" spans="2:30">
      <c r="B65" s="250"/>
      <c r="C65" s="246"/>
      <c r="D65" s="246"/>
      <c r="E65" s="246"/>
      <c r="F65" s="246"/>
      <c r="G65" s="1221" t="s">
        <v>565</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561</v>
      </c>
      <c r="I71" s="370"/>
      <c r="J71" s="366"/>
      <c r="K71" s="366"/>
      <c r="L71" s="367"/>
      <c r="M71" s="366"/>
      <c r="N71" s="367"/>
      <c r="O71" s="368"/>
    </row>
    <row r="72" spans="2:30">
      <c r="B72" s="250"/>
      <c r="C72" s="246"/>
      <c r="D72" s="246"/>
      <c r="E72" s="246"/>
      <c r="F72" s="246"/>
      <c r="G72" s="1230"/>
      <c r="H72" s="1231"/>
      <c r="I72" s="1231"/>
      <c r="J72" s="1232"/>
      <c r="K72" s="356" t="s">
        <v>528</v>
      </c>
      <c r="L72" s="356" t="s">
        <v>529</v>
      </c>
      <c r="M72" s="356" t="s">
        <v>530</v>
      </c>
      <c r="N72" s="356" t="s">
        <v>531</v>
      </c>
      <c r="O72" s="356" t="s">
        <v>532</v>
      </c>
    </row>
    <row r="73" spans="2:30">
      <c r="B73" s="250"/>
      <c r="C73" s="246"/>
      <c r="D73" s="246"/>
      <c r="E73" s="246"/>
      <c r="F73" s="246"/>
      <c r="G73" s="1233" t="s">
        <v>557</v>
      </c>
      <c r="H73" s="1234"/>
      <c r="I73" s="1239" t="s">
        <v>558</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562</v>
      </c>
      <c r="J75" s="1243"/>
      <c r="K75" s="1246">
        <v>5.7</v>
      </c>
      <c r="L75" s="1246">
        <v>4.5999999999999996</v>
      </c>
      <c r="M75" s="1246">
        <v>3.6</v>
      </c>
      <c r="N75" s="1246">
        <v>2.6</v>
      </c>
      <c r="O75" s="1246">
        <v>3</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559</v>
      </c>
      <c r="H77" s="1248"/>
      <c r="I77" s="1243" t="s">
        <v>558</v>
      </c>
      <c r="J77" s="1243"/>
      <c r="K77" s="1254">
        <v>0</v>
      </c>
      <c r="L77" s="1254">
        <v>0</v>
      </c>
      <c r="M77" s="1242">
        <v>0</v>
      </c>
      <c r="N77" s="1242">
        <v>0</v>
      </c>
      <c r="O77" s="1242">
        <v>0</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562</v>
      </c>
      <c r="J79" s="1253"/>
      <c r="K79" s="1256">
        <v>9.6999999999999993</v>
      </c>
      <c r="L79" s="1256">
        <v>8.6</v>
      </c>
      <c r="M79" s="1256">
        <v>7.7</v>
      </c>
      <c r="N79" s="1256">
        <v>6.4</v>
      </c>
      <c r="O79" s="1256">
        <v>6.9</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s="245" customFormat="1" ht="13.5" hidden="1" customHeight="1"/>
    <row r="162" s="245" customFormat="1" ht="13.5" hidden="1" customHeight="1"/>
    <row r="163" s="245" customFormat="1" ht="13.5" hidden="1" customHeight="1"/>
    <row r="164" s="245" customFormat="1" ht="13.5" hidden="1" customHeight="1"/>
    <row r="165" s="245" customFormat="1" ht="13.5" hidden="1" customHeight="1"/>
    <row r="166" s="245" customFormat="1" ht="13.5" hidden="1" customHeight="1"/>
    <row r="167" s="245" customFormat="1" ht="13.5" hidden="1" customHeight="1"/>
    <row r="168" s="245" customFormat="1" ht="13.5" hidden="1" customHeight="1"/>
    <row r="169" s="245" customFormat="1" ht="13.5" hidden="1" customHeight="1"/>
    <row r="170" s="245" customFormat="1" ht="13.5" hidden="1" customHeight="1"/>
    <row r="171" s="245" customFormat="1" ht="13.5" hidden="1" customHeight="1"/>
    <row r="172" s="245" customFormat="1" ht="13.5" hidden="1" customHeight="1"/>
    <row r="173" s="245" customFormat="1" ht="13.5" hidden="1" customHeight="1"/>
    <row r="174" s="245" customFormat="1" ht="13.5" hidden="1" customHeight="1"/>
    <row r="175" s="245" customFormat="1" ht="13.5" hidden="1" customHeight="1"/>
    <row r="176" s="245" customFormat="1" ht="13.5" hidden="1" customHeight="1"/>
    <row r="177" s="245" customFormat="1" ht="13.5" hidden="1" customHeight="1"/>
    <row r="178" s="245" customFormat="1" ht="13.5" hidden="1" customHeight="1"/>
    <row r="179" s="245" customFormat="1" ht="13.5" hidden="1" customHeight="1"/>
    <row r="180" s="245" customFormat="1" ht="13.5" hidden="1" customHeight="1"/>
    <row r="181" s="245" customFormat="1" ht="13.5" hidden="1" customHeight="1"/>
    <row r="182" s="245" customFormat="1" ht="13.5" hidden="1" customHeight="1"/>
    <row r="183" s="245" customFormat="1" ht="13.5" hidden="1" customHeight="1"/>
    <row r="184" s="245" customFormat="1" ht="13.5" hidden="1" customHeight="1"/>
    <row r="185" s="245" customFormat="1" ht="13.5" hidden="1" customHeight="1"/>
    <row r="186" s="245" customFormat="1" ht="13.5" hidden="1" customHeight="1"/>
    <row r="187" s="245" customFormat="1" ht="13.5" hidden="1" customHeight="1"/>
    <row r="188" s="245" customFormat="1" ht="13.5" hidden="1" customHeight="1"/>
    <row r="189" s="245" customFormat="1" ht="13.5" hidden="1" customHeight="1"/>
    <row r="190" s="245" customFormat="1" ht="13.5" hidden="1" customHeight="1"/>
    <row r="191" s="245" customFormat="1" ht="13.5" hidden="1" customHeight="1"/>
  </sheetData>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ageMargins left="0.70866141732283472" right="0.70866141732283472" top="0.74803149606299213" bottom="0.74803149606299213" header="0.31496062992125984" footer="0.31496062992125984"/>
  <pageSetup paperSize="9" scale="4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zoomScale="70" zoomScaleNormal="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s="243" customFormat="1" ht="13.5" customHeight="1"/>
    <row r="2" spans="2:34" s="243" customFormat="1">
      <c r="B2" s="244"/>
      <c r="C2" s="244"/>
      <c r="D2" s="244"/>
      <c r="E2" s="244"/>
      <c r="F2" s="244"/>
      <c r="G2" s="244"/>
      <c r="H2" s="244"/>
      <c r="I2" s="244"/>
      <c r="J2" s="244"/>
      <c r="K2" s="244"/>
      <c r="L2" s="244"/>
      <c r="M2" s="244"/>
      <c r="N2" s="244"/>
      <c r="O2" s="244"/>
      <c r="P2" s="244"/>
      <c r="Q2" s="244"/>
      <c r="R2" s="244"/>
      <c r="T2" s="244"/>
      <c r="U2" s="244"/>
      <c r="V2" s="244"/>
      <c r="W2" s="244"/>
      <c r="X2" s="244"/>
      <c r="Y2" s="244"/>
      <c r="Z2" s="244"/>
      <c r="AA2" s="244"/>
      <c r="AB2" s="244"/>
      <c r="AC2" s="244"/>
      <c r="AD2" s="244"/>
      <c r="AE2" s="244"/>
      <c r="AF2" s="244"/>
      <c r="AG2" s="244"/>
    </row>
    <row r="3" spans="2:34" s="243" customFormat="1">
      <c r="B3" s="244"/>
      <c r="T3" s="244"/>
    </row>
    <row r="4" spans="2:34" s="243" customFormat="1">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s="243" customFormat="1">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row>
    <row r="6" spans="2:34" s="243" customFormat="1">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3" customFormat="1">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3" customFormat="1">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2:34" s="243" customFormat="1">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2:34" s="243" customFormat="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row>
    <row r="11" spans="2:34" s="243" customFormat="1">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row>
    <row r="12" spans="2:34" s="243" customFormat="1">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row>
    <row r="13" spans="2:34" s="243" customFormat="1">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row>
    <row r="14" spans="2:34" s="243" customFormat="1">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2:34" s="243" customFormat="1">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row>
    <row r="16" spans="2:34" s="243" customFormat="1">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row>
    <row r="17" spans="12:34" s="243" customFormat="1">
      <c r="L17" s="244"/>
      <c r="M17" s="244"/>
      <c r="N17" s="244"/>
      <c r="O17" s="244"/>
      <c r="P17" s="244"/>
      <c r="Q17" s="244"/>
      <c r="R17" s="244"/>
      <c r="S17" s="244"/>
      <c r="T17" s="244"/>
      <c r="U17" s="244"/>
      <c r="V17" s="244"/>
      <c r="W17" s="244"/>
      <c r="X17" s="244"/>
      <c r="Y17" s="244"/>
      <c r="Z17" s="244"/>
      <c r="AA17" s="244"/>
      <c r="AB17" s="244"/>
      <c r="AC17" s="244"/>
      <c r="AD17" s="244"/>
      <c r="AE17" s="244"/>
      <c r="AF17" s="244"/>
      <c r="AG17" s="244"/>
    </row>
    <row r="18" spans="12:34" s="243" customFormat="1">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row>
    <row r="19" spans="12:34" s="243" customFormat="1">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row>
    <row r="20" spans="12:34" s="243" customFormat="1">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2:34" s="243" customFormat="1">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2:34" s="243" customFormat="1">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row>
    <row r="23" spans="12:34" s="243" customFormat="1">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12:34" s="243" customFormat="1">
      <c r="L24" s="244"/>
      <c r="M24" s="244"/>
      <c r="N24" s="244"/>
      <c r="O24" s="244"/>
      <c r="P24" s="244"/>
      <c r="R24" s="244"/>
      <c r="S24" s="244"/>
      <c r="T24" s="244"/>
      <c r="U24" s="244"/>
      <c r="V24" s="244"/>
      <c r="W24" s="244"/>
      <c r="X24" s="244"/>
      <c r="Y24" s="244"/>
      <c r="Z24" s="244"/>
      <c r="AA24" s="244"/>
      <c r="AB24" s="244"/>
      <c r="AC24" s="244"/>
      <c r="AD24" s="244"/>
      <c r="AE24" s="244"/>
      <c r="AF24" s="244"/>
      <c r="AG24" s="244"/>
      <c r="AH24" s="244"/>
    </row>
    <row r="25" spans="12:34" s="243" customFormat="1">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row>
    <row r="26" spans="12:34" s="243" customFormat="1">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row>
    <row r="27" spans="12:34" s="243" customFormat="1">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row>
    <row r="28" spans="12:34" s="243" customFormat="1">
      <c r="L28" s="244"/>
      <c r="M28" s="244"/>
      <c r="N28" s="244"/>
      <c r="P28" s="244"/>
      <c r="Q28" s="244"/>
      <c r="R28" s="244"/>
      <c r="S28" s="244"/>
      <c r="U28" s="244"/>
      <c r="V28" s="244"/>
      <c r="W28" s="244"/>
      <c r="X28" s="244"/>
      <c r="Y28" s="244"/>
      <c r="Z28" s="244"/>
      <c r="AA28" s="244"/>
      <c r="AB28" s="244"/>
      <c r="AC28" s="244"/>
      <c r="AD28" s="244"/>
      <c r="AE28" s="244"/>
      <c r="AF28" s="244"/>
      <c r="AG28" s="244"/>
    </row>
    <row r="29" spans="12:34" s="243" customFormat="1">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row>
    <row r="30" spans="12:34" s="243" customFormat="1">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row>
    <row r="31" spans="12:34" s="243" customFormat="1">
      <c r="L31" s="244"/>
      <c r="M31" s="244"/>
      <c r="N31" s="244"/>
      <c r="O31" s="244"/>
      <c r="P31" s="244"/>
      <c r="R31" s="244"/>
      <c r="S31" s="244"/>
      <c r="T31" s="244"/>
      <c r="U31" s="244"/>
      <c r="V31" s="244"/>
      <c r="W31" s="244"/>
      <c r="X31" s="244"/>
      <c r="Y31" s="244"/>
      <c r="Z31" s="244"/>
      <c r="AA31" s="244"/>
      <c r="AB31" s="244"/>
      <c r="AC31" s="244"/>
      <c r="AD31" s="244"/>
      <c r="AE31" s="244"/>
      <c r="AF31" s="244"/>
      <c r="AG31" s="244"/>
      <c r="AH31" s="244"/>
    </row>
    <row r="32" spans="12:34" s="243" customFormat="1">
      <c r="M32" s="244"/>
      <c r="N32" s="244"/>
      <c r="O32" s="244"/>
      <c r="P32" s="244"/>
      <c r="Q32" s="244"/>
      <c r="R32" s="244"/>
      <c r="S32" s="244"/>
      <c r="T32" s="244"/>
      <c r="U32" s="244"/>
      <c r="V32" s="244"/>
      <c r="W32" s="244"/>
      <c r="X32" s="244"/>
      <c r="Y32" s="244"/>
      <c r="Z32" s="244"/>
      <c r="AA32" s="244"/>
      <c r="AB32" s="244"/>
      <c r="AC32" s="244"/>
      <c r="AD32" s="244"/>
      <c r="AE32" s="244"/>
      <c r="AF32" s="244"/>
      <c r="AG32" s="244"/>
      <c r="AH32" s="244"/>
    </row>
    <row r="33" spans="2:34" s="243" customFormat="1">
      <c r="B33" s="244"/>
      <c r="D33" s="244"/>
      <c r="F33" s="244"/>
      <c r="H33" s="244"/>
      <c r="J33" s="244"/>
      <c r="K33" s="244"/>
      <c r="L33" s="244"/>
      <c r="M33" s="244"/>
      <c r="N33" s="244"/>
      <c r="O33" s="244"/>
      <c r="P33" s="244"/>
      <c r="Q33" s="244"/>
      <c r="R33" s="244"/>
      <c r="S33" s="244"/>
      <c r="T33" s="244"/>
      <c r="U33" s="244"/>
      <c r="V33" s="244"/>
      <c r="W33" s="244"/>
      <c r="Y33" s="244"/>
      <c r="Z33" s="244"/>
      <c r="AA33" s="244"/>
      <c r="AB33" s="244"/>
      <c r="AC33" s="244"/>
      <c r="AD33" s="244"/>
      <c r="AE33" s="244"/>
      <c r="AF33" s="244"/>
      <c r="AG33" s="244"/>
      <c r="AH33" s="244"/>
    </row>
    <row r="34" spans="2:34" s="243" customFormat="1">
      <c r="C34" s="244"/>
      <c r="D34" s="244"/>
      <c r="E34" s="244"/>
      <c r="F34" s="244"/>
      <c r="G34" s="244"/>
      <c r="H34" s="244"/>
      <c r="I34" s="244"/>
      <c r="J34" s="244"/>
      <c r="K34" s="244"/>
      <c r="L34" s="244"/>
      <c r="M34" s="244"/>
      <c r="N34" s="244"/>
      <c r="O34" s="244"/>
      <c r="Q34" s="244"/>
      <c r="S34" s="244"/>
      <c r="U34" s="244"/>
      <c r="V34" s="244"/>
      <c r="W34" s="244"/>
      <c r="X34" s="244"/>
      <c r="Y34" s="244"/>
      <c r="Z34" s="244"/>
      <c r="AA34" s="244"/>
      <c r="AB34" s="244"/>
      <c r="AC34" s="244"/>
      <c r="AD34" s="244"/>
      <c r="AE34" s="244"/>
      <c r="AF34" s="244"/>
      <c r="AG34" s="244"/>
      <c r="AH34" s="244"/>
    </row>
    <row r="35" spans="2:34" s="243" customFormat="1">
      <c r="B35" s="244"/>
      <c r="C35" s="244"/>
      <c r="E35" s="244"/>
      <c r="F35" s="244"/>
      <c r="G35" s="244"/>
      <c r="H35" s="244"/>
      <c r="I35" s="244"/>
      <c r="J35" s="244"/>
      <c r="K35" s="244"/>
      <c r="L35" s="244"/>
      <c r="M35" s="244"/>
      <c r="N35" s="244"/>
      <c r="O35" s="244"/>
      <c r="P35" s="244"/>
      <c r="Q35" s="244"/>
      <c r="R35" s="244"/>
      <c r="S35" s="244"/>
      <c r="T35" s="244"/>
      <c r="U35" s="244"/>
      <c r="V35" s="244"/>
      <c r="X35" s="244"/>
      <c r="Y35" s="244"/>
      <c r="Z35" s="244"/>
      <c r="AA35" s="244"/>
      <c r="AB35" s="244"/>
    </row>
    <row r="36" spans="2:34" s="243" customFormat="1">
      <c r="B36" s="244"/>
      <c r="C36" s="244"/>
      <c r="D36" s="244"/>
      <c r="E36" s="244"/>
      <c r="F36" s="244"/>
      <c r="G36" s="244"/>
      <c r="I36" s="244"/>
      <c r="L36" s="244"/>
      <c r="N36" s="244"/>
      <c r="O36" s="244"/>
      <c r="P36" s="244"/>
      <c r="Q36" s="244"/>
      <c r="R36" s="244"/>
      <c r="S36" s="244"/>
      <c r="T36" s="244"/>
      <c r="U36" s="244"/>
      <c r="V36" s="244"/>
      <c r="W36" s="244"/>
      <c r="X36" s="244"/>
    </row>
    <row r="37" spans="2:34" s="243" customFormat="1">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2:34" s="243" customFormat="1">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4" s="243" customFormat="1">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2:34" s="243" customFormat="1">
      <c r="B40" s="244"/>
      <c r="C40" s="244"/>
      <c r="D40" s="244"/>
      <c r="E40" s="244"/>
      <c r="F40" s="244"/>
      <c r="G40" s="244"/>
      <c r="H40" s="244"/>
      <c r="I40" s="244"/>
      <c r="J40" s="244"/>
      <c r="K40" s="244"/>
      <c r="L40" s="244"/>
      <c r="M40" s="244"/>
      <c r="N40" s="244"/>
      <c r="O40" s="244"/>
      <c r="P40" s="244"/>
      <c r="Q40" s="244"/>
      <c r="R40" s="244"/>
      <c r="S40" s="244"/>
      <c r="T40" s="244"/>
      <c r="U40" s="244"/>
      <c r="V40" s="244"/>
      <c r="W40" s="244"/>
      <c r="Y40" s="244"/>
      <c r="Z40" s="244"/>
      <c r="AA40" s="244"/>
      <c r="AB40" s="244"/>
      <c r="AC40" s="244"/>
      <c r="AD40" s="244"/>
      <c r="AE40" s="244"/>
      <c r="AF40" s="244"/>
      <c r="AG40" s="244"/>
      <c r="AH40" s="244"/>
    </row>
    <row r="41" spans="2:34" s="243" customFormat="1">
      <c r="B41" s="244"/>
      <c r="C41" s="244"/>
      <c r="D41" s="244"/>
      <c r="E41" s="244"/>
      <c r="F41" s="244"/>
      <c r="G41" s="244"/>
      <c r="H41" s="244"/>
      <c r="I41" s="244"/>
      <c r="J41" s="244"/>
      <c r="K41" s="244"/>
      <c r="L41" s="244"/>
      <c r="M41" s="244"/>
      <c r="N41" s="244"/>
      <c r="O41" s="244"/>
      <c r="P41" s="244"/>
      <c r="Q41" s="244"/>
      <c r="S41" s="244"/>
      <c r="T41" s="244"/>
      <c r="U41" s="244"/>
      <c r="V41" s="244"/>
      <c r="W41" s="244"/>
      <c r="X41" s="244"/>
      <c r="Y41" s="244"/>
      <c r="Z41" s="244"/>
      <c r="AA41" s="244"/>
      <c r="AB41" s="244"/>
      <c r="AC41" s="244"/>
      <c r="AD41" s="244"/>
      <c r="AE41" s="244"/>
      <c r="AF41" s="244"/>
      <c r="AG41" s="244"/>
      <c r="AH41" s="244"/>
    </row>
    <row r="42" spans="2:34" s="243" customFormat="1">
      <c r="B42" s="244"/>
      <c r="C42" s="244"/>
      <c r="D42" s="244"/>
      <c r="E42" s="244"/>
      <c r="F42" s="244"/>
      <c r="G42" s="244"/>
      <c r="H42" s="244"/>
      <c r="I42" s="244"/>
      <c r="J42" s="244"/>
      <c r="K42" s="244"/>
      <c r="L42" s="244"/>
      <c r="M42" s="244"/>
      <c r="N42" s="244"/>
      <c r="O42" s="244"/>
      <c r="P42" s="244"/>
      <c r="Q42" s="244"/>
      <c r="R42" s="244"/>
      <c r="S42" s="244"/>
      <c r="T42" s="244"/>
      <c r="U42" s="244"/>
      <c r="V42" s="244"/>
      <c r="X42" s="244"/>
      <c r="Y42" s="244"/>
      <c r="Z42" s="244"/>
      <c r="AA42" s="244"/>
      <c r="AB42" s="244"/>
      <c r="AC42" s="244"/>
      <c r="AD42" s="244"/>
      <c r="AE42" s="244"/>
      <c r="AF42" s="244"/>
      <c r="AG42" s="244"/>
      <c r="AH42" s="244"/>
    </row>
    <row r="43" spans="2:34" s="243" customFormat="1">
      <c r="B43" s="244"/>
      <c r="C43" s="244"/>
      <c r="D43" s="244"/>
      <c r="E43" s="244"/>
      <c r="F43" s="244"/>
      <c r="G43" s="244"/>
      <c r="H43" s="244"/>
      <c r="I43" s="244"/>
      <c r="J43" s="244"/>
      <c r="K43" s="244"/>
      <c r="L43" s="244"/>
      <c r="M43" s="244"/>
      <c r="N43" s="244"/>
      <c r="O43" s="244"/>
      <c r="P43" s="244"/>
      <c r="Q43" s="244"/>
      <c r="R43" s="244"/>
      <c r="S43" s="244"/>
      <c r="T43" s="244"/>
      <c r="U43" s="244"/>
      <c r="V43" s="244"/>
      <c r="W43" s="244"/>
      <c r="X43" s="244"/>
    </row>
    <row r="44" spans="2:34" s="243" customFormat="1">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row>
    <row r="45" spans="2:34" s="243" customFormat="1">
      <c r="B45" s="244"/>
      <c r="C45" s="244"/>
      <c r="D45" s="244"/>
      <c r="E45" s="244"/>
      <c r="F45" s="244"/>
      <c r="G45" s="244"/>
      <c r="H45" s="244"/>
      <c r="I45" s="244"/>
      <c r="J45" s="244"/>
      <c r="K45" s="244"/>
      <c r="L45" s="244"/>
      <c r="M45" s="244"/>
      <c r="N45" s="244"/>
      <c r="O45" s="244"/>
      <c r="P45" s="244"/>
      <c r="Q45" s="244"/>
      <c r="R45" s="244"/>
      <c r="S45" s="244"/>
      <c r="T45" s="244"/>
      <c r="U45" s="244"/>
      <c r="V45" s="244"/>
      <c r="W45" s="244"/>
      <c r="Y45" s="244"/>
      <c r="Z45" s="244"/>
      <c r="AA45" s="244"/>
      <c r="AB45" s="244"/>
      <c r="AC45" s="244"/>
      <c r="AD45" s="244"/>
      <c r="AE45" s="244"/>
      <c r="AF45" s="244"/>
      <c r="AG45" s="244"/>
      <c r="AH45" s="244"/>
    </row>
    <row r="46" spans="2:34" s="243" customFormat="1">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row>
    <row r="47" spans="2:34" s="243" customFormat="1">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row>
    <row r="48" spans="2:34" s="243" customFormat="1">
      <c r="B48" s="244"/>
      <c r="C48" s="244"/>
      <c r="D48" s="244"/>
      <c r="E48" s="244"/>
      <c r="F48" s="244"/>
      <c r="G48" s="244"/>
      <c r="H48" s="244"/>
      <c r="I48" s="244"/>
      <c r="J48" s="244"/>
      <c r="K48" s="244"/>
      <c r="L48" s="244"/>
      <c r="M48" s="244"/>
      <c r="N48" s="244"/>
      <c r="O48" s="244"/>
      <c r="P48" s="244"/>
      <c r="Q48" s="244"/>
      <c r="R48" s="244"/>
      <c r="S48" s="244"/>
      <c r="T48" s="244"/>
      <c r="U48" s="244"/>
      <c r="V48" s="244"/>
      <c r="X48" s="244"/>
    </row>
    <row r="49" spans="28:34" s="243" customFormat="1">
      <c r="AB49" s="244"/>
      <c r="AC49" s="244"/>
      <c r="AD49" s="244"/>
      <c r="AE49" s="244"/>
      <c r="AF49" s="244"/>
      <c r="AG49" s="244"/>
      <c r="AH49" s="244"/>
    </row>
    <row r="50" spans="28:34" s="243" customFormat="1">
      <c r="AB50" s="244"/>
      <c r="AC50" s="244"/>
      <c r="AD50" s="244"/>
    </row>
    <row r="51" spans="28:34" s="243" customFormat="1">
      <c r="AB51" s="244"/>
    </row>
    <row r="52" spans="28:34" s="243" customFormat="1">
      <c r="AB52" s="244"/>
      <c r="AC52" s="244"/>
      <c r="AD52" s="244"/>
      <c r="AE52" s="244"/>
      <c r="AF52" s="244"/>
      <c r="AG52" s="244"/>
      <c r="AH52" s="244"/>
    </row>
    <row r="53" spans="28:34" s="243" customFormat="1">
      <c r="AB53" s="244"/>
      <c r="AC53" s="244"/>
      <c r="AD53" s="244"/>
      <c r="AE53" s="244"/>
    </row>
    <row r="54" spans="28:34" s="243" customFormat="1">
      <c r="AB54" s="244"/>
      <c r="AC54" s="244"/>
      <c r="AD54" s="244"/>
      <c r="AE54" s="244"/>
      <c r="AF54" s="244"/>
      <c r="AG54" s="244"/>
    </row>
    <row r="55" spans="28:34" s="243" customFormat="1">
      <c r="AB55" s="244"/>
      <c r="AC55" s="244"/>
      <c r="AD55" s="244"/>
      <c r="AE55" s="244"/>
      <c r="AF55" s="244"/>
      <c r="AG55" s="244"/>
      <c r="AH55" s="244"/>
    </row>
    <row r="56" spans="28:34" s="243" customFormat="1"/>
    <row r="57" spans="28:34" s="243" customFormat="1">
      <c r="AB57" s="244"/>
      <c r="AC57" s="244"/>
      <c r="AD57" s="244"/>
      <c r="AE57" s="244"/>
      <c r="AF57" s="244"/>
      <c r="AG57" s="244"/>
    </row>
    <row r="58" spans="28:34" s="243" customFormat="1">
      <c r="AB58" s="244"/>
      <c r="AC58" s="244"/>
      <c r="AD58" s="244"/>
      <c r="AE58" s="244"/>
      <c r="AF58" s="244"/>
      <c r="AG58" s="244"/>
    </row>
    <row r="59" spans="28:34" s="243" customFormat="1">
      <c r="AB59" s="244"/>
      <c r="AC59" s="244"/>
      <c r="AD59" s="244"/>
      <c r="AE59" s="244"/>
      <c r="AF59" s="244"/>
      <c r="AG59" s="244"/>
      <c r="AH59" s="244"/>
    </row>
    <row r="60" spans="28:34" s="243" customFormat="1">
      <c r="AB60" s="244"/>
      <c r="AC60" s="244"/>
      <c r="AD60" s="244"/>
      <c r="AE60" s="244"/>
      <c r="AF60" s="244"/>
      <c r="AG60" s="244"/>
      <c r="AH60" s="244"/>
    </row>
    <row r="61" spans="28:34" s="243" customFormat="1">
      <c r="AB61" s="244"/>
      <c r="AC61" s="244"/>
      <c r="AD61" s="244"/>
      <c r="AE61" s="244"/>
      <c r="AF61" s="244"/>
      <c r="AG61" s="244"/>
      <c r="AH61" s="244"/>
    </row>
    <row r="62" spans="28:34" s="243" customFormat="1">
      <c r="AB62" s="244"/>
      <c r="AC62" s="244"/>
      <c r="AD62" s="244"/>
      <c r="AE62" s="244"/>
      <c r="AF62" s="244"/>
      <c r="AG62" s="244"/>
      <c r="AH62" s="244"/>
    </row>
    <row r="63" spans="28:34" s="243" customFormat="1">
      <c r="AB63" s="244"/>
      <c r="AC63" s="244"/>
      <c r="AD63" s="244"/>
      <c r="AE63" s="244"/>
      <c r="AF63" s="244"/>
      <c r="AG63" s="244"/>
    </row>
    <row r="64" spans="28:34" s="243" customFormat="1">
      <c r="AB64" s="244"/>
      <c r="AC64" s="244"/>
      <c r="AD64" s="244"/>
      <c r="AE64" s="244"/>
      <c r="AF64" s="244"/>
    </row>
    <row r="65" spans="28:34" s="243" customFormat="1">
      <c r="AB65" s="244"/>
      <c r="AC65" s="244"/>
      <c r="AD65" s="244"/>
      <c r="AE65" s="244"/>
      <c r="AF65" s="244"/>
      <c r="AG65" s="244"/>
      <c r="AH65" s="244"/>
    </row>
    <row r="66" spans="28:34" s="243" customFormat="1">
      <c r="AB66" s="244"/>
      <c r="AC66" s="244"/>
      <c r="AD66" s="244"/>
      <c r="AE66" s="244"/>
      <c r="AF66" s="244"/>
      <c r="AG66" s="244"/>
      <c r="AH66" s="244"/>
    </row>
    <row r="67" spans="28:34" s="243" customFormat="1">
      <c r="AB67" s="244"/>
      <c r="AC67" s="244"/>
      <c r="AD67" s="244"/>
      <c r="AE67" s="244"/>
      <c r="AF67" s="244"/>
      <c r="AG67" s="244"/>
      <c r="AH67" s="244"/>
    </row>
    <row r="68" spans="28:34" s="243" customFormat="1"/>
    <row r="69" spans="28:34" s="243" customFormat="1">
      <c r="AB69" s="244"/>
      <c r="AC69" s="244"/>
      <c r="AD69" s="244"/>
      <c r="AE69" s="244"/>
    </row>
    <row r="70" spans="28:34" s="243" customFormat="1">
      <c r="AB70" s="244"/>
      <c r="AC70" s="244"/>
      <c r="AD70" s="244"/>
      <c r="AE70" s="244"/>
      <c r="AF70" s="244"/>
      <c r="AG70" s="244"/>
      <c r="AH70" s="244"/>
    </row>
    <row r="71" spans="28:34" s="243" customFormat="1">
      <c r="AB71" s="244"/>
      <c r="AC71" s="244"/>
      <c r="AD71" s="244"/>
      <c r="AE71" s="244"/>
      <c r="AF71" s="244"/>
      <c r="AG71" s="244"/>
      <c r="AH71" s="244"/>
    </row>
    <row r="72" spans="28:34" s="243" customFormat="1">
      <c r="AB72" s="244"/>
      <c r="AC72" s="244"/>
      <c r="AD72" s="244"/>
      <c r="AE72" s="244"/>
      <c r="AF72" s="244"/>
      <c r="AG72" s="244"/>
      <c r="AH72" s="244"/>
    </row>
    <row r="73" spans="28:34" s="243" customFormat="1">
      <c r="AB73" s="244"/>
      <c r="AC73" s="244"/>
      <c r="AD73" s="244"/>
      <c r="AE73" s="244"/>
      <c r="AF73" s="244"/>
      <c r="AG73" s="244"/>
      <c r="AH73" s="244"/>
    </row>
    <row r="74" spans="28:34" s="243" customFormat="1">
      <c r="AB74" s="244"/>
      <c r="AC74" s="244"/>
      <c r="AD74" s="244"/>
      <c r="AE74" s="244"/>
      <c r="AF74" s="244"/>
      <c r="AG74" s="244"/>
      <c r="AH74" s="244"/>
    </row>
    <row r="75" spans="28:34" s="243" customFormat="1">
      <c r="AB75" s="244"/>
      <c r="AC75" s="244"/>
      <c r="AD75" s="244"/>
      <c r="AE75" s="244"/>
      <c r="AF75" s="244"/>
      <c r="AG75" s="244"/>
    </row>
    <row r="76" spans="28:34" s="243" customFormat="1">
      <c r="AB76" s="244"/>
      <c r="AC76" s="244"/>
      <c r="AD76" s="244"/>
      <c r="AE76" s="244"/>
    </row>
    <row r="77" spans="28:34" s="243" customFormat="1">
      <c r="AB77" s="244"/>
      <c r="AC77" s="244"/>
      <c r="AD77" s="244"/>
      <c r="AE77" s="244"/>
      <c r="AF77" s="244"/>
    </row>
    <row r="78" spans="28:34" s="243" customFormat="1">
      <c r="AB78" s="244"/>
      <c r="AC78" s="244"/>
      <c r="AD78" s="244"/>
      <c r="AE78" s="244"/>
      <c r="AF78" s="244"/>
      <c r="AG78" s="244"/>
      <c r="AH78" s="244"/>
    </row>
    <row r="79" spans="28:34" s="243" customFormat="1">
      <c r="AB79" s="244"/>
      <c r="AC79" s="244"/>
      <c r="AD79" s="244"/>
      <c r="AE79" s="244"/>
      <c r="AF79" s="244"/>
      <c r="AG79" s="244"/>
      <c r="AH79" s="244"/>
    </row>
    <row r="80" spans="28:34" s="243" customFormat="1">
      <c r="AB80" s="244"/>
      <c r="AC80" s="244"/>
      <c r="AD80" s="244"/>
      <c r="AE80" s="244"/>
      <c r="AF80" s="244"/>
      <c r="AG80" s="244"/>
      <c r="AH80" s="244"/>
    </row>
    <row r="81" spans="25:34" s="243" customFormat="1">
      <c r="Y81" s="244"/>
      <c r="Z81" s="244"/>
      <c r="AA81" s="244"/>
      <c r="AB81" s="244"/>
      <c r="AC81" s="244"/>
      <c r="AD81" s="244"/>
      <c r="AE81" s="244"/>
      <c r="AF81" s="244"/>
      <c r="AG81" s="244"/>
      <c r="AH81" s="244"/>
    </row>
    <row r="82" spans="25:34" s="243" customFormat="1">
      <c r="Z82" s="244"/>
      <c r="AA82" s="244"/>
      <c r="AB82" s="244"/>
      <c r="AC82" s="244"/>
      <c r="AD82" s="244"/>
      <c r="AE82" s="244"/>
      <c r="AF82" s="244"/>
      <c r="AG82" s="244"/>
      <c r="AH82" s="244"/>
    </row>
    <row r="83" spans="25:34" s="243" customFormat="1"/>
    <row r="84" spans="25:34" s="243" customFormat="1">
      <c r="Y84" s="244"/>
      <c r="Z84" s="244"/>
      <c r="AA84" s="244"/>
      <c r="AB84" s="244"/>
      <c r="AC84" s="244"/>
      <c r="AD84" s="244"/>
      <c r="AE84" s="244"/>
      <c r="AF84" s="244"/>
      <c r="AG84" s="244"/>
      <c r="AH84" s="244"/>
    </row>
    <row r="85" spans="25:34" s="243" customFormat="1">
      <c r="Y85" s="244"/>
      <c r="Z85" s="244"/>
      <c r="AA85" s="244"/>
      <c r="AB85" s="244"/>
      <c r="AC85" s="244"/>
      <c r="AD85" s="244"/>
      <c r="AE85" s="244"/>
      <c r="AF85" s="244"/>
      <c r="AG85" s="244"/>
      <c r="AH85" s="244"/>
    </row>
    <row r="86" spans="25:34" s="243" customFormat="1">
      <c r="Y86" s="244"/>
      <c r="Z86" s="244"/>
      <c r="AA86" s="244"/>
      <c r="AB86" s="244"/>
      <c r="AC86" s="244"/>
      <c r="AD86" s="244"/>
      <c r="AE86" s="244"/>
      <c r="AF86" s="244"/>
      <c r="AG86" s="244"/>
      <c r="AH86" s="244"/>
    </row>
    <row r="87" spans="25:34" s="243" customFormat="1">
      <c r="Y87" s="244"/>
      <c r="Z87" s="244"/>
      <c r="AA87" s="244"/>
      <c r="AB87" s="244"/>
      <c r="AC87" s="244"/>
      <c r="AD87" s="244"/>
      <c r="AE87" s="244"/>
      <c r="AF87" s="244"/>
      <c r="AG87" s="244"/>
      <c r="AH87" s="244"/>
    </row>
    <row r="88" spans="25:34" s="243" customFormat="1">
      <c r="Y88" s="244"/>
      <c r="Z88" s="244"/>
      <c r="AA88" s="244"/>
      <c r="AB88" s="244"/>
      <c r="AC88" s="244"/>
      <c r="AD88" s="244"/>
      <c r="AE88" s="244"/>
      <c r="AF88" s="244"/>
      <c r="AG88" s="244"/>
    </row>
    <row r="89" spans="25:34" s="243" customFormat="1">
      <c r="Y89" s="244"/>
      <c r="Z89" s="244"/>
      <c r="AA89" s="244"/>
      <c r="AB89" s="244"/>
      <c r="AC89" s="244"/>
      <c r="AD89" s="244"/>
      <c r="AE89" s="244"/>
      <c r="AF89" s="244"/>
      <c r="AG89" s="244"/>
      <c r="AH89" s="244"/>
    </row>
    <row r="90" spans="25:34" s="243" customFormat="1">
      <c r="Y90" s="244"/>
      <c r="Z90" s="244"/>
      <c r="AA90" s="244"/>
      <c r="AB90" s="244"/>
      <c r="AC90" s="244"/>
      <c r="AD90" s="244"/>
      <c r="AE90" s="244"/>
      <c r="AF90" s="244"/>
      <c r="AG90" s="244"/>
      <c r="AH90" s="244"/>
    </row>
    <row r="91" spans="25:34" s="243" customFormat="1">
      <c r="Y91" s="244"/>
      <c r="Z91" s="244"/>
      <c r="AA91" s="244"/>
      <c r="AB91" s="244"/>
      <c r="AC91" s="244"/>
      <c r="AD91" s="244"/>
      <c r="AE91" s="244"/>
      <c r="AF91" s="244"/>
      <c r="AG91" s="244"/>
      <c r="AH91" s="244"/>
    </row>
    <row r="92" spans="25:34" s="243" customFormat="1" ht="13.5" customHeight="1">
      <c r="Y92" s="244"/>
      <c r="Z92" s="244"/>
      <c r="AA92" s="244"/>
      <c r="AB92" s="244"/>
      <c r="AC92" s="244"/>
      <c r="AD92" s="244"/>
      <c r="AE92" s="244"/>
      <c r="AF92" s="244"/>
      <c r="AG92" s="244"/>
      <c r="AH92" s="244"/>
    </row>
    <row r="93" spans="25:34" s="243" customFormat="1" ht="13.5" customHeight="1">
      <c r="Y93" s="244"/>
      <c r="Z93" s="244"/>
      <c r="AA93" s="244"/>
      <c r="AB93" s="244"/>
      <c r="AC93" s="244"/>
      <c r="AD93" s="244"/>
      <c r="AE93" s="244"/>
      <c r="AF93" s="244"/>
      <c r="AG93" s="244"/>
      <c r="AH93" s="244"/>
    </row>
    <row r="94" spans="25:34" s="243" customFormat="1" ht="13.5" customHeight="1">
      <c r="Y94" s="244"/>
      <c r="Z94" s="244"/>
      <c r="AA94" s="244"/>
      <c r="AB94" s="244"/>
      <c r="AC94" s="244"/>
      <c r="AD94" s="244"/>
      <c r="AE94" s="244"/>
    </row>
    <row r="95" spans="25:34" s="243" customFormat="1" ht="13.5" customHeight="1">
      <c r="Y95" s="244"/>
      <c r="Z95" s="244"/>
      <c r="AA95" s="244"/>
      <c r="AB95" s="244"/>
      <c r="AC95" s="244"/>
      <c r="AD95" s="244"/>
      <c r="AE95" s="244"/>
      <c r="AF95" s="244"/>
      <c r="AG95" s="244"/>
    </row>
    <row r="96" spans="25:34" s="243" customFormat="1" ht="13.5" customHeight="1">
      <c r="Y96" s="244"/>
      <c r="Z96" s="244"/>
      <c r="AA96" s="244"/>
      <c r="AB96" s="244"/>
      <c r="AC96" s="244"/>
      <c r="AD96" s="244"/>
      <c r="AE96" s="244"/>
      <c r="AF96" s="244"/>
      <c r="AG96" s="244"/>
      <c r="AH96" s="244"/>
    </row>
    <row r="97" spans="33:34" s="243" customFormat="1" ht="13.5" customHeight="1">
      <c r="AG97" s="244"/>
      <c r="AH97" s="244"/>
    </row>
    <row r="98" spans="33:34" s="243" customFormat="1" ht="13.5" customHeight="1">
      <c r="AG98" s="244"/>
      <c r="AH98" s="244"/>
    </row>
    <row r="99" spans="33:34" s="243" customFormat="1" ht="13.5" customHeight="1">
      <c r="AG99" s="244"/>
      <c r="AH99" s="244"/>
    </row>
    <row r="100" spans="33:34" s="243" customFormat="1" ht="13.5" customHeight="1">
      <c r="AG100" s="244"/>
      <c r="AH100" s="244"/>
    </row>
    <row r="101" spans="33:34" s="243" customFormat="1" ht="13.5" customHeight="1">
      <c r="AG101" s="244"/>
    </row>
    <row r="102" spans="33:34" s="243" customFormat="1" ht="13.5" customHeight="1">
      <c r="AG102" s="244"/>
      <c r="AH102" s="244"/>
    </row>
    <row r="103" spans="33:34" s="243" customFormat="1" ht="13.5" customHeight="1">
      <c r="AG103" s="244"/>
      <c r="AH103" s="244"/>
    </row>
    <row r="104" spans="33:34" s="243" customFormat="1" ht="13.5" customHeight="1"/>
    <row r="105" spans="33:34" s="243" customFormat="1" ht="13.5" customHeight="1">
      <c r="AG105" s="244"/>
      <c r="AH105" s="244"/>
    </row>
    <row r="106" spans="33:34" s="243" customFormat="1" ht="13.5" customHeight="1">
      <c r="AG106" s="244"/>
      <c r="AH106" s="244"/>
    </row>
    <row r="107" spans="33:34" s="243" customFormat="1" ht="13.5" customHeight="1">
      <c r="AG107" s="244"/>
      <c r="AH107" s="244"/>
    </row>
    <row r="108" spans="33:34" s="243" customFormat="1" ht="13.5" customHeight="1">
      <c r="AG108" s="244"/>
      <c r="AH108" s="244"/>
    </row>
    <row r="109" spans="33:34" s="243" customFormat="1" ht="13.5" customHeight="1">
      <c r="AG109" s="244"/>
      <c r="AH109" s="244"/>
    </row>
    <row r="110" spans="33:34" s="243" customFormat="1" ht="13.5" customHeight="1">
      <c r="AG110" s="244"/>
      <c r="AH110" s="244"/>
    </row>
    <row r="111" spans="33:34" s="243" customFormat="1" ht="13.5" customHeight="1">
      <c r="AG111" s="244"/>
      <c r="AH111" s="244"/>
    </row>
    <row r="112" spans="33:34" s="243" customFormat="1" ht="13.5" customHeight="1">
      <c r="AG112" s="244"/>
      <c r="AH112" s="244"/>
    </row>
    <row r="113" spans="34:34" s="243" customFormat="1" ht="13.5" customHeight="1">
      <c r="AH113" s="244"/>
    </row>
    <row r="114" spans="34:34" s="243" customFormat="1" ht="13.5" customHeight="1">
      <c r="AH114" s="244"/>
    </row>
    <row r="115" spans="34:34" s="243" customFormat="1" ht="13.5" customHeight="1">
      <c r="AH115" s="244"/>
    </row>
    <row r="116" spans="34:34" s="243" customFormat="1" ht="13.5" customHeight="1"/>
    <row r="117" spans="34:34" s="243" customFormat="1" ht="13.5" customHeight="1">
      <c r="AH117" s="244"/>
    </row>
    <row r="118" spans="34:34" s="243" customFormat="1" ht="13.5" customHeight="1">
      <c r="AH118" s="244"/>
    </row>
    <row r="119" spans="34:34" s="243" customFormat="1" ht="13.5" customHeight="1">
      <c r="AH119" s="244"/>
    </row>
    <row r="120" spans="34:34" s="243" customFormat="1" ht="13.5" customHeight="1"/>
    <row r="121" spans="34:34" s="243" customFormat="1" ht="13.5" customHeight="1"/>
    <row r="122" spans="34:34" s="243" customFormat="1" ht="13.5" customHeight="1">
      <c r="AH122" s="244"/>
    </row>
    <row r="123" spans="34:34" s="243" customFormat="1" ht="13.5" customHeight="1">
      <c r="AH123" s="244"/>
    </row>
    <row r="124" spans="34:34" s="243" customFormat="1" ht="13.5" customHeight="1">
      <c r="AH124" s="244"/>
    </row>
    <row r="125" spans="34:34" s="243" customFormat="1" ht="13.5" customHeight="1">
      <c r="AH125" s="244"/>
    </row>
    <row r="126" spans="34:34" s="243" customFormat="1" ht="13.5" hidden="1" customHeight="1">
      <c r="AH126" s="244"/>
    </row>
    <row r="127" spans="34:34" s="243" customFormat="1" ht="13.5" hidden="1" customHeight="1">
      <c r="AH127" s="244"/>
    </row>
    <row r="128" spans="34:34" s="243" customFormat="1" ht="13.5" hidden="1" customHeight="1">
      <c r="AH128" s="244"/>
    </row>
    <row r="129" s="243" customFormat="1" ht="13.5" hidden="1" customHeight="1"/>
    <row r="130" s="243" customFormat="1" ht="13.5" hidden="1" customHeight="1"/>
    <row r="131" s="243" customFormat="1" ht="13.5" hidden="1" customHeight="1"/>
    <row r="132" s="243" customFormat="1" ht="13.5" hidden="1" customHeight="1"/>
    <row r="133" s="243" customFormat="1" ht="13.5" hidden="1" customHeight="1"/>
    <row r="134" s="243" customFormat="1" ht="13.5" hidden="1" customHeight="1"/>
    <row r="135" s="243" customFormat="1" ht="13.5" hidden="1" customHeight="1"/>
  </sheetData>
  <phoneticPr fontId="2"/>
  <pageMargins left="0.70866141732283472" right="0.70866141732283472" top="0.74803149606299213" bottom="0.74803149606299213" header="0.31496062992125984" footer="0.31496062992125984"/>
  <pageSetup paperSize="9" scale="3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zoomScale="70" zoomScaleNormal="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s="243" customFormat="1" ht="13.5" customHeight="1"/>
    <row r="2" spans="2:34" s="243" customFormat="1">
      <c r="B2" s="244"/>
      <c r="C2" s="244"/>
      <c r="D2" s="244"/>
      <c r="E2" s="244"/>
      <c r="F2" s="244"/>
      <c r="G2" s="244"/>
      <c r="H2" s="244"/>
      <c r="I2" s="244"/>
      <c r="J2" s="244"/>
      <c r="K2" s="244"/>
      <c r="L2" s="244"/>
      <c r="M2" s="244"/>
      <c r="N2" s="244"/>
      <c r="O2" s="244"/>
      <c r="P2" s="244"/>
      <c r="Q2" s="244"/>
      <c r="R2" s="244"/>
      <c r="T2" s="244"/>
      <c r="U2" s="244"/>
      <c r="V2" s="244"/>
      <c r="W2" s="244"/>
      <c r="X2" s="244"/>
      <c r="Y2" s="244"/>
      <c r="Z2" s="244"/>
      <c r="AA2" s="244"/>
      <c r="AB2" s="244"/>
      <c r="AC2" s="244"/>
      <c r="AD2" s="244"/>
      <c r="AE2" s="244"/>
      <c r="AF2" s="244"/>
      <c r="AG2" s="244"/>
    </row>
    <row r="3" spans="2:34" s="243" customFormat="1">
      <c r="B3" s="244"/>
      <c r="T3" s="244"/>
    </row>
    <row r="4" spans="2:34" s="243" customFormat="1">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row>
    <row r="5" spans="2:34" s="243" customFormat="1">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row>
    <row r="6" spans="2:34" s="243" customFormat="1">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row>
    <row r="7" spans="2:34" s="243" customFormat="1">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row>
    <row r="8" spans="2:34" s="243" customFormat="1">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row>
    <row r="9" spans="2:34" s="243" customFormat="1">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2:34" s="243" customFormat="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row>
    <row r="11" spans="2:34" s="243" customFormat="1">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row>
    <row r="12" spans="2:34" s="243" customFormat="1">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row>
    <row r="13" spans="2:34" s="243" customFormat="1">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row>
    <row r="14" spans="2:34" s="243" customFormat="1">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row>
    <row r="15" spans="2:34" s="243" customFormat="1">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row>
    <row r="16" spans="2:34" s="243" customFormat="1">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row>
    <row r="17" spans="12:34" s="243" customFormat="1">
      <c r="L17" s="244"/>
      <c r="M17" s="244"/>
      <c r="N17" s="244"/>
      <c r="O17" s="244"/>
      <c r="P17" s="244"/>
      <c r="Q17" s="244"/>
      <c r="R17" s="244"/>
      <c r="S17" s="244"/>
      <c r="T17" s="244"/>
      <c r="U17" s="244"/>
      <c r="V17" s="244"/>
      <c r="W17" s="244"/>
      <c r="X17" s="244"/>
      <c r="Y17" s="244"/>
      <c r="Z17" s="244"/>
      <c r="AA17" s="244"/>
      <c r="AB17" s="244"/>
      <c r="AC17" s="244"/>
      <c r="AD17" s="244"/>
      <c r="AE17" s="244"/>
      <c r="AF17" s="244"/>
      <c r="AG17" s="244"/>
    </row>
    <row r="18" spans="12:34" s="243" customFormat="1">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row>
    <row r="19" spans="12:34" s="243" customFormat="1">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row>
    <row r="20" spans="12:34" s="243" customFormat="1">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2:34" s="243" customFormat="1">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2:34" s="243" customFormat="1">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row>
    <row r="23" spans="12:34" s="243" customFormat="1">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row>
    <row r="24" spans="12:34" s="243" customFormat="1">
      <c r="L24" s="244"/>
      <c r="M24" s="244"/>
      <c r="N24" s="244"/>
      <c r="O24" s="244"/>
      <c r="P24" s="244"/>
      <c r="R24" s="244"/>
      <c r="S24" s="244"/>
      <c r="T24" s="244"/>
      <c r="U24" s="244"/>
      <c r="V24" s="244"/>
      <c r="W24" s="244"/>
      <c r="X24" s="244"/>
      <c r="Y24" s="244"/>
      <c r="Z24" s="244"/>
      <c r="AA24" s="244"/>
      <c r="AB24" s="244"/>
      <c r="AC24" s="244"/>
      <c r="AD24" s="244"/>
      <c r="AE24" s="244"/>
      <c r="AF24" s="244"/>
      <c r="AG24" s="244"/>
      <c r="AH24" s="244"/>
    </row>
    <row r="25" spans="12:34" s="243" customFormat="1">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row>
    <row r="26" spans="12:34" s="243" customFormat="1">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row>
    <row r="27" spans="12:34" s="243" customFormat="1">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row>
    <row r="28" spans="12:34" s="243" customFormat="1">
      <c r="L28" s="244"/>
      <c r="M28" s="244"/>
      <c r="N28" s="244"/>
      <c r="P28" s="244"/>
      <c r="Q28" s="244"/>
      <c r="R28" s="244"/>
      <c r="S28" s="244"/>
      <c r="U28" s="244"/>
      <c r="V28" s="244"/>
      <c r="W28" s="244"/>
      <c r="X28" s="244"/>
      <c r="Y28" s="244"/>
      <c r="Z28" s="244"/>
      <c r="AA28" s="244"/>
      <c r="AB28" s="244"/>
      <c r="AC28" s="244"/>
      <c r="AD28" s="244"/>
      <c r="AE28" s="244"/>
      <c r="AF28" s="244"/>
      <c r="AG28" s="244"/>
    </row>
    <row r="29" spans="12:34" s="243" customFormat="1">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row>
    <row r="30" spans="12:34" s="243" customFormat="1">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row>
    <row r="31" spans="12:34" s="243" customFormat="1">
      <c r="L31" s="244"/>
      <c r="M31" s="244"/>
      <c r="N31" s="244"/>
      <c r="O31" s="244"/>
      <c r="P31" s="244"/>
      <c r="R31" s="244"/>
      <c r="S31" s="244"/>
      <c r="T31" s="244"/>
      <c r="U31" s="244"/>
      <c r="V31" s="244"/>
      <c r="W31" s="244"/>
      <c r="X31" s="244"/>
      <c r="Y31" s="244"/>
      <c r="Z31" s="244"/>
      <c r="AA31" s="244"/>
      <c r="AB31" s="244"/>
      <c r="AC31" s="244"/>
      <c r="AD31" s="244"/>
      <c r="AE31" s="244"/>
      <c r="AF31" s="244"/>
      <c r="AG31" s="244"/>
      <c r="AH31" s="244"/>
    </row>
    <row r="32" spans="12:34" s="243" customFormat="1">
      <c r="M32" s="244"/>
      <c r="N32" s="244"/>
      <c r="O32" s="244"/>
      <c r="P32" s="244"/>
      <c r="Q32" s="244"/>
      <c r="R32" s="244"/>
      <c r="S32" s="244"/>
      <c r="T32" s="244"/>
      <c r="U32" s="244"/>
      <c r="V32" s="244"/>
      <c r="W32" s="244"/>
      <c r="X32" s="244"/>
      <c r="Y32" s="244"/>
      <c r="Z32" s="244"/>
      <c r="AA32" s="244"/>
      <c r="AB32" s="244"/>
      <c r="AC32" s="244"/>
      <c r="AD32" s="244"/>
      <c r="AE32" s="244"/>
      <c r="AF32" s="244"/>
      <c r="AG32" s="244"/>
      <c r="AH32" s="244"/>
    </row>
    <row r="33" spans="2:34" s="243" customFormat="1">
      <c r="B33" s="244"/>
      <c r="D33" s="244"/>
      <c r="F33" s="244"/>
      <c r="H33" s="244"/>
      <c r="J33" s="244"/>
      <c r="K33" s="244"/>
      <c r="L33" s="244"/>
      <c r="M33" s="244"/>
      <c r="N33" s="244"/>
      <c r="O33" s="244"/>
      <c r="P33" s="244"/>
      <c r="Q33" s="244"/>
      <c r="R33" s="244"/>
      <c r="S33" s="244"/>
      <c r="T33" s="244"/>
      <c r="U33" s="244"/>
      <c r="V33" s="244"/>
      <c r="W33" s="244"/>
      <c r="Y33" s="244"/>
      <c r="Z33" s="244"/>
      <c r="AA33" s="244"/>
      <c r="AB33" s="244"/>
      <c r="AC33" s="244"/>
      <c r="AD33" s="244"/>
      <c r="AE33" s="244"/>
      <c r="AF33" s="244"/>
      <c r="AG33" s="244"/>
      <c r="AH33" s="244"/>
    </row>
    <row r="34" spans="2:34" s="243" customFormat="1">
      <c r="C34" s="244"/>
      <c r="D34" s="244"/>
      <c r="E34" s="244"/>
      <c r="F34" s="244"/>
      <c r="G34" s="244"/>
      <c r="H34" s="244"/>
      <c r="I34" s="244"/>
      <c r="J34" s="244"/>
      <c r="K34" s="244"/>
      <c r="L34" s="244"/>
      <c r="M34" s="244"/>
      <c r="N34" s="244"/>
      <c r="O34" s="244"/>
      <c r="Q34" s="244"/>
      <c r="S34" s="244"/>
      <c r="U34" s="244"/>
      <c r="V34" s="244"/>
      <c r="W34" s="244"/>
      <c r="X34" s="244"/>
      <c r="Y34" s="244"/>
      <c r="Z34" s="244"/>
      <c r="AA34" s="244"/>
      <c r="AB34" s="244"/>
      <c r="AC34" s="244"/>
      <c r="AD34" s="244"/>
      <c r="AE34" s="244"/>
      <c r="AF34" s="244"/>
      <c r="AG34" s="244"/>
      <c r="AH34" s="244"/>
    </row>
    <row r="35" spans="2:34" s="243" customFormat="1">
      <c r="B35" s="244"/>
      <c r="C35" s="244"/>
      <c r="E35" s="244"/>
      <c r="F35" s="244"/>
      <c r="G35" s="244"/>
      <c r="H35" s="244"/>
      <c r="I35" s="244"/>
      <c r="J35" s="244"/>
      <c r="K35" s="244"/>
      <c r="L35" s="244"/>
      <c r="M35" s="244"/>
      <c r="N35" s="244"/>
      <c r="O35" s="244"/>
      <c r="P35" s="244"/>
      <c r="Q35" s="244"/>
      <c r="R35" s="244"/>
      <c r="S35" s="244"/>
      <c r="T35" s="244"/>
      <c r="U35" s="244"/>
      <c r="V35" s="244"/>
      <c r="X35" s="244"/>
      <c r="Y35" s="244"/>
      <c r="Z35" s="244"/>
      <c r="AA35" s="244"/>
      <c r="AB35" s="244"/>
    </row>
    <row r="36" spans="2:34" s="243" customFormat="1">
      <c r="B36" s="244"/>
      <c r="C36" s="244"/>
      <c r="D36" s="244"/>
      <c r="E36" s="244"/>
      <c r="F36" s="244"/>
      <c r="G36" s="244"/>
      <c r="I36" s="244"/>
      <c r="L36" s="244"/>
      <c r="N36" s="244"/>
      <c r="O36" s="244"/>
      <c r="P36" s="244"/>
      <c r="Q36" s="244"/>
      <c r="R36" s="244"/>
      <c r="S36" s="244"/>
      <c r="T36" s="244"/>
      <c r="U36" s="244"/>
      <c r="V36" s="244"/>
      <c r="W36" s="244"/>
      <c r="X36" s="244"/>
    </row>
    <row r="37" spans="2:34" s="243" customFormat="1">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2:34" s="243" customFormat="1">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row>
    <row r="39" spans="2:34" s="243" customFormat="1">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row>
    <row r="40" spans="2:34" s="243" customFormat="1">
      <c r="B40" s="244"/>
      <c r="C40" s="244"/>
      <c r="D40" s="244"/>
      <c r="E40" s="244"/>
      <c r="F40" s="244"/>
      <c r="G40" s="244"/>
      <c r="H40" s="244"/>
      <c r="I40" s="244"/>
      <c r="J40" s="244"/>
      <c r="K40" s="244"/>
      <c r="L40" s="244"/>
      <c r="M40" s="244"/>
      <c r="N40" s="244"/>
      <c r="O40" s="244"/>
      <c r="P40" s="244"/>
      <c r="Q40" s="244"/>
      <c r="R40" s="244"/>
      <c r="S40" s="244"/>
      <c r="T40" s="244"/>
      <c r="U40" s="244"/>
      <c r="V40" s="244"/>
      <c r="W40" s="244"/>
      <c r="Y40" s="244"/>
      <c r="Z40" s="244"/>
      <c r="AA40" s="244"/>
      <c r="AB40" s="244"/>
      <c r="AC40" s="244"/>
      <c r="AD40" s="244"/>
      <c r="AE40" s="244"/>
      <c r="AF40" s="244"/>
      <c r="AG40" s="244"/>
      <c r="AH40" s="244"/>
    </row>
    <row r="41" spans="2:34" s="243" customFormat="1">
      <c r="B41" s="244"/>
      <c r="C41" s="244"/>
      <c r="D41" s="244"/>
      <c r="E41" s="244"/>
      <c r="F41" s="244"/>
      <c r="G41" s="244"/>
      <c r="H41" s="244"/>
      <c r="I41" s="244"/>
      <c r="J41" s="244"/>
      <c r="K41" s="244"/>
      <c r="L41" s="244"/>
      <c r="M41" s="244"/>
      <c r="N41" s="244"/>
      <c r="O41" s="244"/>
      <c r="P41" s="244"/>
      <c r="Q41" s="244"/>
      <c r="S41" s="244"/>
      <c r="T41" s="244"/>
      <c r="U41" s="244"/>
      <c r="V41" s="244"/>
      <c r="W41" s="244"/>
      <c r="X41" s="244"/>
      <c r="Y41" s="244"/>
      <c r="Z41" s="244"/>
      <c r="AA41" s="244"/>
      <c r="AB41" s="244"/>
      <c r="AC41" s="244"/>
      <c r="AD41" s="244"/>
      <c r="AE41" s="244"/>
      <c r="AF41" s="244"/>
      <c r="AG41" s="244"/>
      <c r="AH41" s="244"/>
    </row>
    <row r="42" spans="2:34" s="243" customFormat="1">
      <c r="B42" s="244"/>
      <c r="C42" s="244"/>
      <c r="D42" s="244"/>
      <c r="E42" s="244"/>
      <c r="F42" s="244"/>
      <c r="G42" s="244"/>
      <c r="H42" s="244"/>
      <c r="I42" s="244"/>
      <c r="J42" s="244"/>
      <c r="K42" s="244"/>
      <c r="L42" s="244"/>
      <c r="M42" s="244"/>
      <c r="N42" s="244"/>
      <c r="O42" s="244"/>
      <c r="P42" s="244"/>
      <c r="Q42" s="244"/>
      <c r="R42" s="244"/>
      <c r="S42" s="244"/>
      <c r="T42" s="244"/>
      <c r="U42" s="244"/>
      <c r="V42" s="244"/>
      <c r="X42" s="244"/>
      <c r="Y42" s="244"/>
      <c r="Z42" s="244"/>
      <c r="AA42" s="244"/>
      <c r="AB42" s="244"/>
      <c r="AC42" s="244"/>
      <c r="AD42" s="244"/>
      <c r="AE42" s="244"/>
      <c r="AF42" s="244"/>
      <c r="AG42" s="244"/>
      <c r="AH42" s="244"/>
    </row>
    <row r="43" spans="2:34" s="243" customFormat="1">
      <c r="B43" s="244"/>
      <c r="C43" s="244"/>
      <c r="D43" s="244"/>
      <c r="E43" s="244"/>
      <c r="F43" s="244"/>
      <c r="G43" s="244"/>
      <c r="H43" s="244"/>
      <c r="I43" s="244"/>
      <c r="J43" s="244"/>
      <c r="K43" s="244"/>
      <c r="L43" s="244"/>
      <c r="M43" s="244"/>
      <c r="N43" s="244"/>
      <c r="O43" s="244"/>
      <c r="P43" s="244"/>
      <c r="Q43" s="244"/>
      <c r="R43" s="244"/>
      <c r="S43" s="244"/>
      <c r="T43" s="244"/>
      <c r="U43" s="244"/>
      <c r="V43" s="244"/>
      <c r="W43" s="244"/>
      <c r="X43" s="244"/>
    </row>
    <row r="44" spans="2:34" s="243" customFormat="1">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row>
    <row r="45" spans="2:34" s="243" customFormat="1">
      <c r="B45" s="244"/>
      <c r="C45" s="244"/>
      <c r="D45" s="244"/>
      <c r="E45" s="244"/>
      <c r="F45" s="244"/>
      <c r="G45" s="244"/>
      <c r="H45" s="244"/>
      <c r="I45" s="244"/>
      <c r="J45" s="244"/>
      <c r="K45" s="244"/>
      <c r="L45" s="244"/>
      <c r="M45" s="244"/>
      <c r="N45" s="244"/>
      <c r="O45" s="244"/>
      <c r="P45" s="244"/>
      <c r="Q45" s="244"/>
      <c r="R45" s="244"/>
      <c r="S45" s="244"/>
      <c r="T45" s="244"/>
      <c r="U45" s="244"/>
      <c r="V45" s="244"/>
      <c r="W45" s="244"/>
      <c r="Y45" s="244"/>
      <c r="Z45" s="244"/>
      <c r="AA45" s="244"/>
      <c r="AB45" s="244"/>
      <c r="AC45" s="244"/>
      <c r="AD45" s="244"/>
      <c r="AE45" s="244"/>
      <c r="AF45" s="244"/>
      <c r="AG45" s="244"/>
      <c r="AH45" s="244"/>
    </row>
    <row r="46" spans="2:34" s="243" customFormat="1">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row>
    <row r="47" spans="2:34" s="243" customFormat="1">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row>
    <row r="48" spans="2:34" s="243" customFormat="1">
      <c r="B48" s="244"/>
      <c r="C48" s="244"/>
      <c r="D48" s="244"/>
      <c r="E48" s="244"/>
      <c r="F48" s="244"/>
      <c r="G48" s="244"/>
      <c r="H48" s="244"/>
      <c r="I48" s="244"/>
      <c r="J48" s="244"/>
      <c r="K48" s="244"/>
      <c r="L48" s="244"/>
      <c r="M48" s="244"/>
      <c r="N48" s="244"/>
      <c r="O48" s="244"/>
      <c r="P48" s="244"/>
      <c r="Q48" s="244"/>
      <c r="R48" s="244"/>
      <c r="S48" s="244"/>
      <c r="T48" s="244"/>
      <c r="U48" s="244"/>
      <c r="V48" s="244"/>
      <c r="X48" s="244"/>
    </row>
    <row r="49" spans="28:34" s="243" customFormat="1">
      <c r="AB49" s="244"/>
      <c r="AC49" s="244"/>
      <c r="AD49" s="244"/>
      <c r="AE49" s="244"/>
      <c r="AF49" s="244"/>
      <c r="AG49" s="244"/>
      <c r="AH49" s="244"/>
    </row>
    <row r="50" spans="28:34" s="243" customFormat="1">
      <c r="AB50" s="244"/>
      <c r="AC50" s="244"/>
      <c r="AD50" s="244"/>
    </row>
    <row r="51" spans="28:34" s="243" customFormat="1">
      <c r="AB51" s="244"/>
    </row>
    <row r="52" spans="28:34" s="243" customFormat="1">
      <c r="AB52" s="244"/>
      <c r="AC52" s="244"/>
      <c r="AD52" s="244"/>
      <c r="AE52" s="244"/>
      <c r="AF52" s="244"/>
      <c r="AG52" s="244"/>
      <c r="AH52" s="244"/>
    </row>
    <row r="53" spans="28:34" s="243" customFormat="1">
      <c r="AB53" s="244"/>
      <c r="AC53" s="244"/>
      <c r="AD53" s="244"/>
      <c r="AE53" s="244"/>
    </row>
    <row r="54" spans="28:34" s="243" customFormat="1">
      <c r="AB54" s="244"/>
      <c r="AC54" s="244"/>
      <c r="AD54" s="244"/>
      <c r="AE54" s="244"/>
      <c r="AF54" s="244"/>
      <c r="AG54" s="244"/>
    </row>
    <row r="55" spans="28:34" s="243" customFormat="1">
      <c r="AB55" s="244"/>
      <c r="AC55" s="244"/>
      <c r="AD55" s="244"/>
      <c r="AE55" s="244"/>
      <c r="AF55" s="244"/>
      <c r="AG55" s="244"/>
      <c r="AH55" s="244"/>
    </row>
    <row r="56" spans="28:34" s="243" customFormat="1"/>
    <row r="57" spans="28:34" s="243" customFormat="1">
      <c r="AB57" s="244"/>
      <c r="AC57" s="244"/>
      <c r="AD57" s="244"/>
      <c r="AE57" s="244"/>
      <c r="AF57" s="244"/>
      <c r="AG57" s="244"/>
    </row>
    <row r="58" spans="28:34" s="243" customFormat="1">
      <c r="AB58" s="244"/>
      <c r="AC58" s="244"/>
      <c r="AD58" s="244"/>
      <c r="AE58" s="244"/>
      <c r="AF58" s="244"/>
      <c r="AG58" s="244"/>
    </row>
    <row r="59" spans="28:34" s="243" customFormat="1">
      <c r="AB59" s="244"/>
      <c r="AC59" s="244"/>
      <c r="AD59" s="244"/>
      <c r="AE59" s="244"/>
      <c r="AF59" s="244"/>
    </row>
    <row r="60" spans="28:34" s="243" customFormat="1">
      <c r="AB60" s="244"/>
      <c r="AC60" s="244"/>
      <c r="AD60" s="244"/>
      <c r="AE60" s="244"/>
      <c r="AF60" s="244"/>
      <c r="AG60" s="244"/>
      <c r="AH60" s="244"/>
    </row>
    <row r="61" spans="28:34" s="243" customFormat="1">
      <c r="AB61" s="244"/>
      <c r="AC61" s="244"/>
      <c r="AD61" s="244"/>
      <c r="AE61" s="244"/>
      <c r="AF61" s="244"/>
      <c r="AG61" s="244"/>
      <c r="AH61" s="244"/>
    </row>
    <row r="62" spans="28:34" s="243" customFormat="1">
      <c r="AB62" s="244"/>
      <c r="AC62" s="244"/>
      <c r="AD62" s="244"/>
      <c r="AE62" s="244"/>
      <c r="AF62" s="244"/>
      <c r="AG62" s="244"/>
      <c r="AH62" s="244"/>
    </row>
    <row r="63" spans="28:34" s="243" customFormat="1">
      <c r="AB63" s="244"/>
      <c r="AC63" s="244"/>
      <c r="AD63" s="244"/>
      <c r="AE63" s="244"/>
      <c r="AF63" s="244"/>
      <c r="AG63" s="244"/>
    </row>
    <row r="64" spans="28:34" s="243" customFormat="1">
      <c r="AB64" s="244"/>
      <c r="AC64" s="244"/>
      <c r="AD64" s="244"/>
      <c r="AE64" s="244"/>
      <c r="AF64" s="244"/>
    </row>
    <row r="65" spans="28:34" s="243" customFormat="1">
      <c r="AB65" s="244"/>
      <c r="AC65" s="244"/>
      <c r="AD65" s="244"/>
      <c r="AE65" s="244"/>
      <c r="AF65" s="244"/>
      <c r="AG65" s="244"/>
      <c r="AH65" s="244"/>
    </row>
    <row r="66" spans="28:34" s="243" customFormat="1">
      <c r="AB66" s="244"/>
      <c r="AC66" s="244"/>
      <c r="AD66" s="244"/>
      <c r="AE66" s="244"/>
      <c r="AF66" s="244"/>
      <c r="AG66" s="244"/>
      <c r="AH66" s="244"/>
    </row>
    <row r="67" spans="28:34" s="243" customFormat="1">
      <c r="AB67" s="244"/>
      <c r="AC67" s="244"/>
      <c r="AD67" s="244"/>
      <c r="AE67" s="244"/>
      <c r="AF67" s="244"/>
      <c r="AG67" s="244"/>
      <c r="AH67" s="244"/>
    </row>
    <row r="68" spans="28:34" s="243" customFormat="1"/>
    <row r="69" spans="28:34" s="243" customFormat="1">
      <c r="AB69" s="244"/>
      <c r="AC69" s="244"/>
      <c r="AD69" s="244"/>
      <c r="AE69" s="244"/>
    </row>
    <row r="70" spans="28:34" s="243" customFormat="1">
      <c r="AB70" s="244"/>
      <c r="AC70" s="244"/>
      <c r="AD70" s="244"/>
      <c r="AE70" s="244"/>
      <c r="AF70" s="244"/>
      <c r="AG70" s="244"/>
      <c r="AH70" s="244"/>
    </row>
    <row r="71" spans="28:34" s="243" customFormat="1">
      <c r="AB71" s="244"/>
      <c r="AC71" s="244"/>
      <c r="AD71" s="244"/>
      <c r="AE71" s="244"/>
      <c r="AF71" s="244"/>
      <c r="AG71" s="244"/>
      <c r="AH71" s="244"/>
    </row>
    <row r="72" spans="28:34" s="243" customFormat="1">
      <c r="AB72" s="244"/>
      <c r="AC72" s="244"/>
      <c r="AD72" s="244"/>
      <c r="AE72" s="244"/>
      <c r="AF72" s="244"/>
      <c r="AG72" s="244"/>
      <c r="AH72" s="244"/>
    </row>
    <row r="73" spans="28:34" s="243" customFormat="1">
      <c r="AB73" s="244"/>
      <c r="AC73" s="244"/>
      <c r="AD73" s="244"/>
      <c r="AE73" s="244"/>
      <c r="AF73" s="244"/>
      <c r="AG73" s="244"/>
      <c r="AH73" s="244"/>
    </row>
    <row r="74" spans="28:34" s="243" customFormat="1">
      <c r="AB74" s="244"/>
      <c r="AC74" s="244"/>
      <c r="AD74" s="244"/>
      <c r="AE74" s="244"/>
      <c r="AF74" s="244"/>
      <c r="AG74" s="244"/>
      <c r="AH74" s="244"/>
    </row>
    <row r="75" spans="28:34" s="243" customFormat="1">
      <c r="AB75" s="244"/>
      <c r="AC75" s="244"/>
      <c r="AD75" s="244"/>
      <c r="AE75" s="244"/>
      <c r="AF75" s="244"/>
      <c r="AG75" s="244"/>
    </row>
    <row r="76" spans="28:34" s="243" customFormat="1">
      <c r="AB76" s="244"/>
      <c r="AC76" s="244"/>
      <c r="AD76" s="244"/>
      <c r="AE76" s="244"/>
    </row>
    <row r="77" spans="28:34" s="243" customFormat="1">
      <c r="AB77" s="244"/>
      <c r="AC77" s="244"/>
      <c r="AD77" s="244"/>
      <c r="AE77" s="244"/>
      <c r="AF77" s="244"/>
    </row>
    <row r="78" spans="28:34" s="243" customFormat="1">
      <c r="AB78" s="244"/>
      <c r="AC78" s="244"/>
      <c r="AD78" s="244"/>
      <c r="AE78" s="244"/>
      <c r="AF78" s="244"/>
      <c r="AG78" s="244"/>
      <c r="AH78" s="244"/>
    </row>
    <row r="79" spans="28:34" s="243" customFormat="1">
      <c r="AB79" s="244"/>
      <c r="AC79" s="244"/>
      <c r="AD79" s="244"/>
      <c r="AE79" s="244"/>
      <c r="AF79" s="244"/>
      <c r="AG79" s="244"/>
      <c r="AH79" s="244"/>
    </row>
    <row r="80" spans="28:34" s="243" customFormat="1">
      <c r="AB80" s="244"/>
      <c r="AC80" s="244"/>
      <c r="AD80" s="244"/>
      <c r="AE80" s="244"/>
      <c r="AF80" s="244"/>
      <c r="AG80" s="244"/>
      <c r="AH80" s="244"/>
    </row>
    <row r="81" spans="25:34" s="243" customFormat="1">
      <c r="Y81" s="244"/>
      <c r="Z81" s="244"/>
      <c r="AA81" s="244"/>
      <c r="AB81" s="244"/>
      <c r="AC81" s="244"/>
      <c r="AD81" s="244"/>
      <c r="AE81" s="244"/>
      <c r="AF81" s="244"/>
      <c r="AG81" s="244"/>
      <c r="AH81" s="244"/>
    </row>
    <row r="82" spans="25:34" s="243" customFormat="1">
      <c r="Z82" s="244"/>
      <c r="AA82" s="244"/>
      <c r="AB82" s="244"/>
      <c r="AC82" s="244"/>
      <c r="AD82" s="244"/>
      <c r="AE82" s="244"/>
      <c r="AF82" s="244"/>
      <c r="AG82" s="244"/>
      <c r="AH82" s="244"/>
    </row>
    <row r="83" spans="25:34" s="243" customFormat="1"/>
    <row r="84" spans="25:34" s="243" customFormat="1">
      <c r="Y84" s="244"/>
      <c r="Z84" s="244"/>
      <c r="AA84" s="244"/>
      <c r="AB84" s="244"/>
      <c r="AC84" s="244"/>
      <c r="AD84" s="244"/>
      <c r="AE84" s="244"/>
      <c r="AF84" s="244"/>
      <c r="AG84" s="244"/>
      <c r="AH84" s="244"/>
    </row>
    <row r="85" spans="25:34" s="243" customFormat="1">
      <c r="Y85" s="244"/>
      <c r="Z85" s="244"/>
      <c r="AA85" s="244"/>
      <c r="AB85" s="244"/>
      <c r="AC85" s="244"/>
      <c r="AD85" s="244"/>
      <c r="AE85" s="244"/>
      <c r="AF85" s="244"/>
      <c r="AG85" s="244"/>
      <c r="AH85" s="244"/>
    </row>
    <row r="86" spans="25:34" s="243" customFormat="1">
      <c r="Y86" s="244"/>
      <c r="Z86" s="244"/>
      <c r="AA86" s="244"/>
      <c r="AB86" s="244"/>
      <c r="AC86" s="244"/>
      <c r="AD86" s="244"/>
      <c r="AE86" s="244"/>
      <c r="AF86" s="244"/>
      <c r="AG86" s="244"/>
      <c r="AH86" s="244"/>
    </row>
    <row r="87" spans="25:34" s="243" customFormat="1">
      <c r="Y87" s="244"/>
      <c r="Z87" s="244"/>
      <c r="AA87" s="244"/>
      <c r="AB87" s="244"/>
      <c r="AC87" s="244"/>
      <c r="AD87" s="244"/>
      <c r="AE87" s="244"/>
      <c r="AF87" s="244"/>
      <c r="AG87" s="244"/>
      <c r="AH87" s="244"/>
    </row>
    <row r="88" spans="25:34" s="243" customFormat="1">
      <c r="Y88" s="244"/>
      <c r="Z88" s="244"/>
      <c r="AA88" s="244"/>
      <c r="AB88" s="244"/>
      <c r="AC88" s="244"/>
      <c r="AD88" s="244"/>
      <c r="AE88" s="244"/>
      <c r="AF88" s="244"/>
      <c r="AG88" s="244"/>
    </row>
    <row r="89" spans="25:34" s="243" customFormat="1">
      <c r="Y89" s="244"/>
      <c r="Z89" s="244"/>
      <c r="AA89" s="244"/>
      <c r="AB89" s="244"/>
      <c r="AC89" s="244"/>
      <c r="AD89" s="244"/>
      <c r="AE89" s="244"/>
      <c r="AF89" s="244"/>
      <c r="AG89" s="244"/>
      <c r="AH89" s="244"/>
    </row>
    <row r="90" spans="25:34" s="243" customFormat="1">
      <c r="Y90" s="244"/>
      <c r="Z90" s="244"/>
      <c r="AA90" s="244"/>
      <c r="AB90" s="244"/>
      <c r="AC90" s="244"/>
      <c r="AD90" s="244"/>
      <c r="AE90" s="244"/>
      <c r="AF90" s="244"/>
      <c r="AG90" s="244"/>
      <c r="AH90" s="244"/>
    </row>
    <row r="91" spans="25:34" s="243" customFormat="1">
      <c r="Y91" s="244"/>
      <c r="Z91" s="244"/>
      <c r="AA91" s="244"/>
      <c r="AB91" s="244"/>
      <c r="AC91" s="244"/>
      <c r="AD91" s="244"/>
      <c r="AE91" s="244"/>
      <c r="AF91" s="244"/>
      <c r="AG91" s="244"/>
      <c r="AH91" s="244"/>
    </row>
    <row r="92" spans="25:34" s="243" customFormat="1" ht="13.5" customHeight="1">
      <c r="Y92" s="244"/>
      <c r="Z92" s="244"/>
      <c r="AA92" s="244"/>
      <c r="AB92" s="244"/>
      <c r="AC92" s="244"/>
      <c r="AD92" s="244"/>
      <c r="AE92" s="244"/>
      <c r="AF92" s="244"/>
      <c r="AG92" s="244"/>
      <c r="AH92" s="244"/>
    </row>
    <row r="93" spans="25:34" s="243" customFormat="1" ht="13.5" customHeight="1">
      <c r="Y93" s="244"/>
      <c r="Z93" s="244"/>
      <c r="AA93" s="244"/>
      <c r="AB93" s="244"/>
      <c r="AC93" s="244"/>
      <c r="AD93" s="244"/>
      <c r="AE93" s="244"/>
      <c r="AF93" s="244"/>
      <c r="AG93" s="244"/>
      <c r="AH93" s="244"/>
    </row>
    <row r="94" spans="25:34" s="243" customFormat="1" ht="13.5" customHeight="1">
      <c r="Y94" s="244"/>
      <c r="Z94" s="244"/>
      <c r="AA94" s="244"/>
      <c r="AB94" s="244"/>
      <c r="AC94" s="244"/>
      <c r="AD94" s="244"/>
      <c r="AE94" s="244"/>
    </row>
    <row r="95" spans="25:34" s="243" customFormat="1" ht="13.5" customHeight="1">
      <c r="Y95" s="244"/>
      <c r="Z95" s="244"/>
      <c r="AA95" s="244"/>
      <c r="AB95" s="244"/>
      <c r="AC95" s="244"/>
      <c r="AD95" s="244"/>
      <c r="AE95" s="244"/>
      <c r="AF95" s="244"/>
      <c r="AG95" s="244"/>
    </row>
    <row r="96" spans="25:34" s="243" customFormat="1" ht="13.5" customHeight="1">
      <c r="Y96" s="244"/>
      <c r="Z96" s="244"/>
      <c r="AA96" s="244"/>
      <c r="AB96" s="244"/>
      <c r="AC96" s="244"/>
      <c r="AD96" s="244"/>
      <c r="AE96" s="244"/>
      <c r="AF96" s="244"/>
      <c r="AG96" s="244"/>
      <c r="AH96" s="244"/>
    </row>
    <row r="97" spans="33:34" s="243" customFormat="1" ht="13.5" customHeight="1">
      <c r="AG97" s="244"/>
      <c r="AH97" s="244"/>
    </row>
    <row r="98" spans="33:34" s="243" customFormat="1" ht="13.5" customHeight="1">
      <c r="AG98" s="244"/>
      <c r="AH98" s="244"/>
    </row>
    <row r="99" spans="33:34" s="243" customFormat="1" ht="13.5" customHeight="1">
      <c r="AG99" s="244"/>
      <c r="AH99" s="244"/>
    </row>
    <row r="100" spans="33:34" s="243" customFormat="1" ht="13.5" customHeight="1">
      <c r="AG100" s="244"/>
      <c r="AH100" s="244"/>
    </row>
    <row r="101" spans="33:34" s="243" customFormat="1" ht="13.5" customHeight="1">
      <c r="AG101" s="244"/>
    </row>
    <row r="102" spans="33:34" s="243" customFormat="1" ht="13.5" customHeight="1">
      <c r="AG102" s="244"/>
      <c r="AH102" s="244"/>
    </row>
    <row r="103" spans="33:34" s="243" customFormat="1" ht="13.5" customHeight="1">
      <c r="AG103" s="244"/>
      <c r="AH103" s="244"/>
    </row>
    <row r="104" spans="33:34" s="243" customFormat="1" ht="13.5" customHeight="1"/>
    <row r="105" spans="33:34" s="243" customFormat="1" ht="13.5" customHeight="1">
      <c r="AG105" s="244"/>
      <c r="AH105" s="244"/>
    </row>
    <row r="106" spans="33:34" s="243" customFormat="1" ht="13.5" customHeight="1">
      <c r="AG106" s="244"/>
      <c r="AH106" s="244"/>
    </row>
    <row r="107" spans="33:34" s="243" customFormat="1" ht="13.5" customHeight="1">
      <c r="AG107" s="244"/>
      <c r="AH107" s="244"/>
    </row>
    <row r="108" spans="33:34" s="243" customFormat="1" ht="13.5" customHeight="1">
      <c r="AG108" s="244"/>
      <c r="AH108" s="244"/>
    </row>
    <row r="109" spans="33:34" s="243" customFormat="1" ht="13.5" customHeight="1">
      <c r="AG109" s="244"/>
      <c r="AH109" s="244"/>
    </row>
    <row r="110" spans="33:34" s="243" customFormat="1" ht="13.5" customHeight="1">
      <c r="AG110" s="244"/>
      <c r="AH110" s="244"/>
    </row>
    <row r="111" spans="33:34" s="243" customFormat="1" ht="13.5" customHeight="1">
      <c r="AG111" s="244"/>
      <c r="AH111" s="244"/>
    </row>
    <row r="112" spans="33:34" s="243" customFormat="1" ht="13.5" customHeight="1">
      <c r="AG112" s="244"/>
      <c r="AH112" s="244"/>
    </row>
    <row r="113" spans="34:34" s="243" customFormat="1" ht="13.5" customHeight="1">
      <c r="AH113" s="244"/>
    </row>
    <row r="114" spans="34:34" s="243" customFormat="1" ht="13.5" customHeight="1">
      <c r="AH114" s="244"/>
    </row>
    <row r="115" spans="34:34" s="243" customFormat="1" ht="13.5" customHeight="1">
      <c r="AH115" s="244"/>
    </row>
    <row r="116" spans="34:34" s="243" customFormat="1" ht="13.5" customHeight="1"/>
    <row r="117" spans="34:34" s="243" customFormat="1" ht="13.5" customHeight="1">
      <c r="AH117" s="244"/>
    </row>
    <row r="118" spans="34:34" s="243" customFormat="1" ht="13.5" customHeight="1">
      <c r="AH118" s="244"/>
    </row>
    <row r="119" spans="34:34" s="243" customFormat="1" ht="13.5" customHeight="1">
      <c r="AH119" s="244"/>
    </row>
    <row r="120" spans="34:34" s="243" customFormat="1" ht="13.5" customHeight="1"/>
    <row r="121" spans="34:34" s="243" customFormat="1" ht="13.5" customHeight="1"/>
    <row r="122" spans="34:34" s="243" customFormat="1" ht="13.5" customHeight="1">
      <c r="AH122" s="244"/>
    </row>
    <row r="123" spans="34:34" s="243" customFormat="1" ht="13.5" customHeight="1">
      <c r="AH123" s="244"/>
    </row>
    <row r="124" spans="34:34" s="243" customFormat="1" ht="13.5" customHeight="1">
      <c r="AH124" s="244"/>
    </row>
    <row r="125" spans="34:34" s="243" customFormat="1" ht="13.5" customHeight="1">
      <c r="AH125" s="244"/>
    </row>
    <row r="126" spans="34:34" s="243" customFormat="1" ht="13.5" hidden="1" customHeight="1">
      <c r="AH126" s="244"/>
    </row>
    <row r="127" spans="34:34" s="243" customFormat="1" ht="13.5" hidden="1" customHeight="1">
      <c r="AH127" s="244"/>
    </row>
    <row r="128" spans="34:34" s="243" customFormat="1" ht="13.5" hidden="1" customHeight="1">
      <c r="AH128" s="244"/>
    </row>
    <row r="129" s="243" customFormat="1" ht="13.5" hidden="1" customHeight="1"/>
    <row r="130" s="243" customFormat="1" ht="13.5" hidden="1" customHeight="1"/>
    <row r="131" s="243" customFormat="1" ht="13.5" hidden="1" customHeight="1"/>
    <row r="132" s="243" customFormat="1" ht="13.5" hidden="1" customHeight="1"/>
    <row r="133" s="243" customFormat="1" ht="13.5" hidden="1" customHeight="1"/>
    <row r="134" s="243" customFormat="1" ht="13.5" hidden="1" customHeight="1"/>
    <row r="135" s="243" customFormat="1" ht="13.5" hidden="1" customHeight="1"/>
  </sheetData>
  <phoneticPr fontId="2"/>
  <pageMargins left="0.70866141732283472" right="0.70866141732283472" top="0.74803149606299213" bottom="0.74803149606299213" header="0.31496062992125984" footer="0.31496062992125984"/>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527</v>
      </c>
      <c r="G2" s="113"/>
      <c r="H2" s="114"/>
    </row>
    <row r="3" spans="1:8">
      <c r="A3" s="110" t="s">
        <v>520</v>
      </c>
      <c r="B3" s="115"/>
      <c r="C3" s="116"/>
      <c r="D3" s="117">
        <v>188710</v>
      </c>
      <c r="E3" s="118"/>
      <c r="F3" s="119">
        <v>185018</v>
      </c>
      <c r="G3" s="120"/>
      <c r="H3" s="121"/>
    </row>
    <row r="4" spans="1:8">
      <c r="A4" s="122"/>
      <c r="B4" s="123"/>
      <c r="C4" s="124"/>
      <c r="D4" s="125">
        <v>172953</v>
      </c>
      <c r="E4" s="126"/>
      <c r="F4" s="127">
        <v>95064</v>
      </c>
      <c r="G4" s="128"/>
      <c r="H4" s="129"/>
    </row>
    <row r="5" spans="1:8">
      <c r="A5" s="110" t="s">
        <v>522</v>
      </c>
      <c r="B5" s="115"/>
      <c r="C5" s="116"/>
      <c r="D5" s="117">
        <v>287046</v>
      </c>
      <c r="E5" s="118"/>
      <c r="F5" s="119">
        <v>238802</v>
      </c>
      <c r="G5" s="120"/>
      <c r="H5" s="121"/>
    </row>
    <row r="6" spans="1:8">
      <c r="A6" s="122"/>
      <c r="B6" s="123"/>
      <c r="C6" s="124"/>
      <c r="D6" s="125">
        <v>139496</v>
      </c>
      <c r="E6" s="126"/>
      <c r="F6" s="127">
        <v>128562</v>
      </c>
      <c r="G6" s="128"/>
      <c r="H6" s="129"/>
    </row>
    <row r="7" spans="1:8">
      <c r="A7" s="110" t="s">
        <v>523</v>
      </c>
      <c r="B7" s="115"/>
      <c r="C7" s="116"/>
      <c r="D7" s="117">
        <v>674387</v>
      </c>
      <c r="E7" s="118"/>
      <c r="F7" s="119">
        <v>288550</v>
      </c>
      <c r="G7" s="120"/>
      <c r="H7" s="121"/>
    </row>
    <row r="8" spans="1:8">
      <c r="A8" s="122"/>
      <c r="B8" s="123"/>
      <c r="C8" s="124"/>
      <c r="D8" s="125">
        <v>443319</v>
      </c>
      <c r="E8" s="126"/>
      <c r="F8" s="127">
        <v>141525</v>
      </c>
      <c r="G8" s="128"/>
      <c r="H8" s="129"/>
    </row>
    <row r="9" spans="1:8">
      <c r="A9" s="110" t="s">
        <v>524</v>
      </c>
      <c r="B9" s="115"/>
      <c r="C9" s="116"/>
      <c r="D9" s="117">
        <v>607813</v>
      </c>
      <c r="E9" s="118"/>
      <c r="F9" s="119">
        <v>287914</v>
      </c>
      <c r="G9" s="120"/>
      <c r="H9" s="121"/>
    </row>
    <row r="10" spans="1:8">
      <c r="A10" s="122"/>
      <c r="B10" s="123"/>
      <c r="C10" s="124"/>
      <c r="D10" s="125">
        <v>531623</v>
      </c>
      <c r="E10" s="126"/>
      <c r="F10" s="127">
        <v>146531</v>
      </c>
      <c r="G10" s="128"/>
      <c r="H10" s="129"/>
    </row>
    <row r="11" spans="1:8">
      <c r="A11" s="110" t="s">
        <v>525</v>
      </c>
      <c r="B11" s="115"/>
      <c r="C11" s="116"/>
      <c r="D11" s="117">
        <v>209593</v>
      </c>
      <c r="E11" s="118"/>
      <c r="F11" s="119">
        <v>310300</v>
      </c>
      <c r="G11" s="120"/>
      <c r="H11" s="121"/>
    </row>
    <row r="12" spans="1:8">
      <c r="A12" s="122"/>
      <c r="B12" s="123"/>
      <c r="C12" s="130"/>
      <c r="D12" s="125">
        <v>130127</v>
      </c>
      <c r="E12" s="126"/>
      <c r="F12" s="127">
        <v>157576</v>
      </c>
      <c r="G12" s="128"/>
      <c r="H12" s="129"/>
    </row>
    <row r="13" spans="1:8">
      <c r="A13" s="110"/>
      <c r="B13" s="115"/>
      <c r="C13" s="131"/>
      <c r="D13" s="132">
        <v>393510</v>
      </c>
      <c r="E13" s="133"/>
      <c r="F13" s="134">
        <v>262117</v>
      </c>
      <c r="G13" s="135"/>
      <c r="H13" s="121"/>
    </row>
    <row r="14" spans="1:8">
      <c r="A14" s="122"/>
      <c r="B14" s="123"/>
      <c r="C14" s="124"/>
      <c r="D14" s="125">
        <v>283504</v>
      </c>
      <c r="E14" s="126"/>
      <c r="F14" s="127">
        <v>133852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13.81</v>
      </c>
      <c r="C19" s="136">
        <f>ROUND(VALUE(SUBSTITUTE(実質収支比率等に係る経年分析!G$48,"▲","-")),2)</f>
        <v>21.67</v>
      </c>
      <c r="D19" s="136">
        <f>ROUND(VALUE(SUBSTITUTE(実質収支比率等に係る経年分析!H$48,"▲","-")),2)</f>
        <v>24.12</v>
      </c>
      <c r="E19" s="136">
        <f>ROUND(VALUE(SUBSTITUTE(実質収支比率等に係る経年分析!I$48,"▲","-")),2)</f>
        <v>48.94</v>
      </c>
      <c r="F19" s="136">
        <f>ROUND(VALUE(SUBSTITUTE(実質収支比率等に係る経年分析!J$48,"▲","-")),2)</f>
        <v>52.49</v>
      </c>
    </row>
    <row r="20" spans="1:11">
      <c r="A20" s="136" t="s">
        <v>44</v>
      </c>
      <c r="B20" s="136">
        <f>ROUND(VALUE(SUBSTITUTE(実質収支比率等に係る経年分析!F$47,"▲","-")),2)</f>
        <v>34.229999999999997</v>
      </c>
      <c r="C20" s="136">
        <f>ROUND(VALUE(SUBSTITUTE(実質収支比率等に係る経年分析!G$47,"▲","-")),2)</f>
        <v>37.299999999999997</v>
      </c>
      <c r="D20" s="136">
        <f>ROUND(VALUE(SUBSTITUTE(実質収支比率等に係る経年分析!H$47,"▲","-")),2)</f>
        <v>44.74</v>
      </c>
      <c r="E20" s="136">
        <f>ROUND(VALUE(SUBSTITUTE(実質収支比率等に係る経年分析!I$47,"▲","-")),2)</f>
        <v>41.8</v>
      </c>
      <c r="F20" s="136">
        <f>ROUND(VALUE(SUBSTITUTE(実質収支比率等に係る経年分析!J$47,"▲","-")),2)</f>
        <v>64.56</v>
      </c>
    </row>
    <row r="21" spans="1:11">
      <c r="A21" s="136" t="s">
        <v>45</v>
      </c>
      <c r="B21" s="136">
        <f>IF(ISNUMBER(VALUE(SUBSTITUTE(実質収支比率等に係る経年分析!F$49,"▲","-"))),ROUND(VALUE(SUBSTITUTE(実質収支比率等に係る経年分析!F$49,"▲","-")),2),NA())</f>
        <v>0.62</v>
      </c>
      <c r="C21" s="136">
        <f>IF(ISNUMBER(VALUE(SUBSTITUTE(実質収支比率等に係る経年分析!G$49,"▲","-"))),ROUND(VALUE(SUBSTITUTE(実質収支比率等に係る経年分析!G$49,"▲","-")),2),NA())</f>
        <v>10.01</v>
      </c>
      <c r="D21" s="136">
        <f>IF(ISNUMBER(VALUE(SUBSTITUTE(実質収支比率等に係る経年分析!H$49,"▲","-"))),ROUND(VALUE(SUBSTITUTE(実質収支比率等に係る経年分析!H$49,"▲","-")),2),NA())</f>
        <v>1.95</v>
      </c>
      <c r="E21" s="136">
        <f>IF(ISNUMBER(VALUE(SUBSTITUTE(実質収支比率等に係る経年分析!I$49,"▲","-"))),ROUND(VALUE(SUBSTITUTE(実質収支比率等に係る経年分析!I$49,"▲","-")),2),NA())</f>
        <v>26.4</v>
      </c>
      <c r="F21" s="136">
        <f>IF(ISNUMBER(VALUE(SUBSTITUTE(実質収支比率等に係る経年分析!J$49,"▲","-"))),ROUND(VALUE(SUBSTITUTE(実質収支比率等に係る経年分析!J$49,"▲","-")),2),NA())</f>
        <v>17.5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0.85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0.41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0.98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0.18</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温泉事業特別会計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2.79</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4.6399999999999997</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2.23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0.25</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0.51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0.51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0.28999999999999998</v>
      </c>
    </row>
    <row r="31" spans="1:11">
      <c r="A31" s="137" t="str">
        <f>IF(連結実質赤字比率に係る赤字・黒字の構成分析!C$39="",NA(),連結実質赤字比率に係る赤字・黒字の構成分析!C$39)</f>
        <v>特定環境保全公共下水道事業特別会計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0.96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0.43</v>
      </c>
    </row>
    <row r="32" spans="1:11">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1.36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0.43</v>
      </c>
    </row>
    <row r="33" spans="1:16">
      <c r="A33" s="137" t="str">
        <f>IF(連結実質赤字比率に係る赤字・黒字の構成分析!C$37="",NA(),連結実質赤字比率に係る赤字・黒字の構成分析!C$37)</f>
        <v>教育奨励資金特別会計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0.28000000000000003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0.54</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1.29</v>
      </c>
    </row>
    <row r="35" spans="1:16">
      <c r="A35" s="137" t="str">
        <f>IF(連結実質赤字比率に係る赤字・黒字の構成分析!C$35="",NA(),連結実質赤字比率に係る赤字・黒字の構成分析!C$35)</f>
        <v>国民健康保険特別会計事業勘定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3.23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2.69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1.36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1.44</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10.050000000000001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21.37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48.28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51.62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180</v>
      </c>
      <c r="E42" s="138"/>
      <c r="F42" s="138"/>
      <c r="G42" s="138">
        <f>'実質公債費比率（分子）の構造'!L$52</f>
        <v>167</v>
      </c>
      <c r="H42" s="138"/>
      <c r="I42" s="138"/>
      <c r="J42" s="138">
        <f>'実質公債費比率（分子）の構造'!M$52</f>
        <v>162</v>
      </c>
      <c r="K42" s="138"/>
      <c r="L42" s="138"/>
      <c r="M42" s="138">
        <f>'実質公債費比率（分子）の構造'!N$52</f>
        <v>152</v>
      </c>
      <c r="N42" s="138"/>
      <c r="O42" s="138"/>
      <c r="P42" s="138">
        <f>'実質公債費比率（分子）の構造'!O$52</f>
        <v>138</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73</v>
      </c>
      <c r="C46" s="138"/>
      <c r="D46" s="138"/>
      <c r="E46" s="138">
        <f>'実質公債費比率（分子）の構造'!L$48</f>
        <v>68</v>
      </c>
      <c r="F46" s="138"/>
      <c r="G46" s="138"/>
      <c r="H46" s="138">
        <f>'実質公債費比率（分子）の構造'!M$48</f>
        <v>61</v>
      </c>
      <c r="I46" s="138"/>
      <c r="J46" s="138"/>
      <c r="K46" s="138">
        <f>'実質公債費比率（分子）の構造'!N$48</f>
        <v>51</v>
      </c>
      <c r="L46" s="138"/>
      <c r="M46" s="138"/>
      <c r="N46" s="138">
        <f>'実質公債費比率（分子）の構造'!O$48</f>
        <v>55</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141</v>
      </c>
      <c r="C49" s="138"/>
      <c r="D49" s="138"/>
      <c r="E49" s="138">
        <f>'実質公債費比率（分子）の構造'!L$45</f>
        <v>124</v>
      </c>
      <c r="F49" s="138"/>
      <c r="G49" s="138"/>
      <c r="H49" s="138">
        <f>'実質公債費比率（分子）の構造'!M$45</f>
        <v>122</v>
      </c>
      <c r="I49" s="138"/>
      <c r="J49" s="138"/>
      <c r="K49" s="138">
        <f>'実質公債費比率（分子）の構造'!N$45</f>
        <v>113</v>
      </c>
      <c r="L49" s="138"/>
      <c r="M49" s="138"/>
      <c r="N49" s="138">
        <f>'実質公債費比率（分子）の構造'!O$45</f>
        <v>104</v>
      </c>
      <c r="O49" s="138"/>
      <c r="P49" s="138"/>
    </row>
    <row r="50" spans="1:16">
      <c r="A50" s="138" t="s">
        <v>60</v>
      </c>
      <c r="B50" s="138" t="e">
        <f>NA()</f>
        <v>#N/A</v>
      </c>
      <c r="C50" s="138">
        <f>IF(ISNUMBER('実質公債費比率（分子）の構造'!K$53),'実質公債費比率（分子）の構造'!K$53,NA())</f>
        <v>34</v>
      </c>
      <c r="D50" s="138" t="e">
        <f>NA()</f>
        <v>#N/A</v>
      </c>
      <c r="E50" s="138" t="e">
        <f>NA()</f>
        <v>#N/A</v>
      </c>
      <c r="F50" s="138">
        <f>IF(ISNUMBER('実質公債費比率（分子）の構造'!L$53),'実質公債費比率（分子）の構造'!L$53,NA())</f>
        <v>25</v>
      </c>
      <c r="G50" s="138" t="e">
        <f>NA()</f>
        <v>#N/A</v>
      </c>
      <c r="H50" s="138" t="e">
        <f>NA()</f>
        <v>#N/A</v>
      </c>
      <c r="I50" s="138">
        <f>IF(ISNUMBER('実質公債費比率（分子）の構造'!M$53),'実質公債費比率（分子）の構造'!M$53,NA())</f>
        <v>21</v>
      </c>
      <c r="J50" s="138" t="e">
        <f>NA()</f>
        <v>#N/A</v>
      </c>
      <c r="K50" s="138" t="e">
        <f>NA()</f>
        <v>#N/A</v>
      </c>
      <c r="L50" s="138">
        <f>IF(ISNUMBER('実質公債費比率（分子）の構造'!N$53),'実質公債費比率（分子）の構造'!N$53,NA())</f>
        <v>12</v>
      </c>
      <c r="M50" s="138" t="e">
        <f>NA()</f>
        <v>#N/A</v>
      </c>
      <c r="N50" s="138" t="e">
        <f>NA()</f>
        <v>#N/A</v>
      </c>
      <c r="O50" s="138">
        <f>IF(ISNUMBER('実質公債費比率（分子）の構造'!O$53),'実質公債費比率（分子）の構造'!O$53,NA())</f>
        <v>21</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1282</v>
      </c>
      <c r="E56" s="137"/>
      <c r="F56" s="137"/>
      <c r="G56" s="137">
        <f>'将来負担比率（分子）の構造'!J$52</f>
        <v>1248</v>
      </c>
      <c r="H56" s="137"/>
      <c r="I56" s="137"/>
      <c r="J56" s="137">
        <f>'将来負担比率（分子）の構造'!K$52</f>
        <v>1236</v>
      </c>
      <c r="K56" s="137"/>
      <c r="L56" s="137"/>
      <c r="M56" s="137">
        <f>'将来負担比率（分子）の構造'!L$52</f>
        <v>1370</v>
      </c>
      <c r="N56" s="137"/>
      <c r="O56" s="137"/>
      <c r="P56" s="137">
        <f>'将来負担比率（分子）の構造'!M$52</f>
        <v>1335</v>
      </c>
    </row>
    <row r="57" spans="1:16">
      <c r="A57" s="137" t="s">
        <v>36</v>
      </c>
      <c r="B57" s="137"/>
      <c r="C57" s="137"/>
      <c r="D57" s="137">
        <f>'将来負担比率（分子）の構造'!I$51</f>
        <v>433</v>
      </c>
      <c r="E57" s="137"/>
      <c r="F57" s="137"/>
      <c r="G57" s="137">
        <f>'将来負担比率（分子）の構造'!J$51</f>
        <v>388</v>
      </c>
      <c r="H57" s="137"/>
      <c r="I57" s="137"/>
      <c r="J57" s="137">
        <f>'将来負担比率（分子）の構造'!K$51</f>
        <v>341</v>
      </c>
      <c r="K57" s="137"/>
      <c r="L57" s="137"/>
      <c r="M57" s="137">
        <f>'将来負担比率（分子）の構造'!L$51</f>
        <v>297</v>
      </c>
      <c r="N57" s="137"/>
      <c r="O57" s="137"/>
      <c r="P57" s="137">
        <f>'将来負担比率（分子）の構造'!M$51</f>
        <v>258</v>
      </c>
    </row>
    <row r="58" spans="1:16">
      <c r="A58" s="137" t="s">
        <v>35</v>
      </c>
      <c r="B58" s="137"/>
      <c r="C58" s="137"/>
      <c r="D58" s="137">
        <f>'将来負担比率（分子）の構造'!I$50</f>
        <v>1502</v>
      </c>
      <c r="E58" s="137"/>
      <c r="F58" s="137"/>
      <c r="G58" s="137">
        <f>'将来負担比率（分子）の構造'!J$50</f>
        <v>1751</v>
      </c>
      <c r="H58" s="137"/>
      <c r="I58" s="137"/>
      <c r="J58" s="137">
        <f>'将来負担比率（分子）の構造'!K$50</f>
        <v>1877</v>
      </c>
      <c r="K58" s="137"/>
      <c r="L58" s="137"/>
      <c r="M58" s="137">
        <f>'将来負担比率（分子）の構造'!L$50</f>
        <v>1875</v>
      </c>
      <c r="N58" s="137"/>
      <c r="O58" s="137"/>
      <c r="P58" s="137">
        <f>'将来負担比率（分子）の構造'!M$50</f>
        <v>2114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237</v>
      </c>
      <c r="C62" s="137"/>
      <c r="D62" s="137"/>
      <c r="E62" s="137">
        <f>'将来負担比率（分子）の構造'!J$45</f>
        <v>206</v>
      </c>
      <c r="F62" s="137"/>
      <c r="G62" s="137"/>
      <c r="H62" s="137">
        <f>'将来負担比率（分子）の構造'!K$45</f>
        <v>272</v>
      </c>
      <c r="I62" s="137"/>
      <c r="J62" s="137"/>
      <c r="K62" s="137">
        <f>'将来負担比率（分子）の構造'!L$45</f>
        <v>204</v>
      </c>
      <c r="L62" s="137"/>
      <c r="M62" s="137"/>
      <c r="N62" s="137">
        <f>'将来負担比率（分子）の構造'!M$45</f>
        <v>183</v>
      </c>
      <c r="O62" s="137"/>
      <c r="P62" s="137"/>
    </row>
    <row r="63" spans="1:16">
      <c r="A63" s="137" t="s">
        <v>28</v>
      </c>
      <c r="B63" s="137" t="str">
        <f>'将来負担比率（分子）の構造'!I$44</f>
        <v>-</v>
      </c>
      <c r="C63" s="137"/>
      <c r="D63" s="137"/>
      <c r="E63" s="137">
        <f>'将来負担比率（分子）の構造'!J$44</f>
        <v>1</v>
      </c>
      <c r="F63" s="137"/>
      <c r="G63" s="137"/>
      <c r="H63" s="137">
        <f>'将来負担比率（分子）の構造'!K$44</f>
        <v>2</v>
      </c>
      <c r="I63" s="137"/>
      <c r="J63" s="137"/>
      <c r="K63" s="137">
        <f>'将来負担比率（分子）の構造'!L$44</f>
        <v>2</v>
      </c>
      <c r="L63" s="137"/>
      <c r="M63" s="137"/>
      <c r="N63" s="137">
        <f>'将来負担比率（分子）の構造'!M$44</f>
        <v>4</v>
      </c>
      <c r="O63" s="137"/>
      <c r="P63" s="137"/>
    </row>
    <row r="64" spans="1:16">
      <c r="A64" s="137" t="s">
        <v>27</v>
      </c>
      <c r="B64" s="137">
        <f>'将来負担比率（分子）の構造'!I$43</f>
        <v>887</v>
      </c>
      <c r="C64" s="137"/>
      <c r="D64" s="137"/>
      <c r="E64" s="137">
        <f>'将来負担比率（分子）の構造'!J$43</f>
        <v>819</v>
      </c>
      <c r="F64" s="137"/>
      <c r="G64" s="137"/>
      <c r="H64" s="137">
        <f>'将来負担比率（分子）の構造'!K$43</f>
        <v>723</v>
      </c>
      <c r="I64" s="137"/>
      <c r="J64" s="137"/>
      <c r="K64" s="137">
        <f>'将来負担比率（分子）の構造'!L$43</f>
        <v>622</v>
      </c>
      <c r="L64" s="137"/>
      <c r="M64" s="137"/>
      <c r="N64" s="137">
        <f>'将来負担比率（分子）の構造'!M$43</f>
        <v>543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979</v>
      </c>
      <c r="C66" s="137"/>
      <c r="D66" s="137"/>
      <c r="E66" s="137">
        <f>'将来負担比率（分子）の構造'!J$41</f>
        <v>984</v>
      </c>
      <c r="F66" s="137"/>
      <c r="G66" s="137"/>
      <c r="H66" s="137">
        <f>'将来負担比率（分子）の構造'!K$41</f>
        <v>1111</v>
      </c>
      <c r="I66" s="137"/>
      <c r="J66" s="137"/>
      <c r="K66" s="137">
        <f>'将来負担比率（分子）の構造'!L$41</f>
        <v>1293</v>
      </c>
      <c r="L66" s="137"/>
      <c r="M66" s="137"/>
      <c r="N66" s="137">
        <f>'将来負担比率（分子）の構造'!M$41</f>
        <v>1307</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200</v>
      </c>
      <c r="DI1" s="734"/>
      <c r="DJ1" s="734"/>
      <c r="DK1" s="734"/>
      <c r="DL1" s="734"/>
      <c r="DM1" s="734"/>
      <c r="DN1" s="735"/>
      <c r="DP1" s="733" t="s">
        <v>201</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202</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203</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204</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205</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206</v>
      </c>
      <c r="S4" s="681"/>
      <c r="T4" s="681"/>
      <c r="U4" s="681"/>
      <c r="V4" s="681"/>
      <c r="W4" s="681"/>
      <c r="X4" s="681"/>
      <c r="Y4" s="682"/>
      <c r="Z4" s="680" t="s">
        <v>207</v>
      </c>
      <c r="AA4" s="681"/>
      <c r="AB4" s="681"/>
      <c r="AC4" s="682"/>
      <c r="AD4" s="680" t="s">
        <v>208</v>
      </c>
      <c r="AE4" s="681"/>
      <c r="AF4" s="681"/>
      <c r="AG4" s="681"/>
      <c r="AH4" s="681"/>
      <c r="AI4" s="681"/>
      <c r="AJ4" s="681"/>
      <c r="AK4" s="682"/>
      <c r="AL4" s="680" t="s">
        <v>207</v>
      </c>
      <c r="AM4" s="681"/>
      <c r="AN4" s="681"/>
      <c r="AO4" s="682"/>
      <c r="AP4" s="736" t="s">
        <v>209</v>
      </c>
      <c r="AQ4" s="736"/>
      <c r="AR4" s="736"/>
      <c r="AS4" s="736"/>
      <c r="AT4" s="736"/>
      <c r="AU4" s="736"/>
      <c r="AV4" s="736"/>
      <c r="AW4" s="736"/>
      <c r="AX4" s="736"/>
      <c r="AY4" s="736"/>
      <c r="AZ4" s="736"/>
      <c r="BA4" s="736"/>
      <c r="BB4" s="736"/>
      <c r="BC4" s="736"/>
      <c r="BD4" s="736"/>
      <c r="BE4" s="736"/>
      <c r="BF4" s="736"/>
      <c r="BG4" s="736" t="s">
        <v>210</v>
      </c>
      <c r="BH4" s="736"/>
      <c r="BI4" s="736"/>
      <c r="BJ4" s="736"/>
      <c r="BK4" s="736"/>
      <c r="BL4" s="736"/>
      <c r="BM4" s="736"/>
      <c r="BN4" s="736"/>
      <c r="BO4" s="736" t="s">
        <v>207</v>
      </c>
      <c r="BP4" s="736"/>
      <c r="BQ4" s="736"/>
      <c r="BR4" s="736"/>
      <c r="BS4" s="736" t="s">
        <v>211</v>
      </c>
      <c r="BT4" s="736"/>
      <c r="BU4" s="736"/>
      <c r="BV4" s="736"/>
      <c r="BW4" s="736"/>
      <c r="BX4" s="736"/>
      <c r="BY4" s="736"/>
      <c r="BZ4" s="736"/>
      <c r="CA4" s="736"/>
      <c r="CB4" s="736"/>
      <c r="CD4" s="725" t="s">
        <v>212</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213</v>
      </c>
      <c r="C5" s="708"/>
      <c r="D5" s="708"/>
      <c r="E5" s="708"/>
      <c r="F5" s="708"/>
      <c r="G5" s="708"/>
      <c r="H5" s="708"/>
      <c r="I5" s="708"/>
      <c r="J5" s="708"/>
      <c r="K5" s="708"/>
      <c r="L5" s="708"/>
      <c r="M5" s="708"/>
      <c r="N5" s="708"/>
      <c r="O5" s="708"/>
      <c r="P5" s="708"/>
      <c r="Q5" s="709"/>
      <c r="R5" s="670">
        <v>49658</v>
      </c>
      <c r="S5" s="671"/>
      <c r="T5" s="671"/>
      <c r="U5" s="671"/>
      <c r="V5" s="671"/>
      <c r="W5" s="671"/>
      <c r="X5" s="671"/>
      <c r="Y5" s="718"/>
      <c r="Z5" s="731">
        <v>2.5</v>
      </c>
      <c r="AA5" s="731"/>
      <c r="AB5" s="731"/>
      <c r="AC5" s="731"/>
      <c r="AD5" s="732">
        <v>49658</v>
      </c>
      <c r="AE5" s="732"/>
      <c r="AF5" s="732"/>
      <c r="AG5" s="732"/>
      <c r="AH5" s="732"/>
      <c r="AI5" s="732"/>
      <c r="AJ5" s="732"/>
      <c r="AK5" s="732"/>
      <c r="AL5" s="719">
        <v>6.2</v>
      </c>
      <c r="AM5" s="688"/>
      <c r="AN5" s="688"/>
      <c r="AO5" s="720"/>
      <c r="AP5" s="707" t="s">
        <v>214</v>
      </c>
      <c r="AQ5" s="708"/>
      <c r="AR5" s="708"/>
      <c r="AS5" s="708"/>
      <c r="AT5" s="708"/>
      <c r="AU5" s="708"/>
      <c r="AV5" s="708"/>
      <c r="AW5" s="708"/>
      <c r="AX5" s="708"/>
      <c r="AY5" s="708"/>
      <c r="AZ5" s="708"/>
      <c r="BA5" s="708"/>
      <c r="BB5" s="708"/>
      <c r="BC5" s="708"/>
      <c r="BD5" s="708"/>
      <c r="BE5" s="708"/>
      <c r="BF5" s="709"/>
      <c r="BG5" s="620">
        <v>40286</v>
      </c>
      <c r="BH5" s="621"/>
      <c r="BI5" s="621"/>
      <c r="BJ5" s="621"/>
      <c r="BK5" s="621"/>
      <c r="BL5" s="621"/>
      <c r="BM5" s="621"/>
      <c r="BN5" s="622"/>
      <c r="BO5" s="673">
        <v>81.099999999999994</v>
      </c>
      <c r="BP5" s="673"/>
      <c r="BQ5" s="673"/>
      <c r="BR5" s="673"/>
      <c r="BS5" s="674" t="s">
        <v>215</v>
      </c>
      <c r="BT5" s="674"/>
      <c r="BU5" s="674"/>
      <c r="BV5" s="674"/>
      <c r="BW5" s="674"/>
      <c r="BX5" s="674"/>
      <c r="BY5" s="674"/>
      <c r="BZ5" s="674"/>
      <c r="CA5" s="674"/>
      <c r="CB5" s="710"/>
      <c r="CD5" s="725" t="s">
        <v>209</v>
      </c>
      <c r="CE5" s="726"/>
      <c r="CF5" s="726"/>
      <c r="CG5" s="726"/>
      <c r="CH5" s="726"/>
      <c r="CI5" s="726"/>
      <c r="CJ5" s="726"/>
      <c r="CK5" s="726"/>
      <c r="CL5" s="726"/>
      <c r="CM5" s="726"/>
      <c r="CN5" s="726"/>
      <c r="CO5" s="726"/>
      <c r="CP5" s="726"/>
      <c r="CQ5" s="727"/>
      <c r="CR5" s="725" t="s">
        <v>216</v>
      </c>
      <c r="CS5" s="726"/>
      <c r="CT5" s="726"/>
      <c r="CU5" s="726"/>
      <c r="CV5" s="726"/>
      <c r="CW5" s="726"/>
      <c r="CX5" s="726"/>
      <c r="CY5" s="727"/>
      <c r="CZ5" s="725" t="s">
        <v>207</v>
      </c>
      <c r="DA5" s="726"/>
      <c r="DB5" s="726"/>
      <c r="DC5" s="727"/>
      <c r="DD5" s="725" t="s">
        <v>217</v>
      </c>
      <c r="DE5" s="726"/>
      <c r="DF5" s="726"/>
      <c r="DG5" s="726"/>
      <c r="DH5" s="726"/>
      <c r="DI5" s="726"/>
      <c r="DJ5" s="726"/>
      <c r="DK5" s="726"/>
      <c r="DL5" s="726"/>
      <c r="DM5" s="726"/>
      <c r="DN5" s="726"/>
      <c r="DO5" s="726"/>
      <c r="DP5" s="727"/>
      <c r="DQ5" s="725" t="s">
        <v>218</v>
      </c>
      <c r="DR5" s="726"/>
      <c r="DS5" s="726"/>
      <c r="DT5" s="726"/>
      <c r="DU5" s="726"/>
      <c r="DV5" s="726"/>
      <c r="DW5" s="726"/>
      <c r="DX5" s="726"/>
      <c r="DY5" s="726"/>
      <c r="DZ5" s="726"/>
      <c r="EA5" s="726"/>
      <c r="EB5" s="726"/>
      <c r="EC5" s="727"/>
    </row>
    <row r="6" spans="2:143" ht="11.25" customHeight="1">
      <c r="B6" s="617" t="s">
        <v>219</v>
      </c>
      <c r="C6" s="618"/>
      <c r="D6" s="618"/>
      <c r="E6" s="618"/>
      <c r="F6" s="618"/>
      <c r="G6" s="618"/>
      <c r="H6" s="618"/>
      <c r="I6" s="618"/>
      <c r="J6" s="618"/>
      <c r="K6" s="618"/>
      <c r="L6" s="618"/>
      <c r="M6" s="618"/>
      <c r="N6" s="618"/>
      <c r="O6" s="618"/>
      <c r="P6" s="618"/>
      <c r="Q6" s="619"/>
      <c r="R6" s="620">
        <v>4233</v>
      </c>
      <c r="S6" s="621"/>
      <c r="T6" s="621"/>
      <c r="U6" s="621"/>
      <c r="V6" s="621"/>
      <c r="W6" s="621"/>
      <c r="X6" s="621"/>
      <c r="Y6" s="622"/>
      <c r="Z6" s="673">
        <v>0.2</v>
      </c>
      <c r="AA6" s="673"/>
      <c r="AB6" s="673"/>
      <c r="AC6" s="673"/>
      <c r="AD6" s="674">
        <v>4233</v>
      </c>
      <c r="AE6" s="674"/>
      <c r="AF6" s="674"/>
      <c r="AG6" s="674"/>
      <c r="AH6" s="674"/>
      <c r="AI6" s="674"/>
      <c r="AJ6" s="674"/>
      <c r="AK6" s="674"/>
      <c r="AL6" s="643">
        <v>0.5</v>
      </c>
      <c r="AM6" s="675"/>
      <c r="AN6" s="675"/>
      <c r="AO6" s="676"/>
      <c r="AP6" s="617" t="s">
        <v>220</v>
      </c>
      <c r="AQ6" s="618"/>
      <c r="AR6" s="618"/>
      <c r="AS6" s="618"/>
      <c r="AT6" s="618"/>
      <c r="AU6" s="618"/>
      <c r="AV6" s="618"/>
      <c r="AW6" s="618"/>
      <c r="AX6" s="618"/>
      <c r="AY6" s="618"/>
      <c r="AZ6" s="618"/>
      <c r="BA6" s="618"/>
      <c r="BB6" s="618"/>
      <c r="BC6" s="618"/>
      <c r="BD6" s="618"/>
      <c r="BE6" s="618"/>
      <c r="BF6" s="619"/>
      <c r="BG6" s="620">
        <v>40286</v>
      </c>
      <c r="BH6" s="621"/>
      <c r="BI6" s="621"/>
      <c r="BJ6" s="621"/>
      <c r="BK6" s="621"/>
      <c r="BL6" s="621"/>
      <c r="BM6" s="621"/>
      <c r="BN6" s="622"/>
      <c r="BO6" s="673">
        <v>81.099999999999994</v>
      </c>
      <c r="BP6" s="673"/>
      <c r="BQ6" s="673"/>
      <c r="BR6" s="673"/>
      <c r="BS6" s="674" t="s">
        <v>215</v>
      </c>
      <c r="BT6" s="674"/>
      <c r="BU6" s="674"/>
      <c r="BV6" s="674"/>
      <c r="BW6" s="674"/>
      <c r="BX6" s="674"/>
      <c r="BY6" s="674"/>
      <c r="BZ6" s="674"/>
      <c r="CA6" s="674"/>
      <c r="CB6" s="710"/>
      <c r="CD6" s="677" t="s">
        <v>221</v>
      </c>
      <c r="CE6" s="678"/>
      <c r="CF6" s="678"/>
      <c r="CG6" s="678"/>
      <c r="CH6" s="678"/>
      <c r="CI6" s="678"/>
      <c r="CJ6" s="678"/>
      <c r="CK6" s="678"/>
      <c r="CL6" s="678"/>
      <c r="CM6" s="678"/>
      <c r="CN6" s="678"/>
      <c r="CO6" s="678"/>
      <c r="CP6" s="678"/>
      <c r="CQ6" s="679"/>
      <c r="CR6" s="620">
        <v>25725</v>
      </c>
      <c r="CS6" s="621"/>
      <c r="CT6" s="621"/>
      <c r="CU6" s="621"/>
      <c r="CV6" s="621"/>
      <c r="CW6" s="621"/>
      <c r="CX6" s="621"/>
      <c r="CY6" s="622"/>
      <c r="CZ6" s="673">
        <v>1.7</v>
      </c>
      <c r="DA6" s="673"/>
      <c r="DB6" s="673"/>
      <c r="DC6" s="673"/>
      <c r="DD6" s="626" t="s">
        <v>215</v>
      </c>
      <c r="DE6" s="621"/>
      <c r="DF6" s="621"/>
      <c r="DG6" s="621"/>
      <c r="DH6" s="621"/>
      <c r="DI6" s="621"/>
      <c r="DJ6" s="621"/>
      <c r="DK6" s="621"/>
      <c r="DL6" s="621"/>
      <c r="DM6" s="621"/>
      <c r="DN6" s="621"/>
      <c r="DO6" s="621"/>
      <c r="DP6" s="622"/>
      <c r="DQ6" s="626">
        <v>25725</v>
      </c>
      <c r="DR6" s="621"/>
      <c r="DS6" s="621"/>
      <c r="DT6" s="621"/>
      <c r="DU6" s="621"/>
      <c r="DV6" s="621"/>
      <c r="DW6" s="621"/>
      <c r="DX6" s="621"/>
      <c r="DY6" s="621"/>
      <c r="DZ6" s="621"/>
      <c r="EA6" s="621"/>
      <c r="EB6" s="621"/>
      <c r="EC6" s="656"/>
    </row>
    <row r="7" spans="2:143" ht="11.25" customHeight="1">
      <c r="B7" s="617" t="s">
        <v>222</v>
      </c>
      <c r="C7" s="618"/>
      <c r="D7" s="618"/>
      <c r="E7" s="618"/>
      <c r="F7" s="618"/>
      <c r="G7" s="618"/>
      <c r="H7" s="618"/>
      <c r="I7" s="618"/>
      <c r="J7" s="618"/>
      <c r="K7" s="618"/>
      <c r="L7" s="618"/>
      <c r="M7" s="618"/>
      <c r="N7" s="618"/>
      <c r="O7" s="618"/>
      <c r="P7" s="618"/>
      <c r="Q7" s="619"/>
      <c r="R7" s="620">
        <v>90</v>
      </c>
      <c r="S7" s="621"/>
      <c r="T7" s="621"/>
      <c r="U7" s="621"/>
      <c r="V7" s="621"/>
      <c r="W7" s="621"/>
      <c r="X7" s="621"/>
      <c r="Y7" s="622"/>
      <c r="Z7" s="673">
        <v>0</v>
      </c>
      <c r="AA7" s="673"/>
      <c r="AB7" s="673"/>
      <c r="AC7" s="673"/>
      <c r="AD7" s="674">
        <v>90</v>
      </c>
      <c r="AE7" s="674"/>
      <c r="AF7" s="674"/>
      <c r="AG7" s="674"/>
      <c r="AH7" s="674"/>
      <c r="AI7" s="674"/>
      <c r="AJ7" s="674"/>
      <c r="AK7" s="674"/>
      <c r="AL7" s="643">
        <v>0</v>
      </c>
      <c r="AM7" s="675"/>
      <c r="AN7" s="675"/>
      <c r="AO7" s="676"/>
      <c r="AP7" s="617" t="s">
        <v>223</v>
      </c>
      <c r="AQ7" s="618"/>
      <c r="AR7" s="618"/>
      <c r="AS7" s="618"/>
      <c r="AT7" s="618"/>
      <c r="AU7" s="618"/>
      <c r="AV7" s="618"/>
      <c r="AW7" s="618"/>
      <c r="AX7" s="618"/>
      <c r="AY7" s="618"/>
      <c r="AZ7" s="618"/>
      <c r="BA7" s="618"/>
      <c r="BB7" s="618"/>
      <c r="BC7" s="618"/>
      <c r="BD7" s="618"/>
      <c r="BE7" s="618"/>
      <c r="BF7" s="619"/>
      <c r="BG7" s="620">
        <v>19711</v>
      </c>
      <c r="BH7" s="621"/>
      <c r="BI7" s="621"/>
      <c r="BJ7" s="621"/>
      <c r="BK7" s="621"/>
      <c r="BL7" s="621"/>
      <c r="BM7" s="621"/>
      <c r="BN7" s="622"/>
      <c r="BO7" s="673">
        <v>39.700000000000003</v>
      </c>
      <c r="BP7" s="673"/>
      <c r="BQ7" s="673"/>
      <c r="BR7" s="673"/>
      <c r="BS7" s="674" t="s">
        <v>215</v>
      </c>
      <c r="BT7" s="674"/>
      <c r="BU7" s="674"/>
      <c r="BV7" s="674"/>
      <c r="BW7" s="674"/>
      <c r="BX7" s="674"/>
      <c r="BY7" s="674"/>
      <c r="BZ7" s="674"/>
      <c r="CA7" s="674"/>
      <c r="CB7" s="710"/>
      <c r="CD7" s="657" t="s">
        <v>224</v>
      </c>
      <c r="CE7" s="654"/>
      <c r="CF7" s="654"/>
      <c r="CG7" s="654"/>
      <c r="CH7" s="654"/>
      <c r="CI7" s="654"/>
      <c r="CJ7" s="654"/>
      <c r="CK7" s="654"/>
      <c r="CL7" s="654"/>
      <c r="CM7" s="654"/>
      <c r="CN7" s="654"/>
      <c r="CO7" s="654"/>
      <c r="CP7" s="654"/>
      <c r="CQ7" s="655"/>
      <c r="CR7" s="620">
        <v>474672</v>
      </c>
      <c r="CS7" s="621"/>
      <c r="CT7" s="621"/>
      <c r="CU7" s="621"/>
      <c r="CV7" s="621"/>
      <c r="CW7" s="621"/>
      <c r="CX7" s="621"/>
      <c r="CY7" s="622"/>
      <c r="CZ7" s="673">
        <v>30.8</v>
      </c>
      <c r="DA7" s="673"/>
      <c r="DB7" s="673"/>
      <c r="DC7" s="673"/>
      <c r="DD7" s="626">
        <v>5269</v>
      </c>
      <c r="DE7" s="621"/>
      <c r="DF7" s="621"/>
      <c r="DG7" s="621"/>
      <c r="DH7" s="621"/>
      <c r="DI7" s="621"/>
      <c r="DJ7" s="621"/>
      <c r="DK7" s="621"/>
      <c r="DL7" s="621"/>
      <c r="DM7" s="621"/>
      <c r="DN7" s="621"/>
      <c r="DO7" s="621"/>
      <c r="DP7" s="622"/>
      <c r="DQ7" s="626">
        <v>432421</v>
      </c>
      <c r="DR7" s="621"/>
      <c r="DS7" s="621"/>
      <c r="DT7" s="621"/>
      <c r="DU7" s="621"/>
      <c r="DV7" s="621"/>
      <c r="DW7" s="621"/>
      <c r="DX7" s="621"/>
      <c r="DY7" s="621"/>
      <c r="DZ7" s="621"/>
      <c r="EA7" s="621"/>
      <c r="EB7" s="621"/>
      <c r="EC7" s="656"/>
    </row>
    <row r="8" spans="2:143" ht="11.25" customHeight="1">
      <c r="B8" s="617" t="s">
        <v>225</v>
      </c>
      <c r="C8" s="618"/>
      <c r="D8" s="618"/>
      <c r="E8" s="618"/>
      <c r="F8" s="618"/>
      <c r="G8" s="618"/>
      <c r="H8" s="618"/>
      <c r="I8" s="618"/>
      <c r="J8" s="618"/>
      <c r="K8" s="618"/>
      <c r="L8" s="618"/>
      <c r="M8" s="618"/>
      <c r="N8" s="618"/>
      <c r="O8" s="618"/>
      <c r="P8" s="618"/>
      <c r="Q8" s="619"/>
      <c r="R8" s="620">
        <v>166</v>
      </c>
      <c r="S8" s="621"/>
      <c r="T8" s="621"/>
      <c r="U8" s="621"/>
      <c r="V8" s="621"/>
      <c r="W8" s="621"/>
      <c r="X8" s="621"/>
      <c r="Y8" s="622"/>
      <c r="Z8" s="673">
        <v>0</v>
      </c>
      <c r="AA8" s="673"/>
      <c r="AB8" s="673"/>
      <c r="AC8" s="673"/>
      <c r="AD8" s="674">
        <v>166</v>
      </c>
      <c r="AE8" s="674"/>
      <c r="AF8" s="674"/>
      <c r="AG8" s="674"/>
      <c r="AH8" s="674"/>
      <c r="AI8" s="674"/>
      <c r="AJ8" s="674"/>
      <c r="AK8" s="674"/>
      <c r="AL8" s="643">
        <v>0</v>
      </c>
      <c r="AM8" s="675"/>
      <c r="AN8" s="675"/>
      <c r="AO8" s="676"/>
      <c r="AP8" s="617" t="s">
        <v>226</v>
      </c>
      <c r="AQ8" s="618"/>
      <c r="AR8" s="618"/>
      <c r="AS8" s="618"/>
      <c r="AT8" s="618"/>
      <c r="AU8" s="618"/>
      <c r="AV8" s="618"/>
      <c r="AW8" s="618"/>
      <c r="AX8" s="618"/>
      <c r="AY8" s="618"/>
      <c r="AZ8" s="618"/>
      <c r="BA8" s="618"/>
      <c r="BB8" s="618"/>
      <c r="BC8" s="618"/>
      <c r="BD8" s="618"/>
      <c r="BE8" s="618"/>
      <c r="BF8" s="619"/>
      <c r="BG8" s="620">
        <v>796</v>
      </c>
      <c r="BH8" s="621"/>
      <c r="BI8" s="621"/>
      <c r="BJ8" s="621"/>
      <c r="BK8" s="621"/>
      <c r="BL8" s="621"/>
      <c r="BM8" s="621"/>
      <c r="BN8" s="622"/>
      <c r="BO8" s="673">
        <v>1.6</v>
      </c>
      <c r="BP8" s="673"/>
      <c r="BQ8" s="673"/>
      <c r="BR8" s="673"/>
      <c r="BS8" s="626" t="s">
        <v>115</v>
      </c>
      <c r="BT8" s="621"/>
      <c r="BU8" s="621"/>
      <c r="BV8" s="621"/>
      <c r="BW8" s="621"/>
      <c r="BX8" s="621"/>
      <c r="BY8" s="621"/>
      <c r="BZ8" s="621"/>
      <c r="CA8" s="621"/>
      <c r="CB8" s="656"/>
      <c r="CD8" s="657" t="s">
        <v>227</v>
      </c>
      <c r="CE8" s="654"/>
      <c r="CF8" s="654"/>
      <c r="CG8" s="654"/>
      <c r="CH8" s="654"/>
      <c r="CI8" s="654"/>
      <c r="CJ8" s="654"/>
      <c r="CK8" s="654"/>
      <c r="CL8" s="654"/>
      <c r="CM8" s="654"/>
      <c r="CN8" s="654"/>
      <c r="CO8" s="654"/>
      <c r="CP8" s="654"/>
      <c r="CQ8" s="655"/>
      <c r="CR8" s="620">
        <v>155035</v>
      </c>
      <c r="CS8" s="621"/>
      <c r="CT8" s="621"/>
      <c r="CU8" s="621"/>
      <c r="CV8" s="621"/>
      <c r="CW8" s="621"/>
      <c r="CX8" s="621"/>
      <c r="CY8" s="622"/>
      <c r="CZ8" s="673">
        <v>10</v>
      </c>
      <c r="DA8" s="673"/>
      <c r="DB8" s="673"/>
      <c r="DC8" s="673"/>
      <c r="DD8" s="626" t="s">
        <v>215</v>
      </c>
      <c r="DE8" s="621"/>
      <c r="DF8" s="621"/>
      <c r="DG8" s="621"/>
      <c r="DH8" s="621"/>
      <c r="DI8" s="621"/>
      <c r="DJ8" s="621"/>
      <c r="DK8" s="621"/>
      <c r="DL8" s="621"/>
      <c r="DM8" s="621"/>
      <c r="DN8" s="621"/>
      <c r="DO8" s="621"/>
      <c r="DP8" s="622"/>
      <c r="DQ8" s="626">
        <v>96983</v>
      </c>
      <c r="DR8" s="621"/>
      <c r="DS8" s="621"/>
      <c r="DT8" s="621"/>
      <c r="DU8" s="621"/>
      <c r="DV8" s="621"/>
      <c r="DW8" s="621"/>
      <c r="DX8" s="621"/>
      <c r="DY8" s="621"/>
      <c r="DZ8" s="621"/>
      <c r="EA8" s="621"/>
      <c r="EB8" s="621"/>
      <c r="EC8" s="656"/>
    </row>
    <row r="9" spans="2:143" ht="11.25" customHeight="1">
      <c r="B9" s="617" t="s">
        <v>228</v>
      </c>
      <c r="C9" s="618"/>
      <c r="D9" s="618"/>
      <c r="E9" s="618"/>
      <c r="F9" s="618"/>
      <c r="G9" s="618"/>
      <c r="H9" s="618"/>
      <c r="I9" s="618"/>
      <c r="J9" s="618"/>
      <c r="K9" s="618"/>
      <c r="L9" s="618"/>
      <c r="M9" s="618"/>
      <c r="N9" s="618"/>
      <c r="O9" s="618"/>
      <c r="P9" s="618"/>
      <c r="Q9" s="619"/>
      <c r="R9" s="620">
        <v>96</v>
      </c>
      <c r="S9" s="621"/>
      <c r="T9" s="621"/>
      <c r="U9" s="621"/>
      <c r="V9" s="621"/>
      <c r="W9" s="621"/>
      <c r="X9" s="621"/>
      <c r="Y9" s="622"/>
      <c r="Z9" s="673">
        <v>0</v>
      </c>
      <c r="AA9" s="673"/>
      <c r="AB9" s="673"/>
      <c r="AC9" s="673"/>
      <c r="AD9" s="674">
        <v>96</v>
      </c>
      <c r="AE9" s="674"/>
      <c r="AF9" s="674"/>
      <c r="AG9" s="674"/>
      <c r="AH9" s="674"/>
      <c r="AI9" s="674"/>
      <c r="AJ9" s="674"/>
      <c r="AK9" s="674"/>
      <c r="AL9" s="643">
        <v>0</v>
      </c>
      <c r="AM9" s="675"/>
      <c r="AN9" s="675"/>
      <c r="AO9" s="676"/>
      <c r="AP9" s="617" t="s">
        <v>229</v>
      </c>
      <c r="AQ9" s="618"/>
      <c r="AR9" s="618"/>
      <c r="AS9" s="618"/>
      <c r="AT9" s="618"/>
      <c r="AU9" s="618"/>
      <c r="AV9" s="618"/>
      <c r="AW9" s="618"/>
      <c r="AX9" s="618"/>
      <c r="AY9" s="618"/>
      <c r="AZ9" s="618"/>
      <c r="BA9" s="618"/>
      <c r="BB9" s="618"/>
      <c r="BC9" s="618"/>
      <c r="BD9" s="618"/>
      <c r="BE9" s="618"/>
      <c r="BF9" s="619"/>
      <c r="BG9" s="620">
        <v>17027</v>
      </c>
      <c r="BH9" s="621"/>
      <c r="BI9" s="621"/>
      <c r="BJ9" s="621"/>
      <c r="BK9" s="621"/>
      <c r="BL9" s="621"/>
      <c r="BM9" s="621"/>
      <c r="BN9" s="622"/>
      <c r="BO9" s="673">
        <v>34.299999999999997</v>
      </c>
      <c r="BP9" s="673"/>
      <c r="BQ9" s="673"/>
      <c r="BR9" s="673"/>
      <c r="BS9" s="626" t="s">
        <v>115</v>
      </c>
      <c r="BT9" s="621"/>
      <c r="BU9" s="621"/>
      <c r="BV9" s="621"/>
      <c r="BW9" s="621"/>
      <c r="BX9" s="621"/>
      <c r="BY9" s="621"/>
      <c r="BZ9" s="621"/>
      <c r="CA9" s="621"/>
      <c r="CB9" s="656"/>
      <c r="CD9" s="657" t="s">
        <v>230</v>
      </c>
      <c r="CE9" s="654"/>
      <c r="CF9" s="654"/>
      <c r="CG9" s="654"/>
      <c r="CH9" s="654"/>
      <c r="CI9" s="654"/>
      <c r="CJ9" s="654"/>
      <c r="CK9" s="654"/>
      <c r="CL9" s="654"/>
      <c r="CM9" s="654"/>
      <c r="CN9" s="654"/>
      <c r="CO9" s="654"/>
      <c r="CP9" s="654"/>
      <c r="CQ9" s="655"/>
      <c r="CR9" s="620">
        <v>77021</v>
      </c>
      <c r="CS9" s="621"/>
      <c r="CT9" s="621"/>
      <c r="CU9" s="621"/>
      <c r="CV9" s="621"/>
      <c r="CW9" s="621"/>
      <c r="CX9" s="621"/>
      <c r="CY9" s="622"/>
      <c r="CZ9" s="673">
        <v>5</v>
      </c>
      <c r="DA9" s="673"/>
      <c r="DB9" s="673"/>
      <c r="DC9" s="673"/>
      <c r="DD9" s="626" t="s">
        <v>115</v>
      </c>
      <c r="DE9" s="621"/>
      <c r="DF9" s="621"/>
      <c r="DG9" s="621"/>
      <c r="DH9" s="621"/>
      <c r="DI9" s="621"/>
      <c r="DJ9" s="621"/>
      <c r="DK9" s="621"/>
      <c r="DL9" s="621"/>
      <c r="DM9" s="621"/>
      <c r="DN9" s="621"/>
      <c r="DO9" s="621"/>
      <c r="DP9" s="622"/>
      <c r="DQ9" s="626">
        <v>69838</v>
      </c>
      <c r="DR9" s="621"/>
      <c r="DS9" s="621"/>
      <c r="DT9" s="621"/>
      <c r="DU9" s="621"/>
      <c r="DV9" s="621"/>
      <c r="DW9" s="621"/>
      <c r="DX9" s="621"/>
      <c r="DY9" s="621"/>
      <c r="DZ9" s="621"/>
      <c r="EA9" s="621"/>
      <c r="EB9" s="621"/>
      <c r="EC9" s="656"/>
    </row>
    <row r="10" spans="2:143" ht="11.25" customHeight="1">
      <c r="B10" s="617" t="s">
        <v>231</v>
      </c>
      <c r="C10" s="618"/>
      <c r="D10" s="618"/>
      <c r="E10" s="618"/>
      <c r="F10" s="618"/>
      <c r="G10" s="618"/>
      <c r="H10" s="618"/>
      <c r="I10" s="618"/>
      <c r="J10" s="618"/>
      <c r="K10" s="618"/>
      <c r="L10" s="618"/>
      <c r="M10" s="618"/>
      <c r="N10" s="618"/>
      <c r="O10" s="618"/>
      <c r="P10" s="618"/>
      <c r="Q10" s="619"/>
      <c r="R10" s="620">
        <v>10499</v>
      </c>
      <c r="S10" s="621"/>
      <c r="T10" s="621"/>
      <c r="U10" s="621"/>
      <c r="V10" s="621"/>
      <c r="W10" s="621"/>
      <c r="X10" s="621"/>
      <c r="Y10" s="622"/>
      <c r="Z10" s="673">
        <v>0.5</v>
      </c>
      <c r="AA10" s="673"/>
      <c r="AB10" s="673"/>
      <c r="AC10" s="673"/>
      <c r="AD10" s="674">
        <v>10499</v>
      </c>
      <c r="AE10" s="674"/>
      <c r="AF10" s="674"/>
      <c r="AG10" s="674"/>
      <c r="AH10" s="674"/>
      <c r="AI10" s="674"/>
      <c r="AJ10" s="674"/>
      <c r="AK10" s="674"/>
      <c r="AL10" s="643">
        <v>1.3</v>
      </c>
      <c r="AM10" s="675"/>
      <c r="AN10" s="675"/>
      <c r="AO10" s="676"/>
      <c r="AP10" s="617" t="s">
        <v>232</v>
      </c>
      <c r="AQ10" s="618"/>
      <c r="AR10" s="618"/>
      <c r="AS10" s="618"/>
      <c r="AT10" s="618"/>
      <c r="AU10" s="618"/>
      <c r="AV10" s="618"/>
      <c r="AW10" s="618"/>
      <c r="AX10" s="618"/>
      <c r="AY10" s="618"/>
      <c r="AZ10" s="618"/>
      <c r="BA10" s="618"/>
      <c r="BB10" s="618"/>
      <c r="BC10" s="618"/>
      <c r="BD10" s="618"/>
      <c r="BE10" s="618"/>
      <c r="BF10" s="619"/>
      <c r="BG10" s="620">
        <v>1318</v>
      </c>
      <c r="BH10" s="621"/>
      <c r="BI10" s="621"/>
      <c r="BJ10" s="621"/>
      <c r="BK10" s="621"/>
      <c r="BL10" s="621"/>
      <c r="BM10" s="621"/>
      <c r="BN10" s="622"/>
      <c r="BO10" s="673">
        <v>2.7</v>
      </c>
      <c r="BP10" s="673"/>
      <c r="BQ10" s="673"/>
      <c r="BR10" s="673"/>
      <c r="BS10" s="626" t="s">
        <v>115</v>
      </c>
      <c r="BT10" s="621"/>
      <c r="BU10" s="621"/>
      <c r="BV10" s="621"/>
      <c r="BW10" s="621"/>
      <c r="BX10" s="621"/>
      <c r="BY10" s="621"/>
      <c r="BZ10" s="621"/>
      <c r="CA10" s="621"/>
      <c r="CB10" s="656"/>
      <c r="CD10" s="657" t="s">
        <v>233</v>
      </c>
      <c r="CE10" s="654"/>
      <c r="CF10" s="654"/>
      <c r="CG10" s="654"/>
      <c r="CH10" s="654"/>
      <c r="CI10" s="654"/>
      <c r="CJ10" s="654"/>
      <c r="CK10" s="654"/>
      <c r="CL10" s="654"/>
      <c r="CM10" s="654"/>
      <c r="CN10" s="654"/>
      <c r="CO10" s="654"/>
      <c r="CP10" s="654"/>
      <c r="CQ10" s="655"/>
      <c r="CR10" s="620" t="s">
        <v>115</v>
      </c>
      <c r="CS10" s="621"/>
      <c r="CT10" s="621"/>
      <c r="CU10" s="621"/>
      <c r="CV10" s="621"/>
      <c r="CW10" s="621"/>
      <c r="CX10" s="621"/>
      <c r="CY10" s="622"/>
      <c r="CZ10" s="673" t="s">
        <v>115</v>
      </c>
      <c r="DA10" s="673"/>
      <c r="DB10" s="673"/>
      <c r="DC10" s="673"/>
      <c r="DD10" s="626" t="s">
        <v>115</v>
      </c>
      <c r="DE10" s="621"/>
      <c r="DF10" s="621"/>
      <c r="DG10" s="621"/>
      <c r="DH10" s="621"/>
      <c r="DI10" s="621"/>
      <c r="DJ10" s="621"/>
      <c r="DK10" s="621"/>
      <c r="DL10" s="621"/>
      <c r="DM10" s="621"/>
      <c r="DN10" s="621"/>
      <c r="DO10" s="621"/>
      <c r="DP10" s="622"/>
      <c r="DQ10" s="626" t="s">
        <v>115</v>
      </c>
      <c r="DR10" s="621"/>
      <c r="DS10" s="621"/>
      <c r="DT10" s="621"/>
      <c r="DU10" s="621"/>
      <c r="DV10" s="621"/>
      <c r="DW10" s="621"/>
      <c r="DX10" s="621"/>
      <c r="DY10" s="621"/>
      <c r="DZ10" s="621"/>
      <c r="EA10" s="621"/>
      <c r="EB10" s="621"/>
      <c r="EC10" s="656"/>
    </row>
    <row r="11" spans="2:143" ht="11.25" customHeight="1">
      <c r="B11" s="617" t="s">
        <v>234</v>
      </c>
      <c r="C11" s="618"/>
      <c r="D11" s="618"/>
      <c r="E11" s="618"/>
      <c r="F11" s="618"/>
      <c r="G11" s="618"/>
      <c r="H11" s="618"/>
      <c r="I11" s="618"/>
      <c r="J11" s="618"/>
      <c r="K11" s="618"/>
      <c r="L11" s="618"/>
      <c r="M11" s="618"/>
      <c r="N11" s="618"/>
      <c r="O11" s="618"/>
      <c r="P11" s="618"/>
      <c r="Q11" s="619"/>
      <c r="R11" s="620" t="s">
        <v>115</v>
      </c>
      <c r="S11" s="621"/>
      <c r="T11" s="621"/>
      <c r="U11" s="621"/>
      <c r="V11" s="621"/>
      <c r="W11" s="621"/>
      <c r="X11" s="621"/>
      <c r="Y11" s="622"/>
      <c r="Z11" s="673" t="s">
        <v>115</v>
      </c>
      <c r="AA11" s="673"/>
      <c r="AB11" s="673"/>
      <c r="AC11" s="673"/>
      <c r="AD11" s="674" t="s">
        <v>115</v>
      </c>
      <c r="AE11" s="674"/>
      <c r="AF11" s="674"/>
      <c r="AG11" s="674"/>
      <c r="AH11" s="674"/>
      <c r="AI11" s="674"/>
      <c r="AJ11" s="674"/>
      <c r="AK11" s="674"/>
      <c r="AL11" s="643" t="s">
        <v>115</v>
      </c>
      <c r="AM11" s="675"/>
      <c r="AN11" s="675"/>
      <c r="AO11" s="676"/>
      <c r="AP11" s="617" t="s">
        <v>235</v>
      </c>
      <c r="AQ11" s="618"/>
      <c r="AR11" s="618"/>
      <c r="AS11" s="618"/>
      <c r="AT11" s="618"/>
      <c r="AU11" s="618"/>
      <c r="AV11" s="618"/>
      <c r="AW11" s="618"/>
      <c r="AX11" s="618"/>
      <c r="AY11" s="618"/>
      <c r="AZ11" s="618"/>
      <c r="BA11" s="618"/>
      <c r="BB11" s="618"/>
      <c r="BC11" s="618"/>
      <c r="BD11" s="618"/>
      <c r="BE11" s="618"/>
      <c r="BF11" s="619"/>
      <c r="BG11" s="620">
        <v>570</v>
      </c>
      <c r="BH11" s="621"/>
      <c r="BI11" s="621"/>
      <c r="BJ11" s="621"/>
      <c r="BK11" s="621"/>
      <c r="BL11" s="621"/>
      <c r="BM11" s="621"/>
      <c r="BN11" s="622"/>
      <c r="BO11" s="673">
        <v>1.1000000000000001</v>
      </c>
      <c r="BP11" s="673"/>
      <c r="BQ11" s="673"/>
      <c r="BR11" s="673"/>
      <c r="BS11" s="626" t="s">
        <v>115</v>
      </c>
      <c r="BT11" s="621"/>
      <c r="BU11" s="621"/>
      <c r="BV11" s="621"/>
      <c r="BW11" s="621"/>
      <c r="BX11" s="621"/>
      <c r="BY11" s="621"/>
      <c r="BZ11" s="621"/>
      <c r="CA11" s="621"/>
      <c r="CB11" s="656"/>
      <c r="CD11" s="657" t="s">
        <v>236</v>
      </c>
      <c r="CE11" s="654"/>
      <c r="CF11" s="654"/>
      <c r="CG11" s="654"/>
      <c r="CH11" s="654"/>
      <c r="CI11" s="654"/>
      <c r="CJ11" s="654"/>
      <c r="CK11" s="654"/>
      <c r="CL11" s="654"/>
      <c r="CM11" s="654"/>
      <c r="CN11" s="654"/>
      <c r="CO11" s="654"/>
      <c r="CP11" s="654"/>
      <c r="CQ11" s="655"/>
      <c r="CR11" s="620">
        <v>67262</v>
      </c>
      <c r="CS11" s="621"/>
      <c r="CT11" s="621"/>
      <c r="CU11" s="621"/>
      <c r="CV11" s="621"/>
      <c r="CW11" s="621"/>
      <c r="CX11" s="621"/>
      <c r="CY11" s="622"/>
      <c r="CZ11" s="673">
        <v>4.4000000000000004</v>
      </c>
      <c r="DA11" s="673"/>
      <c r="DB11" s="673"/>
      <c r="DC11" s="673"/>
      <c r="DD11" s="626">
        <v>32807</v>
      </c>
      <c r="DE11" s="621"/>
      <c r="DF11" s="621"/>
      <c r="DG11" s="621"/>
      <c r="DH11" s="621"/>
      <c r="DI11" s="621"/>
      <c r="DJ11" s="621"/>
      <c r="DK11" s="621"/>
      <c r="DL11" s="621"/>
      <c r="DM11" s="621"/>
      <c r="DN11" s="621"/>
      <c r="DO11" s="621"/>
      <c r="DP11" s="622"/>
      <c r="DQ11" s="626">
        <v>54628</v>
      </c>
      <c r="DR11" s="621"/>
      <c r="DS11" s="621"/>
      <c r="DT11" s="621"/>
      <c r="DU11" s="621"/>
      <c r="DV11" s="621"/>
      <c r="DW11" s="621"/>
      <c r="DX11" s="621"/>
      <c r="DY11" s="621"/>
      <c r="DZ11" s="621"/>
      <c r="EA11" s="621"/>
      <c r="EB11" s="621"/>
      <c r="EC11" s="656"/>
    </row>
    <row r="12" spans="2:143" ht="11.25" customHeight="1">
      <c r="B12" s="617" t="s">
        <v>237</v>
      </c>
      <c r="C12" s="618"/>
      <c r="D12" s="618"/>
      <c r="E12" s="618"/>
      <c r="F12" s="618"/>
      <c r="G12" s="618"/>
      <c r="H12" s="618"/>
      <c r="I12" s="618"/>
      <c r="J12" s="618"/>
      <c r="K12" s="618"/>
      <c r="L12" s="618"/>
      <c r="M12" s="618"/>
      <c r="N12" s="618"/>
      <c r="O12" s="618"/>
      <c r="P12" s="618"/>
      <c r="Q12" s="619"/>
      <c r="R12" s="620" t="s">
        <v>115</v>
      </c>
      <c r="S12" s="621"/>
      <c r="T12" s="621"/>
      <c r="U12" s="621"/>
      <c r="V12" s="621"/>
      <c r="W12" s="621"/>
      <c r="X12" s="621"/>
      <c r="Y12" s="622"/>
      <c r="Z12" s="673" t="s">
        <v>115</v>
      </c>
      <c r="AA12" s="673"/>
      <c r="AB12" s="673"/>
      <c r="AC12" s="673"/>
      <c r="AD12" s="674" t="s">
        <v>115</v>
      </c>
      <c r="AE12" s="674"/>
      <c r="AF12" s="674"/>
      <c r="AG12" s="674"/>
      <c r="AH12" s="674"/>
      <c r="AI12" s="674"/>
      <c r="AJ12" s="674"/>
      <c r="AK12" s="674"/>
      <c r="AL12" s="643" t="s">
        <v>115</v>
      </c>
      <c r="AM12" s="675"/>
      <c r="AN12" s="675"/>
      <c r="AO12" s="676"/>
      <c r="AP12" s="617" t="s">
        <v>238</v>
      </c>
      <c r="AQ12" s="618"/>
      <c r="AR12" s="618"/>
      <c r="AS12" s="618"/>
      <c r="AT12" s="618"/>
      <c r="AU12" s="618"/>
      <c r="AV12" s="618"/>
      <c r="AW12" s="618"/>
      <c r="AX12" s="618"/>
      <c r="AY12" s="618"/>
      <c r="AZ12" s="618"/>
      <c r="BA12" s="618"/>
      <c r="BB12" s="618"/>
      <c r="BC12" s="618"/>
      <c r="BD12" s="618"/>
      <c r="BE12" s="618"/>
      <c r="BF12" s="619"/>
      <c r="BG12" s="620">
        <v>16561</v>
      </c>
      <c r="BH12" s="621"/>
      <c r="BI12" s="621"/>
      <c r="BJ12" s="621"/>
      <c r="BK12" s="621"/>
      <c r="BL12" s="621"/>
      <c r="BM12" s="621"/>
      <c r="BN12" s="622"/>
      <c r="BO12" s="673">
        <v>33.4</v>
      </c>
      <c r="BP12" s="673"/>
      <c r="BQ12" s="673"/>
      <c r="BR12" s="673"/>
      <c r="BS12" s="626" t="s">
        <v>115</v>
      </c>
      <c r="BT12" s="621"/>
      <c r="BU12" s="621"/>
      <c r="BV12" s="621"/>
      <c r="BW12" s="621"/>
      <c r="BX12" s="621"/>
      <c r="BY12" s="621"/>
      <c r="BZ12" s="621"/>
      <c r="CA12" s="621"/>
      <c r="CB12" s="656"/>
      <c r="CD12" s="657" t="s">
        <v>239</v>
      </c>
      <c r="CE12" s="654"/>
      <c r="CF12" s="654"/>
      <c r="CG12" s="654"/>
      <c r="CH12" s="654"/>
      <c r="CI12" s="654"/>
      <c r="CJ12" s="654"/>
      <c r="CK12" s="654"/>
      <c r="CL12" s="654"/>
      <c r="CM12" s="654"/>
      <c r="CN12" s="654"/>
      <c r="CO12" s="654"/>
      <c r="CP12" s="654"/>
      <c r="CQ12" s="655"/>
      <c r="CR12" s="620">
        <v>266566</v>
      </c>
      <c r="CS12" s="621"/>
      <c r="CT12" s="621"/>
      <c r="CU12" s="621"/>
      <c r="CV12" s="621"/>
      <c r="CW12" s="621"/>
      <c r="CX12" s="621"/>
      <c r="CY12" s="622"/>
      <c r="CZ12" s="673">
        <v>17.3</v>
      </c>
      <c r="DA12" s="673"/>
      <c r="DB12" s="673"/>
      <c r="DC12" s="673"/>
      <c r="DD12" s="626">
        <v>31640</v>
      </c>
      <c r="DE12" s="621"/>
      <c r="DF12" s="621"/>
      <c r="DG12" s="621"/>
      <c r="DH12" s="621"/>
      <c r="DI12" s="621"/>
      <c r="DJ12" s="621"/>
      <c r="DK12" s="621"/>
      <c r="DL12" s="621"/>
      <c r="DM12" s="621"/>
      <c r="DN12" s="621"/>
      <c r="DO12" s="621"/>
      <c r="DP12" s="622"/>
      <c r="DQ12" s="626">
        <v>69316</v>
      </c>
      <c r="DR12" s="621"/>
      <c r="DS12" s="621"/>
      <c r="DT12" s="621"/>
      <c r="DU12" s="621"/>
      <c r="DV12" s="621"/>
      <c r="DW12" s="621"/>
      <c r="DX12" s="621"/>
      <c r="DY12" s="621"/>
      <c r="DZ12" s="621"/>
      <c r="EA12" s="621"/>
      <c r="EB12" s="621"/>
      <c r="EC12" s="656"/>
    </row>
    <row r="13" spans="2:143" ht="11.25" customHeight="1">
      <c r="B13" s="617" t="s">
        <v>240</v>
      </c>
      <c r="C13" s="618"/>
      <c r="D13" s="618"/>
      <c r="E13" s="618"/>
      <c r="F13" s="618"/>
      <c r="G13" s="618"/>
      <c r="H13" s="618"/>
      <c r="I13" s="618"/>
      <c r="J13" s="618"/>
      <c r="K13" s="618"/>
      <c r="L13" s="618"/>
      <c r="M13" s="618"/>
      <c r="N13" s="618"/>
      <c r="O13" s="618"/>
      <c r="P13" s="618"/>
      <c r="Q13" s="619"/>
      <c r="R13" s="620">
        <v>1066</v>
      </c>
      <c r="S13" s="621"/>
      <c r="T13" s="621"/>
      <c r="U13" s="621"/>
      <c r="V13" s="621"/>
      <c r="W13" s="621"/>
      <c r="X13" s="621"/>
      <c r="Y13" s="622"/>
      <c r="Z13" s="673">
        <v>0.1</v>
      </c>
      <c r="AA13" s="673"/>
      <c r="AB13" s="673"/>
      <c r="AC13" s="673"/>
      <c r="AD13" s="674">
        <v>1066</v>
      </c>
      <c r="AE13" s="674"/>
      <c r="AF13" s="674"/>
      <c r="AG13" s="674"/>
      <c r="AH13" s="674"/>
      <c r="AI13" s="674"/>
      <c r="AJ13" s="674"/>
      <c r="AK13" s="674"/>
      <c r="AL13" s="643">
        <v>0.1</v>
      </c>
      <c r="AM13" s="675"/>
      <c r="AN13" s="675"/>
      <c r="AO13" s="676"/>
      <c r="AP13" s="617" t="s">
        <v>241</v>
      </c>
      <c r="AQ13" s="618"/>
      <c r="AR13" s="618"/>
      <c r="AS13" s="618"/>
      <c r="AT13" s="618"/>
      <c r="AU13" s="618"/>
      <c r="AV13" s="618"/>
      <c r="AW13" s="618"/>
      <c r="AX13" s="618"/>
      <c r="AY13" s="618"/>
      <c r="AZ13" s="618"/>
      <c r="BA13" s="618"/>
      <c r="BB13" s="618"/>
      <c r="BC13" s="618"/>
      <c r="BD13" s="618"/>
      <c r="BE13" s="618"/>
      <c r="BF13" s="619"/>
      <c r="BG13" s="620">
        <v>13008</v>
      </c>
      <c r="BH13" s="621"/>
      <c r="BI13" s="621"/>
      <c r="BJ13" s="621"/>
      <c r="BK13" s="621"/>
      <c r="BL13" s="621"/>
      <c r="BM13" s="621"/>
      <c r="BN13" s="622"/>
      <c r="BO13" s="673">
        <v>26.2</v>
      </c>
      <c r="BP13" s="673"/>
      <c r="BQ13" s="673"/>
      <c r="BR13" s="673"/>
      <c r="BS13" s="626" t="s">
        <v>115</v>
      </c>
      <c r="BT13" s="621"/>
      <c r="BU13" s="621"/>
      <c r="BV13" s="621"/>
      <c r="BW13" s="621"/>
      <c r="BX13" s="621"/>
      <c r="BY13" s="621"/>
      <c r="BZ13" s="621"/>
      <c r="CA13" s="621"/>
      <c r="CB13" s="656"/>
      <c r="CD13" s="657" t="s">
        <v>242</v>
      </c>
      <c r="CE13" s="654"/>
      <c r="CF13" s="654"/>
      <c r="CG13" s="654"/>
      <c r="CH13" s="654"/>
      <c r="CI13" s="654"/>
      <c r="CJ13" s="654"/>
      <c r="CK13" s="654"/>
      <c r="CL13" s="654"/>
      <c r="CM13" s="654"/>
      <c r="CN13" s="654"/>
      <c r="CO13" s="654"/>
      <c r="CP13" s="654"/>
      <c r="CQ13" s="655"/>
      <c r="CR13" s="620">
        <v>220192</v>
      </c>
      <c r="CS13" s="621"/>
      <c r="CT13" s="621"/>
      <c r="CU13" s="621"/>
      <c r="CV13" s="621"/>
      <c r="CW13" s="621"/>
      <c r="CX13" s="621"/>
      <c r="CY13" s="622"/>
      <c r="CZ13" s="673">
        <v>14.3</v>
      </c>
      <c r="DA13" s="673"/>
      <c r="DB13" s="673"/>
      <c r="DC13" s="673"/>
      <c r="DD13" s="626">
        <v>51158</v>
      </c>
      <c r="DE13" s="621"/>
      <c r="DF13" s="621"/>
      <c r="DG13" s="621"/>
      <c r="DH13" s="621"/>
      <c r="DI13" s="621"/>
      <c r="DJ13" s="621"/>
      <c r="DK13" s="621"/>
      <c r="DL13" s="621"/>
      <c r="DM13" s="621"/>
      <c r="DN13" s="621"/>
      <c r="DO13" s="621"/>
      <c r="DP13" s="622"/>
      <c r="DQ13" s="626">
        <v>95229</v>
      </c>
      <c r="DR13" s="621"/>
      <c r="DS13" s="621"/>
      <c r="DT13" s="621"/>
      <c r="DU13" s="621"/>
      <c r="DV13" s="621"/>
      <c r="DW13" s="621"/>
      <c r="DX13" s="621"/>
      <c r="DY13" s="621"/>
      <c r="DZ13" s="621"/>
      <c r="EA13" s="621"/>
      <c r="EB13" s="621"/>
      <c r="EC13" s="656"/>
    </row>
    <row r="14" spans="2:143" ht="11.25" customHeight="1">
      <c r="B14" s="617" t="s">
        <v>243</v>
      </c>
      <c r="C14" s="618"/>
      <c r="D14" s="618"/>
      <c r="E14" s="618"/>
      <c r="F14" s="618"/>
      <c r="G14" s="618"/>
      <c r="H14" s="618"/>
      <c r="I14" s="618"/>
      <c r="J14" s="618"/>
      <c r="K14" s="618"/>
      <c r="L14" s="618"/>
      <c r="M14" s="618"/>
      <c r="N14" s="618"/>
      <c r="O14" s="618"/>
      <c r="P14" s="618"/>
      <c r="Q14" s="619"/>
      <c r="R14" s="620" t="s">
        <v>115</v>
      </c>
      <c r="S14" s="621"/>
      <c r="T14" s="621"/>
      <c r="U14" s="621"/>
      <c r="V14" s="621"/>
      <c r="W14" s="621"/>
      <c r="X14" s="621"/>
      <c r="Y14" s="622"/>
      <c r="Z14" s="673" t="s">
        <v>115</v>
      </c>
      <c r="AA14" s="673"/>
      <c r="AB14" s="673"/>
      <c r="AC14" s="673"/>
      <c r="AD14" s="674" t="s">
        <v>115</v>
      </c>
      <c r="AE14" s="674"/>
      <c r="AF14" s="674"/>
      <c r="AG14" s="674"/>
      <c r="AH14" s="674"/>
      <c r="AI14" s="674"/>
      <c r="AJ14" s="674"/>
      <c r="AK14" s="674"/>
      <c r="AL14" s="643" t="s">
        <v>115</v>
      </c>
      <c r="AM14" s="675"/>
      <c r="AN14" s="675"/>
      <c r="AO14" s="676"/>
      <c r="AP14" s="617" t="s">
        <v>244</v>
      </c>
      <c r="AQ14" s="618"/>
      <c r="AR14" s="618"/>
      <c r="AS14" s="618"/>
      <c r="AT14" s="618"/>
      <c r="AU14" s="618"/>
      <c r="AV14" s="618"/>
      <c r="AW14" s="618"/>
      <c r="AX14" s="618"/>
      <c r="AY14" s="618"/>
      <c r="AZ14" s="618"/>
      <c r="BA14" s="618"/>
      <c r="BB14" s="618"/>
      <c r="BC14" s="618"/>
      <c r="BD14" s="618"/>
      <c r="BE14" s="618"/>
      <c r="BF14" s="619"/>
      <c r="BG14" s="620">
        <v>1932</v>
      </c>
      <c r="BH14" s="621"/>
      <c r="BI14" s="621"/>
      <c r="BJ14" s="621"/>
      <c r="BK14" s="621"/>
      <c r="BL14" s="621"/>
      <c r="BM14" s="621"/>
      <c r="BN14" s="622"/>
      <c r="BO14" s="673">
        <v>3.9</v>
      </c>
      <c r="BP14" s="673"/>
      <c r="BQ14" s="673"/>
      <c r="BR14" s="673"/>
      <c r="BS14" s="626" t="s">
        <v>115</v>
      </c>
      <c r="BT14" s="621"/>
      <c r="BU14" s="621"/>
      <c r="BV14" s="621"/>
      <c r="BW14" s="621"/>
      <c r="BX14" s="621"/>
      <c r="BY14" s="621"/>
      <c r="BZ14" s="621"/>
      <c r="CA14" s="621"/>
      <c r="CB14" s="656"/>
      <c r="CD14" s="657" t="s">
        <v>245</v>
      </c>
      <c r="CE14" s="654"/>
      <c r="CF14" s="654"/>
      <c r="CG14" s="654"/>
      <c r="CH14" s="654"/>
      <c r="CI14" s="654"/>
      <c r="CJ14" s="654"/>
      <c r="CK14" s="654"/>
      <c r="CL14" s="654"/>
      <c r="CM14" s="654"/>
      <c r="CN14" s="654"/>
      <c r="CO14" s="654"/>
      <c r="CP14" s="654"/>
      <c r="CQ14" s="655"/>
      <c r="CR14" s="620">
        <v>52349</v>
      </c>
      <c r="CS14" s="621"/>
      <c r="CT14" s="621"/>
      <c r="CU14" s="621"/>
      <c r="CV14" s="621"/>
      <c r="CW14" s="621"/>
      <c r="CX14" s="621"/>
      <c r="CY14" s="622"/>
      <c r="CZ14" s="673">
        <v>3.4</v>
      </c>
      <c r="DA14" s="673"/>
      <c r="DB14" s="673"/>
      <c r="DC14" s="673"/>
      <c r="DD14" s="626" t="s">
        <v>115</v>
      </c>
      <c r="DE14" s="621"/>
      <c r="DF14" s="621"/>
      <c r="DG14" s="621"/>
      <c r="DH14" s="621"/>
      <c r="DI14" s="621"/>
      <c r="DJ14" s="621"/>
      <c r="DK14" s="621"/>
      <c r="DL14" s="621"/>
      <c r="DM14" s="621"/>
      <c r="DN14" s="621"/>
      <c r="DO14" s="621"/>
      <c r="DP14" s="622"/>
      <c r="DQ14" s="626">
        <v>52165</v>
      </c>
      <c r="DR14" s="621"/>
      <c r="DS14" s="621"/>
      <c r="DT14" s="621"/>
      <c r="DU14" s="621"/>
      <c r="DV14" s="621"/>
      <c r="DW14" s="621"/>
      <c r="DX14" s="621"/>
      <c r="DY14" s="621"/>
      <c r="DZ14" s="621"/>
      <c r="EA14" s="621"/>
      <c r="EB14" s="621"/>
      <c r="EC14" s="656"/>
    </row>
    <row r="15" spans="2:143" ht="11.25" customHeight="1">
      <c r="B15" s="617" t="s">
        <v>246</v>
      </c>
      <c r="C15" s="618"/>
      <c r="D15" s="618"/>
      <c r="E15" s="618"/>
      <c r="F15" s="618"/>
      <c r="G15" s="618"/>
      <c r="H15" s="618"/>
      <c r="I15" s="618"/>
      <c r="J15" s="618"/>
      <c r="K15" s="618"/>
      <c r="L15" s="618"/>
      <c r="M15" s="618"/>
      <c r="N15" s="618"/>
      <c r="O15" s="618"/>
      <c r="P15" s="618"/>
      <c r="Q15" s="619"/>
      <c r="R15" s="620" t="s">
        <v>115</v>
      </c>
      <c r="S15" s="621"/>
      <c r="T15" s="621"/>
      <c r="U15" s="621"/>
      <c r="V15" s="621"/>
      <c r="W15" s="621"/>
      <c r="X15" s="621"/>
      <c r="Y15" s="622"/>
      <c r="Z15" s="673" t="s">
        <v>115</v>
      </c>
      <c r="AA15" s="673"/>
      <c r="AB15" s="673"/>
      <c r="AC15" s="673"/>
      <c r="AD15" s="674" t="s">
        <v>115</v>
      </c>
      <c r="AE15" s="674"/>
      <c r="AF15" s="674"/>
      <c r="AG15" s="674"/>
      <c r="AH15" s="674"/>
      <c r="AI15" s="674"/>
      <c r="AJ15" s="674"/>
      <c r="AK15" s="674"/>
      <c r="AL15" s="643" t="s">
        <v>115</v>
      </c>
      <c r="AM15" s="675"/>
      <c r="AN15" s="675"/>
      <c r="AO15" s="676"/>
      <c r="AP15" s="617" t="s">
        <v>247</v>
      </c>
      <c r="AQ15" s="618"/>
      <c r="AR15" s="618"/>
      <c r="AS15" s="618"/>
      <c r="AT15" s="618"/>
      <c r="AU15" s="618"/>
      <c r="AV15" s="618"/>
      <c r="AW15" s="618"/>
      <c r="AX15" s="618"/>
      <c r="AY15" s="618"/>
      <c r="AZ15" s="618"/>
      <c r="BA15" s="618"/>
      <c r="BB15" s="618"/>
      <c r="BC15" s="618"/>
      <c r="BD15" s="618"/>
      <c r="BE15" s="618"/>
      <c r="BF15" s="619"/>
      <c r="BG15" s="620">
        <v>2082</v>
      </c>
      <c r="BH15" s="621"/>
      <c r="BI15" s="621"/>
      <c r="BJ15" s="621"/>
      <c r="BK15" s="621"/>
      <c r="BL15" s="621"/>
      <c r="BM15" s="621"/>
      <c r="BN15" s="622"/>
      <c r="BO15" s="673">
        <v>4.2</v>
      </c>
      <c r="BP15" s="673"/>
      <c r="BQ15" s="673"/>
      <c r="BR15" s="673"/>
      <c r="BS15" s="626" t="s">
        <v>115</v>
      </c>
      <c r="BT15" s="621"/>
      <c r="BU15" s="621"/>
      <c r="BV15" s="621"/>
      <c r="BW15" s="621"/>
      <c r="BX15" s="621"/>
      <c r="BY15" s="621"/>
      <c r="BZ15" s="621"/>
      <c r="CA15" s="621"/>
      <c r="CB15" s="656"/>
      <c r="CD15" s="657" t="s">
        <v>248</v>
      </c>
      <c r="CE15" s="654"/>
      <c r="CF15" s="654"/>
      <c r="CG15" s="654"/>
      <c r="CH15" s="654"/>
      <c r="CI15" s="654"/>
      <c r="CJ15" s="654"/>
      <c r="CK15" s="654"/>
      <c r="CL15" s="654"/>
      <c r="CM15" s="654"/>
      <c r="CN15" s="654"/>
      <c r="CO15" s="654"/>
      <c r="CP15" s="654"/>
      <c r="CQ15" s="655"/>
      <c r="CR15" s="620">
        <v>99910</v>
      </c>
      <c r="CS15" s="621"/>
      <c r="CT15" s="621"/>
      <c r="CU15" s="621"/>
      <c r="CV15" s="621"/>
      <c r="CW15" s="621"/>
      <c r="CX15" s="621"/>
      <c r="CY15" s="622"/>
      <c r="CZ15" s="673">
        <v>6.5</v>
      </c>
      <c r="DA15" s="673"/>
      <c r="DB15" s="673"/>
      <c r="DC15" s="673"/>
      <c r="DD15" s="626">
        <v>4672</v>
      </c>
      <c r="DE15" s="621"/>
      <c r="DF15" s="621"/>
      <c r="DG15" s="621"/>
      <c r="DH15" s="621"/>
      <c r="DI15" s="621"/>
      <c r="DJ15" s="621"/>
      <c r="DK15" s="621"/>
      <c r="DL15" s="621"/>
      <c r="DM15" s="621"/>
      <c r="DN15" s="621"/>
      <c r="DO15" s="621"/>
      <c r="DP15" s="622"/>
      <c r="DQ15" s="626">
        <v>80254</v>
      </c>
      <c r="DR15" s="621"/>
      <c r="DS15" s="621"/>
      <c r="DT15" s="621"/>
      <c r="DU15" s="621"/>
      <c r="DV15" s="621"/>
      <c r="DW15" s="621"/>
      <c r="DX15" s="621"/>
      <c r="DY15" s="621"/>
      <c r="DZ15" s="621"/>
      <c r="EA15" s="621"/>
      <c r="EB15" s="621"/>
      <c r="EC15" s="656"/>
    </row>
    <row r="16" spans="2:143" ht="11.25" customHeight="1">
      <c r="B16" s="617" t="s">
        <v>249</v>
      </c>
      <c r="C16" s="618"/>
      <c r="D16" s="618"/>
      <c r="E16" s="618"/>
      <c r="F16" s="618"/>
      <c r="G16" s="618"/>
      <c r="H16" s="618"/>
      <c r="I16" s="618"/>
      <c r="J16" s="618"/>
      <c r="K16" s="618"/>
      <c r="L16" s="618"/>
      <c r="M16" s="618"/>
      <c r="N16" s="618"/>
      <c r="O16" s="618"/>
      <c r="P16" s="618"/>
      <c r="Q16" s="619"/>
      <c r="R16" s="620">
        <v>911652</v>
      </c>
      <c r="S16" s="621"/>
      <c r="T16" s="621"/>
      <c r="U16" s="621"/>
      <c r="V16" s="621"/>
      <c r="W16" s="621"/>
      <c r="X16" s="621"/>
      <c r="Y16" s="622"/>
      <c r="Z16" s="673">
        <v>46.2</v>
      </c>
      <c r="AA16" s="673"/>
      <c r="AB16" s="673"/>
      <c r="AC16" s="673"/>
      <c r="AD16" s="674">
        <v>718107</v>
      </c>
      <c r="AE16" s="674"/>
      <c r="AF16" s="674"/>
      <c r="AG16" s="674"/>
      <c r="AH16" s="674"/>
      <c r="AI16" s="674"/>
      <c r="AJ16" s="674"/>
      <c r="AK16" s="674"/>
      <c r="AL16" s="643">
        <v>89.4</v>
      </c>
      <c r="AM16" s="675"/>
      <c r="AN16" s="675"/>
      <c r="AO16" s="676"/>
      <c r="AP16" s="617" t="s">
        <v>250</v>
      </c>
      <c r="AQ16" s="618"/>
      <c r="AR16" s="618"/>
      <c r="AS16" s="618"/>
      <c r="AT16" s="618"/>
      <c r="AU16" s="618"/>
      <c r="AV16" s="618"/>
      <c r="AW16" s="618"/>
      <c r="AX16" s="618"/>
      <c r="AY16" s="618"/>
      <c r="AZ16" s="618"/>
      <c r="BA16" s="618"/>
      <c r="BB16" s="618"/>
      <c r="BC16" s="618"/>
      <c r="BD16" s="618"/>
      <c r="BE16" s="618"/>
      <c r="BF16" s="619"/>
      <c r="BG16" s="620" t="s">
        <v>115</v>
      </c>
      <c r="BH16" s="621"/>
      <c r="BI16" s="621"/>
      <c r="BJ16" s="621"/>
      <c r="BK16" s="621"/>
      <c r="BL16" s="621"/>
      <c r="BM16" s="621"/>
      <c r="BN16" s="622"/>
      <c r="BO16" s="673" t="s">
        <v>115</v>
      </c>
      <c r="BP16" s="673"/>
      <c r="BQ16" s="673"/>
      <c r="BR16" s="673"/>
      <c r="BS16" s="626" t="s">
        <v>115</v>
      </c>
      <c r="BT16" s="621"/>
      <c r="BU16" s="621"/>
      <c r="BV16" s="621"/>
      <c r="BW16" s="621"/>
      <c r="BX16" s="621"/>
      <c r="BY16" s="621"/>
      <c r="BZ16" s="621"/>
      <c r="CA16" s="621"/>
      <c r="CB16" s="656"/>
      <c r="CD16" s="657" t="s">
        <v>251</v>
      </c>
      <c r="CE16" s="654"/>
      <c r="CF16" s="654"/>
      <c r="CG16" s="654"/>
      <c r="CH16" s="654"/>
      <c r="CI16" s="654"/>
      <c r="CJ16" s="654"/>
      <c r="CK16" s="654"/>
      <c r="CL16" s="654"/>
      <c r="CM16" s="654"/>
      <c r="CN16" s="654"/>
      <c r="CO16" s="654"/>
      <c r="CP16" s="654"/>
      <c r="CQ16" s="655"/>
      <c r="CR16" s="620" t="s">
        <v>115</v>
      </c>
      <c r="CS16" s="621"/>
      <c r="CT16" s="621"/>
      <c r="CU16" s="621"/>
      <c r="CV16" s="621"/>
      <c r="CW16" s="621"/>
      <c r="CX16" s="621"/>
      <c r="CY16" s="622"/>
      <c r="CZ16" s="673" t="s">
        <v>115</v>
      </c>
      <c r="DA16" s="673"/>
      <c r="DB16" s="673"/>
      <c r="DC16" s="673"/>
      <c r="DD16" s="626" t="s">
        <v>115</v>
      </c>
      <c r="DE16" s="621"/>
      <c r="DF16" s="621"/>
      <c r="DG16" s="621"/>
      <c r="DH16" s="621"/>
      <c r="DI16" s="621"/>
      <c r="DJ16" s="621"/>
      <c r="DK16" s="621"/>
      <c r="DL16" s="621"/>
      <c r="DM16" s="621"/>
      <c r="DN16" s="621"/>
      <c r="DO16" s="621"/>
      <c r="DP16" s="622"/>
      <c r="DQ16" s="626" t="s">
        <v>115</v>
      </c>
      <c r="DR16" s="621"/>
      <c r="DS16" s="621"/>
      <c r="DT16" s="621"/>
      <c r="DU16" s="621"/>
      <c r="DV16" s="621"/>
      <c r="DW16" s="621"/>
      <c r="DX16" s="621"/>
      <c r="DY16" s="621"/>
      <c r="DZ16" s="621"/>
      <c r="EA16" s="621"/>
      <c r="EB16" s="621"/>
      <c r="EC16" s="656"/>
    </row>
    <row r="17" spans="2:133" ht="11.25" customHeight="1">
      <c r="B17" s="617" t="s">
        <v>252</v>
      </c>
      <c r="C17" s="618"/>
      <c r="D17" s="618"/>
      <c r="E17" s="618"/>
      <c r="F17" s="618"/>
      <c r="G17" s="618"/>
      <c r="H17" s="618"/>
      <c r="I17" s="618"/>
      <c r="J17" s="618"/>
      <c r="K17" s="618"/>
      <c r="L17" s="618"/>
      <c r="M17" s="618"/>
      <c r="N17" s="618"/>
      <c r="O17" s="618"/>
      <c r="P17" s="618"/>
      <c r="Q17" s="619"/>
      <c r="R17" s="620">
        <v>718107</v>
      </c>
      <c r="S17" s="621"/>
      <c r="T17" s="621"/>
      <c r="U17" s="621"/>
      <c r="V17" s="621"/>
      <c r="W17" s="621"/>
      <c r="X17" s="621"/>
      <c r="Y17" s="622"/>
      <c r="Z17" s="673">
        <v>36.4</v>
      </c>
      <c r="AA17" s="673"/>
      <c r="AB17" s="673"/>
      <c r="AC17" s="673"/>
      <c r="AD17" s="674">
        <v>718107</v>
      </c>
      <c r="AE17" s="674"/>
      <c r="AF17" s="674"/>
      <c r="AG17" s="674"/>
      <c r="AH17" s="674"/>
      <c r="AI17" s="674"/>
      <c r="AJ17" s="674"/>
      <c r="AK17" s="674"/>
      <c r="AL17" s="643">
        <v>89.4</v>
      </c>
      <c r="AM17" s="675"/>
      <c r="AN17" s="675"/>
      <c r="AO17" s="676"/>
      <c r="AP17" s="617" t="s">
        <v>253</v>
      </c>
      <c r="AQ17" s="618"/>
      <c r="AR17" s="618"/>
      <c r="AS17" s="618"/>
      <c r="AT17" s="618"/>
      <c r="AU17" s="618"/>
      <c r="AV17" s="618"/>
      <c r="AW17" s="618"/>
      <c r="AX17" s="618"/>
      <c r="AY17" s="618"/>
      <c r="AZ17" s="618"/>
      <c r="BA17" s="618"/>
      <c r="BB17" s="618"/>
      <c r="BC17" s="618"/>
      <c r="BD17" s="618"/>
      <c r="BE17" s="618"/>
      <c r="BF17" s="619"/>
      <c r="BG17" s="620" t="s">
        <v>115</v>
      </c>
      <c r="BH17" s="621"/>
      <c r="BI17" s="621"/>
      <c r="BJ17" s="621"/>
      <c r="BK17" s="621"/>
      <c r="BL17" s="621"/>
      <c r="BM17" s="621"/>
      <c r="BN17" s="622"/>
      <c r="BO17" s="673" t="s">
        <v>115</v>
      </c>
      <c r="BP17" s="673"/>
      <c r="BQ17" s="673"/>
      <c r="BR17" s="673"/>
      <c r="BS17" s="626" t="s">
        <v>115</v>
      </c>
      <c r="BT17" s="621"/>
      <c r="BU17" s="621"/>
      <c r="BV17" s="621"/>
      <c r="BW17" s="621"/>
      <c r="BX17" s="621"/>
      <c r="BY17" s="621"/>
      <c r="BZ17" s="621"/>
      <c r="CA17" s="621"/>
      <c r="CB17" s="656"/>
      <c r="CD17" s="657" t="s">
        <v>254</v>
      </c>
      <c r="CE17" s="654"/>
      <c r="CF17" s="654"/>
      <c r="CG17" s="654"/>
      <c r="CH17" s="654"/>
      <c r="CI17" s="654"/>
      <c r="CJ17" s="654"/>
      <c r="CK17" s="654"/>
      <c r="CL17" s="654"/>
      <c r="CM17" s="654"/>
      <c r="CN17" s="654"/>
      <c r="CO17" s="654"/>
      <c r="CP17" s="654"/>
      <c r="CQ17" s="655"/>
      <c r="CR17" s="620">
        <v>104464</v>
      </c>
      <c r="CS17" s="621"/>
      <c r="CT17" s="621"/>
      <c r="CU17" s="621"/>
      <c r="CV17" s="621"/>
      <c r="CW17" s="621"/>
      <c r="CX17" s="621"/>
      <c r="CY17" s="622"/>
      <c r="CZ17" s="673">
        <v>6.8</v>
      </c>
      <c r="DA17" s="673"/>
      <c r="DB17" s="673"/>
      <c r="DC17" s="673"/>
      <c r="DD17" s="626" t="s">
        <v>115</v>
      </c>
      <c r="DE17" s="621"/>
      <c r="DF17" s="621"/>
      <c r="DG17" s="621"/>
      <c r="DH17" s="621"/>
      <c r="DI17" s="621"/>
      <c r="DJ17" s="621"/>
      <c r="DK17" s="621"/>
      <c r="DL17" s="621"/>
      <c r="DM17" s="621"/>
      <c r="DN17" s="621"/>
      <c r="DO17" s="621"/>
      <c r="DP17" s="622"/>
      <c r="DQ17" s="626">
        <v>103188</v>
      </c>
      <c r="DR17" s="621"/>
      <c r="DS17" s="621"/>
      <c r="DT17" s="621"/>
      <c r="DU17" s="621"/>
      <c r="DV17" s="621"/>
      <c r="DW17" s="621"/>
      <c r="DX17" s="621"/>
      <c r="DY17" s="621"/>
      <c r="DZ17" s="621"/>
      <c r="EA17" s="621"/>
      <c r="EB17" s="621"/>
      <c r="EC17" s="656"/>
    </row>
    <row r="18" spans="2:133" ht="11.25" customHeight="1">
      <c r="B18" s="617" t="s">
        <v>255</v>
      </c>
      <c r="C18" s="618"/>
      <c r="D18" s="618"/>
      <c r="E18" s="618"/>
      <c r="F18" s="618"/>
      <c r="G18" s="618"/>
      <c r="H18" s="618"/>
      <c r="I18" s="618"/>
      <c r="J18" s="618"/>
      <c r="K18" s="618"/>
      <c r="L18" s="618"/>
      <c r="M18" s="618"/>
      <c r="N18" s="618"/>
      <c r="O18" s="618"/>
      <c r="P18" s="618"/>
      <c r="Q18" s="619"/>
      <c r="R18" s="620">
        <v>193545</v>
      </c>
      <c r="S18" s="621"/>
      <c r="T18" s="621"/>
      <c r="U18" s="621"/>
      <c r="V18" s="621"/>
      <c r="W18" s="621"/>
      <c r="X18" s="621"/>
      <c r="Y18" s="622"/>
      <c r="Z18" s="673">
        <v>9.8000000000000007</v>
      </c>
      <c r="AA18" s="673"/>
      <c r="AB18" s="673"/>
      <c r="AC18" s="673"/>
      <c r="AD18" s="674" t="s">
        <v>115</v>
      </c>
      <c r="AE18" s="674"/>
      <c r="AF18" s="674"/>
      <c r="AG18" s="674"/>
      <c r="AH18" s="674"/>
      <c r="AI18" s="674"/>
      <c r="AJ18" s="674"/>
      <c r="AK18" s="674"/>
      <c r="AL18" s="643" t="s">
        <v>115</v>
      </c>
      <c r="AM18" s="675"/>
      <c r="AN18" s="675"/>
      <c r="AO18" s="676"/>
      <c r="AP18" s="617" t="s">
        <v>256</v>
      </c>
      <c r="AQ18" s="618"/>
      <c r="AR18" s="618"/>
      <c r="AS18" s="618"/>
      <c r="AT18" s="618"/>
      <c r="AU18" s="618"/>
      <c r="AV18" s="618"/>
      <c r="AW18" s="618"/>
      <c r="AX18" s="618"/>
      <c r="AY18" s="618"/>
      <c r="AZ18" s="618"/>
      <c r="BA18" s="618"/>
      <c r="BB18" s="618"/>
      <c r="BC18" s="618"/>
      <c r="BD18" s="618"/>
      <c r="BE18" s="618"/>
      <c r="BF18" s="619"/>
      <c r="BG18" s="620" t="s">
        <v>115</v>
      </c>
      <c r="BH18" s="621"/>
      <c r="BI18" s="621"/>
      <c r="BJ18" s="621"/>
      <c r="BK18" s="621"/>
      <c r="BL18" s="621"/>
      <c r="BM18" s="621"/>
      <c r="BN18" s="622"/>
      <c r="BO18" s="673" t="s">
        <v>115</v>
      </c>
      <c r="BP18" s="673"/>
      <c r="BQ18" s="673"/>
      <c r="BR18" s="673"/>
      <c r="BS18" s="626" t="s">
        <v>115</v>
      </c>
      <c r="BT18" s="621"/>
      <c r="BU18" s="621"/>
      <c r="BV18" s="621"/>
      <c r="BW18" s="621"/>
      <c r="BX18" s="621"/>
      <c r="BY18" s="621"/>
      <c r="BZ18" s="621"/>
      <c r="CA18" s="621"/>
      <c r="CB18" s="656"/>
      <c r="CD18" s="657" t="s">
        <v>257</v>
      </c>
      <c r="CE18" s="654"/>
      <c r="CF18" s="654"/>
      <c r="CG18" s="654"/>
      <c r="CH18" s="654"/>
      <c r="CI18" s="654"/>
      <c r="CJ18" s="654"/>
      <c r="CK18" s="654"/>
      <c r="CL18" s="654"/>
      <c r="CM18" s="654"/>
      <c r="CN18" s="654"/>
      <c r="CO18" s="654"/>
      <c r="CP18" s="654"/>
      <c r="CQ18" s="655"/>
      <c r="CR18" s="620" t="s">
        <v>115</v>
      </c>
      <c r="CS18" s="621"/>
      <c r="CT18" s="621"/>
      <c r="CU18" s="621"/>
      <c r="CV18" s="621"/>
      <c r="CW18" s="621"/>
      <c r="CX18" s="621"/>
      <c r="CY18" s="622"/>
      <c r="CZ18" s="673" t="s">
        <v>115</v>
      </c>
      <c r="DA18" s="673"/>
      <c r="DB18" s="673"/>
      <c r="DC18" s="673"/>
      <c r="DD18" s="626" t="s">
        <v>115</v>
      </c>
      <c r="DE18" s="621"/>
      <c r="DF18" s="621"/>
      <c r="DG18" s="621"/>
      <c r="DH18" s="621"/>
      <c r="DI18" s="621"/>
      <c r="DJ18" s="621"/>
      <c r="DK18" s="621"/>
      <c r="DL18" s="621"/>
      <c r="DM18" s="621"/>
      <c r="DN18" s="621"/>
      <c r="DO18" s="621"/>
      <c r="DP18" s="622"/>
      <c r="DQ18" s="626" t="s">
        <v>115</v>
      </c>
      <c r="DR18" s="621"/>
      <c r="DS18" s="621"/>
      <c r="DT18" s="621"/>
      <c r="DU18" s="621"/>
      <c r="DV18" s="621"/>
      <c r="DW18" s="621"/>
      <c r="DX18" s="621"/>
      <c r="DY18" s="621"/>
      <c r="DZ18" s="621"/>
      <c r="EA18" s="621"/>
      <c r="EB18" s="621"/>
      <c r="EC18" s="656"/>
    </row>
    <row r="19" spans="2:133" ht="11.25" customHeight="1">
      <c r="B19" s="617" t="s">
        <v>258</v>
      </c>
      <c r="C19" s="618"/>
      <c r="D19" s="618"/>
      <c r="E19" s="618"/>
      <c r="F19" s="618"/>
      <c r="G19" s="618"/>
      <c r="H19" s="618"/>
      <c r="I19" s="618"/>
      <c r="J19" s="618"/>
      <c r="K19" s="618"/>
      <c r="L19" s="618"/>
      <c r="M19" s="618"/>
      <c r="N19" s="618"/>
      <c r="O19" s="618"/>
      <c r="P19" s="618"/>
      <c r="Q19" s="619"/>
      <c r="R19" s="620" t="s">
        <v>115</v>
      </c>
      <c r="S19" s="621"/>
      <c r="T19" s="621"/>
      <c r="U19" s="621"/>
      <c r="V19" s="621"/>
      <c r="W19" s="621"/>
      <c r="X19" s="621"/>
      <c r="Y19" s="622"/>
      <c r="Z19" s="673" t="s">
        <v>115</v>
      </c>
      <c r="AA19" s="673"/>
      <c r="AB19" s="673"/>
      <c r="AC19" s="673"/>
      <c r="AD19" s="674" t="s">
        <v>115</v>
      </c>
      <c r="AE19" s="674"/>
      <c r="AF19" s="674"/>
      <c r="AG19" s="674"/>
      <c r="AH19" s="674"/>
      <c r="AI19" s="674"/>
      <c r="AJ19" s="674"/>
      <c r="AK19" s="674"/>
      <c r="AL19" s="643" t="s">
        <v>115</v>
      </c>
      <c r="AM19" s="675"/>
      <c r="AN19" s="675"/>
      <c r="AO19" s="676"/>
      <c r="AP19" s="617" t="s">
        <v>259</v>
      </c>
      <c r="AQ19" s="618"/>
      <c r="AR19" s="618"/>
      <c r="AS19" s="618"/>
      <c r="AT19" s="618"/>
      <c r="AU19" s="618"/>
      <c r="AV19" s="618"/>
      <c r="AW19" s="618"/>
      <c r="AX19" s="618"/>
      <c r="AY19" s="618"/>
      <c r="AZ19" s="618"/>
      <c r="BA19" s="618"/>
      <c r="BB19" s="618"/>
      <c r="BC19" s="618"/>
      <c r="BD19" s="618"/>
      <c r="BE19" s="618"/>
      <c r="BF19" s="619"/>
      <c r="BG19" s="620">
        <v>9372</v>
      </c>
      <c r="BH19" s="621"/>
      <c r="BI19" s="621"/>
      <c r="BJ19" s="621"/>
      <c r="BK19" s="621"/>
      <c r="BL19" s="621"/>
      <c r="BM19" s="621"/>
      <c r="BN19" s="622"/>
      <c r="BO19" s="673">
        <v>18.899999999999999</v>
      </c>
      <c r="BP19" s="673"/>
      <c r="BQ19" s="673"/>
      <c r="BR19" s="673"/>
      <c r="BS19" s="626" t="s">
        <v>115</v>
      </c>
      <c r="BT19" s="621"/>
      <c r="BU19" s="621"/>
      <c r="BV19" s="621"/>
      <c r="BW19" s="621"/>
      <c r="BX19" s="621"/>
      <c r="BY19" s="621"/>
      <c r="BZ19" s="621"/>
      <c r="CA19" s="621"/>
      <c r="CB19" s="656"/>
      <c r="CD19" s="657" t="s">
        <v>260</v>
      </c>
      <c r="CE19" s="654"/>
      <c r="CF19" s="654"/>
      <c r="CG19" s="654"/>
      <c r="CH19" s="654"/>
      <c r="CI19" s="654"/>
      <c r="CJ19" s="654"/>
      <c r="CK19" s="654"/>
      <c r="CL19" s="654"/>
      <c r="CM19" s="654"/>
      <c r="CN19" s="654"/>
      <c r="CO19" s="654"/>
      <c r="CP19" s="654"/>
      <c r="CQ19" s="655"/>
      <c r="CR19" s="620" t="s">
        <v>115</v>
      </c>
      <c r="CS19" s="621"/>
      <c r="CT19" s="621"/>
      <c r="CU19" s="621"/>
      <c r="CV19" s="621"/>
      <c r="CW19" s="621"/>
      <c r="CX19" s="621"/>
      <c r="CY19" s="622"/>
      <c r="CZ19" s="673" t="s">
        <v>115</v>
      </c>
      <c r="DA19" s="673"/>
      <c r="DB19" s="673"/>
      <c r="DC19" s="673"/>
      <c r="DD19" s="626" t="s">
        <v>115</v>
      </c>
      <c r="DE19" s="621"/>
      <c r="DF19" s="621"/>
      <c r="DG19" s="621"/>
      <c r="DH19" s="621"/>
      <c r="DI19" s="621"/>
      <c r="DJ19" s="621"/>
      <c r="DK19" s="621"/>
      <c r="DL19" s="621"/>
      <c r="DM19" s="621"/>
      <c r="DN19" s="621"/>
      <c r="DO19" s="621"/>
      <c r="DP19" s="622"/>
      <c r="DQ19" s="626" t="s">
        <v>115</v>
      </c>
      <c r="DR19" s="621"/>
      <c r="DS19" s="621"/>
      <c r="DT19" s="621"/>
      <c r="DU19" s="621"/>
      <c r="DV19" s="621"/>
      <c r="DW19" s="621"/>
      <c r="DX19" s="621"/>
      <c r="DY19" s="621"/>
      <c r="DZ19" s="621"/>
      <c r="EA19" s="621"/>
      <c r="EB19" s="621"/>
      <c r="EC19" s="656"/>
    </row>
    <row r="20" spans="2:133" ht="11.25" customHeight="1">
      <c r="B20" s="617" t="s">
        <v>261</v>
      </c>
      <c r="C20" s="618"/>
      <c r="D20" s="618"/>
      <c r="E20" s="618"/>
      <c r="F20" s="618"/>
      <c r="G20" s="618"/>
      <c r="H20" s="618"/>
      <c r="I20" s="618"/>
      <c r="J20" s="618"/>
      <c r="K20" s="618"/>
      <c r="L20" s="618"/>
      <c r="M20" s="618"/>
      <c r="N20" s="618"/>
      <c r="O20" s="618"/>
      <c r="P20" s="618"/>
      <c r="Q20" s="619"/>
      <c r="R20" s="620">
        <v>977460</v>
      </c>
      <c r="S20" s="621"/>
      <c r="T20" s="621"/>
      <c r="U20" s="621"/>
      <c r="V20" s="621"/>
      <c r="W20" s="621"/>
      <c r="X20" s="621"/>
      <c r="Y20" s="622"/>
      <c r="Z20" s="673">
        <v>49.5</v>
      </c>
      <c r="AA20" s="673"/>
      <c r="AB20" s="673"/>
      <c r="AC20" s="673"/>
      <c r="AD20" s="674">
        <v>783915</v>
      </c>
      <c r="AE20" s="674"/>
      <c r="AF20" s="674"/>
      <c r="AG20" s="674"/>
      <c r="AH20" s="674"/>
      <c r="AI20" s="674"/>
      <c r="AJ20" s="674"/>
      <c r="AK20" s="674"/>
      <c r="AL20" s="643">
        <v>97.6</v>
      </c>
      <c r="AM20" s="675"/>
      <c r="AN20" s="675"/>
      <c r="AO20" s="676"/>
      <c r="AP20" s="617" t="s">
        <v>262</v>
      </c>
      <c r="AQ20" s="618"/>
      <c r="AR20" s="618"/>
      <c r="AS20" s="618"/>
      <c r="AT20" s="618"/>
      <c r="AU20" s="618"/>
      <c r="AV20" s="618"/>
      <c r="AW20" s="618"/>
      <c r="AX20" s="618"/>
      <c r="AY20" s="618"/>
      <c r="AZ20" s="618"/>
      <c r="BA20" s="618"/>
      <c r="BB20" s="618"/>
      <c r="BC20" s="618"/>
      <c r="BD20" s="618"/>
      <c r="BE20" s="618"/>
      <c r="BF20" s="619"/>
      <c r="BG20" s="620">
        <v>9372</v>
      </c>
      <c r="BH20" s="621"/>
      <c r="BI20" s="621"/>
      <c r="BJ20" s="621"/>
      <c r="BK20" s="621"/>
      <c r="BL20" s="621"/>
      <c r="BM20" s="621"/>
      <c r="BN20" s="622"/>
      <c r="BO20" s="673">
        <v>18.899999999999999</v>
      </c>
      <c r="BP20" s="673"/>
      <c r="BQ20" s="673"/>
      <c r="BR20" s="673"/>
      <c r="BS20" s="626" t="s">
        <v>115</v>
      </c>
      <c r="BT20" s="621"/>
      <c r="BU20" s="621"/>
      <c r="BV20" s="621"/>
      <c r="BW20" s="621"/>
      <c r="BX20" s="621"/>
      <c r="BY20" s="621"/>
      <c r="BZ20" s="621"/>
      <c r="CA20" s="621"/>
      <c r="CB20" s="656"/>
      <c r="CD20" s="657" t="s">
        <v>263</v>
      </c>
      <c r="CE20" s="654"/>
      <c r="CF20" s="654"/>
      <c r="CG20" s="654"/>
      <c r="CH20" s="654"/>
      <c r="CI20" s="654"/>
      <c r="CJ20" s="654"/>
      <c r="CK20" s="654"/>
      <c r="CL20" s="654"/>
      <c r="CM20" s="654"/>
      <c r="CN20" s="654"/>
      <c r="CO20" s="654"/>
      <c r="CP20" s="654"/>
      <c r="CQ20" s="655"/>
      <c r="CR20" s="620">
        <v>1543196</v>
      </c>
      <c r="CS20" s="621"/>
      <c r="CT20" s="621"/>
      <c r="CU20" s="621"/>
      <c r="CV20" s="621"/>
      <c r="CW20" s="621"/>
      <c r="CX20" s="621"/>
      <c r="CY20" s="622"/>
      <c r="CZ20" s="673">
        <v>100</v>
      </c>
      <c r="DA20" s="673"/>
      <c r="DB20" s="673"/>
      <c r="DC20" s="673"/>
      <c r="DD20" s="626">
        <v>125546</v>
      </c>
      <c r="DE20" s="621"/>
      <c r="DF20" s="621"/>
      <c r="DG20" s="621"/>
      <c r="DH20" s="621"/>
      <c r="DI20" s="621"/>
      <c r="DJ20" s="621"/>
      <c r="DK20" s="621"/>
      <c r="DL20" s="621"/>
      <c r="DM20" s="621"/>
      <c r="DN20" s="621"/>
      <c r="DO20" s="621"/>
      <c r="DP20" s="622"/>
      <c r="DQ20" s="626">
        <v>1079747</v>
      </c>
      <c r="DR20" s="621"/>
      <c r="DS20" s="621"/>
      <c r="DT20" s="621"/>
      <c r="DU20" s="621"/>
      <c r="DV20" s="621"/>
      <c r="DW20" s="621"/>
      <c r="DX20" s="621"/>
      <c r="DY20" s="621"/>
      <c r="DZ20" s="621"/>
      <c r="EA20" s="621"/>
      <c r="EB20" s="621"/>
      <c r="EC20" s="656"/>
    </row>
    <row r="21" spans="2:133" ht="11.25" customHeight="1">
      <c r="B21" s="617" t="s">
        <v>264</v>
      </c>
      <c r="C21" s="618"/>
      <c r="D21" s="618"/>
      <c r="E21" s="618"/>
      <c r="F21" s="618"/>
      <c r="G21" s="618"/>
      <c r="H21" s="618"/>
      <c r="I21" s="618"/>
      <c r="J21" s="618"/>
      <c r="K21" s="618"/>
      <c r="L21" s="618"/>
      <c r="M21" s="618"/>
      <c r="N21" s="618"/>
      <c r="O21" s="618"/>
      <c r="P21" s="618"/>
      <c r="Q21" s="619"/>
      <c r="R21" s="620" t="s">
        <v>115</v>
      </c>
      <c r="S21" s="621"/>
      <c r="T21" s="621"/>
      <c r="U21" s="621"/>
      <c r="V21" s="621"/>
      <c r="W21" s="621"/>
      <c r="X21" s="621"/>
      <c r="Y21" s="622"/>
      <c r="Z21" s="673" t="s">
        <v>115</v>
      </c>
      <c r="AA21" s="673"/>
      <c r="AB21" s="673"/>
      <c r="AC21" s="673"/>
      <c r="AD21" s="674" t="s">
        <v>115</v>
      </c>
      <c r="AE21" s="674"/>
      <c r="AF21" s="674"/>
      <c r="AG21" s="674"/>
      <c r="AH21" s="674"/>
      <c r="AI21" s="674"/>
      <c r="AJ21" s="674"/>
      <c r="AK21" s="674"/>
      <c r="AL21" s="643" t="s">
        <v>115</v>
      </c>
      <c r="AM21" s="675"/>
      <c r="AN21" s="675"/>
      <c r="AO21" s="676"/>
      <c r="AP21" s="711" t="s">
        <v>265</v>
      </c>
      <c r="AQ21" s="721"/>
      <c r="AR21" s="721"/>
      <c r="AS21" s="721"/>
      <c r="AT21" s="721"/>
      <c r="AU21" s="721"/>
      <c r="AV21" s="721"/>
      <c r="AW21" s="721"/>
      <c r="AX21" s="721"/>
      <c r="AY21" s="721"/>
      <c r="AZ21" s="721"/>
      <c r="BA21" s="721"/>
      <c r="BB21" s="721"/>
      <c r="BC21" s="721"/>
      <c r="BD21" s="721"/>
      <c r="BE21" s="721"/>
      <c r="BF21" s="713"/>
      <c r="BG21" s="620">
        <v>9372</v>
      </c>
      <c r="BH21" s="621"/>
      <c r="BI21" s="621"/>
      <c r="BJ21" s="621"/>
      <c r="BK21" s="621"/>
      <c r="BL21" s="621"/>
      <c r="BM21" s="621"/>
      <c r="BN21" s="622"/>
      <c r="BO21" s="673">
        <v>18.899999999999999</v>
      </c>
      <c r="BP21" s="673"/>
      <c r="BQ21" s="673"/>
      <c r="BR21" s="673"/>
      <c r="BS21" s="626" t="s">
        <v>115</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266</v>
      </c>
      <c r="C22" s="618"/>
      <c r="D22" s="618"/>
      <c r="E22" s="618"/>
      <c r="F22" s="618"/>
      <c r="G22" s="618"/>
      <c r="H22" s="618"/>
      <c r="I22" s="618"/>
      <c r="J22" s="618"/>
      <c r="K22" s="618"/>
      <c r="L22" s="618"/>
      <c r="M22" s="618"/>
      <c r="N22" s="618"/>
      <c r="O22" s="618"/>
      <c r="P22" s="618"/>
      <c r="Q22" s="619"/>
      <c r="R22" s="620">
        <v>2204</v>
      </c>
      <c r="S22" s="621"/>
      <c r="T22" s="621"/>
      <c r="U22" s="621"/>
      <c r="V22" s="621"/>
      <c r="W22" s="621"/>
      <c r="X22" s="621"/>
      <c r="Y22" s="622"/>
      <c r="Z22" s="673">
        <v>0.1</v>
      </c>
      <c r="AA22" s="673"/>
      <c r="AB22" s="673"/>
      <c r="AC22" s="673"/>
      <c r="AD22" s="674" t="s">
        <v>115</v>
      </c>
      <c r="AE22" s="674"/>
      <c r="AF22" s="674"/>
      <c r="AG22" s="674"/>
      <c r="AH22" s="674"/>
      <c r="AI22" s="674"/>
      <c r="AJ22" s="674"/>
      <c r="AK22" s="674"/>
      <c r="AL22" s="643" t="s">
        <v>115</v>
      </c>
      <c r="AM22" s="675"/>
      <c r="AN22" s="675"/>
      <c r="AO22" s="676"/>
      <c r="AP22" s="711" t="s">
        <v>267</v>
      </c>
      <c r="AQ22" s="721"/>
      <c r="AR22" s="721"/>
      <c r="AS22" s="721"/>
      <c r="AT22" s="721"/>
      <c r="AU22" s="721"/>
      <c r="AV22" s="721"/>
      <c r="AW22" s="721"/>
      <c r="AX22" s="721"/>
      <c r="AY22" s="721"/>
      <c r="AZ22" s="721"/>
      <c r="BA22" s="721"/>
      <c r="BB22" s="721"/>
      <c r="BC22" s="721"/>
      <c r="BD22" s="721"/>
      <c r="BE22" s="721"/>
      <c r="BF22" s="713"/>
      <c r="BG22" s="620" t="s">
        <v>115</v>
      </c>
      <c r="BH22" s="621"/>
      <c r="BI22" s="621"/>
      <c r="BJ22" s="621"/>
      <c r="BK22" s="621"/>
      <c r="BL22" s="621"/>
      <c r="BM22" s="621"/>
      <c r="BN22" s="622"/>
      <c r="BO22" s="673" t="s">
        <v>115</v>
      </c>
      <c r="BP22" s="673"/>
      <c r="BQ22" s="673"/>
      <c r="BR22" s="673"/>
      <c r="BS22" s="626" t="s">
        <v>115</v>
      </c>
      <c r="BT22" s="621"/>
      <c r="BU22" s="621"/>
      <c r="BV22" s="621"/>
      <c r="BW22" s="621"/>
      <c r="BX22" s="621"/>
      <c r="BY22" s="621"/>
      <c r="BZ22" s="621"/>
      <c r="CA22" s="621"/>
      <c r="CB22" s="656"/>
      <c r="CD22" s="725" t="s">
        <v>268</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269</v>
      </c>
      <c r="C23" s="618"/>
      <c r="D23" s="618"/>
      <c r="E23" s="618"/>
      <c r="F23" s="618"/>
      <c r="G23" s="618"/>
      <c r="H23" s="618"/>
      <c r="I23" s="618"/>
      <c r="J23" s="618"/>
      <c r="K23" s="618"/>
      <c r="L23" s="618"/>
      <c r="M23" s="618"/>
      <c r="N23" s="618"/>
      <c r="O23" s="618"/>
      <c r="P23" s="618"/>
      <c r="Q23" s="619"/>
      <c r="R23" s="620">
        <v>174511</v>
      </c>
      <c r="S23" s="621"/>
      <c r="T23" s="621"/>
      <c r="U23" s="621"/>
      <c r="V23" s="621"/>
      <c r="W23" s="621"/>
      <c r="X23" s="621"/>
      <c r="Y23" s="622"/>
      <c r="Z23" s="673">
        <v>8.8000000000000007</v>
      </c>
      <c r="AA23" s="673"/>
      <c r="AB23" s="673"/>
      <c r="AC23" s="673"/>
      <c r="AD23" s="674">
        <v>918</v>
      </c>
      <c r="AE23" s="674"/>
      <c r="AF23" s="674"/>
      <c r="AG23" s="674"/>
      <c r="AH23" s="674"/>
      <c r="AI23" s="674"/>
      <c r="AJ23" s="674"/>
      <c r="AK23" s="674"/>
      <c r="AL23" s="643">
        <v>0.1</v>
      </c>
      <c r="AM23" s="675"/>
      <c r="AN23" s="675"/>
      <c r="AO23" s="676"/>
      <c r="AP23" s="711" t="s">
        <v>270</v>
      </c>
      <c r="AQ23" s="721"/>
      <c r="AR23" s="721"/>
      <c r="AS23" s="721"/>
      <c r="AT23" s="721"/>
      <c r="AU23" s="721"/>
      <c r="AV23" s="721"/>
      <c r="AW23" s="721"/>
      <c r="AX23" s="721"/>
      <c r="AY23" s="721"/>
      <c r="AZ23" s="721"/>
      <c r="BA23" s="721"/>
      <c r="BB23" s="721"/>
      <c r="BC23" s="721"/>
      <c r="BD23" s="721"/>
      <c r="BE23" s="721"/>
      <c r="BF23" s="713"/>
      <c r="BG23" s="620" t="s">
        <v>115</v>
      </c>
      <c r="BH23" s="621"/>
      <c r="BI23" s="621"/>
      <c r="BJ23" s="621"/>
      <c r="BK23" s="621"/>
      <c r="BL23" s="621"/>
      <c r="BM23" s="621"/>
      <c r="BN23" s="622"/>
      <c r="BO23" s="673" t="s">
        <v>115</v>
      </c>
      <c r="BP23" s="673"/>
      <c r="BQ23" s="673"/>
      <c r="BR23" s="673"/>
      <c r="BS23" s="626" t="s">
        <v>115</v>
      </c>
      <c r="BT23" s="621"/>
      <c r="BU23" s="621"/>
      <c r="BV23" s="621"/>
      <c r="BW23" s="621"/>
      <c r="BX23" s="621"/>
      <c r="BY23" s="621"/>
      <c r="BZ23" s="621"/>
      <c r="CA23" s="621"/>
      <c r="CB23" s="656"/>
      <c r="CD23" s="725" t="s">
        <v>209</v>
      </c>
      <c r="CE23" s="726"/>
      <c r="CF23" s="726"/>
      <c r="CG23" s="726"/>
      <c r="CH23" s="726"/>
      <c r="CI23" s="726"/>
      <c r="CJ23" s="726"/>
      <c r="CK23" s="726"/>
      <c r="CL23" s="726"/>
      <c r="CM23" s="726"/>
      <c r="CN23" s="726"/>
      <c r="CO23" s="726"/>
      <c r="CP23" s="726"/>
      <c r="CQ23" s="727"/>
      <c r="CR23" s="725" t="s">
        <v>271</v>
      </c>
      <c r="CS23" s="726"/>
      <c r="CT23" s="726"/>
      <c r="CU23" s="726"/>
      <c r="CV23" s="726"/>
      <c r="CW23" s="726"/>
      <c r="CX23" s="726"/>
      <c r="CY23" s="727"/>
      <c r="CZ23" s="725" t="s">
        <v>272</v>
      </c>
      <c r="DA23" s="726"/>
      <c r="DB23" s="726"/>
      <c r="DC23" s="727"/>
      <c r="DD23" s="725" t="s">
        <v>273</v>
      </c>
      <c r="DE23" s="726"/>
      <c r="DF23" s="726"/>
      <c r="DG23" s="726"/>
      <c r="DH23" s="726"/>
      <c r="DI23" s="726"/>
      <c r="DJ23" s="726"/>
      <c r="DK23" s="727"/>
      <c r="DL23" s="728" t="s">
        <v>274</v>
      </c>
      <c r="DM23" s="729"/>
      <c r="DN23" s="729"/>
      <c r="DO23" s="729"/>
      <c r="DP23" s="729"/>
      <c r="DQ23" s="729"/>
      <c r="DR23" s="729"/>
      <c r="DS23" s="729"/>
      <c r="DT23" s="729"/>
      <c r="DU23" s="729"/>
      <c r="DV23" s="730"/>
      <c r="DW23" s="725" t="s">
        <v>275</v>
      </c>
      <c r="DX23" s="726"/>
      <c r="DY23" s="726"/>
      <c r="DZ23" s="726"/>
      <c r="EA23" s="726"/>
      <c r="EB23" s="726"/>
      <c r="EC23" s="727"/>
    </row>
    <row r="24" spans="2:133" ht="11.25" customHeight="1">
      <c r="B24" s="617" t="s">
        <v>276</v>
      </c>
      <c r="C24" s="618"/>
      <c r="D24" s="618"/>
      <c r="E24" s="618"/>
      <c r="F24" s="618"/>
      <c r="G24" s="618"/>
      <c r="H24" s="618"/>
      <c r="I24" s="618"/>
      <c r="J24" s="618"/>
      <c r="K24" s="618"/>
      <c r="L24" s="618"/>
      <c r="M24" s="618"/>
      <c r="N24" s="618"/>
      <c r="O24" s="618"/>
      <c r="P24" s="618"/>
      <c r="Q24" s="619"/>
      <c r="R24" s="620">
        <v>643</v>
      </c>
      <c r="S24" s="621"/>
      <c r="T24" s="621"/>
      <c r="U24" s="621"/>
      <c r="V24" s="621"/>
      <c r="W24" s="621"/>
      <c r="X24" s="621"/>
      <c r="Y24" s="622"/>
      <c r="Z24" s="673">
        <v>0</v>
      </c>
      <c r="AA24" s="673"/>
      <c r="AB24" s="673"/>
      <c r="AC24" s="673"/>
      <c r="AD24" s="674" t="s">
        <v>115</v>
      </c>
      <c r="AE24" s="674"/>
      <c r="AF24" s="674"/>
      <c r="AG24" s="674"/>
      <c r="AH24" s="674"/>
      <c r="AI24" s="674"/>
      <c r="AJ24" s="674"/>
      <c r="AK24" s="674"/>
      <c r="AL24" s="643" t="s">
        <v>115</v>
      </c>
      <c r="AM24" s="675"/>
      <c r="AN24" s="675"/>
      <c r="AO24" s="676"/>
      <c r="AP24" s="711" t="s">
        <v>277</v>
      </c>
      <c r="AQ24" s="721"/>
      <c r="AR24" s="721"/>
      <c r="AS24" s="721"/>
      <c r="AT24" s="721"/>
      <c r="AU24" s="721"/>
      <c r="AV24" s="721"/>
      <c r="AW24" s="721"/>
      <c r="AX24" s="721"/>
      <c r="AY24" s="721"/>
      <c r="AZ24" s="721"/>
      <c r="BA24" s="721"/>
      <c r="BB24" s="721"/>
      <c r="BC24" s="721"/>
      <c r="BD24" s="721"/>
      <c r="BE24" s="721"/>
      <c r="BF24" s="713"/>
      <c r="BG24" s="620" t="s">
        <v>115</v>
      </c>
      <c r="BH24" s="621"/>
      <c r="BI24" s="621"/>
      <c r="BJ24" s="621"/>
      <c r="BK24" s="621"/>
      <c r="BL24" s="621"/>
      <c r="BM24" s="621"/>
      <c r="BN24" s="622"/>
      <c r="BO24" s="673" t="s">
        <v>115</v>
      </c>
      <c r="BP24" s="673"/>
      <c r="BQ24" s="673"/>
      <c r="BR24" s="673"/>
      <c r="BS24" s="626" t="s">
        <v>115</v>
      </c>
      <c r="BT24" s="621"/>
      <c r="BU24" s="621"/>
      <c r="BV24" s="621"/>
      <c r="BW24" s="621"/>
      <c r="BX24" s="621"/>
      <c r="BY24" s="621"/>
      <c r="BZ24" s="621"/>
      <c r="CA24" s="621"/>
      <c r="CB24" s="656"/>
      <c r="CD24" s="677" t="s">
        <v>278</v>
      </c>
      <c r="CE24" s="678"/>
      <c r="CF24" s="678"/>
      <c r="CG24" s="678"/>
      <c r="CH24" s="678"/>
      <c r="CI24" s="678"/>
      <c r="CJ24" s="678"/>
      <c r="CK24" s="678"/>
      <c r="CL24" s="678"/>
      <c r="CM24" s="678"/>
      <c r="CN24" s="678"/>
      <c r="CO24" s="678"/>
      <c r="CP24" s="678"/>
      <c r="CQ24" s="679"/>
      <c r="CR24" s="670">
        <v>339046</v>
      </c>
      <c r="CS24" s="671"/>
      <c r="CT24" s="671"/>
      <c r="CU24" s="671"/>
      <c r="CV24" s="671"/>
      <c r="CW24" s="671"/>
      <c r="CX24" s="671"/>
      <c r="CY24" s="718"/>
      <c r="CZ24" s="722">
        <v>22</v>
      </c>
      <c r="DA24" s="723"/>
      <c r="DB24" s="723"/>
      <c r="DC24" s="724"/>
      <c r="DD24" s="717">
        <v>310540</v>
      </c>
      <c r="DE24" s="671"/>
      <c r="DF24" s="671"/>
      <c r="DG24" s="671"/>
      <c r="DH24" s="671"/>
      <c r="DI24" s="671"/>
      <c r="DJ24" s="671"/>
      <c r="DK24" s="718"/>
      <c r="DL24" s="717">
        <v>305392</v>
      </c>
      <c r="DM24" s="671"/>
      <c r="DN24" s="671"/>
      <c r="DO24" s="671"/>
      <c r="DP24" s="671"/>
      <c r="DQ24" s="671"/>
      <c r="DR24" s="671"/>
      <c r="DS24" s="671"/>
      <c r="DT24" s="671"/>
      <c r="DU24" s="671"/>
      <c r="DV24" s="718"/>
      <c r="DW24" s="719">
        <v>36.799999999999997</v>
      </c>
      <c r="DX24" s="688"/>
      <c r="DY24" s="688"/>
      <c r="DZ24" s="688"/>
      <c r="EA24" s="688"/>
      <c r="EB24" s="688"/>
      <c r="EC24" s="720"/>
    </row>
    <row r="25" spans="2:133" ht="11.25" customHeight="1">
      <c r="B25" s="617" t="s">
        <v>279</v>
      </c>
      <c r="C25" s="618"/>
      <c r="D25" s="618"/>
      <c r="E25" s="618"/>
      <c r="F25" s="618"/>
      <c r="G25" s="618"/>
      <c r="H25" s="618"/>
      <c r="I25" s="618"/>
      <c r="J25" s="618"/>
      <c r="K25" s="618"/>
      <c r="L25" s="618"/>
      <c r="M25" s="618"/>
      <c r="N25" s="618"/>
      <c r="O25" s="618"/>
      <c r="P25" s="618"/>
      <c r="Q25" s="619"/>
      <c r="R25" s="620">
        <v>82803</v>
      </c>
      <c r="S25" s="621"/>
      <c r="T25" s="621"/>
      <c r="U25" s="621"/>
      <c r="V25" s="621"/>
      <c r="W25" s="621"/>
      <c r="X25" s="621"/>
      <c r="Y25" s="622"/>
      <c r="Z25" s="673">
        <v>4.2</v>
      </c>
      <c r="AA25" s="673"/>
      <c r="AB25" s="673"/>
      <c r="AC25" s="673"/>
      <c r="AD25" s="674" t="s">
        <v>115</v>
      </c>
      <c r="AE25" s="674"/>
      <c r="AF25" s="674"/>
      <c r="AG25" s="674"/>
      <c r="AH25" s="674"/>
      <c r="AI25" s="674"/>
      <c r="AJ25" s="674"/>
      <c r="AK25" s="674"/>
      <c r="AL25" s="643" t="s">
        <v>115</v>
      </c>
      <c r="AM25" s="675"/>
      <c r="AN25" s="675"/>
      <c r="AO25" s="676"/>
      <c r="AP25" s="711" t="s">
        <v>280</v>
      </c>
      <c r="AQ25" s="721"/>
      <c r="AR25" s="721"/>
      <c r="AS25" s="721"/>
      <c r="AT25" s="721"/>
      <c r="AU25" s="721"/>
      <c r="AV25" s="721"/>
      <c r="AW25" s="721"/>
      <c r="AX25" s="721"/>
      <c r="AY25" s="721"/>
      <c r="AZ25" s="721"/>
      <c r="BA25" s="721"/>
      <c r="BB25" s="721"/>
      <c r="BC25" s="721"/>
      <c r="BD25" s="721"/>
      <c r="BE25" s="721"/>
      <c r="BF25" s="713"/>
      <c r="BG25" s="620" t="s">
        <v>115</v>
      </c>
      <c r="BH25" s="621"/>
      <c r="BI25" s="621"/>
      <c r="BJ25" s="621"/>
      <c r="BK25" s="621"/>
      <c r="BL25" s="621"/>
      <c r="BM25" s="621"/>
      <c r="BN25" s="622"/>
      <c r="BO25" s="673" t="s">
        <v>115</v>
      </c>
      <c r="BP25" s="673"/>
      <c r="BQ25" s="673"/>
      <c r="BR25" s="673"/>
      <c r="BS25" s="626" t="s">
        <v>115</v>
      </c>
      <c r="BT25" s="621"/>
      <c r="BU25" s="621"/>
      <c r="BV25" s="621"/>
      <c r="BW25" s="621"/>
      <c r="BX25" s="621"/>
      <c r="BY25" s="621"/>
      <c r="BZ25" s="621"/>
      <c r="CA25" s="621"/>
      <c r="CB25" s="656"/>
      <c r="CD25" s="657" t="s">
        <v>281</v>
      </c>
      <c r="CE25" s="654"/>
      <c r="CF25" s="654"/>
      <c r="CG25" s="654"/>
      <c r="CH25" s="654"/>
      <c r="CI25" s="654"/>
      <c r="CJ25" s="654"/>
      <c r="CK25" s="654"/>
      <c r="CL25" s="654"/>
      <c r="CM25" s="654"/>
      <c r="CN25" s="654"/>
      <c r="CO25" s="654"/>
      <c r="CP25" s="654"/>
      <c r="CQ25" s="655"/>
      <c r="CR25" s="620">
        <v>200616</v>
      </c>
      <c r="CS25" s="639"/>
      <c r="CT25" s="639"/>
      <c r="CU25" s="639"/>
      <c r="CV25" s="639"/>
      <c r="CW25" s="639"/>
      <c r="CX25" s="639"/>
      <c r="CY25" s="640"/>
      <c r="CZ25" s="623">
        <v>13</v>
      </c>
      <c r="DA25" s="641"/>
      <c r="DB25" s="641"/>
      <c r="DC25" s="642"/>
      <c r="DD25" s="626">
        <v>196901</v>
      </c>
      <c r="DE25" s="639"/>
      <c r="DF25" s="639"/>
      <c r="DG25" s="639"/>
      <c r="DH25" s="639"/>
      <c r="DI25" s="639"/>
      <c r="DJ25" s="639"/>
      <c r="DK25" s="640"/>
      <c r="DL25" s="626">
        <v>191753</v>
      </c>
      <c r="DM25" s="639"/>
      <c r="DN25" s="639"/>
      <c r="DO25" s="639"/>
      <c r="DP25" s="639"/>
      <c r="DQ25" s="639"/>
      <c r="DR25" s="639"/>
      <c r="DS25" s="639"/>
      <c r="DT25" s="639"/>
      <c r="DU25" s="639"/>
      <c r="DV25" s="640"/>
      <c r="DW25" s="643">
        <v>23.1</v>
      </c>
      <c r="DX25" s="644"/>
      <c r="DY25" s="644"/>
      <c r="DZ25" s="644"/>
      <c r="EA25" s="644"/>
      <c r="EB25" s="644"/>
      <c r="EC25" s="645"/>
    </row>
    <row r="26" spans="2:133" ht="11.25" customHeight="1">
      <c r="B26" s="714" t="s">
        <v>282</v>
      </c>
      <c r="C26" s="715"/>
      <c r="D26" s="715"/>
      <c r="E26" s="715"/>
      <c r="F26" s="715"/>
      <c r="G26" s="715"/>
      <c r="H26" s="715"/>
      <c r="I26" s="715"/>
      <c r="J26" s="715"/>
      <c r="K26" s="715"/>
      <c r="L26" s="715"/>
      <c r="M26" s="715"/>
      <c r="N26" s="715"/>
      <c r="O26" s="715"/>
      <c r="P26" s="715"/>
      <c r="Q26" s="716"/>
      <c r="R26" s="620" t="s">
        <v>115</v>
      </c>
      <c r="S26" s="621"/>
      <c r="T26" s="621"/>
      <c r="U26" s="621"/>
      <c r="V26" s="621"/>
      <c r="W26" s="621"/>
      <c r="X26" s="621"/>
      <c r="Y26" s="622"/>
      <c r="Z26" s="673" t="s">
        <v>115</v>
      </c>
      <c r="AA26" s="673"/>
      <c r="AB26" s="673"/>
      <c r="AC26" s="673"/>
      <c r="AD26" s="674" t="s">
        <v>115</v>
      </c>
      <c r="AE26" s="674"/>
      <c r="AF26" s="674"/>
      <c r="AG26" s="674"/>
      <c r="AH26" s="674"/>
      <c r="AI26" s="674"/>
      <c r="AJ26" s="674"/>
      <c r="AK26" s="674"/>
      <c r="AL26" s="643" t="s">
        <v>115</v>
      </c>
      <c r="AM26" s="675"/>
      <c r="AN26" s="675"/>
      <c r="AO26" s="676"/>
      <c r="AP26" s="711" t="s">
        <v>283</v>
      </c>
      <c r="AQ26" s="712"/>
      <c r="AR26" s="712"/>
      <c r="AS26" s="712"/>
      <c r="AT26" s="712"/>
      <c r="AU26" s="712"/>
      <c r="AV26" s="712"/>
      <c r="AW26" s="712"/>
      <c r="AX26" s="712"/>
      <c r="AY26" s="712"/>
      <c r="AZ26" s="712"/>
      <c r="BA26" s="712"/>
      <c r="BB26" s="712"/>
      <c r="BC26" s="712"/>
      <c r="BD26" s="712"/>
      <c r="BE26" s="712"/>
      <c r="BF26" s="713"/>
      <c r="BG26" s="620" t="s">
        <v>115</v>
      </c>
      <c r="BH26" s="621"/>
      <c r="BI26" s="621"/>
      <c r="BJ26" s="621"/>
      <c r="BK26" s="621"/>
      <c r="BL26" s="621"/>
      <c r="BM26" s="621"/>
      <c r="BN26" s="622"/>
      <c r="BO26" s="673" t="s">
        <v>115</v>
      </c>
      <c r="BP26" s="673"/>
      <c r="BQ26" s="673"/>
      <c r="BR26" s="673"/>
      <c r="BS26" s="626" t="s">
        <v>115</v>
      </c>
      <c r="BT26" s="621"/>
      <c r="BU26" s="621"/>
      <c r="BV26" s="621"/>
      <c r="BW26" s="621"/>
      <c r="BX26" s="621"/>
      <c r="BY26" s="621"/>
      <c r="BZ26" s="621"/>
      <c r="CA26" s="621"/>
      <c r="CB26" s="656"/>
      <c r="CD26" s="657" t="s">
        <v>284</v>
      </c>
      <c r="CE26" s="654"/>
      <c r="CF26" s="654"/>
      <c r="CG26" s="654"/>
      <c r="CH26" s="654"/>
      <c r="CI26" s="654"/>
      <c r="CJ26" s="654"/>
      <c r="CK26" s="654"/>
      <c r="CL26" s="654"/>
      <c r="CM26" s="654"/>
      <c r="CN26" s="654"/>
      <c r="CO26" s="654"/>
      <c r="CP26" s="654"/>
      <c r="CQ26" s="655"/>
      <c r="CR26" s="620">
        <v>105802</v>
      </c>
      <c r="CS26" s="621"/>
      <c r="CT26" s="621"/>
      <c r="CU26" s="621"/>
      <c r="CV26" s="621"/>
      <c r="CW26" s="621"/>
      <c r="CX26" s="621"/>
      <c r="CY26" s="622"/>
      <c r="CZ26" s="623">
        <v>6.9</v>
      </c>
      <c r="DA26" s="641"/>
      <c r="DB26" s="641"/>
      <c r="DC26" s="642"/>
      <c r="DD26" s="626">
        <v>103619</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285</v>
      </c>
      <c r="C27" s="618"/>
      <c r="D27" s="618"/>
      <c r="E27" s="618"/>
      <c r="F27" s="618"/>
      <c r="G27" s="618"/>
      <c r="H27" s="618"/>
      <c r="I27" s="618"/>
      <c r="J27" s="618"/>
      <c r="K27" s="618"/>
      <c r="L27" s="618"/>
      <c r="M27" s="618"/>
      <c r="N27" s="618"/>
      <c r="O27" s="618"/>
      <c r="P27" s="618"/>
      <c r="Q27" s="619"/>
      <c r="R27" s="620">
        <v>28920</v>
      </c>
      <c r="S27" s="621"/>
      <c r="T27" s="621"/>
      <c r="U27" s="621"/>
      <c r="V27" s="621"/>
      <c r="W27" s="621"/>
      <c r="X27" s="621"/>
      <c r="Y27" s="622"/>
      <c r="Z27" s="673">
        <v>1.5</v>
      </c>
      <c r="AA27" s="673"/>
      <c r="AB27" s="673"/>
      <c r="AC27" s="673"/>
      <c r="AD27" s="674" t="s">
        <v>115</v>
      </c>
      <c r="AE27" s="674"/>
      <c r="AF27" s="674"/>
      <c r="AG27" s="674"/>
      <c r="AH27" s="674"/>
      <c r="AI27" s="674"/>
      <c r="AJ27" s="674"/>
      <c r="AK27" s="674"/>
      <c r="AL27" s="643" t="s">
        <v>115</v>
      </c>
      <c r="AM27" s="675"/>
      <c r="AN27" s="675"/>
      <c r="AO27" s="676"/>
      <c r="AP27" s="617" t="s">
        <v>286</v>
      </c>
      <c r="AQ27" s="618"/>
      <c r="AR27" s="618"/>
      <c r="AS27" s="618"/>
      <c r="AT27" s="618"/>
      <c r="AU27" s="618"/>
      <c r="AV27" s="618"/>
      <c r="AW27" s="618"/>
      <c r="AX27" s="618"/>
      <c r="AY27" s="618"/>
      <c r="AZ27" s="618"/>
      <c r="BA27" s="618"/>
      <c r="BB27" s="618"/>
      <c r="BC27" s="618"/>
      <c r="BD27" s="618"/>
      <c r="BE27" s="618"/>
      <c r="BF27" s="619"/>
      <c r="BG27" s="620">
        <v>49658</v>
      </c>
      <c r="BH27" s="621"/>
      <c r="BI27" s="621"/>
      <c r="BJ27" s="621"/>
      <c r="BK27" s="621"/>
      <c r="BL27" s="621"/>
      <c r="BM27" s="621"/>
      <c r="BN27" s="622"/>
      <c r="BO27" s="673">
        <v>100</v>
      </c>
      <c r="BP27" s="673"/>
      <c r="BQ27" s="673"/>
      <c r="BR27" s="673"/>
      <c r="BS27" s="626" t="s">
        <v>115</v>
      </c>
      <c r="BT27" s="621"/>
      <c r="BU27" s="621"/>
      <c r="BV27" s="621"/>
      <c r="BW27" s="621"/>
      <c r="BX27" s="621"/>
      <c r="BY27" s="621"/>
      <c r="BZ27" s="621"/>
      <c r="CA27" s="621"/>
      <c r="CB27" s="656"/>
      <c r="CD27" s="657" t="s">
        <v>287</v>
      </c>
      <c r="CE27" s="654"/>
      <c r="CF27" s="654"/>
      <c r="CG27" s="654"/>
      <c r="CH27" s="654"/>
      <c r="CI27" s="654"/>
      <c r="CJ27" s="654"/>
      <c r="CK27" s="654"/>
      <c r="CL27" s="654"/>
      <c r="CM27" s="654"/>
      <c r="CN27" s="654"/>
      <c r="CO27" s="654"/>
      <c r="CP27" s="654"/>
      <c r="CQ27" s="655"/>
      <c r="CR27" s="620">
        <v>33966</v>
      </c>
      <c r="CS27" s="639"/>
      <c r="CT27" s="639"/>
      <c r="CU27" s="639"/>
      <c r="CV27" s="639"/>
      <c r="CW27" s="639"/>
      <c r="CX27" s="639"/>
      <c r="CY27" s="640"/>
      <c r="CZ27" s="623">
        <v>2.2000000000000002</v>
      </c>
      <c r="DA27" s="641"/>
      <c r="DB27" s="641"/>
      <c r="DC27" s="642"/>
      <c r="DD27" s="626">
        <v>10451</v>
      </c>
      <c r="DE27" s="639"/>
      <c r="DF27" s="639"/>
      <c r="DG27" s="639"/>
      <c r="DH27" s="639"/>
      <c r="DI27" s="639"/>
      <c r="DJ27" s="639"/>
      <c r="DK27" s="640"/>
      <c r="DL27" s="626">
        <v>10451</v>
      </c>
      <c r="DM27" s="639"/>
      <c r="DN27" s="639"/>
      <c r="DO27" s="639"/>
      <c r="DP27" s="639"/>
      <c r="DQ27" s="639"/>
      <c r="DR27" s="639"/>
      <c r="DS27" s="639"/>
      <c r="DT27" s="639"/>
      <c r="DU27" s="639"/>
      <c r="DV27" s="640"/>
      <c r="DW27" s="643">
        <v>1.3</v>
      </c>
      <c r="DX27" s="644"/>
      <c r="DY27" s="644"/>
      <c r="DZ27" s="644"/>
      <c r="EA27" s="644"/>
      <c r="EB27" s="644"/>
      <c r="EC27" s="645"/>
    </row>
    <row r="28" spans="2:133" ht="11.25" customHeight="1">
      <c r="B28" s="617" t="s">
        <v>288</v>
      </c>
      <c r="C28" s="618"/>
      <c r="D28" s="618"/>
      <c r="E28" s="618"/>
      <c r="F28" s="618"/>
      <c r="G28" s="618"/>
      <c r="H28" s="618"/>
      <c r="I28" s="618"/>
      <c r="J28" s="618"/>
      <c r="K28" s="618"/>
      <c r="L28" s="618"/>
      <c r="M28" s="618"/>
      <c r="N28" s="618"/>
      <c r="O28" s="618"/>
      <c r="P28" s="618"/>
      <c r="Q28" s="619"/>
      <c r="R28" s="620">
        <v>5511</v>
      </c>
      <c r="S28" s="621"/>
      <c r="T28" s="621"/>
      <c r="U28" s="621"/>
      <c r="V28" s="621"/>
      <c r="W28" s="621"/>
      <c r="X28" s="621"/>
      <c r="Y28" s="622"/>
      <c r="Z28" s="673">
        <v>0.3</v>
      </c>
      <c r="AA28" s="673"/>
      <c r="AB28" s="673"/>
      <c r="AC28" s="673"/>
      <c r="AD28" s="674">
        <v>1474</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289</v>
      </c>
      <c r="CE28" s="654"/>
      <c r="CF28" s="654"/>
      <c r="CG28" s="654"/>
      <c r="CH28" s="654"/>
      <c r="CI28" s="654"/>
      <c r="CJ28" s="654"/>
      <c r="CK28" s="654"/>
      <c r="CL28" s="654"/>
      <c r="CM28" s="654"/>
      <c r="CN28" s="654"/>
      <c r="CO28" s="654"/>
      <c r="CP28" s="654"/>
      <c r="CQ28" s="655"/>
      <c r="CR28" s="620">
        <v>104464</v>
      </c>
      <c r="CS28" s="621"/>
      <c r="CT28" s="621"/>
      <c r="CU28" s="621"/>
      <c r="CV28" s="621"/>
      <c r="CW28" s="621"/>
      <c r="CX28" s="621"/>
      <c r="CY28" s="622"/>
      <c r="CZ28" s="623">
        <v>6.8</v>
      </c>
      <c r="DA28" s="641"/>
      <c r="DB28" s="641"/>
      <c r="DC28" s="642"/>
      <c r="DD28" s="626">
        <v>103188</v>
      </c>
      <c r="DE28" s="621"/>
      <c r="DF28" s="621"/>
      <c r="DG28" s="621"/>
      <c r="DH28" s="621"/>
      <c r="DI28" s="621"/>
      <c r="DJ28" s="621"/>
      <c r="DK28" s="622"/>
      <c r="DL28" s="626">
        <v>103188</v>
      </c>
      <c r="DM28" s="621"/>
      <c r="DN28" s="621"/>
      <c r="DO28" s="621"/>
      <c r="DP28" s="621"/>
      <c r="DQ28" s="621"/>
      <c r="DR28" s="621"/>
      <c r="DS28" s="621"/>
      <c r="DT28" s="621"/>
      <c r="DU28" s="621"/>
      <c r="DV28" s="622"/>
      <c r="DW28" s="643">
        <v>12.4</v>
      </c>
      <c r="DX28" s="644"/>
      <c r="DY28" s="644"/>
      <c r="DZ28" s="644"/>
      <c r="EA28" s="644"/>
      <c r="EB28" s="644"/>
      <c r="EC28" s="645"/>
    </row>
    <row r="29" spans="2:133" ht="11.25" customHeight="1">
      <c r="B29" s="617" t="s">
        <v>290</v>
      </c>
      <c r="C29" s="618"/>
      <c r="D29" s="618"/>
      <c r="E29" s="618"/>
      <c r="F29" s="618"/>
      <c r="G29" s="618"/>
      <c r="H29" s="618"/>
      <c r="I29" s="618"/>
      <c r="J29" s="618"/>
      <c r="K29" s="618"/>
      <c r="L29" s="618"/>
      <c r="M29" s="618"/>
      <c r="N29" s="618"/>
      <c r="O29" s="618"/>
      <c r="P29" s="618"/>
      <c r="Q29" s="619"/>
      <c r="R29" s="620">
        <v>2796</v>
      </c>
      <c r="S29" s="621"/>
      <c r="T29" s="621"/>
      <c r="U29" s="621"/>
      <c r="V29" s="621"/>
      <c r="W29" s="621"/>
      <c r="X29" s="621"/>
      <c r="Y29" s="622"/>
      <c r="Z29" s="673">
        <v>0.1</v>
      </c>
      <c r="AA29" s="673"/>
      <c r="AB29" s="673"/>
      <c r="AC29" s="673"/>
      <c r="AD29" s="674" t="s">
        <v>115</v>
      </c>
      <c r="AE29" s="674"/>
      <c r="AF29" s="674"/>
      <c r="AG29" s="674"/>
      <c r="AH29" s="674"/>
      <c r="AI29" s="674"/>
      <c r="AJ29" s="674"/>
      <c r="AK29" s="674"/>
      <c r="AL29" s="643" t="s">
        <v>115</v>
      </c>
      <c r="AM29" s="675"/>
      <c r="AN29" s="675"/>
      <c r="AO29" s="676"/>
      <c r="AP29" s="680" t="s">
        <v>209</v>
      </c>
      <c r="AQ29" s="681"/>
      <c r="AR29" s="681"/>
      <c r="AS29" s="681"/>
      <c r="AT29" s="681"/>
      <c r="AU29" s="681"/>
      <c r="AV29" s="681"/>
      <c r="AW29" s="681"/>
      <c r="AX29" s="681"/>
      <c r="AY29" s="681"/>
      <c r="AZ29" s="681"/>
      <c r="BA29" s="681"/>
      <c r="BB29" s="681"/>
      <c r="BC29" s="681"/>
      <c r="BD29" s="681"/>
      <c r="BE29" s="681"/>
      <c r="BF29" s="682"/>
      <c r="BG29" s="680" t="s">
        <v>291</v>
      </c>
      <c r="BH29" s="696"/>
      <c r="BI29" s="696"/>
      <c r="BJ29" s="696"/>
      <c r="BK29" s="696"/>
      <c r="BL29" s="696"/>
      <c r="BM29" s="696"/>
      <c r="BN29" s="696"/>
      <c r="BO29" s="696"/>
      <c r="BP29" s="696"/>
      <c r="BQ29" s="697"/>
      <c r="BR29" s="680" t="s">
        <v>292</v>
      </c>
      <c r="BS29" s="696"/>
      <c r="BT29" s="696"/>
      <c r="BU29" s="696"/>
      <c r="BV29" s="696"/>
      <c r="BW29" s="696"/>
      <c r="BX29" s="696"/>
      <c r="BY29" s="696"/>
      <c r="BZ29" s="696"/>
      <c r="CA29" s="696"/>
      <c r="CB29" s="697"/>
      <c r="CD29" s="690" t="s">
        <v>293</v>
      </c>
      <c r="CE29" s="691"/>
      <c r="CF29" s="657" t="s">
        <v>59</v>
      </c>
      <c r="CG29" s="654"/>
      <c r="CH29" s="654"/>
      <c r="CI29" s="654"/>
      <c r="CJ29" s="654"/>
      <c r="CK29" s="654"/>
      <c r="CL29" s="654"/>
      <c r="CM29" s="654"/>
      <c r="CN29" s="654"/>
      <c r="CO29" s="654"/>
      <c r="CP29" s="654"/>
      <c r="CQ29" s="655"/>
      <c r="CR29" s="620">
        <v>104464</v>
      </c>
      <c r="CS29" s="639"/>
      <c r="CT29" s="639"/>
      <c r="CU29" s="639"/>
      <c r="CV29" s="639"/>
      <c r="CW29" s="639"/>
      <c r="CX29" s="639"/>
      <c r="CY29" s="640"/>
      <c r="CZ29" s="623">
        <v>6.8</v>
      </c>
      <c r="DA29" s="641"/>
      <c r="DB29" s="641"/>
      <c r="DC29" s="642"/>
      <c r="DD29" s="626">
        <v>103188</v>
      </c>
      <c r="DE29" s="639"/>
      <c r="DF29" s="639"/>
      <c r="DG29" s="639"/>
      <c r="DH29" s="639"/>
      <c r="DI29" s="639"/>
      <c r="DJ29" s="639"/>
      <c r="DK29" s="640"/>
      <c r="DL29" s="626">
        <v>103188</v>
      </c>
      <c r="DM29" s="639"/>
      <c r="DN29" s="639"/>
      <c r="DO29" s="639"/>
      <c r="DP29" s="639"/>
      <c r="DQ29" s="639"/>
      <c r="DR29" s="639"/>
      <c r="DS29" s="639"/>
      <c r="DT29" s="639"/>
      <c r="DU29" s="639"/>
      <c r="DV29" s="640"/>
      <c r="DW29" s="643">
        <v>12.4</v>
      </c>
      <c r="DX29" s="644"/>
      <c r="DY29" s="644"/>
      <c r="DZ29" s="644"/>
      <c r="EA29" s="644"/>
      <c r="EB29" s="644"/>
      <c r="EC29" s="645"/>
    </row>
    <row r="30" spans="2:133" ht="11.25" customHeight="1">
      <c r="B30" s="617" t="s">
        <v>294</v>
      </c>
      <c r="C30" s="618"/>
      <c r="D30" s="618"/>
      <c r="E30" s="618"/>
      <c r="F30" s="618"/>
      <c r="G30" s="618"/>
      <c r="H30" s="618"/>
      <c r="I30" s="618"/>
      <c r="J30" s="618"/>
      <c r="K30" s="618"/>
      <c r="L30" s="618"/>
      <c r="M30" s="618"/>
      <c r="N30" s="618"/>
      <c r="O30" s="618"/>
      <c r="P30" s="618"/>
      <c r="Q30" s="619"/>
      <c r="R30" s="620">
        <v>21605</v>
      </c>
      <c r="S30" s="621"/>
      <c r="T30" s="621"/>
      <c r="U30" s="621"/>
      <c r="V30" s="621"/>
      <c r="W30" s="621"/>
      <c r="X30" s="621"/>
      <c r="Y30" s="622"/>
      <c r="Z30" s="673">
        <v>1.1000000000000001</v>
      </c>
      <c r="AA30" s="673"/>
      <c r="AB30" s="673"/>
      <c r="AC30" s="673"/>
      <c r="AD30" s="674" t="s">
        <v>115</v>
      </c>
      <c r="AE30" s="674"/>
      <c r="AF30" s="674"/>
      <c r="AG30" s="674"/>
      <c r="AH30" s="674"/>
      <c r="AI30" s="674"/>
      <c r="AJ30" s="674"/>
      <c r="AK30" s="674"/>
      <c r="AL30" s="643" t="s">
        <v>115</v>
      </c>
      <c r="AM30" s="675"/>
      <c r="AN30" s="675"/>
      <c r="AO30" s="676"/>
      <c r="AP30" s="698" t="s">
        <v>295</v>
      </c>
      <c r="AQ30" s="699"/>
      <c r="AR30" s="699"/>
      <c r="AS30" s="699"/>
      <c r="AT30" s="704" t="s">
        <v>296</v>
      </c>
      <c r="AU30" s="184"/>
      <c r="AV30" s="184"/>
      <c r="AW30" s="184"/>
      <c r="AX30" s="707" t="s">
        <v>175</v>
      </c>
      <c r="AY30" s="708"/>
      <c r="AZ30" s="708"/>
      <c r="BA30" s="708"/>
      <c r="BB30" s="708"/>
      <c r="BC30" s="708"/>
      <c r="BD30" s="708"/>
      <c r="BE30" s="708"/>
      <c r="BF30" s="709"/>
      <c r="BG30" s="686">
        <v>97.5</v>
      </c>
      <c r="BH30" s="687"/>
      <c r="BI30" s="687"/>
      <c r="BJ30" s="687"/>
      <c r="BK30" s="687"/>
      <c r="BL30" s="687"/>
      <c r="BM30" s="688">
        <v>93</v>
      </c>
      <c r="BN30" s="687"/>
      <c r="BO30" s="687"/>
      <c r="BP30" s="687"/>
      <c r="BQ30" s="689"/>
      <c r="BR30" s="686">
        <v>98.4</v>
      </c>
      <c r="BS30" s="687"/>
      <c r="BT30" s="687"/>
      <c r="BU30" s="687"/>
      <c r="BV30" s="687"/>
      <c r="BW30" s="687"/>
      <c r="BX30" s="688">
        <v>94.5</v>
      </c>
      <c r="BY30" s="687"/>
      <c r="BZ30" s="687"/>
      <c r="CA30" s="687"/>
      <c r="CB30" s="689"/>
      <c r="CD30" s="692"/>
      <c r="CE30" s="693"/>
      <c r="CF30" s="657" t="s">
        <v>297</v>
      </c>
      <c r="CG30" s="654"/>
      <c r="CH30" s="654"/>
      <c r="CI30" s="654"/>
      <c r="CJ30" s="654"/>
      <c r="CK30" s="654"/>
      <c r="CL30" s="654"/>
      <c r="CM30" s="654"/>
      <c r="CN30" s="654"/>
      <c r="CO30" s="654"/>
      <c r="CP30" s="654"/>
      <c r="CQ30" s="655"/>
      <c r="CR30" s="620">
        <v>95349</v>
      </c>
      <c r="CS30" s="621"/>
      <c r="CT30" s="621"/>
      <c r="CU30" s="621"/>
      <c r="CV30" s="621"/>
      <c r="CW30" s="621"/>
      <c r="CX30" s="621"/>
      <c r="CY30" s="622"/>
      <c r="CZ30" s="623">
        <v>6.2</v>
      </c>
      <c r="DA30" s="641"/>
      <c r="DB30" s="641"/>
      <c r="DC30" s="642"/>
      <c r="DD30" s="626">
        <v>94073</v>
      </c>
      <c r="DE30" s="621"/>
      <c r="DF30" s="621"/>
      <c r="DG30" s="621"/>
      <c r="DH30" s="621"/>
      <c r="DI30" s="621"/>
      <c r="DJ30" s="621"/>
      <c r="DK30" s="622"/>
      <c r="DL30" s="626">
        <v>94073</v>
      </c>
      <c r="DM30" s="621"/>
      <c r="DN30" s="621"/>
      <c r="DO30" s="621"/>
      <c r="DP30" s="621"/>
      <c r="DQ30" s="621"/>
      <c r="DR30" s="621"/>
      <c r="DS30" s="621"/>
      <c r="DT30" s="621"/>
      <c r="DU30" s="621"/>
      <c r="DV30" s="622"/>
      <c r="DW30" s="643">
        <v>11.3</v>
      </c>
      <c r="DX30" s="644"/>
      <c r="DY30" s="644"/>
      <c r="DZ30" s="644"/>
      <c r="EA30" s="644"/>
      <c r="EB30" s="644"/>
      <c r="EC30" s="645"/>
    </row>
    <row r="31" spans="2:133" ht="11.25" customHeight="1">
      <c r="B31" s="617" t="s">
        <v>298</v>
      </c>
      <c r="C31" s="618"/>
      <c r="D31" s="618"/>
      <c r="E31" s="618"/>
      <c r="F31" s="618"/>
      <c r="G31" s="618"/>
      <c r="H31" s="618"/>
      <c r="I31" s="618"/>
      <c r="J31" s="618"/>
      <c r="K31" s="618"/>
      <c r="L31" s="618"/>
      <c r="M31" s="618"/>
      <c r="N31" s="618"/>
      <c r="O31" s="618"/>
      <c r="P31" s="618"/>
      <c r="Q31" s="619"/>
      <c r="R31" s="620">
        <v>447377</v>
      </c>
      <c r="S31" s="621"/>
      <c r="T31" s="621"/>
      <c r="U31" s="621"/>
      <c r="V31" s="621"/>
      <c r="W31" s="621"/>
      <c r="X31" s="621"/>
      <c r="Y31" s="622"/>
      <c r="Z31" s="673">
        <v>22.7</v>
      </c>
      <c r="AA31" s="673"/>
      <c r="AB31" s="673"/>
      <c r="AC31" s="673"/>
      <c r="AD31" s="674" t="s">
        <v>115</v>
      </c>
      <c r="AE31" s="674"/>
      <c r="AF31" s="674"/>
      <c r="AG31" s="674"/>
      <c r="AH31" s="674"/>
      <c r="AI31" s="674"/>
      <c r="AJ31" s="674"/>
      <c r="AK31" s="674"/>
      <c r="AL31" s="643" t="s">
        <v>115</v>
      </c>
      <c r="AM31" s="675"/>
      <c r="AN31" s="675"/>
      <c r="AO31" s="676"/>
      <c r="AP31" s="700"/>
      <c r="AQ31" s="701"/>
      <c r="AR31" s="701"/>
      <c r="AS31" s="701"/>
      <c r="AT31" s="705"/>
      <c r="AU31" s="183" t="s">
        <v>299</v>
      </c>
      <c r="AV31" s="183"/>
      <c r="AW31" s="183"/>
      <c r="AX31" s="617" t="s">
        <v>300</v>
      </c>
      <c r="AY31" s="618"/>
      <c r="AZ31" s="618"/>
      <c r="BA31" s="618"/>
      <c r="BB31" s="618"/>
      <c r="BC31" s="618"/>
      <c r="BD31" s="618"/>
      <c r="BE31" s="618"/>
      <c r="BF31" s="619"/>
      <c r="BG31" s="684">
        <v>97.2</v>
      </c>
      <c r="BH31" s="639"/>
      <c r="BI31" s="639"/>
      <c r="BJ31" s="639"/>
      <c r="BK31" s="639"/>
      <c r="BL31" s="639"/>
      <c r="BM31" s="675">
        <v>93.3</v>
      </c>
      <c r="BN31" s="685"/>
      <c r="BO31" s="685"/>
      <c r="BP31" s="685"/>
      <c r="BQ31" s="649"/>
      <c r="BR31" s="684">
        <v>98.3</v>
      </c>
      <c r="BS31" s="639"/>
      <c r="BT31" s="639"/>
      <c r="BU31" s="639"/>
      <c r="BV31" s="639"/>
      <c r="BW31" s="639"/>
      <c r="BX31" s="675">
        <v>95.6</v>
      </c>
      <c r="BY31" s="685"/>
      <c r="BZ31" s="685"/>
      <c r="CA31" s="685"/>
      <c r="CB31" s="649"/>
      <c r="CD31" s="692"/>
      <c r="CE31" s="693"/>
      <c r="CF31" s="657" t="s">
        <v>301</v>
      </c>
      <c r="CG31" s="654"/>
      <c r="CH31" s="654"/>
      <c r="CI31" s="654"/>
      <c r="CJ31" s="654"/>
      <c r="CK31" s="654"/>
      <c r="CL31" s="654"/>
      <c r="CM31" s="654"/>
      <c r="CN31" s="654"/>
      <c r="CO31" s="654"/>
      <c r="CP31" s="654"/>
      <c r="CQ31" s="655"/>
      <c r="CR31" s="620">
        <v>9115</v>
      </c>
      <c r="CS31" s="639"/>
      <c r="CT31" s="639"/>
      <c r="CU31" s="639"/>
      <c r="CV31" s="639"/>
      <c r="CW31" s="639"/>
      <c r="CX31" s="639"/>
      <c r="CY31" s="640"/>
      <c r="CZ31" s="623">
        <v>0.6</v>
      </c>
      <c r="DA31" s="641"/>
      <c r="DB31" s="641"/>
      <c r="DC31" s="642"/>
      <c r="DD31" s="626">
        <v>9115</v>
      </c>
      <c r="DE31" s="639"/>
      <c r="DF31" s="639"/>
      <c r="DG31" s="639"/>
      <c r="DH31" s="639"/>
      <c r="DI31" s="639"/>
      <c r="DJ31" s="639"/>
      <c r="DK31" s="640"/>
      <c r="DL31" s="626">
        <v>9115</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c r="B32" s="617" t="s">
        <v>302</v>
      </c>
      <c r="C32" s="618"/>
      <c r="D32" s="618"/>
      <c r="E32" s="618"/>
      <c r="F32" s="618"/>
      <c r="G32" s="618"/>
      <c r="H32" s="618"/>
      <c r="I32" s="618"/>
      <c r="J32" s="618"/>
      <c r="K32" s="618"/>
      <c r="L32" s="618"/>
      <c r="M32" s="618"/>
      <c r="N32" s="618"/>
      <c r="O32" s="618"/>
      <c r="P32" s="618"/>
      <c r="Q32" s="619"/>
      <c r="R32" s="620">
        <v>121550</v>
      </c>
      <c r="S32" s="621"/>
      <c r="T32" s="621"/>
      <c r="U32" s="621"/>
      <c r="V32" s="621"/>
      <c r="W32" s="621"/>
      <c r="X32" s="621"/>
      <c r="Y32" s="622"/>
      <c r="Z32" s="673">
        <v>6.2</v>
      </c>
      <c r="AA32" s="673"/>
      <c r="AB32" s="673"/>
      <c r="AC32" s="673"/>
      <c r="AD32" s="674">
        <v>16543</v>
      </c>
      <c r="AE32" s="674"/>
      <c r="AF32" s="674"/>
      <c r="AG32" s="674"/>
      <c r="AH32" s="674"/>
      <c r="AI32" s="674"/>
      <c r="AJ32" s="674"/>
      <c r="AK32" s="674"/>
      <c r="AL32" s="643">
        <v>2.1</v>
      </c>
      <c r="AM32" s="675"/>
      <c r="AN32" s="675"/>
      <c r="AO32" s="676"/>
      <c r="AP32" s="702"/>
      <c r="AQ32" s="703"/>
      <c r="AR32" s="703"/>
      <c r="AS32" s="703"/>
      <c r="AT32" s="706"/>
      <c r="AU32" s="185"/>
      <c r="AV32" s="185"/>
      <c r="AW32" s="185"/>
      <c r="AX32" s="601" t="s">
        <v>303</v>
      </c>
      <c r="AY32" s="602"/>
      <c r="AZ32" s="602"/>
      <c r="BA32" s="602"/>
      <c r="BB32" s="602"/>
      <c r="BC32" s="602"/>
      <c r="BD32" s="602"/>
      <c r="BE32" s="602"/>
      <c r="BF32" s="603"/>
      <c r="BG32" s="683">
        <v>95.5</v>
      </c>
      <c r="BH32" s="605"/>
      <c r="BI32" s="605"/>
      <c r="BJ32" s="605"/>
      <c r="BK32" s="605"/>
      <c r="BL32" s="605"/>
      <c r="BM32" s="668">
        <v>86.2</v>
      </c>
      <c r="BN32" s="605"/>
      <c r="BO32" s="605"/>
      <c r="BP32" s="605"/>
      <c r="BQ32" s="662"/>
      <c r="BR32" s="683">
        <v>97</v>
      </c>
      <c r="BS32" s="605"/>
      <c r="BT32" s="605"/>
      <c r="BU32" s="605"/>
      <c r="BV32" s="605"/>
      <c r="BW32" s="605"/>
      <c r="BX32" s="668">
        <v>88.2</v>
      </c>
      <c r="BY32" s="605"/>
      <c r="BZ32" s="605"/>
      <c r="CA32" s="605"/>
      <c r="CB32" s="662"/>
      <c r="CD32" s="694"/>
      <c r="CE32" s="695"/>
      <c r="CF32" s="657" t="s">
        <v>304</v>
      </c>
      <c r="CG32" s="654"/>
      <c r="CH32" s="654"/>
      <c r="CI32" s="654"/>
      <c r="CJ32" s="654"/>
      <c r="CK32" s="654"/>
      <c r="CL32" s="654"/>
      <c r="CM32" s="654"/>
      <c r="CN32" s="654"/>
      <c r="CO32" s="654"/>
      <c r="CP32" s="654"/>
      <c r="CQ32" s="655"/>
      <c r="CR32" s="620" t="s">
        <v>115</v>
      </c>
      <c r="CS32" s="621"/>
      <c r="CT32" s="621"/>
      <c r="CU32" s="621"/>
      <c r="CV32" s="621"/>
      <c r="CW32" s="621"/>
      <c r="CX32" s="621"/>
      <c r="CY32" s="622"/>
      <c r="CZ32" s="623" t="s">
        <v>115</v>
      </c>
      <c r="DA32" s="641"/>
      <c r="DB32" s="641"/>
      <c r="DC32" s="642"/>
      <c r="DD32" s="626" t="s">
        <v>115</v>
      </c>
      <c r="DE32" s="621"/>
      <c r="DF32" s="621"/>
      <c r="DG32" s="621"/>
      <c r="DH32" s="621"/>
      <c r="DI32" s="621"/>
      <c r="DJ32" s="621"/>
      <c r="DK32" s="622"/>
      <c r="DL32" s="626" t="s">
        <v>115</v>
      </c>
      <c r="DM32" s="621"/>
      <c r="DN32" s="621"/>
      <c r="DO32" s="621"/>
      <c r="DP32" s="621"/>
      <c r="DQ32" s="621"/>
      <c r="DR32" s="621"/>
      <c r="DS32" s="621"/>
      <c r="DT32" s="621"/>
      <c r="DU32" s="621"/>
      <c r="DV32" s="622"/>
      <c r="DW32" s="643" t="s">
        <v>115</v>
      </c>
      <c r="DX32" s="644"/>
      <c r="DY32" s="644"/>
      <c r="DZ32" s="644"/>
      <c r="EA32" s="644"/>
      <c r="EB32" s="644"/>
      <c r="EC32" s="645"/>
    </row>
    <row r="33" spans="2:133" ht="11.25" customHeight="1">
      <c r="B33" s="617" t="s">
        <v>305</v>
      </c>
      <c r="C33" s="618"/>
      <c r="D33" s="618"/>
      <c r="E33" s="618"/>
      <c r="F33" s="618"/>
      <c r="G33" s="618"/>
      <c r="H33" s="618"/>
      <c r="I33" s="618"/>
      <c r="J33" s="618"/>
      <c r="K33" s="618"/>
      <c r="L33" s="618"/>
      <c r="M33" s="618"/>
      <c r="N33" s="618"/>
      <c r="O33" s="618"/>
      <c r="P33" s="618"/>
      <c r="Q33" s="619"/>
      <c r="R33" s="620">
        <v>109337</v>
      </c>
      <c r="S33" s="621"/>
      <c r="T33" s="621"/>
      <c r="U33" s="621"/>
      <c r="V33" s="621"/>
      <c r="W33" s="621"/>
      <c r="X33" s="621"/>
      <c r="Y33" s="622"/>
      <c r="Z33" s="673">
        <v>5.5</v>
      </c>
      <c r="AA33" s="673"/>
      <c r="AB33" s="673"/>
      <c r="AC33" s="673"/>
      <c r="AD33" s="674" t="s">
        <v>115</v>
      </c>
      <c r="AE33" s="674"/>
      <c r="AF33" s="674"/>
      <c r="AG33" s="674"/>
      <c r="AH33" s="674"/>
      <c r="AI33" s="674"/>
      <c r="AJ33" s="674"/>
      <c r="AK33" s="674"/>
      <c r="AL33" s="643" t="s">
        <v>115</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306</v>
      </c>
      <c r="CE33" s="654"/>
      <c r="CF33" s="654"/>
      <c r="CG33" s="654"/>
      <c r="CH33" s="654"/>
      <c r="CI33" s="654"/>
      <c r="CJ33" s="654"/>
      <c r="CK33" s="654"/>
      <c r="CL33" s="654"/>
      <c r="CM33" s="654"/>
      <c r="CN33" s="654"/>
      <c r="CO33" s="654"/>
      <c r="CP33" s="654"/>
      <c r="CQ33" s="655"/>
      <c r="CR33" s="620">
        <v>1078604</v>
      </c>
      <c r="CS33" s="639"/>
      <c r="CT33" s="639"/>
      <c r="CU33" s="639"/>
      <c r="CV33" s="639"/>
      <c r="CW33" s="639"/>
      <c r="CX33" s="639"/>
      <c r="CY33" s="640"/>
      <c r="CZ33" s="623">
        <v>69.900000000000006</v>
      </c>
      <c r="DA33" s="641"/>
      <c r="DB33" s="641"/>
      <c r="DC33" s="642"/>
      <c r="DD33" s="626">
        <v>701532</v>
      </c>
      <c r="DE33" s="639"/>
      <c r="DF33" s="639"/>
      <c r="DG33" s="639"/>
      <c r="DH33" s="639"/>
      <c r="DI33" s="639"/>
      <c r="DJ33" s="639"/>
      <c r="DK33" s="640"/>
      <c r="DL33" s="626">
        <v>388721</v>
      </c>
      <c r="DM33" s="639"/>
      <c r="DN33" s="639"/>
      <c r="DO33" s="639"/>
      <c r="DP33" s="639"/>
      <c r="DQ33" s="639"/>
      <c r="DR33" s="639"/>
      <c r="DS33" s="639"/>
      <c r="DT33" s="639"/>
      <c r="DU33" s="639"/>
      <c r="DV33" s="640"/>
      <c r="DW33" s="643">
        <v>46.8</v>
      </c>
      <c r="DX33" s="644"/>
      <c r="DY33" s="644"/>
      <c r="DZ33" s="644"/>
      <c r="EA33" s="644"/>
      <c r="EB33" s="644"/>
      <c r="EC33" s="645"/>
    </row>
    <row r="34" spans="2:133" ht="11.25" customHeight="1">
      <c r="B34" s="617" t="s">
        <v>307</v>
      </c>
      <c r="C34" s="618"/>
      <c r="D34" s="618"/>
      <c r="E34" s="618"/>
      <c r="F34" s="618"/>
      <c r="G34" s="618"/>
      <c r="H34" s="618"/>
      <c r="I34" s="618"/>
      <c r="J34" s="618"/>
      <c r="K34" s="618"/>
      <c r="L34" s="618"/>
      <c r="M34" s="618"/>
      <c r="N34" s="618"/>
      <c r="O34" s="618"/>
      <c r="P34" s="618"/>
      <c r="Q34" s="619"/>
      <c r="R34" s="620" t="s">
        <v>115</v>
      </c>
      <c r="S34" s="621"/>
      <c r="T34" s="621"/>
      <c r="U34" s="621"/>
      <c r="V34" s="621"/>
      <c r="W34" s="621"/>
      <c r="X34" s="621"/>
      <c r="Y34" s="622"/>
      <c r="Z34" s="673" t="s">
        <v>115</v>
      </c>
      <c r="AA34" s="673"/>
      <c r="AB34" s="673"/>
      <c r="AC34" s="673"/>
      <c r="AD34" s="674" t="s">
        <v>115</v>
      </c>
      <c r="AE34" s="674"/>
      <c r="AF34" s="674"/>
      <c r="AG34" s="674"/>
      <c r="AH34" s="674"/>
      <c r="AI34" s="674"/>
      <c r="AJ34" s="674"/>
      <c r="AK34" s="674"/>
      <c r="AL34" s="643" t="s">
        <v>115</v>
      </c>
      <c r="AM34" s="675"/>
      <c r="AN34" s="675"/>
      <c r="AO34" s="676"/>
      <c r="AP34" s="188"/>
      <c r="AQ34" s="680" t="s">
        <v>308</v>
      </c>
      <c r="AR34" s="681"/>
      <c r="AS34" s="681"/>
      <c r="AT34" s="681"/>
      <c r="AU34" s="681"/>
      <c r="AV34" s="681"/>
      <c r="AW34" s="681"/>
      <c r="AX34" s="681"/>
      <c r="AY34" s="681"/>
      <c r="AZ34" s="681"/>
      <c r="BA34" s="681"/>
      <c r="BB34" s="681"/>
      <c r="BC34" s="681"/>
      <c r="BD34" s="681"/>
      <c r="BE34" s="681"/>
      <c r="BF34" s="682"/>
      <c r="BG34" s="680" t="s">
        <v>309</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310</v>
      </c>
      <c r="CE34" s="654"/>
      <c r="CF34" s="654"/>
      <c r="CG34" s="654"/>
      <c r="CH34" s="654"/>
      <c r="CI34" s="654"/>
      <c r="CJ34" s="654"/>
      <c r="CK34" s="654"/>
      <c r="CL34" s="654"/>
      <c r="CM34" s="654"/>
      <c r="CN34" s="654"/>
      <c r="CO34" s="654"/>
      <c r="CP34" s="654"/>
      <c r="CQ34" s="655"/>
      <c r="CR34" s="620">
        <v>431482</v>
      </c>
      <c r="CS34" s="621"/>
      <c r="CT34" s="621"/>
      <c r="CU34" s="621"/>
      <c r="CV34" s="621"/>
      <c r="CW34" s="621"/>
      <c r="CX34" s="621"/>
      <c r="CY34" s="622"/>
      <c r="CZ34" s="623">
        <v>28</v>
      </c>
      <c r="DA34" s="641"/>
      <c r="DB34" s="641"/>
      <c r="DC34" s="642"/>
      <c r="DD34" s="626">
        <v>192949</v>
      </c>
      <c r="DE34" s="621"/>
      <c r="DF34" s="621"/>
      <c r="DG34" s="621"/>
      <c r="DH34" s="621"/>
      <c r="DI34" s="621"/>
      <c r="DJ34" s="621"/>
      <c r="DK34" s="622"/>
      <c r="DL34" s="626">
        <v>166295</v>
      </c>
      <c r="DM34" s="621"/>
      <c r="DN34" s="621"/>
      <c r="DO34" s="621"/>
      <c r="DP34" s="621"/>
      <c r="DQ34" s="621"/>
      <c r="DR34" s="621"/>
      <c r="DS34" s="621"/>
      <c r="DT34" s="621"/>
      <c r="DU34" s="621"/>
      <c r="DV34" s="622"/>
      <c r="DW34" s="643">
        <v>20</v>
      </c>
      <c r="DX34" s="644"/>
      <c r="DY34" s="644"/>
      <c r="DZ34" s="644"/>
      <c r="EA34" s="644"/>
      <c r="EB34" s="644"/>
      <c r="EC34" s="645"/>
    </row>
    <row r="35" spans="2:133" ht="11.25" customHeight="1">
      <c r="B35" s="617" t="s">
        <v>311</v>
      </c>
      <c r="C35" s="618"/>
      <c r="D35" s="618"/>
      <c r="E35" s="618"/>
      <c r="F35" s="618"/>
      <c r="G35" s="618"/>
      <c r="H35" s="618"/>
      <c r="I35" s="618"/>
      <c r="J35" s="618"/>
      <c r="K35" s="618"/>
      <c r="L35" s="618"/>
      <c r="M35" s="618"/>
      <c r="N35" s="618"/>
      <c r="O35" s="618"/>
      <c r="P35" s="618"/>
      <c r="Q35" s="619"/>
      <c r="R35" s="620">
        <v>28037</v>
      </c>
      <c r="S35" s="621"/>
      <c r="T35" s="621"/>
      <c r="U35" s="621"/>
      <c r="V35" s="621"/>
      <c r="W35" s="621"/>
      <c r="X35" s="621"/>
      <c r="Y35" s="622"/>
      <c r="Z35" s="673">
        <v>1.4</v>
      </c>
      <c r="AA35" s="673"/>
      <c r="AB35" s="673"/>
      <c r="AC35" s="673"/>
      <c r="AD35" s="674" t="s">
        <v>115</v>
      </c>
      <c r="AE35" s="674"/>
      <c r="AF35" s="674"/>
      <c r="AG35" s="674"/>
      <c r="AH35" s="674"/>
      <c r="AI35" s="674"/>
      <c r="AJ35" s="674"/>
      <c r="AK35" s="674"/>
      <c r="AL35" s="643" t="s">
        <v>115</v>
      </c>
      <c r="AM35" s="675"/>
      <c r="AN35" s="675"/>
      <c r="AO35" s="676"/>
      <c r="AP35" s="188"/>
      <c r="AQ35" s="677" t="s">
        <v>312</v>
      </c>
      <c r="AR35" s="678"/>
      <c r="AS35" s="678"/>
      <c r="AT35" s="678"/>
      <c r="AU35" s="678"/>
      <c r="AV35" s="678"/>
      <c r="AW35" s="678"/>
      <c r="AX35" s="678"/>
      <c r="AY35" s="679"/>
      <c r="AZ35" s="670">
        <v>225666</v>
      </c>
      <c r="BA35" s="671"/>
      <c r="BB35" s="671"/>
      <c r="BC35" s="671"/>
      <c r="BD35" s="671"/>
      <c r="BE35" s="671"/>
      <c r="BF35" s="672"/>
      <c r="BG35" s="677" t="s">
        <v>313</v>
      </c>
      <c r="BH35" s="678"/>
      <c r="BI35" s="678"/>
      <c r="BJ35" s="678"/>
      <c r="BK35" s="678"/>
      <c r="BL35" s="678"/>
      <c r="BM35" s="678"/>
      <c r="BN35" s="678"/>
      <c r="BO35" s="678"/>
      <c r="BP35" s="678"/>
      <c r="BQ35" s="678"/>
      <c r="BR35" s="678"/>
      <c r="BS35" s="678"/>
      <c r="BT35" s="678"/>
      <c r="BU35" s="679"/>
      <c r="BV35" s="670">
        <v>11680</v>
      </c>
      <c r="BW35" s="671"/>
      <c r="BX35" s="671"/>
      <c r="BY35" s="671"/>
      <c r="BZ35" s="671"/>
      <c r="CA35" s="671"/>
      <c r="CB35" s="672"/>
      <c r="CD35" s="657" t="s">
        <v>314</v>
      </c>
      <c r="CE35" s="654"/>
      <c r="CF35" s="654"/>
      <c r="CG35" s="654"/>
      <c r="CH35" s="654"/>
      <c r="CI35" s="654"/>
      <c r="CJ35" s="654"/>
      <c r="CK35" s="654"/>
      <c r="CL35" s="654"/>
      <c r="CM35" s="654"/>
      <c r="CN35" s="654"/>
      <c r="CO35" s="654"/>
      <c r="CP35" s="654"/>
      <c r="CQ35" s="655"/>
      <c r="CR35" s="620">
        <v>7703</v>
      </c>
      <c r="CS35" s="639"/>
      <c r="CT35" s="639"/>
      <c r="CU35" s="639"/>
      <c r="CV35" s="639"/>
      <c r="CW35" s="639"/>
      <c r="CX35" s="639"/>
      <c r="CY35" s="640"/>
      <c r="CZ35" s="623">
        <v>0.5</v>
      </c>
      <c r="DA35" s="641"/>
      <c r="DB35" s="641"/>
      <c r="DC35" s="642"/>
      <c r="DD35" s="626">
        <v>5577</v>
      </c>
      <c r="DE35" s="639"/>
      <c r="DF35" s="639"/>
      <c r="DG35" s="639"/>
      <c r="DH35" s="639"/>
      <c r="DI35" s="639"/>
      <c r="DJ35" s="639"/>
      <c r="DK35" s="640"/>
      <c r="DL35" s="626">
        <v>1489</v>
      </c>
      <c r="DM35" s="639"/>
      <c r="DN35" s="639"/>
      <c r="DO35" s="639"/>
      <c r="DP35" s="639"/>
      <c r="DQ35" s="639"/>
      <c r="DR35" s="639"/>
      <c r="DS35" s="639"/>
      <c r="DT35" s="639"/>
      <c r="DU35" s="639"/>
      <c r="DV35" s="640"/>
      <c r="DW35" s="643">
        <v>0.2</v>
      </c>
      <c r="DX35" s="644"/>
      <c r="DY35" s="644"/>
      <c r="DZ35" s="644"/>
      <c r="EA35" s="644"/>
      <c r="EB35" s="644"/>
      <c r="EC35" s="645"/>
    </row>
    <row r="36" spans="2:133" ht="11.25" customHeight="1">
      <c r="B36" s="601" t="s">
        <v>315</v>
      </c>
      <c r="C36" s="602"/>
      <c r="D36" s="602"/>
      <c r="E36" s="602"/>
      <c r="F36" s="602"/>
      <c r="G36" s="602"/>
      <c r="H36" s="602"/>
      <c r="I36" s="602"/>
      <c r="J36" s="602"/>
      <c r="K36" s="602"/>
      <c r="L36" s="602"/>
      <c r="M36" s="602"/>
      <c r="N36" s="602"/>
      <c r="O36" s="602"/>
      <c r="P36" s="602"/>
      <c r="Q36" s="603"/>
      <c r="R36" s="604">
        <v>1974717</v>
      </c>
      <c r="S36" s="661"/>
      <c r="T36" s="661"/>
      <c r="U36" s="661"/>
      <c r="V36" s="661"/>
      <c r="W36" s="661"/>
      <c r="X36" s="661"/>
      <c r="Y36" s="664"/>
      <c r="Z36" s="665">
        <v>100</v>
      </c>
      <c r="AA36" s="665"/>
      <c r="AB36" s="665"/>
      <c r="AC36" s="665"/>
      <c r="AD36" s="666">
        <v>802850</v>
      </c>
      <c r="AE36" s="666"/>
      <c r="AF36" s="666"/>
      <c r="AG36" s="666"/>
      <c r="AH36" s="666"/>
      <c r="AI36" s="666"/>
      <c r="AJ36" s="666"/>
      <c r="AK36" s="666"/>
      <c r="AL36" s="667">
        <v>100</v>
      </c>
      <c r="AM36" s="668"/>
      <c r="AN36" s="668"/>
      <c r="AO36" s="669"/>
      <c r="AQ36" s="646" t="s">
        <v>316</v>
      </c>
      <c r="AR36" s="647"/>
      <c r="AS36" s="647"/>
      <c r="AT36" s="647"/>
      <c r="AU36" s="647"/>
      <c r="AV36" s="647"/>
      <c r="AW36" s="647"/>
      <c r="AX36" s="647"/>
      <c r="AY36" s="648"/>
      <c r="AZ36" s="620">
        <v>152975</v>
      </c>
      <c r="BA36" s="621"/>
      <c r="BB36" s="621"/>
      <c r="BC36" s="621"/>
      <c r="BD36" s="639"/>
      <c r="BE36" s="639"/>
      <c r="BF36" s="649"/>
      <c r="BG36" s="657" t="s">
        <v>317</v>
      </c>
      <c r="BH36" s="654"/>
      <c r="BI36" s="654"/>
      <c r="BJ36" s="654"/>
      <c r="BK36" s="654"/>
      <c r="BL36" s="654"/>
      <c r="BM36" s="654"/>
      <c r="BN36" s="654"/>
      <c r="BO36" s="654"/>
      <c r="BP36" s="654"/>
      <c r="BQ36" s="654"/>
      <c r="BR36" s="654"/>
      <c r="BS36" s="654"/>
      <c r="BT36" s="654"/>
      <c r="BU36" s="655"/>
      <c r="BV36" s="620">
        <v>9009</v>
      </c>
      <c r="BW36" s="621"/>
      <c r="BX36" s="621"/>
      <c r="BY36" s="621"/>
      <c r="BZ36" s="621"/>
      <c r="CA36" s="621"/>
      <c r="CB36" s="656"/>
      <c r="CD36" s="657" t="s">
        <v>318</v>
      </c>
      <c r="CE36" s="654"/>
      <c r="CF36" s="654"/>
      <c r="CG36" s="654"/>
      <c r="CH36" s="654"/>
      <c r="CI36" s="654"/>
      <c r="CJ36" s="654"/>
      <c r="CK36" s="654"/>
      <c r="CL36" s="654"/>
      <c r="CM36" s="654"/>
      <c r="CN36" s="654"/>
      <c r="CO36" s="654"/>
      <c r="CP36" s="654"/>
      <c r="CQ36" s="655"/>
      <c r="CR36" s="620">
        <v>155354</v>
      </c>
      <c r="CS36" s="621"/>
      <c r="CT36" s="621"/>
      <c r="CU36" s="621"/>
      <c r="CV36" s="621"/>
      <c r="CW36" s="621"/>
      <c r="CX36" s="621"/>
      <c r="CY36" s="622"/>
      <c r="CZ36" s="623">
        <v>10.1</v>
      </c>
      <c r="DA36" s="641"/>
      <c r="DB36" s="641"/>
      <c r="DC36" s="642"/>
      <c r="DD36" s="626">
        <v>132781</v>
      </c>
      <c r="DE36" s="621"/>
      <c r="DF36" s="621"/>
      <c r="DG36" s="621"/>
      <c r="DH36" s="621"/>
      <c r="DI36" s="621"/>
      <c r="DJ36" s="621"/>
      <c r="DK36" s="622"/>
      <c r="DL36" s="626">
        <v>125932</v>
      </c>
      <c r="DM36" s="621"/>
      <c r="DN36" s="621"/>
      <c r="DO36" s="621"/>
      <c r="DP36" s="621"/>
      <c r="DQ36" s="621"/>
      <c r="DR36" s="621"/>
      <c r="DS36" s="621"/>
      <c r="DT36" s="621"/>
      <c r="DU36" s="621"/>
      <c r="DV36" s="622"/>
      <c r="DW36" s="643">
        <v>15.2</v>
      </c>
      <c r="DX36" s="644"/>
      <c r="DY36" s="644"/>
      <c r="DZ36" s="644"/>
      <c r="EA36" s="644"/>
      <c r="EB36" s="644"/>
      <c r="EC36" s="645"/>
    </row>
    <row r="37" spans="2:133" ht="11.25" customHeight="1">
      <c r="AQ37" s="646" t="s">
        <v>319</v>
      </c>
      <c r="AR37" s="647"/>
      <c r="AS37" s="647"/>
      <c r="AT37" s="647"/>
      <c r="AU37" s="647"/>
      <c r="AV37" s="647"/>
      <c r="AW37" s="647"/>
      <c r="AX37" s="647"/>
      <c r="AY37" s="648"/>
      <c r="AZ37" s="620">
        <v>24000</v>
      </c>
      <c r="BA37" s="621"/>
      <c r="BB37" s="621"/>
      <c r="BC37" s="621"/>
      <c r="BD37" s="639"/>
      <c r="BE37" s="639"/>
      <c r="BF37" s="649"/>
      <c r="BG37" s="657" t="s">
        <v>320</v>
      </c>
      <c r="BH37" s="654"/>
      <c r="BI37" s="654"/>
      <c r="BJ37" s="654"/>
      <c r="BK37" s="654"/>
      <c r="BL37" s="654"/>
      <c r="BM37" s="654"/>
      <c r="BN37" s="654"/>
      <c r="BO37" s="654"/>
      <c r="BP37" s="654"/>
      <c r="BQ37" s="654"/>
      <c r="BR37" s="654"/>
      <c r="BS37" s="654"/>
      <c r="BT37" s="654"/>
      <c r="BU37" s="655"/>
      <c r="BV37" s="620">
        <v>111</v>
      </c>
      <c r="BW37" s="621"/>
      <c r="BX37" s="621"/>
      <c r="BY37" s="621"/>
      <c r="BZ37" s="621"/>
      <c r="CA37" s="621"/>
      <c r="CB37" s="656"/>
      <c r="CD37" s="657" t="s">
        <v>321</v>
      </c>
      <c r="CE37" s="654"/>
      <c r="CF37" s="654"/>
      <c r="CG37" s="654"/>
      <c r="CH37" s="654"/>
      <c r="CI37" s="654"/>
      <c r="CJ37" s="654"/>
      <c r="CK37" s="654"/>
      <c r="CL37" s="654"/>
      <c r="CM37" s="654"/>
      <c r="CN37" s="654"/>
      <c r="CO37" s="654"/>
      <c r="CP37" s="654"/>
      <c r="CQ37" s="655"/>
      <c r="CR37" s="620">
        <v>6225</v>
      </c>
      <c r="CS37" s="639"/>
      <c r="CT37" s="639"/>
      <c r="CU37" s="639"/>
      <c r="CV37" s="639"/>
      <c r="CW37" s="639"/>
      <c r="CX37" s="639"/>
      <c r="CY37" s="640"/>
      <c r="CZ37" s="623">
        <v>0.4</v>
      </c>
      <c r="DA37" s="641"/>
      <c r="DB37" s="641"/>
      <c r="DC37" s="642"/>
      <c r="DD37" s="626">
        <v>6225</v>
      </c>
      <c r="DE37" s="639"/>
      <c r="DF37" s="639"/>
      <c r="DG37" s="639"/>
      <c r="DH37" s="639"/>
      <c r="DI37" s="639"/>
      <c r="DJ37" s="639"/>
      <c r="DK37" s="640"/>
      <c r="DL37" s="626">
        <v>6225</v>
      </c>
      <c r="DM37" s="639"/>
      <c r="DN37" s="639"/>
      <c r="DO37" s="639"/>
      <c r="DP37" s="639"/>
      <c r="DQ37" s="639"/>
      <c r="DR37" s="639"/>
      <c r="DS37" s="639"/>
      <c r="DT37" s="639"/>
      <c r="DU37" s="639"/>
      <c r="DV37" s="640"/>
      <c r="DW37" s="643">
        <v>0.7</v>
      </c>
      <c r="DX37" s="644"/>
      <c r="DY37" s="644"/>
      <c r="DZ37" s="644"/>
      <c r="EA37" s="644"/>
      <c r="EB37" s="644"/>
      <c r="EC37" s="645"/>
    </row>
    <row r="38" spans="2:133" ht="11.25" customHeight="1">
      <c r="AQ38" s="646" t="s">
        <v>322</v>
      </c>
      <c r="AR38" s="647"/>
      <c r="AS38" s="647"/>
      <c r="AT38" s="647"/>
      <c r="AU38" s="647"/>
      <c r="AV38" s="647"/>
      <c r="AW38" s="647"/>
      <c r="AX38" s="647"/>
      <c r="AY38" s="648"/>
      <c r="AZ38" s="620" t="s">
        <v>323</v>
      </c>
      <c r="BA38" s="621"/>
      <c r="BB38" s="621"/>
      <c r="BC38" s="621"/>
      <c r="BD38" s="639"/>
      <c r="BE38" s="639"/>
      <c r="BF38" s="649"/>
      <c r="BG38" s="657" t="s">
        <v>324</v>
      </c>
      <c r="BH38" s="654"/>
      <c r="BI38" s="654"/>
      <c r="BJ38" s="654"/>
      <c r="BK38" s="654"/>
      <c r="BL38" s="654"/>
      <c r="BM38" s="654"/>
      <c r="BN38" s="654"/>
      <c r="BO38" s="654"/>
      <c r="BP38" s="654"/>
      <c r="BQ38" s="654"/>
      <c r="BR38" s="654"/>
      <c r="BS38" s="654"/>
      <c r="BT38" s="654"/>
      <c r="BU38" s="655"/>
      <c r="BV38" s="620">
        <v>172</v>
      </c>
      <c r="BW38" s="621"/>
      <c r="BX38" s="621"/>
      <c r="BY38" s="621"/>
      <c r="BZ38" s="621"/>
      <c r="CA38" s="621"/>
      <c r="CB38" s="656"/>
      <c r="CD38" s="657" t="s">
        <v>325</v>
      </c>
      <c r="CE38" s="654"/>
      <c r="CF38" s="654"/>
      <c r="CG38" s="654"/>
      <c r="CH38" s="654"/>
      <c r="CI38" s="654"/>
      <c r="CJ38" s="654"/>
      <c r="CK38" s="654"/>
      <c r="CL38" s="654"/>
      <c r="CM38" s="654"/>
      <c r="CN38" s="654"/>
      <c r="CO38" s="654"/>
      <c r="CP38" s="654"/>
      <c r="CQ38" s="655"/>
      <c r="CR38" s="620">
        <v>225666</v>
      </c>
      <c r="CS38" s="621"/>
      <c r="CT38" s="621"/>
      <c r="CU38" s="621"/>
      <c r="CV38" s="621"/>
      <c r="CW38" s="621"/>
      <c r="CX38" s="621"/>
      <c r="CY38" s="622"/>
      <c r="CZ38" s="623">
        <v>14.6</v>
      </c>
      <c r="DA38" s="641"/>
      <c r="DB38" s="641"/>
      <c r="DC38" s="642"/>
      <c r="DD38" s="626">
        <v>117795</v>
      </c>
      <c r="DE38" s="621"/>
      <c r="DF38" s="621"/>
      <c r="DG38" s="621"/>
      <c r="DH38" s="621"/>
      <c r="DI38" s="621"/>
      <c r="DJ38" s="621"/>
      <c r="DK38" s="622"/>
      <c r="DL38" s="626">
        <v>95005</v>
      </c>
      <c r="DM38" s="621"/>
      <c r="DN38" s="621"/>
      <c r="DO38" s="621"/>
      <c r="DP38" s="621"/>
      <c r="DQ38" s="621"/>
      <c r="DR38" s="621"/>
      <c r="DS38" s="621"/>
      <c r="DT38" s="621"/>
      <c r="DU38" s="621"/>
      <c r="DV38" s="622"/>
      <c r="DW38" s="643">
        <v>11.4</v>
      </c>
      <c r="DX38" s="644"/>
      <c r="DY38" s="644"/>
      <c r="DZ38" s="644"/>
      <c r="EA38" s="644"/>
      <c r="EB38" s="644"/>
      <c r="EC38" s="645"/>
    </row>
    <row r="39" spans="2:133" ht="11.25" customHeight="1">
      <c r="AQ39" s="646" t="s">
        <v>326</v>
      </c>
      <c r="AR39" s="647"/>
      <c r="AS39" s="647"/>
      <c r="AT39" s="647"/>
      <c r="AU39" s="647"/>
      <c r="AV39" s="647"/>
      <c r="AW39" s="647"/>
      <c r="AX39" s="647"/>
      <c r="AY39" s="648"/>
      <c r="AZ39" s="620" t="s">
        <v>323</v>
      </c>
      <c r="BA39" s="621"/>
      <c r="BB39" s="621"/>
      <c r="BC39" s="621"/>
      <c r="BD39" s="639"/>
      <c r="BE39" s="639"/>
      <c r="BF39" s="649"/>
      <c r="BG39" s="650" t="s">
        <v>327</v>
      </c>
      <c r="BH39" s="651"/>
      <c r="BI39" s="651"/>
      <c r="BJ39" s="651"/>
      <c r="BK39" s="651"/>
      <c r="BL39" s="189"/>
      <c r="BM39" s="654" t="s">
        <v>328</v>
      </c>
      <c r="BN39" s="654"/>
      <c r="BO39" s="654"/>
      <c r="BP39" s="654"/>
      <c r="BQ39" s="654"/>
      <c r="BR39" s="654"/>
      <c r="BS39" s="654"/>
      <c r="BT39" s="654"/>
      <c r="BU39" s="655"/>
      <c r="BV39" s="620">
        <v>57</v>
      </c>
      <c r="BW39" s="621"/>
      <c r="BX39" s="621"/>
      <c r="BY39" s="621"/>
      <c r="BZ39" s="621"/>
      <c r="CA39" s="621"/>
      <c r="CB39" s="656"/>
      <c r="CD39" s="657" t="s">
        <v>329</v>
      </c>
      <c r="CE39" s="654"/>
      <c r="CF39" s="654"/>
      <c r="CG39" s="654"/>
      <c r="CH39" s="654"/>
      <c r="CI39" s="654"/>
      <c r="CJ39" s="654"/>
      <c r="CK39" s="654"/>
      <c r="CL39" s="654"/>
      <c r="CM39" s="654"/>
      <c r="CN39" s="654"/>
      <c r="CO39" s="654"/>
      <c r="CP39" s="654"/>
      <c r="CQ39" s="655"/>
      <c r="CR39" s="620">
        <v>258399</v>
      </c>
      <c r="CS39" s="639"/>
      <c r="CT39" s="639"/>
      <c r="CU39" s="639"/>
      <c r="CV39" s="639"/>
      <c r="CW39" s="639"/>
      <c r="CX39" s="639"/>
      <c r="CY39" s="640"/>
      <c r="CZ39" s="623">
        <v>16.7</v>
      </c>
      <c r="DA39" s="641"/>
      <c r="DB39" s="641"/>
      <c r="DC39" s="642"/>
      <c r="DD39" s="626">
        <v>252430</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330</v>
      </c>
      <c r="AR40" s="647"/>
      <c r="AS40" s="647"/>
      <c r="AT40" s="647"/>
      <c r="AU40" s="647"/>
      <c r="AV40" s="647"/>
      <c r="AW40" s="647"/>
      <c r="AX40" s="647"/>
      <c r="AY40" s="648"/>
      <c r="AZ40" s="620">
        <v>27432</v>
      </c>
      <c r="BA40" s="621"/>
      <c r="BB40" s="621"/>
      <c r="BC40" s="621"/>
      <c r="BD40" s="639"/>
      <c r="BE40" s="639"/>
      <c r="BF40" s="649"/>
      <c r="BG40" s="650"/>
      <c r="BH40" s="651"/>
      <c r="BI40" s="651"/>
      <c r="BJ40" s="651"/>
      <c r="BK40" s="651"/>
      <c r="BL40" s="189"/>
      <c r="BM40" s="654" t="s">
        <v>331</v>
      </c>
      <c r="BN40" s="654"/>
      <c r="BO40" s="654"/>
      <c r="BP40" s="654"/>
      <c r="BQ40" s="654"/>
      <c r="BR40" s="654"/>
      <c r="BS40" s="654"/>
      <c r="BT40" s="654"/>
      <c r="BU40" s="655"/>
      <c r="BV40" s="620">
        <v>168</v>
      </c>
      <c r="BW40" s="621"/>
      <c r="BX40" s="621"/>
      <c r="BY40" s="621"/>
      <c r="BZ40" s="621"/>
      <c r="CA40" s="621"/>
      <c r="CB40" s="656"/>
      <c r="CD40" s="657" t="s">
        <v>332</v>
      </c>
      <c r="CE40" s="654"/>
      <c r="CF40" s="654"/>
      <c r="CG40" s="654"/>
      <c r="CH40" s="654"/>
      <c r="CI40" s="654"/>
      <c r="CJ40" s="654"/>
      <c r="CK40" s="654"/>
      <c r="CL40" s="654"/>
      <c r="CM40" s="654"/>
      <c r="CN40" s="654"/>
      <c r="CO40" s="654"/>
      <c r="CP40" s="654"/>
      <c r="CQ40" s="655"/>
      <c r="CR40" s="620" t="s">
        <v>323</v>
      </c>
      <c r="CS40" s="621"/>
      <c r="CT40" s="621"/>
      <c r="CU40" s="621"/>
      <c r="CV40" s="621"/>
      <c r="CW40" s="621"/>
      <c r="CX40" s="621"/>
      <c r="CY40" s="622"/>
      <c r="CZ40" s="623" t="s">
        <v>323</v>
      </c>
      <c r="DA40" s="641"/>
      <c r="DB40" s="641"/>
      <c r="DC40" s="642"/>
      <c r="DD40" s="626" t="s">
        <v>323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333</v>
      </c>
      <c r="AR41" s="659"/>
      <c r="AS41" s="659"/>
      <c r="AT41" s="659"/>
      <c r="AU41" s="659"/>
      <c r="AV41" s="659"/>
      <c r="AW41" s="659"/>
      <c r="AX41" s="659"/>
      <c r="AY41" s="660"/>
      <c r="AZ41" s="604">
        <v>21259</v>
      </c>
      <c r="BA41" s="661"/>
      <c r="BB41" s="661"/>
      <c r="BC41" s="661"/>
      <c r="BD41" s="605"/>
      <c r="BE41" s="605"/>
      <c r="BF41" s="662"/>
      <c r="BG41" s="652"/>
      <c r="BH41" s="653"/>
      <c r="BI41" s="653"/>
      <c r="BJ41" s="653"/>
      <c r="BK41" s="653"/>
      <c r="BL41" s="191"/>
      <c r="BM41" s="659" t="s">
        <v>334</v>
      </c>
      <c r="BN41" s="659"/>
      <c r="BO41" s="659"/>
      <c r="BP41" s="659"/>
      <c r="BQ41" s="659"/>
      <c r="BR41" s="659"/>
      <c r="BS41" s="659"/>
      <c r="BT41" s="659"/>
      <c r="BU41" s="660"/>
      <c r="BV41" s="604">
        <v>338</v>
      </c>
      <c r="BW41" s="661"/>
      <c r="BX41" s="661"/>
      <c r="BY41" s="661"/>
      <c r="BZ41" s="661"/>
      <c r="CA41" s="661"/>
      <c r="CB41" s="663"/>
      <c r="CD41" s="657" t="s">
        <v>335</v>
      </c>
      <c r="CE41" s="654"/>
      <c r="CF41" s="654"/>
      <c r="CG41" s="654"/>
      <c r="CH41" s="654"/>
      <c r="CI41" s="654"/>
      <c r="CJ41" s="654"/>
      <c r="CK41" s="654"/>
      <c r="CL41" s="654"/>
      <c r="CM41" s="654"/>
      <c r="CN41" s="654"/>
      <c r="CO41" s="654"/>
      <c r="CP41" s="654"/>
      <c r="CQ41" s="655"/>
      <c r="CR41" s="620" t="s">
        <v>336</v>
      </c>
      <c r="CS41" s="639"/>
      <c r="CT41" s="639"/>
      <c r="CU41" s="639"/>
      <c r="CV41" s="639"/>
      <c r="CW41" s="639"/>
      <c r="CX41" s="639"/>
      <c r="CY41" s="640"/>
      <c r="CZ41" s="623" t="s">
        <v>336</v>
      </c>
      <c r="DA41" s="641"/>
      <c r="DB41" s="641"/>
      <c r="DC41" s="642"/>
      <c r="DD41" s="626" t="s">
        <v>336</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337</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338</v>
      </c>
      <c r="CE42" s="618"/>
      <c r="CF42" s="618"/>
      <c r="CG42" s="618"/>
      <c r="CH42" s="618"/>
      <c r="CI42" s="618"/>
      <c r="CJ42" s="618"/>
      <c r="CK42" s="618"/>
      <c r="CL42" s="618"/>
      <c r="CM42" s="618"/>
      <c r="CN42" s="618"/>
      <c r="CO42" s="618"/>
      <c r="CP42" s="618"/>
      <c r="CQ42" s="619"/>
      <c r="CR42" s="620">
        <v>125546</v>
      </c>
      <c r="CS42" s="621"/>
      <c r="CT42" s="621"/>
      <c r="CU42" s="621"/>
      <c r="CV42" s="621"/>
      <c r="CW42" s="621"/>
      <c r="CX42" s="621"/>
      <c r="CY42" s="622"/>
      <c r="CZ42" s="623">
        <v>8.1</v>
      </c>
      <c r="DA42" s="624"/>
      <c r="DB42" s="624"/>
      <c r="DC42" s="625"/>
      <c r="DD42" s="626">
        <v>67675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339</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340</v>
      </c>
      <c r="CE43" s="618"/>
      <c r="CF43" s="618"/>
      <c r="CG43" s="618"/>
      <c r="CH43" s="618"/>
      <c r="CI43" s="618"/>
      <c r="CJ43" s="618"/>
      <c r="CK43" s="618"/>
      <c r="CL43" s="618"/>
      <c r="CM43" s="618"/>
      <c r="CN43" s="618"/>
      <c r="CO43" s="618"/>
      <c r="CP43" s="618"/>
      <c r="CQ43" s="619"/>
      <c r="CR43" s="620" t="s">
        <v>115</v>
      </c>
      <c r="CS43" s="639"/>
      <c r="CT43" s="639"/>
      <c r="CU43" s="639"/>
      <c r="CV43" s="639"/>
      <c r="CW43" s="639"/>
      <c r="CX43" s="639"/>
      <c r="CY43" s="640"/>
      <c r="CZ43" s="623" t="s">
        <v>115</v>
      </c>
      <c r="DA43" s="641"/>
      <c r="DB43" s="641"/>
      <c r="DC43" s="642"/>
      <c r="DD43" s="626" t="s">
        <v>115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341</v>
      </c>
      <c r="CD44" s="633" t="s">
        <v>293</v>
      </c>
      <c r="CE44" s="634"/>
      <c r="CF44" s="617" t="s">
        <v>342</v>
      </c>
      <c r="CG44" s="618"/>
      <c r="CH44" s="618"/>
      <c r="CI44" s="618"/>
      <c r="CJ44" s="618"/>
      <c r="CK44" s="618"/>
      <c r="CL44" s="618"/>
      <c r="CM44" s="618"/>
      <c r="CN44" s="618"/>
      <c r="CO44" s="618"/>
      <c r="CP44" s="618"/>
      <c r="CQ44" s="619"/>
      <c r="CR44" s="620">
        <v>125546</v>
      </c>
      <c r="CS44" s="621"/>
      <c r="CT44" s="621"/>
      <c r="CU44" s="621"/>
      <c r="CV44" s="621"/>
      <c r="CW44" s="621"/>
      <c r="CX44" s="621"/>
      <c r="CY44" s="622"/>
      <c r="CZ44" s="623">
        <v>8.1</v>
      </c>
      <c r="DA44" s="624"/>
      <c r="DB44" s="624"/>
      <c r="DC44" s="625"/>
      <c r="DD44" s="626">
        <v>67675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343</v>
      </c>
      <c r="CG45" s="618"/>
      <c r="CH45" s="618"/>
      <c r="CI45" s="618"/>
      <c r="CJ45" s="618"/>
      <c r="CK45" s="618"/>
      <c r="CL45" s="618"/>
      <c r="CM45" s="618"/>
      <c r="CN45" s="618"/>
      <c r="CO45" s="618"/>
      <c r="CP45" s="618"/>
      <c r="CQ45" s="619"/>
      <c r="CR45" s="620">
        <v>43550</v>
      </c>
      <c r="CS45" s="639"/>
      <c r="CT45" s="639"/>
      <c r="CU45" s="639"/>
      <c r="CV45" s="639"/>
      <c r="CW45" s="639"/>
      <c r="CX45" s="639"/>
      <c r="CY45" s="640"/>
      <c r="CZ45" s="623">
        <v>2.8</v>
      </c>
      <c r="DA45" s="641"/>
      <c r="DB45" s="641"/>
      <c r="DC45" s="642"/>
      <c r="DD45" s="626">
        <v>14708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344</v>
      </c>
      <c r="CG46" s="618"/>
      <c r="CH46" s="618"/>
      <c r="CI46" s="618"/>
      <c r="CJ46" s="618"/>
      <c r="CK46" s="618"/>
      <c r="CL46" s="618"/>
      <c r="CM46" s="618"/>
      <c r="CN46" s="618"/>
      <c r="CO46" s="618"/>
      <c r="CP46" s="618"/>
      <c r="CQ46" s="619"/>
      <c r="CR46" s="620">
        <v>77946</v>
      </c>
      <c r="CS46" s="621"/>
      <c r="CT46" s="621"/>
      <c r="CU46" s="621"/>
      <c r="CV46" s="621"/>
      <c r="CW46" s="621"/>
      <c r="CX46" s="621"/>
      <c r="CY46" s="622"/>
      <c r="CZ46" s="623">
        <v>5.0999999999999996</v>
      </c>
      <c r="DA46" s="624"/>
      <c r="DB46" s="624"/>
      <c r="DC46" s="625"/>
      <c r="DD46" s="626">
        <v>48917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345</v>
      </c>
      <c r="CG47" s="618"/>
      <c r="CH47" s="618"/>
      <c r="CI47" s="618"/>
      <c r="CJ47" s="618"/>
      <c r="CK47" s="618"/>
      <c r="CL47" s="618"/>
      <c r="CM47" s="618"/>
      <c r="CN47" s="618"/>
      <c r="CO47" s="618"/>
      <c r="CP47" s="618"/>
      <c r="CQ47" s="619"/>
      <c r="CR47" s="620" t="s">
        <v>115</v>
      </c>
      <c r="CS47" s="639"/>
      <c r="CT47" s="639"/>
      <c r="CU47" s="639"/>
      <c r="CV47" s="639"/>
      <c r="CW47" s="639"/>
      <c r="CX47" s="639"/>
      <c r="CY47" s="640"/>
      <c r="CZ47" s="623" t="s">
        <v>115</v>
      </c>
      <c r="DA47" s="641"/>
      <c r="DB47" s="641"/>
      <c r="DC47" s="642"/>
      <c r="DD47" s="626" t="s">
        <v>115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346</v>
      </c>
      <c r="CG48" s="618"/>
      <c r="CH48" s="618"/>
      <c r="CI48" s="618"/>
      <c r="CJ48" s="618"/>
      <c r="CK48" s="618"/>
      <c r="CL48" s="618"/>
      <c r="CM48" s="618"/>
      <c r="CN48" s="618"/>
      <c r="CO48" s="618"/>
      <c r="CP48" s="618"/>
      <c r="CQ48" s="619"/>
      <c r="CR48" s="620" t="s">
        <v>115</v>
      </c>
      <c r="CS48" s="621"/>
      <c r="CT48" s="621"/>
      <c r="CU48" s="621"/>
      <c r="CV48" s="621"/>
      <c r="CW48" s="621"/>
      <c r="CX48" s="621"/>
      <c r="CY48" s="622"/>
      <c r="CZ48" s="623" t="s">
        <v>115</v>
      </c>
      <c r="DA48" s="624"/>
      <c r="DB48" s="624"/>
      <c r="DC48" s="625"/>
      <c r="DD48" s="626" t="s">
        <v>115</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347</v>
      </c>
      <c r="CE49" s="602"/>
      <c r="CF49" s="602"/>
      <c r="CG49" s="602"/>
      <c r="CH49" s="602"/>
      <c r="CI49" s="602"/>
      <c r="CJ49" s="602"/>
      <c r="CK49" s="602"/>
      <c r="CL49" s="602"/>
      <c r="CM49" s="602"/>
      <c r="CN49" s="602"/>
      <c r="CO49" s="602"/>
      <c r="CP49" s="602"/>
      <c r="CQ49" s="603"/>
      <c r="CR49" s="604">
        <v>1543196</v>
      </c>
      <c r="CS49" s="605"/>
      <c r="CT49" s="605"/>
      <c r="CU49" s="605"/>
      <c r="CV49" s="605"/>
      <c r="CW49" s="605"/>
      <c r="CX49" s="605"/>
      <c r="CY49" s="606"/>
      <c r="CZ49" s="607">
        <v>100</v>
      </c>
      <c r="DA49" s="608"/>
      <c r="DB49" s="608"/>
      <c r="DC49" s="609"/>
      <c r="DD49" s="610">
        <v>1079747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ageMargins left="0.70866141732283472" right="0.70866141732283472" top="0.74803149606299213" bottom="0.74803149606299213" header="0.31496062992125984" footer="0.31496062992125984"/>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348</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349</v>
      </c>
      <c r="DK2" s="1140"/>
      <c r="DL2" s="1140"/>
      <c r="DM2" s="1140"/>
      <c r="DN2" s="1140"/>
      <c r="DO2" s="1141"/>
      <c r="DP2" s="202"/>
      <c r="DQ2" s="1139" t="s">
        <v>350</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351</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352</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353</v>
      </c>
      <c r="B5" s="1025"/>
      <c r="C5" s="1025"/>
      <c r="D5" s="1025"/>
      <c r="E5" s="1025"/>
      <c r="F5" s="1025"/>
      <c r="G5" s="1025"/>
      <c r="H5" s="1025"/>
      <c r="I5" s="1025"/>
      <c r="J5" s="1025"/>
      <c r="K5" s="1025"/>
      <c r="L5" s="1025"/>
      <c r="M5" s="1025"/>
      <c r="N5" s="1025"/>
      <c r="O5" s="1025"/>
      <c r="P5" s="1026"/>
      <c r="Q5" s="1030" t="s">
        <v>354</v>
      </c>
      <c r="R5" s="1031"/>
      <c r="S5" s="1031"/>
      <c r="T5" s="1031"/>
      <c r="U5" s="1032"/>
      <c r="V5" s="1030" t="s">
        <v>355</v>
      </c>
      <c r="W5" s="1031"/>
      <c r="X5" s="1031"/>
      <c r="Y5" s="1031"/>
      <c r="Z5" s="1032"/>
      <c r="AA5" s="1030" t="s">
        <v>356</v>
      </c>
      <c r="AB5" s="1031"/>
      <c r="AC5" s="1031"/>
      <c r="AD5" s="1031"/>
      <c r="AE5" s="1031"/>
      <c r="AF5" s="1142" t="s">
        <v>357</v>
      </c>
      <c r="AG5" s="1031"/>
      <c r="AH5" s="1031"/>
      <c r="AI5" s="1031"/>
      <c r="AJ5" s="1046"/>
      <c r="AK5" s="1031" t="s">
        <v>358</v>
      </c>
      <c r="AL5" s="1031"/>
      <c r="AM5" s="1031"/>
      <c r="AN5" s="1031"/>
      <c r="AO5" s="1032"/>
      <c r="AP5" s="1030" t="s">
        <v>359</v>
      </c>
      <c r="AQ5" s="1031"/>
      <c r="AR5" s="1031"/>
      <c r="AS5" s="1031"/>
      <c r="AT5" s="1032"/>
      <c r="AU5" s="1030" t="s">
        <v>360</v>
      </c>
      <c r="AV5" s="1031"/>
      <c r="AW5" s="1031"/>
      <c r="AX5" s="1031"/>
      <c r="AY5" s="1046"/>
      <c r="AZ5" s="209"/>
      <c r="BA5" s="209"/>
      <c r="BB5" s="209"/>
      <c r="BC5" s="209"/>
      <c r="BD5" s="209"/>
      <c r="BE5" s="210"/>
      <c r="BF5" s="210"/>
      <c r="BG5" s="210"/>
      <c r="BH5" s="210"/>
      <c r="BI5" s="210"/>
      <c r="BJ5" s="210"/>
      <c r="BK5" s="210"/>
      <c r="BL5" s="210"/>
      <c r="BM5" s="210"/>
      <c r="BN5" s="210"/>
      <c r="BO5" s="210"/>
      <c r="BP5" s="210"/>
      <c r="BQ5" s="1024" t="s">
        <v>361</v>
      </c>
      <c r="BR5" s="1025"/>
      <c r="BS5" s="1025"/>
      <c r="BT5" s="1025"/>
      <c r="BU5" s="1025"/>
      <c r="BV5" s="1025"/>
      <c r="BW5" s="1025"/>
      <c r="BX5" s="1025"/>
      <c r="BY5" s="1025"/>
      <c r="BZ5" s="1025"/>
      <c r="CA5" s="1025"/>
      <c r="CB5" s="1025"/>
      <c r="CC5" s="1025"/>
      <c r="CD5" s="1025"/>
      <c r="CE5" s="1025"/>
      <c r="CF5" s="1025"/>
      <c r="CG5" s="1026"/>
      <c r="CH5" s="1030" t="s">
        <v>362</v>
      </c>
      <c r="CI5" s="1031"/>
      <c r="CJ5" s="1031"/>
      <c r="CK5" s="1031"/>
      <c r="CL5" s="1032"/>
      <c r="CM5" s="1030" t="s">
        <v>363</v>
      </c>
      <c r="CN5" s="1031"/>
      <c r="CO5" s="1031"/>
      <c r="CP5" s="1031"/>
      <c r="CQ5" s="1032"/>
      <c r="CR5" s="1030" t="s">
        <v>364</v>
      </c>
      <c r="CS5" s="1031"/>
      <c r="CT5" s="1031"/>
      <c r="CU5" s="1031"/>
      <c r="CV5" s="1032"/>
      <c r="CW5" s="1030" t="s">
        <v>365</v>
      </c>
      <c r="CX5" s="1031"/>
      <c r="CY5" s="1031"/>
      <c r="CZ5" s="1031"/>
      <c r="DA5" s="1032"/>
      <c r="DB5" s="1030" t="s">
        <v>366</v>
      </c>
      <c r="DC5" s="1031"/>
      <c r="DD5" s="1031"/>
      <c r="DE5" s="1031"/>
      <c r="DF5" s="1032"/>
      <c r="DG5" s="1127" t="s">
        <v>367</v>
      </c>
      <c r="DH5" s="1128"/>
      <c r="DI5" s="1128"/>
      <c r="DJ5" s="1128"/>
      <c r="DK5" s="1129"/>
      <c r="DL5" s="1127" t="s">
        <v>368</v>
      </c>
      <c r="DM5" s="1128"/>
      <c r="DN5" s="1128"/>
      <c r="DO5" s="1128"/>
      <c r="DP5" s="1129"/>
      <c r="DQ5" s="1030" t="s">
        <v>369</v>
      </c>
      <c r="DR5" s="1031"/>
      <c r="DS5" s="1031"/>
      <c r="DT5" s="1031"/>
      <c r="DU5" s="1032"/>
      <c r="DV5" s="1030" t="s">
        <v>360</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370</v>
      </c>
      <c r="C7" s="1080"/>
      <c r="D7" s="1080"/>
      <c r="E7" s="1080"/>
      <c r="F7" s="1080"/>
      <c r="G7" s="1080"/>
      <c r="H7" s="1080"/>
      <c r="I7" s="1080"/>
      <c r="J7" s="1080"/>
      <c r="K7" s="1080"/>
      <c r="L7" s="1080"/>
      <c r="M7" s="1080"/>
      <c r="N7" s="1080"/>
      <c r="O7" s="1080"/>
      <c r="P7" s="1081"/>
      <c r="Q7" s="1133">
        <v>1798</v>
      </c>
      <c r="R7" s="1134"/>
      <c r="S7" s="1134"/>
      <c r="T7" s="1134"/>
      <c r="U7" s="1134"/>
      <c r="V7" s="1134">
        <v>1374</v>
      </c>
      <c r="W7" s="1134"/>
      <c r="X7" s="1134"/>
      <c r="Y7" s="1134"/>
      <c r="Z7" s="1134"/>
      <c r="AA7" s="1134">
        <v>424</v>
      </c>
      <c r="AB7" s="1134"/>
      <c r="AC7" s="1134"/>
      <c r="AD7" s="1134"/>
      <c r="AE7" s="1135"/>
      <c r="AF7" s="1136">
        <v>416</v>
      </c>
      <c r="AG7" s="1137"/>
      <c r="AH7" s="1137"/>
      <c r="AI7" s="1137"/>
      <c r="AJ7" s="1138"/>
      <c r="AK7" s="1120" t="s">
        <v>551</v>
      </c>
      <c r="AL7" s="1121"/>
      <c r="AM7" s="1121"/>
      <c r="AN7" s="1121"/>
      <c r="AO7" s="1121"/>
      <c r="AP7" s="1121">
        <v>1307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371</v>
      </c>
      <c r="C8" s="1067"/>
      <c r="D8" s="1067"/>
      <c r="E8" s="1067"/>
      <c r="F8" s="1067"/>
      <c r="G8" s="1067"/>
      <c r="H8" s="1067"/>
      <c r="I8" s="1067"/>
      <c r="J8" s="1067"/>
      <c r="K8" s="1067"/>
      <c r="L8" s="1067"/>
      <c r="M8" s="1067"/>
      <c r="N8" s="1067"/>
      <c r="O8" s="1067"/>
      <c r="P8" s="1068"/>
      <c r="Q8" s="1072">
        <v>4</v>
      </c>
      <c r="R8" s="1073"/>
      <c r="S8" s="1073"/>
      <c r="T8" s="1073"/>
      <c r="U8" s="1073"/>
      <c r="V8" s="1073">
        <v>0</v>
      </c>
      <c r="W8" s="1073"/>
      <c r="X8" s="1073"/>
      <c r="Y8" s="1073"/>
      <c r="Z8" s="1073"/>
      <c r="AA8" s="1073">
        <v>4</v>
      </c>
      <c r="AB8" s="1073"/>
      <c r="AC8" s="1073"/>
      <c r="AD8" s="1073"/>
      <c r="AE8" s="1074"/>
      <c r="AF8" s="1048">
        <v>4</v>
      </c>
      <c r="AG8" s="1049"/>
      <c r="AH8" s="1049"/>
      <c r="AI8" s="1049"/>
      <c r="AJ8" s="1050"/>
      <c r="AK8" s="1115" t="s">
        <v>552</v>
      </c>
      <c r="AL8" s="1116"/>
      <c r="AM8" s="1116"/>
      <c r="AN8" s="1116"/>
      <c r="AO8" s="1116"/>
      <c r="AP8" s="1116" t="s">
        <v>552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t="s">
        <v>372</v>
      </c>
      <c r="C9" s="1067"/>
      <c r="D9" s="1067"/>
      <c r="E9" s="1067"/>
      <c r="F9" s="1067"/>
      <c r="G9" s="1067"/>
      <c r="H9" s="1067"/>
      <c r="I9" s="1067"/>
      <c r="J9" s="1067"/>
      <c r="K9" s="1067"/>
      <c r="L9" s="1067"/>
      <c r="M9" s="1067"/>
      <c r="N9" s="1067"/>
      <c r="O9" s="1067"/>
      <c r="P9" s="1068"/>
      <c r="Q9" s="1072">
        <v>21</v>
      </c>
      <c r="R9" s="1073"/>
      <c r="S9" s="1073"/>
      <c r="T9" s="1073"/>
      <c r="U9" s="1073"/>
      <c r="V9" s="1073">
        <v>21</v>
      </c>
      <c r="W9" s="1073"/>
      <c r="X9" s="1073"/>
      <c r="Y9" s="1073"/>
      <c r="Z9" s="1073"/>
      <c r="AA9" s="1073">
        <v>0</v>
      </c>
      <c r="AB9" s="1073"/>
      <c r="AC9" s="1073"/>
      <c r="AD9" s="1073"/>
      <c r="AE9" s="1074"/>
      <c r="AF9" s="1048">
        <v>0</v>
      </c>
      <c r="AG9" s="1049"/>
      <c r="AH9" s="1049"/>
      <c r="AI9" s="1049"/>
      <c r="AJ9" s="1050"/>
      <c r="AK9" s="1115">
        <v>5</v>
      </c>
      <c r="AL9" s="1116"/>
      <c r="AM9" s="1116"/>
      <c r="AN9" s="1116"/>
      <c r="AO9" s="1116"/>
      <c r="AP9" s="1116" t="s">
        <v>552</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t="s">
        <v>373</v>
      </c>
      <c r="C10" s="1067"/>
      <c r="D10" s="1067"/>
      <c r="E10" s="1067"/>
      <c r="F10" s="1067"/>
      <c r="G10" s="1067"/>
      <c r="H10" s="1067"/>
      <c r="I10" s="1067"/>
      <c r="J10" s="1067"/>
      <c r="K10" s="1067"/>
      <c r="L10" s="1067"/>
      <c r="M10" s="1067"/>
      <c r="N10" s="1067"/>
      <c r="O10" s="1067"/>
      <c r="P10" s="1068"/>
      <c r="Q10" s="1072">
        <v>5</v>
      </c>
      <c r="R10" s="1073"/>
      <c r="S10" s="1073"/>
      <c r="T10" s="1073"/>
      <c r="U10" s="1073"/>
      <c r="V10" s="1073">
        <v>5</v>
      </c>
      <c r="W10" s="1073"/>
      <c r="X10" s="1073"/>
      <c r="Y10" s="1073"/>
      <c r="Z10" s="1073"/>
      <c r="AA10" s="1073">
        <v>0</v>
      </c>
      <c r="AB10" s="1073"/>
      <c r="AC10" s="1073"/>
      <c r="AD10" s="1073"/>
      <c r="AE10" s="1074"/>
      <c r="AF10" s="1048">
        <v>0</v>
      </c>
      <c r="AG10" s="1049"/>
      <c r="AH10" s="1049"/>
      <c r="AI10" s="1049"/>
      <c r="AJ10" s="1050"/>
      <c r="AK10" s="1115">
        <v>1</v>
      </c>
      <c r="AL10" s="1116"/>
      <c r="AM10" s="1116"/>
      <c r="AN10" s="1116"/>
      <c r="AO10" s="1116"/>
      <c r="AP10" s="1116" t="s">
        <v>552</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t="s">
        <v>374</v>
      </c>
      <c r="C11" s="1067"/>
      <c r="D11" s="1067"/>
      <c r="E11" s="1067"/>
      <c r="F11" s="1067"/>
      <c r="G11" s="1067"/>
      <c r="H11" s="1067"/>
      <c r="I11" s="1067"/>
      <c r="J11" s="1067"/>
      <c r="K11" s="1067"/>
      <c r="L11" s="1067"/>
      <c r="M11" s="1067"/>
      <c r="N11" s="1067"/>
      <c r="O11" s="1067"/>
      <c r="P11" s="1068"/>
      <c r="Q11" s="1072">
        <v>180</v>
      </c>
      <c r="R11" s="1073"/>
      <c r="S11" s="1073"/>
      <c r="T11" s="1073"/>
      <c r="U11" s="1073"/>
      <c r="V11" s="1073">
        <v>178</v>
      </c>
      <c r="W11" s="1073"/>
      <c r="X11" s="1073"/>
      <c r="Y11" s="1073"/>
      <c r="Z11" s="1073"/>
      <c r="AA11" s="1073">
        <v>2</v>
      </c>
      <c r="AB11" s="1073"/>
      <c r="AC11" s="1073"/>
      <c r="AD11" s="1073"/>
      <c r="AE11" s="1074"/>
      <c r="AF11" s="1048">
        <v>2</v>
      </c>
      <c r="AG11" s="1049"/>
      <c r="AH11" s="1049"/>
      <c r="AI11" s="1049"/>
      <c r="AJ11" s="1050"/>
      <c r="AK11" s="1115">
        <v>29</v>
      </c>
      <c r="AL11" s="1116"/>
      <c r="AM11" s="1116"/>
      <c r="AN11" s="1116"/>
      <c r="AO11" s="1116"/>
      <c r="AP11" s="1116" t="s">
        <v>552</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376</v>
      </c>
      <c r="B23" s="973" t="s">
        <v>377</v>
      </c>
      <c r="C23" s="974"/>
      <c r="D23" s="974"/>
      <c r="E23" s="974"/>
      <c r="F23" s="974"/>
      <c r="G23" s="974"/>
      <c r="H23" s="974"/>
      <c r="I23" s="974"/>
      <c r="J23" s="974"/>
      <c r="K23" s="974"/>
      <c r="L23" s="974"/>
      <c r="M23" s="974"/>
      <c r="N23" s="974"/>
      <c r="O23" s="974"/>
      <c r="P23" s="975"/>
      <c r="Q23" s="1097">
        <v>1975</v>
      </c>
      <c r="R23" s="1098"/>
      <c r="S23" s="1098"/>
      <c r="T23" s="1098"/>
      <c r="U23" s="1098"/>
      <c r="V23" s="1098">
        <v>1543</v>
      </c>
      <c r="W23" s="1098"/>
      <c r="X23" s="1098"/>
      <c r="Y23" s="1098"/>
      <c r="Z23" s="1098"/>
      <c r="AA23" s="1098">
        <v>432</v>
      </c>
      <c r="AB23" s="1098"/>
      <c r="AC23" s="1098"/>
      <c r="AD23" s="1098"/>
      <c r="AE23" s="1099"/>
      <c r="AF23" s="1100">
        <v>424</v>
      </c>
      <c r="AG23" s="1098"/>
      <c r="AH23" s="1098"/>
      <c r="AI23" s="1098"/>
      <c r="AJ23" s="1101"/>
      <c r="AK23" s="1102"/>
      <c r="AL23" s="1103"/>
      <c r="AM23" s="1103"/>
      <c r="AN23" s="1103"/>
      <c r="AO23" s="1103"/>
      <c r="AP23" s="1098">
        <v>1307</v>
      </c>
      <c r="AQ23" s="1098"/>
      <c r="AR23" s="1098"/>
      <c r="AS23" s="1098"/>
      <c r="AT23" s="1098"/>
      <c r="AU23" s="1104"/>
      <c r="AV23" s="1104"/>
      <c r="AW23" s="1104"/>
      <c r="AX23" s="1104"/>
      <c r="AY23" s="1105"/>
      <c r="AZ23" s="1094" t="s">
        <v>115</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353</v>
      </c>
      <c r="B26" s="1025"/>
      <c r="C26" s="1025"/>
      <c r="D26" s="1025"/>
      <c r="E26" s="1025"/>
      <c r="F26" s="1025"/>
      <c r="G26" s="1025"/>
      <c r="H26" s="1025"/>
      <c r="I26" s="1025"/>
      <c r="J26" s="1025"/>
      <c r="K26" s="1025"/>
      <c r="L26" s="1025"/>
      <c r="M26" s="1025"/>
      <c r="N26" s="1025"/>
      <c r="O26" s="1025"/>
      <c r="P26" s="1026"/>
      <c r="Q26" s="1030" t="s">
        <v>380</v>
      </c>
      <c r="R26" s="1031"/>
      <c r="S26" s="1031"/>
      <c r="T26" s="1031"/>
      <c r="U26" s="1032"/>
      <c r="V26" s="1030" t="s">
        <v>381</v>
      </c>
      <c r="W26" s="1031"/>
      <c r="X26" s="1031"/>
      <c r="Y26" s="1031"/>
      <c r="Z26" s="1032"/>
      <c r="AA26" s="1030" t="s">
        <v>382</v>
      </c>
      <c r="AB26" s="1031"/>
      <c r="AC26" s="1031"/>
      <c r="AD26" s="1031"/>
      <c r="AE26" s="1031"/>
      <c r="AF26" s="1088" t="s">
        <v>383</v>
      </c>
      <c r="AG26" s="1037"/>
      <c r="AH26" s="1037"/>
      <c r="AI26" s="1037"/>
      <c r="AJ26" s="1089"/>
      <c r="AK26" s="1031" t="s">
        <v>384</v>
      </c>
      <c r="AL26" s="1031"/>
      <c r="AM26" s="1031"/>
      <c r="AN26" s="1031"/>
      <c r="AO26" s="1032"/>
      <c r="AP26" s="1030" t="s">
        <v>385</v>
      </c>
      <c r="AQ26" s="1031"/>
      <c r="AR26" s="1031"/>
      <c r="AS26" s="1031"/>
      <c r="AT26" s="1032"/>
      <c r="AU26" s="1030" t="s">
        <v>386</v>
      </c>
      <c r="AV26" s="1031"/>
      <c r="AW26" s="1031"/>
      <c r="AX26" s="1031"/>
      <c r="AY26" s="1032"/>
      <c r="AZ26" s="1030" t="s">
        <v>387</v>
      </c>
      <c r="BA26" s="1031"/>
      <c r="BB26" s="1031"/>
      <c r="BC26" s="1031"/>
      <c r="BD26" s="1032"/>
      <c r="BE26" s="1030" t="s">
        <v>360</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388</v>
      </c>
      <c r="C28" s="1080"/>
      <c r="D28" s="1080"/>
      <c r="E28" s="1080"/>
      <c r="F28" s="1080"/>
      <c r="G28" s="1080"/>
      <c r="H28" s="1080"/>
      <c r="I28" s="1080"/>
      <c r="J28" s="1080"/>
      <c r="K28" s="1080"/>
      <c r="L28" s="1080"/>
      <c r="M28" s="1080"/>
      <c r="N28" s="1080"/>
      <c r="O28" s="1080"/>
      <c r="P28" s="1081"/>
      <c r="Q28" s="1082">
        <v>138</v>
      </c>
      <c r="R28" s="1083"/>
      <c r="S28" s="1083"/>
      <c r="T28" s="1083"/>
      <c r="U28" s="1083"/>
      <c r="V28" s="1083">
        <v>127</v>
      </c>
      <c r="W28" s="1083"/>
      <c r="X28" s="1083"/>
      <c r="Y28" s="1083"/>
      <c r="Z28" s="1083"/>
      <c r="AA28" s="1083">
        <v>12</v>
      </c>
      <c r="AB28" s="1083"/>
      <c r="AC28" s="1083"/>
      <c r="AD28" s="1083"/>
      <c r="AE28" s="1084"/>
      <c r="AF28" s="1085">
        <v>12</v>
      </c>
      <c r="AG28" s="1083"/>
      <c r="AH28" s="1083"/>
      <c r="AI28" s="1083"/>
      <c r="AJ28" s="1086"/>
      <c r="AK28" s="1087">
        <v>14</v>
      </c>
      <c r="AL28" s="1075"/>
      <c r="AM28" s="1075"/>
      <c r="AN28" s="1075"/>
      <c r="AO28" s="1075"/>
      <c r="AP28" s="1075" t="s">
        <v>552</v>
      </c>
      <c r="AQ28" s="1075"/>
      <c r="AR28" s="1075"/>
      <c r="AS28" s="1075"/>
      <c r="AT28" s="1075"/>
      <c r="AU28" s="1075" t="s">
        <v>552</v>
      </c>
      <c r="AV28" s="1075"/>
      <c r="AW28" s="1075"/>
      <c r="AX28" s="1075"/>
      <c r="AY28" s="1075"/>
      <c r="AZ28" s="1076" t="s">
        <v>552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389</v>
      </c>
      <c r="C29" s="1067"/>
      <c r="D29" s="1067"/>
      <c r="E29" s="1067"/>
      <c r="F29" s="1067"/>
      <c r="G29" s="1067"/>
      <c r="H29" s="1067"/>
      <c r="I29" s="1067"/>
      <c r="J29" s="1067"/>
      <c r="K29" s="1067"/>
      <c r="L29" s="1067"/>
      <c r="M29" s="1067"/>
      <c r="N29" s="1067"/>
      <c r="O29" s="1067"/>
      <c r="P29" s="1068"/>
      <c r="Q29" s="1072">
        <v>84</v>
      </c>
      <c r="R29" s="1073"/>
      <c r="S29" s="1073"/>
      <c r="T29" s="1073"/>
      <c r="U29" s="1073"/>
      <c r="V29" s="1073">
        <v>83</v>
      </c>
      <c r="W29" s="1073"/>
      <c r="X29" s="1073"/>
      <c r="Y29" s="1073"/>
      <c r="Z29" s="1073"/>
      <c r="AA29" s="1073">
        <v>1</v>
      </c>
      <c r="AB29" s="1073"/>
      <c r="AC29" s="1073"/>
      <c r="AD29" s="1073"/>
      <c r="AE29" s="1074"/>
      <c r="AF29" s="1048">
        <v>1</v>
      </c>
      <c r="AG29" s="1049"/>
      <c r="AH29" s="1049"/>
      <c r="AI29" s="1049"/>
      <c r="AJ29" s="1050"/>
      <c r="AK29" s="1009">
        <v>13</v>
      </c>
      <c r="AL29" s="1000"/>
      <c r="AM29" s="1000"/>
      <c r="AN29" s="1000"/>
      <c r="AO29" s="1000"/>
      <c r="AP29" s="1000" t="s">
        <v>552</v>
      </c>
      <c r="AQ29" s="1000"/>
      <c r="AR29" s="1000"/>
      <c r="AS29" s="1000"/>
      <c r="AT29" s="1000"/>
      <c r="AU29" s="1000" t="s">
        <v>552</v>
      </c>
      <c r="AV29" s="1000"/>
      <c r="AW29" s="1000"/>
      <c r="AX29" s="1000"/>
      <c r="AY29" s="1000"/>
      <c r="AZ29" s="1071" t="s">
        <v>552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390</v>
      </c>
      <c r="C30" s="1067"/>
      <c r="D30" s="1067"/>
      <c r="E30" s="1067"/>
      <c r="F30" s="1067"/>
      <c r="G30" s="1067"/>
      <c r="H30" s="1067"/>
      <c r="I30" s="1067"/>
      <c r="J30" s="1067"/>
      <c r="K30" s="1067"/>
      <c r="L30" s="1067"/>
      <c r="M30" s="1067"/>
      <c r="N30" s="1067"/>
      <c r="O30" s="1067"/>
      <c r="P30" s="1068"/>
      <c r="Q30" s="1072">
        <v>119</v>
      </c>
      <c r="R30" s="1073"/>
      <c r="S30" s="1073"/>
      <c r="T30" s="1073"/>
      <c r="U30" s="1073"/>
      <c r="V30" s="1073">
        <v>109</v>
      </c>
      <c r="W30" s="1073"/>
      <c r="X30" s="1073"/>
      <c r="Y30" s="1073"/>
      <c r="Z30" s="1073"/>
      <c r="AA30" s="1073">
        <v>10</v>
      </c>
      <c r="AB30" s="1073"/>
      <c r="AC30" s="1073"/>
      <c r="AD30" s="1073"/>
      <c r="AE30" s="1074"/>
      <c r="AF30" s="1048">
        <v>10</v>
      </c>
      <c r="AG30" s="1049"/>
      <c r="AH30" s="1049"/>
      <c r="AI30" s="1049"/>
      <c r="AJ30" s="1050"/>
      <c r="AK30" s="1009">
        <v>17</v>
      </c>
      <c r="AL30" s="1000"/>
      <c r="AM30" s="1000"/>
      <c r="AN30" s="1000"/>
      <c r="AO30" s="1000"/>
      <c r="AP30" s="1000" t="s">
        <v>552</v>
      </c>
      <c r="AQ30" s="1000"/>
      <c r="AR30" s="1000"/>
      <c r="AS30" s="1000"/>
      <c r="AT30" s="1000"/>
      <c r="AU30" s="1000" t="s">
        <v>552</v>
      </c>
      <c r="AV30" s="1000"/>
      <c r="AW30" s="1000"/>
      <c r="AX30" s="1000"/>
      <c r="AY30" s="1000"/>
      <c r="AZ30" s="1071" t="s">
        <v>552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391</v>
      </c>
      <c r="C31" s="1067"/>
      <c r="D31" s="1067"/>
      <c r="E31" s="1067"/>
      <c r="F31" s="1067"/>
      <c r="G31" s="1067"/>
      <c r="H31" s="1067"/>
      <c r="I31" s="1067"/>
      <c r="J31" s="1067"/>
      <c r="K31" s="1067"/>
      <c r="L31" s="1067"/>
      <c r="M31" s="1067"/>
      <c r="N31" s="1067"/>
      <c r="O31" s="1067"/>
      <c r="P31" s="1068"/>
      <c r="Q31" s="1072">
        <v>0</v>
      </c>
      <c r="R31" s="1073"/>
      <c r="S31" s="1073"/>
      <c r="T31" s="1073"/>
      <c r="U31" s="1073"/>
      <c r="V31" s="1073">
        <v>0</v>
      </c>
      <c r="W31" s="1073"/>
      <c r="X31" s="1073"/>
      <c r="Y31" s="1073"/>
      <c r="Z31" s="1073"/>
      <c r="AA31" s="1073">
        <v>0</v>
      </c>
      <c r="AB31" s="1073"/>
      <c r="AC31" s="1073"/>
      <c r="AD31" s="1073"/>
      <c r="AE31" s="1074"/>
      <c r="AF31" s="1048">
        <v>0</v>
      </c>
      <c r="AG31" s="1049"/>
      <c r="AH31" s="1049"/>
      <c r="AI31" s="1049"/>
      <c r="AJ31" s="1050"/>
      <c r="AK31" s="1009" t="s">
        <v>552</v>
      </c>
      <c r="AL31" s="1000"/>
      <c r="AM31" s="1000"/>
      <c r="AN31" s="1000"/>
      <c r="AO31" s="1000"/>
      <c r="AP31" s="1000" t="s">
        <v>552</v>
      </c>
      <c r="AQ31" s="1000"/>
      <c r="AR31" s="1000"/>
      <c r="AS31" s="1000"/>
      <c r="AT31" s="1000"/>
      <c r="AU31" s="1000" t="s">
        <v>552</v>
      </c>
      <c r="AV31" s="1000"/>
      <c r="AW31" s="1000"/>
      <c r="AX31" s="1000"/>
      <c r="AY31" s="1000"/>
      <c r="AZ31" s="1071" t="s">
        <v>552</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392</v>
      </c>
      <c r="C32" s="1067"/>
      <c r="D32" s="1067"/>
      <c r="E32" s="1067"/>
      <c r="F32" s="1067"/>
      <c r="G32" s="1067"/>
      <c r="H32" s="1067"/>
      <c r="I32" s="1067"/>
      <c r="J32" s="1067"/>
      <c r="K32" s="1067"/>
      <c r="L32" s="1067"/>
      <c r="M32" s="1067"/>
      <c r="N32" s="1067"/>
      <c r="O32" s="1067"/>
      <c r="P32" s="1068"/>
      <c r="Q32" s="1072">
        <v>14</v>
      </c>
      <c r="R32" s="1073"/>
      <c r="S32" s="1073"/>
      <c r="T32" s="1073"/>
      <c r="U32" s="1073"/>
      <c r="V32" s="1073">
        <v>12</v>
      </c>
      <c r="W32" s="1073"/>
      <c r="X32" s="1073"/>
      <c r="Y32" s="1073"/>
      <c r="Z32" s="1073"/>
      <c r="AA32" s="1073">
        <v>2</v>
      </c>
      <c r="AB32" s="1073"/>
      <c r="AC32" s="1073"/>
      <c r="AD32" s="1073"/>
      <c r="AE32" s="1074"/>
      <c r="AF32" s="1048">
        <v>2</v>
      </c>
      <c r="AG32" s="1049"/>
      <c r="AH32" s="1049"/>
      <c r="AI32" s="1049"/>
      <c r="AJ32" s="1050"/>
      <c r="AK32" s="1009">
        <v>5</v>
      </c>
      <c r="AL32" s="1000"/>
      <c r="AM32" s="1000"/>
      <c r="AN32" s="1000"/>
      <c r="AO32" s="1000"/>
      <c r="AP32" s="1000" t="s">
        <v>552</v>
      </c>
      <c r="AQ32" s="1000"/>
      <c r="AR32" s="1000"/>
      <c r="AS32" s="1000"/>
      <c r="AT32" s="1000"/>
      <c r="AU32" s="1000" t="s">
        <v>552</v>
      </c>
      <c r="AV32" s="1000"/>
      <c r="AW32" s="1000"/>
      <c r="AX32" s="1000"/>
      <c r="AY32" s="1000"/>
      <c r="AZ32" s="1071" t="s">
        <v>552</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393</v>
      </c>
      <c r="C33" s="1067"/>
      <c r="D33" s="1067"/>
      <c r="E33" s="1067"/>
      <c r="F33" s="1067"/>
      <c r="G33" s="1067"/>
      <c r="H33" s="1067"/>
      <c r="I33" s="1067"/>
      <c r="J33" s="1067"/>
      <c r="K33" s="1067"/>
      <c r="L33" s="1067"/>
      <c r="M33" s="1067"/>
      <c r="N33" s="1067"/>
      <c r="O33" s="1067"/>
      <c r="P33" s="1068"/>
      <c r="Q33" s="1072">
        <v>31</v>
      </c>
      <c r="R33" s="1073"/>
      <c r="S33" s="1073"/>
      <c r="T33" s="1073"/>
      <c r="U33" s="1073"/>
      <c r="V33" s="1073">
        <v>27</v>
      </c>
      <c r="W33" s="1073"/>
      <c r="X33" s="1073"/>
      <c r="Y33" s="1073"/>
      <c r="Z33" s="1073"/>
      <c r="AA33" s="1073">
        <v>4</v>
      </c>
      <c r="AB33" s="1073"/>
      <c r="AC33" s="1073"/>
      <c r="AD33" s="1073"/>
      <c r="AE33" s="1074"/>
      <c r="AF33" s="1048">
        <v>4</v>
      </c>
      <c r="AG33" s="1049"/>
      <c r="AH33" s="1049"/>
      <c r="AI33" s="1049"/>
      <c r="AJ33" s="1050"/>
      <c r="AK33" s="1009">
        <v>24</v>
      </c>
      <c r="AL33" s="1000"/>
      <c r="AM33" s="1000"/>
      <c r="AN33" s="1000"/>
      <c r="AO33" s="1000"/>
      <c r="AP33" s="1000">
        <v>72</v>
      </c>
      <c r="AQ33" s="1000"/>
      <c r="AR33" s="1000"/>
      <c r="AS33" s="1000"/>
      <c r="AT33" s="1000"/>
      <c r="AU33" s="1000">
        <v>60</v>
      </c>
      <c r="AV33" s="1000"/>
      <c r="AW33" s="1000"/>
      <c r="AX33" s="1000"/>
      <c r="AY33" s="1000"/>
      <c r="AZ33" s="1071" t="s">
        <v>552</v>
      </c>
      <c r="BA33" s="1071"/>
      <c r="BB33" s="1071"/>
      <c r="BC33" s="1071"/>
      <c r="BD33" s="1071"/>
      <c r="BE33" s="1061" t="s">
        <v>394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395</v>
      </c>
      <c r="C34" s="1067"/>
      <c r="D34" s="1067"/>
      <c r="E34" s="1067"/>
      <c r="F34" s="1067"/>
      <c r="G34" s="1067"/>
      <c r="H34" s="1067"/>
      <c r="I34" s="1067"/>
      <c r="J34" s="1067"/>
      <c r="K34" s="1067"/>
      <c r="L34" s="1067"/>
      <c r="M34" s="1067"/>
      <c r="N34" s="1067"/>
      <c r="O34" s="1067"/>
      <c r="P34" s="1068"/>
      <c r="Q34" s="1072">
        <v>164</v>
      </c>
      <c r="R34" s="1073"/>
      <c r="S34" s="1073"/>
      <c r="T34" s="1073"/>
      <c r="U34" s="1073"/>
      <c r="V34" s="1073">
        <v>160</v>
      </c>
      <c r="W34" s="1073"/>
      <c r="X34" s="1073"/>
      <c r="Y34" s="1073"/>
      <c r="Z34" s="1073"/>
      <c r="AA34" s="1073">
        <v>4</v>
      </c>
      <c r="AB34" s="1073"/>
      <c r="AC34" s="1073"/>
      <c r="AD34" s="1073"/>
      <c r="AE34" s="1074"/>
      <c r="AF34" s="1048">
        <v>4</v>
      </c>
      <c r="AG34" s="1049"/>
      <c r="AH34" s="1049"/>
      <c r="AI34" s="1049"/>
      <c r="AJ34" s="1050"/>
      <c r="AK34" s="1009">
        <v>153</v>
      </c>
      <c r="AL34" s="1000"/>
      <c r="AM34" s="1000"/>
      <c r="AN34" s="1000"/>
      <c r="AO34" s="1000"/>
      <c r="AP34" s="1000">
        <v>516</v>
      </c>
      <c r="AQ34" s="1000"/>
      <c r="AR34" s="1000"/>
      <c r="AS34" s="1000"/>
      <c r="AT34" s="1000"/>
      <c r="AU34" s="1000">
        <v>483</v>
      </c>
      <c r="AV34" s="1000"/>
      <c r="AW34" s="1000"/>
      <c r="AX34" s="1000"/>
      <c r="AY34" s="1000"/>
      <c r="AZ34" s="1071" t="s">
        <v>552</v>
      </c>
      <c r="BA34" s="1071"/>
      <c r="BB34" s="1071"/>
      <c r="BC34" s="1071"/>
      <c r="BD34" s="1071"/>
      <c r="BE34" s="1061" t="s">
        <v>394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376</v>
      </c>
      <c r="B63" s="973" t="s">
        <v>397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33</v>
      </c>
      <c r="AG63" s="988"/>
      <c r="AH63" s="988"/>
      <c r="AI63" s="988"/>
      <c r="AJ63" s="1059"/>
      <c r="AK63" s="1060"/>
      <c r="AL63" s="992"/>
      <c r="AM63" s="992"/>
      <c r="AN63" s="992"/>
      <c r="AO63" s="992"/>
      <c r="AP63" s="988">
        <v>588</v>
      </c>
      <c r="AQ63" s="988"/>
      <c r="AR63" s="988"/>
      <c r="AS63" s="988"/>
      <c r="AT63" s="988"/>
      <c r="AU63" s="988">
        <v>543</v>
      </c>
      <c r="AV63" s="988"/>
      <c r="AW63" s="988"/>
      <c r="AX63" s="988"/>
      <c r="AY63" s="988"/>
      <c r="AZ63" s="1054"/>
      <c r="BA63" s="1054"/>
      <c r="BB63" s="1054"/>
      <c r="BC63" s="1054"/>
      <c r="BD63" s="1054"/>
      <c r="BE63" s="989"/>
      <c r="BF63" s="989"/>
      <c r="BG63" s="989"/>
      <c r="BH63" s="989"/>
      <c r="BI63" s="990"/>
      <c r="BJ63" s="1055" t="s">
        <v>115</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399</v>
      </c>
      <c r="B66" s="1025"/>
      <c r="C66" s="1025"/>
      <c r="D66" s="1025"/>
      <c r="E66" s="1025"/>
      <c r="F66" s="1025"/>
      <c r="G66" s="1025"/>
      <c r="H66" s="1025"/>
      <c r="I66" s="1025"/>
      <c r="J66" s="1025"/>
      <c r="K66" s="1025"/>
      <c r="L66" s="1025"/>
      <c r="M66" s="1025"/>
      <c r="N66" s="1025"/>
      <c r="O66" s="1025"/>
      <c r="P66" s="1026"/>
      <c r="Q66" s="1030" t="s">
        <v>380</v>
      </c>
      <c r="R66" s="1031"/>
      <c r="S66" s="1031"/>
      <c r="T66" s="1031"/>
      <c r="U66" s="1032"/>
      <c r="V66" s="1030" t="s">
        <v>381</v>
      </c>
      <c r="W66" s="1031"/>
      <c r="X66" s="1031"/>
      <c r="Y66" s="1031"/>
      <c r="Z66" s="1032"/>
      <c r="AA66" s="1030" t="s">
        <v>382</v>
      </c>
      <c r="AB66" s="1031"/>
      <c r="AC66" s="1031"/>
      <c r="AD66" s="1031"/>
      <c r="AE66" s="1032"/>
      <c r="AF66" s="1036" t="s">
        <v>383</v>
      </c>
      <c r="AG66" s="1037"/>
      <c r="AH66" s="1037"/>
      <c r="AI66" s="1037"/>
      <c r="AJ66" s="1038"/>
      <c r="AK66" s="1030" t="s">
        <v>384</v>
      </c>
      <c r="AL66" s="1025"/>
      <c r="AM66" s="1025"/>
      <c r="AN66" s="1025"/>
      <c r="AO66" s="1026"/>
      <c r="AP66" s="1030" t="s">
        <v>385</v>
      </c>
      <c r="AQ66" s="1031"/>
      <c r="AR66" s="1031"/>
      <c r="AS66" s="1031"/>
      <c r="AT66" s="1032"/>
      <c r="AU66" s="1030" t="s">
        <v>400</v>
      </c>
      <c r="AV66" s="1031"/>
      <c r="AW66" s="1031"/>
      <c r="AX66" s="1031"/>
      <c r="AY66" s="1032"/>
      <c r="AZ66" s="1030" t="s">
        <v>360</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543</v>
      </c>
      <c r="C68" s="1015"/>
      <c r="D68" s="1015"/>
      <c r="E68" s="1015"/>
      <c r="F68" s="1015"/>
      <c r="G68" s="1015"/>
      <c r="H68" s="1015"/>
      <c r="I68" s="1015"/>
      <c r="J68" s="1015"/>
      <c r="K68" s="1015"/>
      <c r="L68" s="1015"/>
      <c r="M68" s="1015"/>
      <c r="N68" s="1015"/>
      <c r="O68" s="1015"/>
      <c r="P68" s="1016"/>
      <c r="Q68" s="1017">
        <v>493</v>
      </c>
      <c r="R68" s="1011"/>
      <c r="S68" s="1011"/>
      <c r="T68" s="1011"/>
      <c r="U68" s="1011"/>
      <c r="V68" s="1011">
        <v>467</v>
      </c>
      <c r="W68" s="1011"/>
      <c r="X68" s="1011"/>
      <c r="Y68" s="1011"/>
      <c r="Z68" s="1011"/>
      <c r="AA68" s="1011">
        <f>Q68-V68</f>
        <v>26</v>
      </c>
      <c r="AB68" s="1011"/>
      <c r="AC68" s="1011"/>
      <c r="AD68" s="1011"/>
      <c r="AE68" s="1011"/>
      <c r="AF68" s="1011">
        <v>26</v>
      </c>
      <c r="AG68" s="1011"/>
      <c r="AH68" s="1011"/>
      <c r="AI68" s="1011"/>
      <c r="AJ68" s="1011"/>
      <c r="AK68" s="1011" t="s">
        <v>551</v>
      </c>
      <c r="AL68" s="1011"/>
      <c r="AM68" s="1011"/>
      <c r="AN68" s="1011"/>
      <c r="AO68" s="1011"/>
      <c r="AP68" s="1011" t="s">
        <v>551</v>
      </c>
      <c r="AQ68" s="1011"/>
      <c r="AR68" s="1011"/>
      <c r="AS68" s="1011"/>
      <c r="AT68" s="1011"/>
      <c r="AU68" s="1011" t="s">
        <v>551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544</v>
      </c>
      <c r="C69" s="1004"/>
      <c r="D69" s="1004"/>
      <c r="E69" s="1004"/>
      <c r="F69" s="1004"/>
      <c r="G69" s="1004"/>
      <c r="H69" s="1004"/>
      <c r="I69" s="1004"/>
      <c r="J69" s="1004"/>
      <c r="K69" s="1004"/>
      <c r="L69" s="1004"/>
      <c r="M69" s="1004"/>
      <c r="N69" s="1004"/>
      <c r="O69" s="1004"/>
      <c r="P69" s="1005"/>
      <c r="Q69" s="1006">
        <v>99391</v>
      </c>
      <c r="R69" s="1000"/>
      <c r="S69" s="1000"/>
      <c r="T69" s="1000"/>
      <c r="U69" s="1000"/>
      <c r="V69" s="1000">
        <v>96884</v>
      </c>
      <c r="W69" s="1000"/>
      <c r="X69" s="1000"/>
      <c r="Y69" s="1000"/>
      <c r="Z69" s="1000"/>
      <c r="AA69" s="1000">
        <f>Q69-V69</f>
        <v>2507</v>
      </c>
      <c r="AB69" s="1000"/>
      <c r="AC69" s="1000"/>
      <c r="AD69" s="1000"/>
      <c r="AE69" s="1000"/>
      <c r="AF69" s="1000">
        <v>2507</v>
      </c>
      <c r="AG69" s="1000"/>
      <c r="AH69" s="1000"/>
      <c r="AI69" s="1000"/>
      <c r="AJ69" s="1000"/>
      <c r="AK69" s="1000">
        <v>282</v>
      </c>
      <c r="AL69" s="1000"/>
      <c r="AM69" s="1000"/>
      <c r="AN69" s="1000"/>
      <c r="AO69" s="1000"/>
      <c r="AP69" s="1000" t="s">
        <v>552</v>
      </c>
      <c r="AQ69" s="1000"/>
      <c r="AR69" s="1000"/>
      <c r="AS69" s="1000"/>
      <c r="AT69" s="1000"/>
      <c r="AU69" s="1000" t="s">
        <v>552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545</v>
      </c>
      <c r="C70" s="1004"/>
      <c r="D70" s="1004"/>
      <c r="E70" s="1004"/>
      <c r="F70" s="1004"/>
      <c r="G70" s="1004"/>
      <c r="H70" s="1004"/>
      <c r="I70" s="1004"/>
      <c r="J70" s="1004"/>
      <c r="K70" s="1004"/>
      <c r="L70" s="1004"/>
      <c r="M70" s="1004"/>
      <c r="N70" s="1004"/>
      <c r="O70" s="1004"/>
      <c r="P70" s="1005"/>
      <c r="Q70" s="1006">
        <v>5042</v>
      </c>
      <c r="R70" s="1000"/>
      <c r="S70" s="1000"/>
      <c r="T70" s="1000"/>
      <c r="U70" s="1000"/>
      <c r="V70" s="1000">
        <v>4895</v>
      </c>
      <c r="W70" s="1000"/>
      <c r="X70" s="1000"/>
      <c r="Y70" s="1000"/>
      <c r="Z70" s="1000"/>
      <c r="AA70" s="1000">
        <f t="shared" ref="AA70:AA75" si="0">Q70-V70</f>
        <v>147</v>
      </c>
      <c r="AB70" s="1000"/>
      <c r="AC70" s="1000"/>
      <c r="AD70" s="1000"/>
      <c r="AE70" s="1000"/>
      <c r="AF70" s="1000">
        <v>147</v>
      </c>
      <c r="AG70" s="1000"/>
      <c r="AH70" s="1000"/>
      <c r="AI70" s="1000"/>
      <c r="AJ70" s="1000"/>
      <c r="AK70" s="1000">
        <v>67</v>
      </c>
      <c r="AL70" s="1000"/>
      <c r="AM70" s="1000"/>
      <c r="AN70" s="1000"/>
      <c r="AO70" s="1000"/>
      <c r="AP70" s="1000" t="s">
        <v>552</v>
      </c>
      <c r="AQ70" s="1000"/>
      <c r="AR70" s="1000"/>
      <c r="AS70" s="1000"/>
      <c r="AT70" s="1000"/>
      <c r="AU70" s="1000" t="s">
        <v>552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548</v>
      </c>
      <c r="C71" s="1004"/>
      <c r="D71" s="1004"/>
      <c r="E71" s="1004"/>
      <c r="F71" s="1004"/>
      <c r="G71" s="1004"/>
      <c r="H71" s="1004"/>
      <c r="I71" s="1004"/>
      <c r="J71" s="1004"/>
      <c r="K71" s="1004"/>
      <c r="L71" s="1004"/>
      <c r="M71" s="1004"/>
      <c r="N71" s="1004"/>
      <c r="O71" s="1004"/>
      <c r="P71" s="1005"/>
      <c r="Q71" s="1006">
        <v>359</v>
      </c>
      <c r="R71" s="1000"/>
      <c r="S71" s="1000"/>
      <c r="T71" s="1000"/>
      <c r="U71" s="1000"/>
      <c r="V71" s="1000">
        <v>354</v>
      </c>
      <c r="W71" s="1000"/>
      <c r="X71" s="1000"/>
      <c r="Y71" s="1000"/>
      <c r="Z71" s="1000"/>
      <c r="AA71" s="1000">
        <f t="shared" si="0"/>
        <v>5</v>
      </c>
      <c r="AB71" s="1000"/>
      <c r="AC71" s="1000"/>
      <c r="AD71" s="1000"/>
      <c r="AE71" s="1000"/>
      <c r="AF71" s="1000">
        <v>5</v>
      </c>
      <c r="AG71" s="1000"/>
      <c r="AH71" s="1000"/>
      <c r="AI71" s="1000"/>
      <c r="AJ71" s="1000"/>
      <c r="AK71" s="1000">
        <v>6</v>
      </c>
      <c r="AL71" s="1000"/>
      <c r="AM71" s="1000"/>
      <c r="AN71" s="1000"/>
      <c r="AO71" s="1000"/>
      <c r="AP71" s="1000" t="s">
        <v>552</v>
      </c>
      <c r="AQ71" s="1000"/>
      <c r="AR71" s="1000"/>
      <c r="AS71" s="1000"/>
      <c r="AT71" s="1000"/>
      <c r="AU71" s="1000" t="s">
        <v>552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547</v>
      </c>
      <c r="C72" s="1004"/>
      <c r="D72" s="1004"/>
      <c r="E72" s="1004"/>
      <c r="F72" s="1004"/>
      <c r="G72" s="1004"/>
      <c r="H72" s="1004"/>
      <c r="I72" s="1004"/>
      <c r="J72" s="1004"/>
      <c r="K72" s="1004"/>
      <c r="L72" s="1004"/>
      <c r="M72" s="1004"/>
      <c r="N72" s="1004"/>
      <c r="O72" s="1004"/>
      <c r="P72" s="1005"/>
      <c r="Q72" s="1006">
        <v>1499</v>
      </c>
      <c r="R72" s="1000"/>
      <c r="S72" s="1000"/>
      <c r="T72" s="1000"/>
      <c r="U72" s="1000"/>
      <c r="V72" s="1000">
        <v>1219</v>
      </c>
      <c r="W72" s="1000"/>
      <c r="X72" s="1000"/>
      <c r="Y72" s="1000"/>
      <c r="Z72" s="1000"/>
      <c r="AA72" s="1000">
        <f t="shared" si="0"/>
        <v>280</v>
      </c>
      <c r="AB72" s="1000"/>
      <c r="AC72" s="1000"/>
      <c r="AD72" s="1000"/>
      <c r="AE72" s="1000"/>
      <c r="AF72" s="1000">
        <v>98</v>
      </c>
      <c r="AG72" s="1000"/>
      <c r="AH72" s="1000"/>
      <c r="AI72" s="1000"/>
      <c r="AJ72" s="1000"/>
      <c r="AK72" s="1000" t="s">
        <v>552</v>
      </c>
      <c r="AL72" s="1000"/>
      <c r="AM72" s="1000"/>
      <c r="AN72" s="1000"/>
      <c r="AO72" s="1000"/>
      <c r="AP72" s="1000">
        <v>1862</v>
      </c>
      <c r="AQ72" s="1000"/>
      <c r="AR72" s="1000"/>
      <c r="AS72" s="1000"/>
      <c r="AT72" s="1000"/>
      <c r="AU72" s="1000" t="s">
        <v>552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549</v>
      </c>
      <c r="C73" s="1004"/>
      <c r="D73" s="1004"/>
      <c r="E73" s="1004"/>
      <c r="F73" s="1004"/>
      <c r="G73" s="1004"/>
      <c r="H73" s="1004"/>
      <c r="I73" s="1004"/>
      <c r="J73" s="1004"/>
      <c r="K73" s="1004"/>
      <c r="L73" s="1004"/>
      <c r="M73" s="1004"/>
      <c r="N73" s="1004"/>
      <c r="O73" s="1004"/>
      <c r="P73" s="1005"/>
      <c r="Q73" s="1006">
        <v>9</v>
      </c>
      <c r="R73" s="1000"/>
      <c r="S73" s="1000"/>
      <c r="T73" s="1000"/>
      <c r="U73" s="1000"/>
      <c r="V73" s="1000">
        <v>7</v>
      </c>
      <c r="W73" s="1000"/>
      <c r="X73" s="1000"/>
      <c r="Y73" s="1000"/>
      <c r="Z73" s="1000"/>
      <c r="AA73" s="1000">
        <f t="shared" si="0"/>
        <v>2</v>
      </c>
      <c r="AB73" s="1000"/>
      <c r="AC73" s="1000"/>
      <c r="AD73" s="1000"/>
      <c r="AE73" s="1000"/>
      <c r="AF73" s="1000">
        <v>2</v>
      </c>
      <c r="AG73" s="1000"/>
      <c r="AH73" s="1000"/>
      <c r="AI73" s="1000"/>
      <c r="AJ73" s="1000"/>
      <c r="AK73" s="1000">
        <v>0</v>
      </c>
      <c r="AL73" s="1000"/>
      <c r="AM73" s="1000"/>
      <c r="AN73" s="1000"/>
      <c r="AO73" s="1000"/>
      <c r="AP73" s="1000" t="s">
        <v>552</v>
      </c>
      <c r="AQ73" s="1000"/>
      <c r="AR73" s="1000"/>
      <c r="AS73" s="1000"/>
      <c r="AT73" s="1000"/>
      <c r="AU73" s="1000" t="s">
        <v>552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550</v>
      </c>
      <c r="C74" s="1004"/>
      <c r="D74" s="1004"/>
      <c r="E74" s="1004"/>
      <c r="F74" s="1004"/>
      <c r="G74" s="1004"/>
      <c r="H74" s="1004"/>
      <c r="I74" s="1004"/>
      <c r="J74" s="1004"/>
      <c r="K74" s="1004"/>
      <c r="L74" s="1004"/>
      <c r="M74" s="1004"/>
      <c r="N74" s="1004"/>
      <c r="O74" s="1004"/>
      <c r="P74" s="1005"/>
      <c r="Q74" s="1006">
        <v>70</v>
      </c>
      <c r="R74" s="1000"/>
      <c r="S74" s="1000"/>
      <c r="T74" s="1000"/>
      <c r="U74" s="1000"/>
      <c r="V74" s="1000">
        <v>70</v>
      </c>
      <c r="W74" s="1000"/>
      <c r="X74" s="1000"/>
      <c r="Y74" s="1000"/>
      <c r="Z74" s="1000"/>
      <c r="AA74" s="1000">
        <f t="shared" si="0"/>
        <v>0</v>
      </c>
      <c r="AB74" s="1000"/>
      <c r="AC74" s="1000"/>
      <c r="AD74" s="1000"/>
      <c r="AE74" s="1000"/>
      <c r="AF74" s="1000">
        <v>0</v>
      </c>
      <c r="AG74" s="1000"/>
      <c r="AH74" s="1000"/>
      <c r="AI74" s="1000"/>
      <c r="AJ74" s="1000"/>
      <c r="AK74" s="1000">
        <v>0</v>
      </c>
      <c r="AL74" s="1000"/>
      <c r="AM74" s="1000"/>
      <c r="AN74" s="1000"/>
      <c r="AO74" s="1000"/>
      <c r="AP74" s="1000" t="s">
        <v>552</v>
      </c>
      <c r="AQ74" s="1000"/>
      <c r="AR74" s="1000"/>
      <c r="AS74" s="1000"/>
      <c r="AT74" s="1000"/>
      <c r="AU74" s="1000" t="s">
        <v>552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546</v>
      </c>
      <c r="C75" s="1004"/>
      <c r="D75" s="1004"/>
      <c r="E75" s="1004"/>
      <c r="F75" s="1004"/>
      <c r="G75" s="1004"/>
      <c r="H75" s="1004"/>
      <c r="I75" s="1004"/>
      <c r="J75" s="1004"/>
      <c r="K75" s="1004"/>
      <c r="L75" s="1004"/>
      <c r="M75" s="1004"/>
      <c r="N75" s="1004"/>
      <c r="O75" s="1004"/>
      <c r="P75" s="1005"/>
      <c r="Q75" s="1007">
        <v>200</v>
      </c>
      <c r="R75" s="1008"/>
      <c r="S75" s="1008"/>
      <c r="T75" s="1008"/>
      <c r="U75" s="1009"/>
      <c r="V75" s="1010">
        <v>187</v>
      </c>
      <c r="W75" s="1008"/>
      <c r="X75" s="1008"/>
      <c r="Y75" s="1008"/>
      <c r="Z75" s="1009"/>
      <c r="AA75" s="1000">
        <f t="shared" si="0"/>
        <v>13</v>
      </c>
      <c r="AB75" s="1000"/>
      <c r="AC75" s="1000"/>
      <c r="AD75" s="1000"/>
      <c r="AE75" s="1000"/>
      <c r="AF75" s="1010">
        <v>13</v>
      </c>
      <c r="AG75" s="1008"/>
      <c r="AH75" s="1008"/>
      <c r="AI75" s="1008"/>
      <c r="AJ75" s="1009"/>
      <c r="AK75" s="1000" t="s">
        <v>552</v>
      </c>
      <c r="AL75" s="1000"/>
      <c r="AM75" s="1000"/>
      <c r="AN75" s="1000"/>
      <c r="AO75" s="1000"/>
      <c r="AP75" s="1000" t="s">
        <v>552</v>
      </c>
      <c r="AQ75" s="1000"/>
      <c r="AR75" s="1000"/>
      <c r="AS75" s="1000"/>
      <c r="AT75" s="1000"/>
      <c r="AU75" s="1000" t="s">
        <v>552</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376</v>
      </c>
      <c r="B88" s="973" t="s">
        <v>401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2798</v>
      </c>
      <c r="AG88" s="988"/>
      <c r="AH88" s="988"/>
      <c r="AI88" s="988"/>
      <c r="AJ88" s="988"/>
      <c r="AK88" s="992"/>
      <c r="AL88" s="992"/>
      <c r="AM88" s="992"/>
      <c r="AN88" s="992"/>
      <c r="AO88" s="992"/>
      <c r="AP88" s="988">
        <v>1862</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376</v>
      </c>
      <c r="BR102" s="973" t="s">
        <v>402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410</v>
      </c>
      <c r="AB109" s="923"/>
      <c r="AC109" s="923"/>
      <c r="AD109" s="923"/>
      <c r="AE109" s="924"/>
      <c r="AF109" s="925" t="s">
        <v>292</v>
      </c>
      <c r="AG109" s="923"/>
      <c r="AH109" s="923"/>
      <c r="AI109" s="923"/>
      <c r="AJ109" s="924"/>
      <c r="AK109" s="925" t="s">
        <v>291</v>
      </c>
      <c r="AL109" s="923"/>
      <c r="AM109" s="923"/>
      <c r="AN109" s="923"/>
      <c r="AO109" s="924"/>
      <c r="AP109" s="925" t="s">
        <v>411</v>
      </c>
      <c r="AQ109" s="923"/>
      <c r="AR109" s="923"/>
      <c r="AS109" s="923"/>
      <c r="AT109" s="954"/>
      <c r="AU109" s="922" t="s">
        <v>409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410</v>
      </c>
      <c r="BR109" s="923"/>
      <c r="BS109" s="923"/>
      <c r="BT109" s="923"/>
      <c r="BU109" s="924"/>
      <c r="BV109" s="925" t="s">
        <v>292</v>
      </c>
      <c r="BW109" s="923"/>
      <c r="BX109" s="923"/>
      <c r="BY109" s="923"/>
      <c r="BZ109" s="924"/>
      <c r="CA109" s="925" t="s">
        <v>291</v>
      </c>
      <c r="CB109" s="923"/>
      <c r="CC109" s="923"/>
      <c r="CD109" s="923"/>
      <c r="CE109" s="924"/>
      <c r="CF109" s="961" t="s">
        <v>411</v>
      </c>
      <c r="CG109" s="961"/>
      <c r="CH109" s="961"/>
      <c r="CI109" s="961"/>
      <c r="CJ109" s="961"/>
      <c r="CK109" s="925" t="s">
        <v>412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410</v>
      </c>
      <c r="DH109" s="923"/>
      <c r="DI109" s="923"/>
      <c r="DJ109" s="923"/>
      <c r="DK109" s="924"/>
      <c r="DL109" s="925" t="s">
        <v>292</v>
      </c>
      <c r="DM109" s="923"/>
      <c r="DN109" s="923"/>
      <c r="DO109" s="923"/>
      <c r="DP109" s="924"/>
      <c r="DQ109" s="925" t="s">
        <v>291</v>
      </c>
      <c r="DR109" s="923"/>
      <c r="DS109" s="923"/>
      <c r="DT109" s="923"/>
      <c r="DU109" s="924"/>
      <c r="DV109" s="925" t="s">
        <v>411</v>
      </c>
      <c r="DW109" s="923"/>
      <c r="DX109" s="923"/>
      <c r="DY109" s="923"/>
      <c r="DZ109" s="954"/>
    </row>
    <row r="110" spans="1:131" s="199" customFormat="1" ht="26.25" customHeight="1">
      <c r="A110" s="825" t="s">
        <v>413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121978</v>
      </c>
      <c r="AB110" s="916"/>
      <c r="AC110" s="916"/>
      <c r="AD110" s="916"/>
      <c r="AE110" s="917"/>
      <c r="AF110" s="918">
        <v>113382</v>
      </c>
      <c r="AG110" s="916"/>
      <c r="AH110" s="916"/>
      <c r="AI110" s="916"/>
      <c r="AJ110" s="917"/>
      <c r="AK110" s="918">
        <v>104464</v>
      </c>
      <c r="AL110" s="916"/>
      <c r="AM110" s="916"/>
      <c r="AN110" s="916"/>
      <c r="AO110" s="917"/>
      <c r="AP110" s="919">
        <v>15.6</v>
      </c>
      <c r="AQ110" s="920"/>
      <c r="AR110" s="920"/>
      <c r="AS110" s="920"/>
      <c r="AT110" s="921"/>
      <c r="AU110" s="955" t="s">
        <v>62</v>
      </c>
      <c r="AV110" s="956"/>
      <c r="AW110" s="956"/>
      <c r="AX110" s="956"/>
      <c r="AY110" s="956"/>
      <c r="AZ110" s="881" t="s">
        <v>414</v>
      </c>
      <c r="BA110" s="826"/>
      <c r="BB110" s="826"/>
      <c r="BC110" s="826"/>
      <c r="BD110" s="826"/>
      <c r="BE110" s="826"/>
      <c r="BF110" s="826"/>
      <c r="BG110" s="826"/>
      <c r="BH110" s="826"/>
      <c r="BI110" s="826"/>
      <c r="BJ110" s="826"/>
      <c r="BK110" s="826"/>
      <c r="BL110" s="826"/>
      <c r="BM110" s="826"/>
      <c r="BN110" s="826"/>
      <c r="BO110" s="826"/>
      <c r="BP110" s="827"/>
      <c r="BQ110" s="882">
        <v>1111039</v>
      </c>
      <c r="BR110" s="863"/>
      <c r="BS110" s="863"/>
      <c r="BT110" s="863"/>
      <c r="BU110" s="863"/>
      <c r="BV110" s="863">
        <v>1292562</v>
      </c>
      <c r="BW110" s="863"/>
      <c r="BX110" s="863"/>
      <c r="BY110" s="863"/>
      <c r="BZ110" s="863"/>
      <c r="CA110" s="863">
        <v>1306550</v>
      </c>
      <c r="CB110" s="863"/>
      <c r="CC110" s="863"/>
      <c r="CD110" s="863"/>
      <c r="CE110" s="863"/>
      <c r="CF110" s="887">
        <v>195.2</v>
      </c>
      <c r="CG110" s="888"/>
      <c r="CH110" s="888"/>
      <c r="CI110" s="888"/>
      <c r="CJ110" s="888"/>
      <c r="CK110" s="951" t="s">
        <v>415</v>
      </c>
      <c r="CL110" s="837"/>
      <c r="CM110" s="912" t="s">
        <v>416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417</v>
      </c>
      <c r="DH110" s="863"/>
      <c r="DI110" s="863"/>
      <c r="DJ110" s="863"/>
      <c r="DK110" s="863"/>
      <c r="DL110" s="863" t="s">
        <v>417</v>
      </c>
      <c r="DM110" s="863"/>
      <c r="DN110" s="863"/>
      <c r="DO110" s="863"/>
      <c r="DP110" s="863"/>
      <c r="DQ110" s="863" t="s">
        <v>417</v>
      </c>
      <c r="DR110" s="863"/>
      <c r="DS110" s="863"/>
      <c r="DT110" s="863"/>
      <c r="DU110" s="863"/>
      <c r="DV110" s="864" t="s">
        <v>417</v>
      </c>
      <c r="DW110" s="864"/>
      <c r="DX110" s="864"/>
      <c r="DY110" s="864"/>
      <c r="DZ110" s="865"/>
    </row>
    <row r="111" spans="1:131" s="199" customFormat="1" ht="26.25" customHeight="1">
      <c r="A111" s="792" t="s">
        <v>418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419</v>
      </c>
      <c r="AB111" s="944"/>
      <c r="AC111" s="944"/>
      <c r="AD111" s="944"/>
      <c r="AE111" s="945"/>
      <c r="AF111" s="946" t="s">
        <v>419</v>
      </c>
      <c r="AG111" s="944"/>
      <c r="AH111" s="944"/>
      <c r="AI111" s="944"/>
      <c r="AJ111" s="945"/>
      <c r="AK111" s="946" t="s">
        <v>419</v>
      </c>
      <c r="AL111" s="944"/>
      <c r="AM111" s="944"/>
      <c r="AN111" s="944"/>
      <c r="AO111" s="945"/>
      <c r="AP111" s="947" t="s">
        <v>419</v>
      </c>
      <c r="AQ111" s="948"/>
      <c r="AR111" s="948"/>
      <c r="AS111" s="948"/>
      <c r="AT111" s="949"/>
      <c r="AU111" s="957"/>
      <c r="AV111" s="958"/>
      <c r="AW111" s="958"/>
      <c r="AX111" s="958"/>
      <c r="AY111" s="958"/>
      <c r="AZ111" s="833" t="s">
        <v>420</v>
      </c>
      <c r="BA111" s="768"/>
      <c r="BB111" s="768"/>
      <c r="BC111" s="768"/>
      <c r="BD111" s="768"/>
      <c r="BE111" s="768"/>
      <c r="BF111" s="768"/>
      <c r="BG111" s="768"/>
      <c r="BH111" s="768"/>
      <c r="BI111" s="768"/>
      <c r="BJ111" s="768"/>
      <c r="BK111" s="768"/>
      <c r="BL111" s="768"/>
      <c r="BM111" s="768"/>
      <c r="BN111" s="768"/>
      <c r="BO111" s="768"/>
      <c r="BP111" s="769"/>
      <c r="BQ111" s="834" t="s">
        <v>417</v>
      </c>
      <c r="BR111" s="835"/>
      <c r="BS111" s="835"/>
      <c r="BT111" s="835"/>
      <c r="BU111" s="835"/>
      <c r="BV111" s="835" t="s">
        <v>417</v>
      </c>
      <c r="BW111" s="835"/>
      <c r="BX111" s="835"/>
      <c r="BY111" s="835"/>
      <c r="BZ111" s="835"/>
      <c r="CA111" s="835" t="s">
        <v>417</v>
      </c>
      <c r="CB111" s="835"/>
      <c r="CC111" s="835"/>
      <c r="CD111" s="835"/>
      <c r="CE111" s="835"/>
      <c r="CF111" s="896" t="s">
        <v>417</v>
      </c>
      <c r="CG111" s="897"/>
      <c r="CH111" s="897"/>
      <c r="CI111" s="897"/>
      <c r="CJ111" s="897"/>
      <c r="CK111" s="952"/>
      <c r="CL111" s="839"/>
      <c r="CM111" s="842" t="s">
        <v>421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417</v>
      </c>
      <c r="DH111" s="835"/>
      <c r="DI111" s="835"/>
      <c r="DJ111" s="835"/>
      <c r="DK111" s="835"/>
      <c r="DL111" s="835" t="s">
        <v>417</v>
      </c>
      <c r="DM111" s="835"/>
      <c r="DN111" s="835"/>
      <c r="DO111" s="835"/>
      <c r="DP111" s="835"/>
      <c r="DQ111" s="835" t="s">
        <v>417</v>
      </c>
      <c r="DR111" s="835"/>
      <c r="DS111" s="835"/>
      <c r="DT111" s="835"/>
      <c r="DU111" s="835"/>
      <c r="DV111" s="812" t="s">
        <v>417</v>
      </c>
      <c r="DW111" s="812"/>
      <c r="DX111" s="812"/>
      <c r="DY111" s="812"/>
      <c r="DZ111" s="813"/>
    </row>
    <row r="112" spans="1:131" s="199" customFormat="1" ht="26.25" customHeight="1">
      <c r="A112" s="937" t="s">
        <v>422</v>
      </c>
      <c r="B112" s="938"/>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417</v>
      </c>
      <c r="AB112" s="798"/>
      <c r="AC112" s="798"/>
      <c r="AD112" s="798"/>
      <c r="AE112" s="799"/>
      <c r="AF112" s="800" t="s">
        <v>417</v>
      </c>
      <c r="AG112" s="798"/>
      <c r="AH112" s="798"/>
      <c r="AI112" s="798"/>
      <c r="AJ112" s="799"/>
      <c r="AK112" s="800" t="s">
        <v>417</v>
      </c>
      <c r="AL112" s="798"/>
      <c r="AM112" s="798"/>
      <c r="AN112" s="798"/>
      <c r="AO112" s="799"/>
      <c r="AP112" s="845" t="s">
        <v>417</v>
      </c>
      <c r="AQ112" s="846"/>
      <c r="AR112" s="846"/>
      <c r="AS112" s="846"/>
      <c r="AT112" s="847"/>
      <c r="AU112" s="957"/>
      <c r="AV112" s="958"/>
      <c r="AW112" s="958"/>
      <c r="AX112" s="958"/>
      <c r="AY112" s="958"/>
      <c r="AZ112" s="833" t="s">
        <v>424</v>
      </c>
      <c r="BA112" s="768"/>
      <c r="BB112" s="768"/>
      <c r="BC112" s="768"/>
      <c r="BD112" s="768"/>
      <c r="BE112" s="768"/>
      <c r="BF112" s="768"/>
      <c r="BG112" s="768"/>
      <c r="BH112" s="768"/>
      <c r="BI112" s="768"/>
      <c r="BJ112" s="768"/>
      <c r="BK112" s="768"/>
      <c r="BL112" s="768"/>
      <c r="BM112" s="768"/>
      <c r="BN112" s="768"/>
      <c r="BO112" s="768"/>
      <c r="BP112" s="769"/>
      <c r="BQ112" s="834">
        <v>722624</v>
      </c>
      <c r="BR112" s="835"/>
      <c r="BS112" s="835"/>
      <c r="BT112" s="835"/>
      <c r="BU112" s="835"/>
      <c r="BV112" s="835">
        <v>622022</v>
      </c>
      <c r="BW112" s="835"/>
      <c r="BX112" s="835"/>
      <c r="BY112" s="835"/>
      <c r="BZ112" s="835"/>
      <c r="CA112" s="835">
        <v>543016</v>
      </c>
      <c r="CB112" s="835"/>
      <c r="CC112" s="835"/>
      <c r="CD112" s="835"/>
      <c r="CE112" s="835"/>
      <c r="CF112" s="896">
        <v>81.099999999999994</v>
      </c>
      <c r="CG112" s="897"/>
      <c r="CH112" s="897"/>
      <c r="CI112" s="897"/>
      <c r="CJ112" s="897"/>
      <c r="CK112" s="952"/>
      <c r="CL112" s="839"/>
      <c r="CM112" s="842" t="s">
        <v>425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417</v>
      </c>
      <c r="DH112" s="835"/>
      <c r="DI112" s="835"/>
      <c r="DJ112" s="835"/>
      <c r="DK112" s="835"/>
      <c r="DL112" s="835" t="s">
        <v>417</v>
      </c>
      <c r="DM112" s="835"/>
      <c r="DN112" s="835"/>
      <c r="DO112" s="835"/>
      <c r="DP112" s="835"/>
      <c r="DQ112" s="835" t="s">
        <v>417</v>
      </c>
      <c r="DR112" s="835"/>
      <c r="DS112" s="835"/>
      <c r="DT112" s="835"/>
      <c r="DU112" s="835"/>
      <c r="DV112" s="812" t="s">
        <v>417</v>
      </c>
      <c r="DW112" s="812"/>
      <c r="DX112" s="812"/>
      <c r="DY112" s="812"/>
      <c r="DZ112" s="813"/>
    </row>
    <row r="113" spans="1:130" s="199" customFormat="1" ht="26.25" customHeight="1">
      <c r="A113" s="939"/>
      <c r="B113" s="940"/>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60933</v>
      </c>
      <c r="AB113" s="944"/>
      <c r="AC113" s="944"/>
      <c r="AD113" s="944"/>
      <c r="AE113" s="945"/>
      <c r="AF113" s="946">
        <v>61064</v>
      </c>
      <c r="AG113" s="944"/>
      <c r="AH113" s="944"/>
      <c r="AI113" s="944"/>
      <c r="AJ113" s="945"/>
      <c r="AK113" s="946">
        <v>54501</v>
      </c>
      <c r="AL113" s="944"/>
      <c r="AM113" s="944"/>
      <c r="AN113" s="944"/>
      <c r="AO113" s="945"/>
      <c r="AP113" s="947">
        <v>8.1</v>
      </c>
      <c r="AQ113" s="948"/>
      <c r="AR113" s="948"/>
      <c r="AS113" s="948"/>
      <c r="AT113" s="949"/>
      <c r="AU113" s="957"/>
      <c r="AV113" s="958"/>
      <c r="AW113" s="958"/>
      <c r="AX113" s="958"/>
      <c r="AY113" s="958"/>
      <c r="AZ113" s="833" t="s">
        <v>427</v>
      </c>
      <c r="BA113" s="768"/>
      <c r="BB113" s="768"/>
      <c r="BC113" s="768"/>
      <c r="BD113" s="768"/>
      <c r="BE113" s="768"/>
      <c r="BF113" s="768"/>
      <c r="BG113" s="768"/>
      <c r="BH113" s="768"/>
      <c r="BI113" s="768"/>
      <c r="BJ113" s="768"/>
      <c r="BK113" s="768"/>
      <c r="BL113" s="768"/>
      <c r="BM113" s="768"/>
      <c r="BN113" s="768"/>
      <c r="BO113" s="768"/>
      <c r="BP113" s="769"/>
      <c r="BQ113" s="834">
        <v>2096</v>
      </c>
      <c r="BR113" s="835"/>
      <c r="BS113" s="835"/>
      <c r="BT113" s="835"/>
      <c r="BU113" s="835"/>
      <c r="BV113" s="835">
        <v>2418</v>
      </c>
      <c r="BW113" s="835"/>
      <c r="BX113" s="835"/>
      <c r="BY113" s="835"/>
      <c r="BZ113" s="835"/>
      <c r="CA113" s="835">
        <v>4024</v>
      </c>
      <c r="CB113" s="835"/>
      <c r="CC113" s="835"/>
      <c r="CD113" s="835"/>
      <c r="CE113" s="835"/>
      <c r="CF113" s="896">
        <v>0.6</v>
      </c>
      <c r="CG113" s="897"/>
      <c r="CH113" s="897"/>
      <c r="CI113" s="897"/>
      <c r="CJ113" s="897"/>
      <c r="CK113" s="952"/>
      <c r="CL113" s="839"/>
      <c r="CM113" s="842" t="s">
        <v>428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417</v>
      </c>
      <c r="DH113" s="798"/>
      <c r="DI113" s="798"/>
      <c r="DJ113" s="798"/>
      <c r="DK113" s="799"/>
      <c r="DL113" s="800" t="s">
        <v>417</v>
      </c>
      <c r="DM113" s="798"/>
      <c r="DN113" s="798"/>
      <c r="DO113" s="798"/>
      <c r="DP113" s="799"/>
      <c r="DQ113" s="800" t="s">
        <v>417</v>
      </c>
      <c r="DR113" s="798"/>
      <c r="DS113" s="798"/>
      <c r="DT113" s="798"/>
      <c r="DU113" s="799"/>
      <c r="DV113" s="845" t="s">
        <v>417</v>
      </c>
      <c r="DW113" s="846"/>
      <c r="DX113" s="846"/>
      <c r="DY113" s="846"/>
      <c r="DZ113" s="847"/>
    </row>
    <row r="114" spans="1:130" s="199" customFormat="1" ht="26.25" customHeight="1">
      <c r="A114" s="939"/>
      <c r="B114" s="940"/>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417</v>
      </c>
      <c r="AB114" s="798"/>
      <c r="AC114" s="798"/>
      <c r="AD114" s="798"/>
      <c r="AE114" s="799"/>
      <c r="AF114" s="800" t="s">
        <v>417</v>
      </c>
      <c r="AG114" s="798"/>
      <c r="AH114" s="798"/>
      <c r="AI114" s="798"/>
      <c r="AJ114" s="799"/>
      <c r="AK114" s="800" t="s">
        <v>417</v>
      </c>
      <c r="AL114" s="798"/>
      <c r="AM114" s="798"/>
      <c r="AN114" s="798"/>
      <c r="AO114" s="799"/>
      <c r="AP114" s="845" t="s">
        <v>417</v>
      </c>
      <c r="AQ114" s="846"/>
      <c r="AR114" s="846"/>
      <c r="AS114" s="846"/>
      <c r="AT114" s="847"/>
      <c r="AU114" s="957"/>
      <c r="AV114" s="958"/>
      <c r="AW114" s="958"/>
      <c r="AX114" s="958"/>
      <c r="AY114" s="958"/>
      <c r="AZ114" s="833" t="s">
        <v>430</v>
      </c>
      <c r="BA114" s="768"/>
      <c r="BB114" s="768"/>
      <c r="BC114" s="768"/>
      <c r="BD114" s="768"/>
      <c r="BE114" s="768"/>
      <c r="BF114" s="768"/>
      <c r="BG114" s="768"/>
      <c r="BH114" s="768"/>
      <c r="BI114" s="768"/>
      <c r="BJ114" s="768"/>
      <c r="BK114" s="768"/>
      <c r="BL114" s="768"/>
      <c r="BM114" s="768"/>
      <c r="BN114" s="768"/>
      <c r="BO114" s="768"/>
      <c r="BP114" s="769"/>
      <c r="BQ114" s="834">
        <v>272385</v>
      </c>
      <c r="BR114" s="835"/>
      <c r="BS114" s="835"/>
      <c r="BT114" s="835"/>
      <c r="BU114" s="835"/>
      <c r="BV114" s="835">
        <v>203686</v>
      </c>
      <c r="BW114" s="835"/>
      <c r="BX114" s="835"/>
      <c r="BY114" s="835"/>
      <c r="BZ114" s="835"/>
      <c r="CA114" s="835">
        <v>183247</v>
      </c>
      <c r="CB114" s="835"/>
      <c r="CC114" s="835"/>
      <c r="CD114" s="835"/>
      <c r="CE114" s="835"/>
      <c r="CF114" s="896">
        <v>27.4</v>
      </c>
      <c r="CG114" s="897"/>
      <c r="CH114" s="897"/>
      <c r="CI114" s="897"/>
      <c r="CJ114" s="897"/>
      <c r="CK114" s="952"/>
      <c r="CL114" s="839"/>
      <c r="CM114" s="842" t="s">
        <v>431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417</v>
      </c>
      <c r="DH114" s="798"/>
      <c r="DI114" s="798"/>
      <c r="DJ114" s="798"/>
      <c r="DK114" s="799"/>
      <c r="DL114" s="800" t="s">
        <v>417</v>
      </c>
      <c r="DM114" s="798"/>
      <c r="DN114" s="798"/>
      <c r="DO114" s="798"/>
      <c r="DP114" s="799"/>
      <c r="DQ114" s="800" t="s">
        <v>417</v>
      </c>
      <c r="DR114" s="798"/>
      <c r="DS114" s="798"/>
      <c r="DT114" s="798"/>
      <c r="DU114" s="799"/>
      <c r="DV114" s="845" t="s">
        <v>417</v>
      </c>
      <c r="DW114" s="846"/>
      <c r="DX114" s="846"/>
      <c r="DY114" s="846"/>
      <c r="DZ114" s="847"/>
    </row>
    <row r="115" spans="1:130" s="199" customFormat="1" ht="26.25" customHeight="1">
      <c r="A115" s="939"/>
      <c r="B115" s="940"/>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417</v>
      </c>
      <c r="AB115" s="944"/>
      <c r="AC115" s="944"/>
      <c r="AD115" s="944"/>
      <c r="AE115" s="945"/>
      <c r="AF115" s="946" t="s">
        <v>417</v>
      </c>
      <c r="AG115" s="944"/>
      <c r="AH115" s="944"/>
      <c r="AI115" s="944"/>
      <c r="AJ115" s="945"/>
      <c r="AK115" s="946" t="s">
        <v>417</v>
      </c>
      <c r="AL115" s="944"/>
      <c r="AM115" s="944"/>
      <c r="AN115" s="944"/>
      <c r="AO115" s="945"/>
      <c r="AP115" s="947" t="s">
        <v>417</v>
      </c>
      <c r="AQ115" s="948"/>
      <c r="AR115" s="948"/>
      <c r="AS115" s="948"/>
      <c r="AT115" s="949"/>
      <c r="AU115" s="957"/>
      <c r="AV115" s="958"/>
      <c r="AW115" s="958"/>
      <c r="AX115" s="958"/>
      <c r="AY115" s="958"/>
      <c r="AZ115" s="833" t="s">
        <v>433</v>
      </c>
      <c r="BA115" s="768"/>
      <c r="BB115" s="768"/>
      <c r="BC115" s="768"/>
      <c r="BD115" s="768"/>
      <c r="BE115" s="768"/>
      <c r="BF115" s="768"/>
      <c r="BG115" s="768"/>
      <c r="BH115" s="768"/>
      <c r="BI115" s="768"/>
      <c r="BJ115" s="768"/>
      <c r="BK115" s="768"/>
      <c r="BL115" s="768"/>
      <c r="BM115" s="768"/>
      <c r="BN115" s="768"/>
      <c r="BO115" s="768"/>
      <c r="BP115" s="769"/>
      <c r="BQ115" s="834" t="s">
        <v>417</v>
      </c>
      <c r="BR115" s="835"/>
      <c r="BS115" s="835"/>
      <c r="BT115" s="835"/>
      <c r="BU115" s="835"/>
      <c r="BV115" s="835" t="s">
        <v>417</v>
      </c>
      <c r="BW115" s="835"/>
      <c r="BX115" s="835"/>
      <c r="BY115" s="835"/>
      <c r="BZ115" s="835"/>
      <c r="CA115" s="835" t="s">
        <v>417</v>
      </c>
      <c r="CB115" s="835"/>
      <c r="CC115" s="835"/>
      <c r="CD115" s="835"/>
      <c r="CE115" s="835"/>
      <c r="CF115" s="896" t="s">
        <v>417</v>
      </c>
      <c r="CG115" s="897"/>
      <c r="CH115" s="897"/>
      <c r="CI115" s="897"/>
      <c r="CJ115" s="897"/>
      <c r="CK115" s="952"/>
      <c r="CL115" s="839"/>
      <c r="CM115" s="833" t="s">
        <v>434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417</v>
      </c>
      <c r="DH115" s="798"/>
      <c r="DI115" s="798"/>
      <c r="DJ115" s="798"/>
      <c r="DK115" s="799"/>
      <c r="DL115" s="800" t="s">
        <v>417</v>
      </c>
      <c r="DM115" s="798"/>
      <c r="DN115" s="798"/>
      <c r="DO115" s="798"/>
      <c r="DP115" s="799"/>
      <c r="DQ115" s="800" t="s">
        <v>417</v>
      </c>
      <c r="DR115" s="798"/>
      <c r="DS115" s="798"/>
      <c r="DT115" s="798"/>
      <c r="DU115" s="799"/>
      <c r="DV115" s="845" t="s">
        <v>417</v>
      </c>
      <c r="DW115" s="846"/>
      <c r="DX115" s="846"/>
      <c r="DY115" s="846"/>
      <c r="DZ115" s="847"/>
    </row>
    <row r="116" spans="1:130" s="199" customFormat="1" ht="26.25" customHeight="1">
      <c r="A116" s="941"/>
      <c r="B116" s="942"/>
      <c r="C116" s="901" t="s">
        <v>435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417</v>
      </c>
      <c r="AB116" s="798"/>
      <c r="AC116" s="798"/>
      <c r="AD116" s="798"/>
      <c r="AE116" s="799"/>
      <c r="AF116" s="800" t="s">
        <v>417</v>
      </c>
      <c r="AG116" s="798"/>
      <c r="AH116" s="798"/>
      <c r="AI116" s="798"/>
      <c r="AJ116" s="799"/>
      <c r="AK116" s="800" t="s">
        <v>417</v>
      </c>
      <c r="AL116" s="798"/>
      <c r="AM116" s="798"/>
      <c r="AN116" s="798"/>
      <c r="AO116" s="799"/>
      <c r="AP116" s="845" t="s">
        <v>417</v>
      </c>
      <c r="AQ116" s="846"/>
      <c r="AR116" s="846"/>
      <c r="AS116" s="846"/>
      <c r="AT116" s="847"/>
      <c r="AU116" s="957"/>
      <c r="AV116" s="958"/>
      <c r="AW116" s="958"/>
      <c r="AX116" s="958"/>
      <c r="AY116" s="958"/>
      <c r="AZ116" s="884" t="s">
        <v>436</v>
      </c>
      <c r="BA116" s="885"/>
      <c r="BB116" s="885"/>
      <c r="BC116" s="885"/>
      <c r="BD116" s="885"/>
      <c r="BE116" s="885"/>
      <c r="BF116" s="885"/>
      <c r="BG116" s="885"/>
      <c r="BH116" s="885"/>
      <c r="BI116" s="885"/>
      <c r="BJ116" s="885"/>
      <c r="BK116" s="885"/>
      <c r="BL116" s="885"/>
      <c r="BM116" s="885"/>
      <c r="BN116" s="885"/>
      <c r="BO116" s="885"/>
      <c r="BP116" s="886"/>
      <c r="BQ116" s="834" t="s">
        <v>417</v>
      </c>
      <c r="BR116" s="835"/>
      <c r="BS116" s="835"/>
      <c r="BT116" s="835"/>
      <c r="BU116" s="835"/>
      <c r="BV116" s="835" t="s">
        <v>417</v>
      </c>
      <c r="BW116" s="835"/>
      <c r="BX116" s="835"/>
      <c r="BY116" s="835"/>
      <c r="BZ116" s="835"/>
      <c r="CA116" s="835" t="s">
        <v>417</v>
      </c>
      <c r="CB116" s="835"/>
      <c r="CC116" s="835"/>
      <c r="CD116" s="835"/>
      <c r="CE116" s="835"/>
      <c r="CF116" s="896" t="s">
        <v>417</v>
      </c>
      <c r="CG116" s="897"/>
      <c r="CH116" s="897"/>
      <c r="CI116" s="897"/>
      <c r="CJ116" s="897"/>
      <c r="CK116" s="952"/>
      <c r="CL116" s="839"/>
      <c r="CM116" s="842" t="s">
        <v>437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417</v>
      </c>
      <c r="DH116" s="798"/>
      <c r="DI116" s="798"/>
      <c r="DJ116" s="798"/>
      <c r="DK116" s="799"/>
      <c r="DL116" s="800" t="s">
        <v>417</v>
      </c>
      <c r="DM116" s="798"/>
      <c r="DN116" s="798"/>
      <c r="DO116" s="798"/>
      <c r="DP116" s="799"/>
      <c r="DQ116" s="800" t="s">
        <v>417</v>
      </c>
      <c r="DR116" s="798"/>
      <c r="DS116" s="798"/>
      <c r="DT116" s="798"/>
      <c r="DU116" s="799"/>
      <c r="DV116" s="845" t="s">
        <v>417</v>
      </c>
      <c r="DW116" s="846"/>
      <c r="DX116" s="846"/>
      <c r="DY116" s="846"/>
      <c r="DZ116" s="847"/>
    </row>
    <row r="117" spans="1:130" s="199" customFormat="1" ht="26.25" customHeight="1">
      <c r="A117" s="922" t="s">
        <v>175</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438</v>
      </c>
      <c r="Z117" s="924"/>
      <c r="AA117" s="929">
        <v>182911</v>
      </c>
      <c r="AB117" s="930"/>
      <c r="AC117" s="930"/>
      <c r="AD117" s="930"/>
      <c r="AE117" s="931"/>
      <c r="AF117" s="932">
        <v>174446</v>
      </c>
      <c r="AG117" s="930"/>
      <c r="AH117" s="930"/>
      <c r="AI117" s="930"/>
      <c r="AJ117" s="931"/>
      <c r="AK117" s="932">
        <v>158965</v>
      </c>
      <c r="AL117" s="930"/>
      <c r="AM117" s="930"/>
      <c r="AN117" s="930"/>
      <c r="AO117" s="931"/>
      <c r="AP117" s="933"/>
      <c r="AQ117" s="934"/>
      <c r="AR117" s="934"/>
      <c r="AS117" s="934"/>
      <c r="AT117" s="935"/>
      <c r="AU117" s="957"/>
      <c r="AV117" s="958"/>
      <c r="AW117" s="958"/>
      <c r="AX117" s="958"/>
      <c r="AY117" s="958"/>
      <c r="AZ117" s="884" t="s">
        <v>439</v>
      </c>
      <c r="BA117" s="885"/>
      <c r="BB117" s="885"/>
      <c r="BC117" s="885"/>
      <c r="BD117" s="885"/>
      <c r="BE117" s="885"/>
      <c r="BF117" s="885"/>
      <c r="BG117" s="885"/>
      <c r="BH117" s="885"/>
      <c r="BI117" s="885"/>
      <c r="BJ117" s="885"/>
      <c r="BK117" s="885"/>
      <c r="BL117" s="885"/>
      <c r="BM117" s="885"/>
      <c r="BN117" s="885"/>
      <c r="BO117" s="885"/>
      <c r="BP117" s="886"/>
      <c r="BQ117" s="834" t="s">
        <v>115</v>
      </c>
      <c r="BR117" s="835"/>
      <c r="BS117" s="835"/>
      <c r="BT117" s="835"/>
      <c r="BU117" s="835"/>
      <c r="BV117" s="835" t="s">
        <v>115</v>
      </c>
      <c r="BW117" s="835"/>
      <c r="BX117" s="835"/>
      <c r="BY117" s="835"/>
      <c r="BZ117" s="835"/>
      <c r="CA117" s="835" t="s">
        <v>115</v>
      </c>
      <c r="CB117" s="835"/>
      <c r="CC117" s="835"/>
      <c r="CD117" s="835"/>
      <c r="CE117" s="835"/>
      <c r="CF117" s="896" t="s">
        <v>115</v>
      </c>
      <c r="CG117" s="897"/>
      <c r="CH117" s="897"/>
      <c r="CI117" s="897"/>
      <c r="CJ117" s="897"/>
      <c r="CK117" s="952"/>
      <c r="CL117" s="839"/>
      <c r="CM117" s="842" t="s">
        <v>440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115</v>
      </c>
      <c r="DH117" s="798"/>
      <c r="DI117" s="798"/>
      <c r="DJ117" s="798"/>
      <c r="DK117" s="799"/>
      <c r="DL117" s="800" t="s">
        <v>115</v>
      </c>
      <c r="DM117" s="798"/>
      <c r="DN117" s="798"/>
      <c r="DO117" s="798"/>
      <c r="DP117" s="799"/>
      <c r="DQ117" s="800" t="s">
        <v>115</v>
      </c>
      <c r="DR117" s="798"/>
      <c r="DS117" s="798"/>
      <c r="DT117" s="798"/>
      <c r="DU117" s="799"/>
      <c r="DV117" s="845" t="s">
        <v>115</v>
      </c>
      <c r="DW117" s="846"/>
      <c r="DX117" s="846"/>
      <c r="DY117" s="846"/>
      <c r="DZ117" s="847"/>
    </row>
    <row r="118" spans="1:130" s="199" customFormat="1" ht="26.25" customHeight="1">
      <c r="A118" s="922" t="s">
        <v>412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410</v>
      </c>
      <c r="AB118" s="923"/>
      <c r="AC118" s="923"/>
      <c r="AD118" s="923"/>
      <c r="AE118" s="924"/>
      <c r="AF118" s="925" t="s">
        <v>292</v>
      </c>
      <c r="AG118" s="923"/>
      <c r="AH118" s="923"/>
      <c r="AI118" s="923"/>
      <c r="AJ118" s="924"/>
      <c r="AK118" s="925" t="s">
        <v>291</v>
      </c>
      <c r="AL118" s="923"/>
      <c r="AM118" s="923"/>
      <c r="AN118" s="923"/>
      <c r="AO118" s="924"/>
      <c r="AP118" s="926" t="s">
        <v>411</v>
      </c>
      <c r="AQ118" s="927"/>
      <c r="AR118" s="927"/>
      <c r="AS118" s="927"/>
      <c r="AT118" s="928"/>
      <c r="AU118" s="957"/>
      <c r="AV118" s="958"/>
      <c r="AW118" s="958"/>
      <c r="AX118" s="958"/>
      <c r="AY118" s="958"/>
      <c r="AZ118" s="900" t="s">
        <v>441</v>
      </c>
      <c r="BA118" s="901"/>
      <c r="BB118" s="901"/>
      <c r="BC118" s="901"/>
      <c r="BD118" s="901"/>
      <c r="BE118" s="901"/>
      <c r="BF118" s="901"/>
      <c r="BG118" s="901"/>
      <c r="BH118" s="901"/>
      <c r="BI118" s="901"/>
      <c r="BJ118" s="901"/>
      <c r="BK118" s="901"/>
      <c r="BL118" s="901"/>
      <c r="BM118" s="901"/>
      <c r="BN118" s="901"/>
      <c r="BO118" s="901"/>
      <c r="BP118" s="902"/>
      <c r="BQ118" s="903" t="s">
        <v>115</v>
      </c>
      <c r="BR118" s="866"/>
      <c r="BS118" s="866"/>
      <c r="BT118" s="866"/>
      <c r="BU118" s="866"/>
      <c r="BV118" s="866" t="s">
        <v>115</v>
      </c>
      <c r="BW118" s="866"/>
      <c r="BX118" s="866"/>
      <c r="BY118" s="866"/>
      <c r="BZ118" s="866"/>
      <c r="CA118" s="866" t="s">
        <v>115</v>
      </c>
      <c r="CB118" s="866"/>
      <c r="CC118" s="866"/>
      <c r="CD118" s="866"/>
      <c r="CE118" s="866"/>
      <c r="CF118" s="896" t="s">
        <v>115</v>
      </c>
      <c r="CG118" s="897"/>
      <c r="CH118" s="897"/>
      <c r="CI118" s="897"/>
      <c r="CJ118" s="897"/>
      <c r="CK118" s="952"/>
      <c r="CL118" s="839"/>
      <c r="CM118" s="842" t="s">
        <v>442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115</v>
      </c>
      <c r="DH118" s="798"/>
      <c r="DI118" s="798"/>
      <c r="DJ118" s="798"/>
      <c r="DK118" s="799"/>
      <c r="DL118" s="800" t="s">
        <v>115</v>
      </c>
      <c r="DM118" s="798"/>
      <c r="DN118" s="798"/>
      <c r="DO118" s="798"/>
      <c r="DP118" s="799"/>
      <c r="DQ118" s="800" t="s">
        <v>115</v>
      </c>
      <c r="DR118" s="798"/>
      <c r="DS118" s="798"/>
      <c r="DT118" s="798"/>
      <c r="DU118" s="799"/>
      <c r="DV118" s="845" t="s">
        <v>115</v>
      </c>
      <c r="DW118" s="846"/>
      <c r="DX118" s="846"/>
      <c r="DY118" s="846"/>
      <c r="DZ118" s="847"/>
    </row>
    <row r="119" spans="1:130" s="199" customFormat="1" ht="26.25" customHeight="1">
      <c r="A119" s="836" t="s">
        <v>415</v>
      </c>
      <c r="B119" s="837"/>
      <c r="C119" s="912" t="s">
        <v>416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115</v>
      </c>
      <c r="AB119" s="916"/>
      <c r="AC119" s="916"/>
      <c r="AD119" s="916"/>
      <c r="AE119" s="917"/>
      <c r="AF119" s="918" t="s">
        <v>115</v>
      </c>
      <c r="AG119" s="916"/>
      <c r="AH119" s="916"/>
      <c r="AI119" s="916"/>
      <c r="AJ119" s="917"/>
      <c r="AK119" s="918" t="s">
        <v>115</v>
      </c>
      <c r="AL119" s="916"/>
      <c r="AM119" s="916"/>
      <c r="AN119" s="916"/>
      <c r="AO119" s="917"/>
      <c r="AP119" s="919" t="s">
        <v>115</v>
      </c>
      <c r="AQ119" s="920"/>
      <c r="AR119" s="920"/>
      <c r="AS119" s="920"/>
      <c r="AT119" s="921"/>
      <c r="AU119" s="959"/>
      <c r="AV119" s="960"/>
      <c r="AW119" s="960"/>
      <c r="AX119" s="960"/>
      <c r="AY119" s="960"/>
      <c r="AZ119" s="230" t="s">
        <v>175</v>
      </c>
      <c r="BA119" s="230"/>
      <c r="BB119" s="230"/>
      <c r="BC119" s="230"/>
      <c r="BD119" s="230"/>
      <c r="BE119" s="230"/>
      <c r="BF119" s="230"/>
      <c r="BG119" s="230"/>
      <c r="BH119" s="230"/>
      <c r="BI119" s="230"/>
      <c r="BJ119" s="230"/>
      <c r="BK119" s="230"/>
      <c r="BL119" s="230"/>
      <c r="BM119" s="230"/>
      <c r="BN119" s="230"/>
      <c r="BO119" s="898" t="s">
        <v>443</v>
      </c>
      <c r="BP119" s="899"/>
      <c r="BQ119" s="903">
        <v>2108144</v>
      </c>
      <c r="BR119" s="866"/>
      <c r="BS119" s="866"/>
      <c r="BT119" s="866"/>
      <c r="BU119" s="866"/>
      <c r="BV119" s="866">
        <v>2120688</v>
      </c>
      <c r="BW119" s="866"/>
      <c r="BX119" s="866"/>
      <c r="BY119" s="866"/>
      <c r="BZ119" s="866"/>
      <c r="CA119" s="866">
        <v>2036837</v>
      </c>
      <c r="CB119" s="866"/>
      <c r="CC119" s="866"/>
      <c r="CD119" s="866"/>
      <c r="CE119" s="866"/>
      <c r="CF119" s="764"/>
      <c r="CG119" s="765"/>
      <c r="CH119" s="765"/>
      <c r="CI119" s="765"/>
      <c r="CJ119" s="855"/>
      <c r="CK119" s="953"/>
      <c r="CL119" s="841"/>
      <c r="CM119" s="859" t="s">
        <v>444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115</v>
      </c>
      <c r="DH119" s="781"/>
      <c r="DI119" s="781"/>
      <c r="DJ119" s="781"/>
      <c r="DK119" s="782"/>
      <c r="DL119" s="783" t="s">
        <v>115</v>
      </c>
      <c r="DM119" s="781"/>
      <c r="DN119" s="781"/>
      <c r="DO119" s="781"/>
      <c r="DP119" s="782"/>
      <c r="DQ119" s="783" t="s">
        <v>115</v>
      </c>
      <c r="DR119" s="781"/>
      <c r="DS119" s="781"/>
      <c r="DT119" s="781"/>
      <c r="DU119" s="782"/>
      <c r="DV119" s="869" t="s">
        <v>115</v>
      </c>
      <c r="DW119" s="870"/>
      <c r="DX119" s="870"/>
      <c r="DY119" s="870"/>
      <c r="DZ119" s="871"/>
    </row>
    <row r="120" spans="1:130" s="199" customFormat="1" ht="26.25" customHeight="1">
      <c r="A120" s="838"/>
      <c r="B120" s="839"/>
      <c r="C120" s="842" t="s">
        <v>421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115</v>
      </c>
      <c r="AB120" s="798"/>
      <c r="AC120" s="798"/>
      <c r="AD120" s="798"/>
      <c r="AE120" s="799"/>
      <c r="AF120" s="800" t="s">
        <v>115</v>
      </c>
      <c r="AG120" s="798"/>
      <c r="AH120" s="798"/>
      <c r="AI120" s="798"/>
      <c r="AJ120" s="799"/>
      <c r="AK120" s="800" t="s">
        <v>115</v>
      </c>
      <c r="AL120" s="798"/>
      <c r="AM120" s="798"/>
      <c r="AN120" s="798"/>
      <c r="AO120" s="799"/>
      <c r="AP120" s="845" t="s">
        <v>115</v>
      </c>
      <c r="AQ120" s="846"/>
      <c r="AR120" s="846"/>
      <c r="AS120" s="846"/>
      <c r="AT120" s="847"/>
      <c r="AU120" s="904" t="s">
        <v>445</v>
      </c>
      <c r="AV120" s="905"/>
      <c r="AW120" s="905"/>
      <c r="AX120" s="905"/>
      <c r="AY120" s="906"/>
      <c r="AZ120" s="881" t="s">
        <v>446</v>
      </c>
      <c r="BA120" s="826"/>
      <c r="BB120" s="826"/>
      <c r="BC120" s="826"/>
      <c r="BD120" s="826"/>
      <c r="BE120" s="826"/>
      <c r="BF120" s="826"/>
      <c r="BG120" s="826"/>
      <c r="BH120" s="826"/>
      <c r="BI120" s="826"/>
      <c r="BJ120" s="826"/>
      <c r="BK120" s="826"/>
      <c r="BL120" s="826"/>
      <c r="BM120" s="826"/>
      <c r="BN120" s="826"/>
      <c r="BO120" s="826"/>
      <c r="BP120" s="827"/>
      <c r="BQ120" s="882">
        <v>1877002</v>
      </c>
      <c r="BR120" s="863"/>
      <c r="BS120" s="863"/>
      <c r="BT120" s="863"/>
      <c r="BU120" s="863"/>
      <c r="BV120" s="863">
        <v>1874734</v>
      </c>
      <c r="BW120" s="863"/>
      <c r="BX120" s="863"/>
      <c r="BY120" s="863"/>
      <c r="BZ120" s="863"/>
      <c r="CA120" s="863">
        <v>2113537</v>
      </c>
      <c r="CB120" s="863"/>
      <c r="CC120" s="863"/>
      <c r="CD120" s="863"/>
      <c r="CE120" s="863"/>
      <c r="CF120" s="887">
        <v>315.8</v>
      </c>
      <c r="CG120" s="888"/>
      <c r="CH120" s="888"/>
      <c r="CI120" s="888"/>
      <c r="CJ120" s="888"/>
      <c r="CK120" s="889" t="s">
        <v>447</v>
      </c>
      <c r="CL120" s="873"/>
      <c r="CM120" s="873"/>
      <c r="CN120" s="873"/>
      <c r="CO120" s="874"/>
      <c r="CP120" s="893" t="s">
        <v>395</v>
      </c>
      <c r="CQ120" s="894"/>
      <c r="CR120" s="894"/>
      <c r="CS120" s="894"/>
      <c r="CT120" s="894"/>
      <c r="CU120" s="894"/>
      <c r="CV120" s="894"/>
      <c r="CW120" s="894"/>
      <c r="CX120" s="894"/>
      <c r="CY120" s="894"/>
      <c r="CZ120" s="894"/>
      <c r="DA120" s="894"/>
      <c r="DB120" s="894"/>
      <c r="DC120" s="894"/>
      <c r="DD120" s="894"/>
      <c r="DE120" s="894"/>
      <c r="DF120" s="895"/>
      <c r="DG120" s="882">
        <v>643620</v>
      </c>
      <c r="DH120" s="863"/>
      <c r="DI120" s="863"/>
      <c r="DJ120" s="863"/>
      <c r="DK120" s="863"/>
      <c r="DL120" s="863">
        <v>553276</v>
      </c>
      <c r="DM120" s="863"/>
      <c r="DN120" s="863"/>
      <c r="DO120" s="863"/>
      <c r="DP120" s="863"/>
      <c r="DQ120" s="863">
        <v>483050</v>
      </c>
      <c r="DR120" s="863"/>
      <c r="DS120" s="863"/>
      <c r="DT120" s="863"/>
      <c r="DU120" s="863"/>
      <c r="DV120" s="864">
        <v>72.2</v>
      </c>
      <c r="DW120" s="864"/>
      <c r="DX120" s="864"/>
      <c r="DY120" s="864"/>
      <c r="DZ120" s="865"/>
    </row>
    <row r="121" spans="1:130" s="199" customFormat="1" ht="26.25" customHeight="1">
      <c r="A121" s="838"/>
      <c r="B121" s="839"/>
      <c r="C121" s="884" t="s">
        <v>448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115</v>
      </c>
      <c r="AB121" s="798"/>
      <c r="AC121" s="798"/>
      <c r="AD121" s="798"/>
      <c r="AE121" s="799"/>
      <c r="AF121" s="800" t="s">
        <v>115</v>
      </c>
      <c r="AG121" s="798"/>
      <c r="AH121" s="798"/>
      <c r="AI121" s="798"/>
      <c r="AJ121" s="799"/>
      <c r="AK121" s="800" t="s">
        <v>115</v>
      </c>
      <c r="AL121" s="798"/>
      <c r="AM121" s="798"/>
      <c r="AN121" s="798"/>
      <c r="AO121" s="799"/>
      <c r="AP121" s="845" t="s">
        <v>115</v>
      </c>
      <c r="AQ121" s="846"/>
      <c r="AR121" s="846"/>
      <c r="AS121" s="846"/>
      <c r="AT121" s="847"/>
      <c r="AU121" s="907"/>
      <c r="AV121" s="908"/>
      <c r="AW121" s="908"/>
      <c r="AX121" s="908"/>
      <c r="AY121" s="909"/>
      <c r="AZ121" s="833" t="s">
        <v>449</v>
      </c>
      <c r="BA121" s="768"/>
      <c r="BB121" s="768"/>
      <c r="BC121" s="768"/>
      <c r="BD121" s="768"/>
      <c r="BE121" s="768"/>
      <c r="BF121" s="768"/>
      <c r="BG121" s="768"/>
      <c r="BH121" s="768"/>
      <c r="BI121" s="768"/>
      <c r="BJ121" s="768"/>
      <c r="BK121" s="768"/>
      <c r="BL121" s="768"/>
      <c r="BM121" s="768"/>
      <c r="BN121" s="768"/>
      <c r="BO121" s="768"/>
      <c r="BP121" s="769"/>
      <c r="BQ121" s="834">
        <v>341240</v>
      </c>
      <c r="BR121" s="835"/>
      <c r="BS121" s="835"/>
      <c r="BT121" s="835"/>
      <c r="BU121" s="835"/>
      <c r="BV121" s="835">
        <v>296923</v>
      </c>
      <c r="BW121" s="835"/>
      <c r="BX121" s="835"/>
      <c r="BY121" s="835"/>
      <c r="BZ121" s="835"/>
      <c r="CA121" s="835">
        <v>257764</v>
      </c>
      <c r="CB121" s="835"/>
      <c r="CC121" s="835"/>
      <c r="CD121" s="835"/>
      <c r="CE121" s="835"/>
      <c r="CF121" s="896">
        <v>38.5</v>
      </c>
      <c r="CG121" s="897"/>
      <c r="CH121" s="897"/>
      <c r="CI121" s="897"/>
      <c r="CJ121" s="897"/>
      <c r="CK121" s="890"/>
      <c r="CL121" s="876"/>
      <c r="CM121" s="876"/>
      <c r="CN121" s="876"/>
      <c r="CO121" s="877"/>
      <c r="CP121" s="856" t="s">
        <v>393</v>
      </c>
      <c r="CQ121" s="857"/>
      <c r="CR121" s="857"/>
      <c r="CS121" s="857"/>
      <c r="CT121" s="857"/>
      <c r="CU121" s="857"/>
      <c r="CV121" s="857"/>
      <c r="CW121" s="857"/>
      <c r="CX121" s="857"/>
      <c r="CY121" s="857"/>
      <c r="CZ121" s="857"/>
      <c r="DA121" s="857"/>
      <c r="DB121" s="857"/>
      <c r="DC121" s="857"/>
      <c r="DD121" s="857"/>
      <c r="DE121" s="857"/>
      <c r="DF121" s="858"/>
      <c r="DG121" s="834">
        <v>79004</v>
      </c>
      <c r="DH121" s="835"/>
      <c r="DI121" s="835"/>
      <c r="DJ121" s="835"/>
      <c r="DK121" s="835"/>
      <c r="DL121" s="835">
        <v>68726</v>
      </c>
      <c r="DM121" s="835"/>
      <c r="DN121" s="835"/>
      <c r="DO121" s="835"/>
      <c r="DP121" s="835"/>
      <c r="DQ121" s="835">
        <v>59966</v>
      </c>
      <c r="DR121" s="835"/>
      <c r="DS121" s="835"/>
      <c r="DT121" s="835"/>
      <c r="DU121" s="835"/>
      <c r="DV121" s="812">
        <v>9</v>
      </c>
      <c r="DW121" s="812"/>
      <c r="DX121" s="812"/>
      <c r="DY121" s="812"/>
      <c r="DZ121" s="813"/>
    </row>
    <row r="122" spans="1:130" s="199" customFormat="1" ht="26.25" customHeight="1">
      <c r="A122" s="838"/>
      <c r="B122" s="839"/>
      <c r="C122" s="842" t="s">
        <v>431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115</v>
      </c>
      <c r="AB122" s="798"/>
      <c r="AC122" s="798"/>
      <c r="AD122" s="798"/>
      <c r="AE122" s="799"/>
      <c r="AF122" s="800" t="s">
        <v>115</v>
      </c>
      <c r="AG122" s="798"/>
      <c r="AH122" s="798"/>
      <c r="AI122" s="798"/>
      <c r="AJ122" s="799"/>
      <c r="AK122" s="800" t="s">
        <v>115</v>
      </c>
      <c r="AL122" s="798"/>
      <c r="AM122" s="798"/>
      <c r="AN122" s="798"/>
      <c r="AO122" s="799"/>
      <c r="AP122" s="845" t="s">
        <v>115</v>
      </c>
      <c r="AQ122" s="846"/>
      <c r="AR122" s="846"/>
      <c r="AS122" s="846"/>
      <c r="AT122" s="847"/>
      <c r="AU122" s="907"/>
      <c r="AV122" s="908"/>
      <c r="AW122" s="908"/>
      <c r="AX122" s="908"/>
      <c r="AY122" s="909"/>
      <c r="AZ122" s="900" t="s">
        <v>450</v>
      </c>
      <c r="BA122" s="901"/>
      <c r="BB122" s="901"/>
      <c r="BC122" s="901"/>
      <c r="BD122" s="901"/>
      <c r="BE122" s="901"/>
      <c r="BF122" s="901"/>
      <c r="BG122" s="901"/>
      <c r="BH122" s="901"/>
      <c r="BI122" s="901"/>
      <c r="BJ122" s="901"/>
      <c r="BK122" s="901"/>
      <c r="BL122" s="901"/>
      <c r="BM122" s="901"/>
      <c r="BN122" s="901"/>
      <c r="BO122" s="901"/>
      <c r="BP122" s="902"/>
      <c r="BQ122" s="903">
        <v>1235837</v>
      </c>
      <c r="BR122" s="866"/>
      <c r="BS122" s="866"/>
      <c r="BT122" s="866"/>
      <c r="BU122" s="866"/>
      <c r="BV122" s="866">
        <v>1370110</v>
      </c>
      <c r="BW122" s="866"/>
      <c r="BX122" s="866"/>
      <c r="BY122" s="866"/>
      <c r="BZ122" s="866"/>
      <c r="CA122" s="866">
        <v>1334733</v>
      </c>
      <c r="CB122" s="866"/>
      <c r="CC122" s="866"/>
      <c r="CD122" s="866"/>
      <c r="CE122" s="866"/>
      <c r="CF122" s="867">
        <v>199.5</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t="s">
        <v>115</v>
      </c>
      <c r="DH122" s="835"/>
      <c r="DI122" s="835"/>
      <c r="DJ122" s="835"/>
      <c r="DK122" s="835"/>
      <c r="DL122" s="835" t="s">
        <v>115</v>
      </c>
      <c r="DM122" s="835"/>
      <c r="DN122" s="835"/>
      <c r="DO122" s="835"/>
      <c r="DP122" s="835"/>
      <c r="DQ122" s="835" t="s">
        <v>115</v>
      </c>
      <c r="DR122" s="835"/>
      <c r="DS122" s="835"/>
      <c r="DT122" s="835"/>
      <c r="DU122" s="835"/>
      <c r="DV122" s="812" t="s">
        <v>115</v>
      </c>
      <c r="DW122" s="812"/>
      <c r="DX122" s="812"/>
      <c r="DY122" s="812"/>
      <c r="DZ122" s="813"/>
    </row>
    <row r="123" spans="1:130" s="199" customFormat="1" ht="26.25" customHeight="1">
      <c r="A123" s="838"/>
      <c r="B123" s="839"/>
      <c r="C123" s="842" t="s">
        <v>437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115</v>
      </c>
      <c r="AB123" s="798"/>
      <c r="AC123" s="798"/>
      <c r="AD123" s="798"/>
      <c r="AE123" s="799"/>
      <c r="AF123" s="800" t="s">
        <v>115</v>
      </c>
      <c r="AG123" s="798"/>
      <c r="AH123" s="798"/>
      <c r="AI123" s="798"/>
      <c r="AJ123" s="799"/>
      <c r="AK123" s="800" t="s">
        <v>115</v>
      </c>
      <c r="AL123" s="798"/>
      <c r="AM123" s="798"/>
      <c r="AN123" s="798"/>
      <c r="AO123" s="799"/>
      <c r="AP123" s="845" t="s">
        <v>115</v>
      </c>
      <c r="AQ123" s="846"/>
      <c r="AR123" s="846"/>
      <c r="AS123" s="846"/>
      <c r="AT123" s="847"/>
      <c r="AU123" s="910"/>
      <c r="AV123" s="911"/>
      <c r="AW123" s="911"/>
      <c r="AX123" s="911"/>
      <c r="AY123" s="911"/>
      <c r="AZ123" s="230" t="s">
        <v>175</v>
      </c>
      <c r="BA123" s="230"/>
      <c r="BB123" s="230"/>
      <c r="BC123" s="230"/>
      <c r="BD123" s="230"/>
      <c r="BE123" s="230"/>
      <c r="BF123" s="230"/>
      <c r="BG123" s="230"/>
      <c r="BH123" s="230"/>
      <c r="BI123" s="230"/>
      <c r="BJ123" s="230"/>
      <c r="BK123" s="230"/>
      <c r="BL123" s="230"/>
      <c r="BM123" s="230"/>
      <c r="BN123" s="230"/>
      <c r="BO123" s="898" t="s">
        <v>451</v>
      </c>
      <c r="BP123" s="899"/>
      <c r="BQ123" s="853">
        <v>3454079</v>
      </c>
      <c r="BR123" s="854"/>
      <c r="BS123" s="854"/>
      <c r="BT123" s="854"/>
      <c r="BU123" s="854"/>
      <c r="BV123" s="854">
        <v>3541767</v>
      </c>
      <c r="BW123" s="854"/>
      <c r="BX123" s="854"/>
      <c r="BY123" s="854"/>
      <c r="BZ123" s="854"/>
      <c r="CA123" s="854">
        <v>3706034</v>
      </c>
      <c r="CB123" s="854"/>
      <c r="CC123" s="854"/>
      <c r="CD123" s="854"/>
      <c r="CE123" s="854"/>
      <c r="CF123" s="764"/>
      <c r="CG123" s="765"/>
      <c r="CH123" s="765"/>
      <c r="CI123" s="765"/>
      <c r="CJ123" s="855"/>
      <c r="CK123" s="890"/>
      <c r="CL123" s="876"/>
      <c r="CM123" s="876"/>
      <c r="CN123" s="876"/>
      <c r="CO123" s="877"/>
      <c r="CP123" s="856" t="s">
        <v>390</v>
      </c>
      <c r="CQ123" s="857"/>
      <c r="CR123" s="857"/>
      <c r="CS123" s="857"/>
      <c r="CT123" s="857"/>
      <c r="CU123" s="857"/>
      <c r="CV123" s="857"/>
      <c r="CW123" s="857"/>
      <c r="CX123" s="857"/>
      <c r="CY123" s="857"/>
      <c r="CZ123" s="857"/>
      <c r="DA123" s="857"/>
      <c r="DB123" s="857"/>
      <c r="DC123" s="857"/>
      <c r="DD123" s="857"/>
      <c r="DE123" s="857"/>
      <c r="DF123" s="858"/>
      <c r="DG123" s="797" t="s">
        <v>115</v>
      </c>
      <c r="DH123" s="798"/>
      <c r="DI123" s="798"/>
      <c r="DJ123" s="798"/>
      <c r="DK123" s="799"/>
      <c r="DL123" s="800" t="s">
        <v>115</v>
      </c>
      <c r="DM123" s="798"/>
      <c r="DN123" s="798"/>
      <c r="DO123" s="798"/>
      <c r="DP123" s="799"/>
      <c r="DQ123" s="800" t="s">
        <v>115</v>
      </c>
      <c r="DR123" s="798"/>
      <c r="DS123" s="798"/>
      <c r="DT123" s="798"/>
      <c r="DU123" s="799"/>
      <c r="DV123" s="845" t="s">
        <v>115</v>
      </c>
      <c r="DW123" s="846"/>
      <c r="DX123" s="846"/>
      <c r="DY123" s="846"/>
      <c r="DZ123" s="847"/>
    </row>
    <row r="124" spans="1:130" s="199" customFormat="1" ht="26.25" customHeight="1" thickBot="1">
      <c r="A124" s="838"/>
      <c r="B124" s="839"/>
      <c r="C124" s="842" t="s">
        <v>440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115</v>
      </c>
      <c r="AB124" s="798"/>
      <c r="AC124" s="798"/>
      <c r="AD124" s="798"/>
      <c r="AE124" s="799"/>
      <c r="AF124" s="800" t="s">
        <v>115</v>
      </c>
      <c r="AG124" s="798"/>
      <c r="AH124" s="798"/>
      <c r="AI124" s="798"/>
      <c r="AJ124" s="799"/>
      <c r="AK124" s="800" t="s">
        <v>115</v>
      </c>
      <c r="AL124" s="798"/>
      <c r="AM124" s="798"/>
      <c r="AN124" s="798"/>
      <c r="AO124" s="799"/>
      <c r="AP124" s="845" t="s">
        <v>115</v>
      </c>
      <c r="AQ124" s="846"/>
      <c r="AR124" s="846"/>
      <c r="AS124" s="846"/>
      <c r="AT124" s="847"/>
      <c r="AU124" s="848" t="s">
        <v>452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115</v>
      </c>
      <c r="BR124" s="852"/>
      <c r="BS124" s="852"/>
      <c r="BT124" s="852"/>
      <c r="BU124" s="852"/>
      <c r="BV124" s="852" t="s">
        <v>115</v>
      </c>
      <c r="BW124" s="852"/>
      <c r="BX124" s="852"/>
      <c r="BY124" s="852"/>
      <c r="BZ124" s="852"/>
      <c r="CA124" s="852" t="s">
        <v>115</v>
      </c>
      <c r="CB124" s="852"/>
      <c r="CC124" s="852"/>
      <c r="CD124" s="852"/>
      <c r="CE124" s="852"/>
      <c r="CF124" s="742"/>
      <c r="CG124" s="743"/>
      <c r="CH124" s="743"/>
      <c r="CI124" s="743"/>
      <c r="CJ124" s="883"/>
      <c r="CK124" s="891"/>
      <c r="CL124" s="891"/>
      <c r="CM124" s="891"/>
      <c r="CN124" s="891"/>
      <c r="CO124" s="892"/>
      <c r="CP124" s="856" t="s">
        <v>453</v>
      </c>
      <c r="CQ124" s="857"/>
      <c r="CR124" s="857"/>
      <c r="CS124" s="857"/>
      <c r="CT124" s="857"/>
      <c r="CU124" s="857"/>
      <c r="CV124" s="857"/>
      <c r="CW124" s="857"/>
      <c r="CX124" s="857"/>
      <c r="CY124" s="857"/>
      <c r="CZ124" s="857"/>
      <c r="DA124" s="857"/>
      <c r="DB124" s="857"/>
      <c r="DC124" s="857"/>
      <c r="DD124" s="857"/>
      <c r="DE124" s="857"/>
      <c r="DF124" s="858"/>
      <c r="DG124" s="780" t="s">
        <v>115</v>
      </c>
      <c r="DH124" s="781"/>
      <c r="DI124" s="781"/>
      <c r="DJ124" s="781"/>
      <c r="DK124" s="782"/>
      <c r="DL124" s="783" t="s">
        <v>115</v>
      </c>
      <c r="DM124" s="781"/>
      <c r="DN124" s="781"/>
      <c r="DO124" s="781"/>
      <c r="DP124" s="782"/>
      <c r="DQ124" s="783" t="s">
        <v>115</v>
      </c>
      <c r="DR124" s="781"/>
      <c r="DS124" s="781"/>
      <c r="DT124" s="781"/>
      <c r="DU124" s="782"/>
      <c r="DV124" s="869" t="s">
        <v>115</v>
      </c>
      <c r="DW124" s="870"/>
      <c r="DX124" s="870"/>
      <c r="DY124" s="870"/>
      <c r="DZ124" s="871"/>
    </row>
    <row r="125" spans="1:130" s="199" customFormat="1" ht="26.25" customHeight="1">
      <c r="A125" s="838"/>
      <c r="B125" s="839"/>
      <c r="C125" s="842" t="s">
        <v>442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115</v>
      </c>
      <c r="AB125" s="798"/>
      <c r="AC125" s="798"/>
      <c r="AD125" s="798"/>
      <c r="AE125" s="799"/>
      <c r="AF125" s="800" t="s">
        <v>115</v>
      </c>
      <c r="AG125" s="798"/>
      <c r="AH125" s="798"/>
      <c r="AI125" s="798"/>
      <c r="AJ125" s="799"/>
      <c r="AK125" s="800" t="s">
        <v>115</v>
      </c>
      <c r="AL125" s="798"/>
      <c r="AM125" s="798"/>
      <c r="AN125" s="798"/>
      <c r="AO125" s="799"/>
      <c r="AP125" s="845" t="s">
        <v>115</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454</v>
      </c>
      <c r="CL125" s="873"/>
      <c r="CM125" s="873"/>
      <c r="CN125" s="873"/>
      <c r="CO125" s="874"/>
      <c r="CP125" s="881" t="s">
        <v>455</v>
      </c>
      <c r="CQ125" s="826"/>
      <c r="CR125" s="826"/>
      <c r="CS125" s="826"/>
      <c r="CT125" s="826"/>
      <c r="CU125" s="826"/>
      <c r="CV125" s="826"/>
      <c r="CW125" s="826"/>
      <c r="CX125" s="826"/>
      <c r="CY125" s="826"/>
      <c r="CZ125" s="826"/>
      <c r="DA125" s="826"/>
      <c r="DB125" s="826"/>
      <c r="DC125" s="826"/>
      <c r="DD125" s="826"/>
      <c r="DE125" s="826"/>
      <c r="DF125" s="827"/>
      <c r="DG125" s="882" t="s">
        <v>115</v>
      </c>
      <c r="DH125" s="863"/>
      <c r="DI125" s="863"/>
      <c r="DJ125" s="863"/>
      <c r="DK125" s="863"/>
      <c r="DL125" s="863" t="s">
        <v>115</v>
      </c>
      <c r="DM125" s="863"/>
      <c r="DN125" s="863"/>
      <c r="DO125" s="863"/>
      <c r="DP125" s="863"/>
      <c r="DQ125" s="863" t="s">
        <v>115</v>
      </c>
      <c r="DR125" s="863"/>
      <c r="DS125" s="863"/>
      <c r="DT125" s="863"/>
      <c r="DU125" s="863"/>
      <c r="DV125" s="864" t="s">
        <v>115</v>
      </c>
      <c r="DW125" s="864"/>
      <c r="DX125" s="864"/>
      <c r="DY125" s="864"/>
      <c r="DZ125" s="865"/>
    </row>
    <row r="126" spans="1:130" s="199" customFormat="1" ht="26.25" customHeight="1" thickBot="1">
      <c r="A126" s="838"/>
      <c r="B126" s="839"/>
      <c r="C126" s="842" t="s">
        <v>444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115</v>
      </c>
      <c r="AB126" s="798"/>
      <c r="AC126" s="798"/>
      <c r="AD126" s="798"/>
      <c r="AE126" s="799"/>
      <c r="AF126" s="800" t="s">
        <v>115</v>
      </c>
      <c r="AG126" s="798"/>
      <c r="AH126" s="798"/>
      <c r="AI126" s="798"/>
      <c r="AJ126" s="799"/>
      <c r="AK126" s="800" t="s">
        <v>115</v>
      </c>
      <c r="AL126" s="798"/>
      <c r="AM126" s="798"/>
      <c r="AN126" s="798"/>
      <c r="AO126" s="799"/>
      <c r="AP126" s="845" t="s">
        <v>115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456</v>
      </c>
      <c r="CQ126" s="768"/>
      <c r="CR126" s="768"/>
      <c r="CS126" s="768"/>
      <c r="CT126" s="768"/>
      <c r="CU126" s="768"/>
      <c r="CV126" s="768"/>
      <c r="CW126" s="768"/>
      <c r="CX126" s="768"/>
      <c r="CY126" s="768"/>
      <c r="CZ126" s="768"/>
      <c r="DA126" s="768"/>
      <c r="DB126" s="768"/>
      <c r="DC126" s="768"/>
      <c r="DD126" s="768"/>
      <c r="DE126" s="768"/>
      <c r="DF126" s="769"/>
      <c r="DG126" s="834" t="s">
        <v>115</v>
      </c>
      <c r="DH126" s="835"/>
      <c r="DI126" s="835"/>
      <c r="DJ126" s="835"/>
      <c r="DK126" s="835"/>
      <c r="DL126" s="835" t="s">
        <v>115</v>
      </c>
      <c r="DM126" s="835"/>
      <c r="DN126" s="835"/>
      <c r="DO126" s="835"/>
      <c r="DP126" s="835"/>
      <c r="DQ126" s="835" t="s">
        <v>115</v>
      </c>
      <c r="DR126" s="835"/>
      <c r="DS126" s="835"/>
      <c r="DT126" s="835"/>
      <c r="DU126" s="835"/>
      <c r="DV126" s="812" t="s">
        <v>115</v>
      </c>
      <c r="DW126" s="812"/>
      <c r="DX126" s="812"/>
      <c r="DY126" s="812"/>
      <c r="DZ126" s="813"/>
    </row>
    <row r="127" spans="1:130" s="199" customFormat="1" ht="26.25" customHeight="1">
      <c r="A127" s="840"/>
      <c r="B127" s="841"/>
      <c r="C127" s="859" t="s">
        <v>457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115</v>
      </c>
      <c r="AB127" s="798"/>
      <c r="AC127" s="798"/>
      <c r="AD127" s="798"/>
      <c r="AE127" s="799"/>
      <c r="AF127" s="800" t="s">
        <v>115</v>
      </c>
      <c r="AG127" s="798"/>
      <c r="AH127" s="798"/>
      <c r="AI127" s="798"/>
      <c r="AJ127" s="799"/>
      <c r="AK127" s="800" t="s">
        <v>115</v>
      </c>
      <c r="AL127" s="798"/>
      <c r="AM127" s="798"/>
      <c r="AN127" s="798"/>
      <c r="AO127" s="799"/>
      <c r="AP127" s="845" t="s">
        <v>115</v>
      </c>
      <c r="AQ127" s="846"/>
      <c r="AR127" s="846"/>
      <c r="AS127" s="846"/>
      <c r="AT127" s="847"/>
      <c r="AU127" s="235"/>
      <c r="AV127" s="235"/>
      <c r="AW127" s="235"/>
      <c r="AX127" s="862" t="s">
        <v>458</v>
      </c>
      <c r="AY127" s="830"/>
      <c r="AZ127" s="830"/>
      <c r="BA127" s="830"/>
      <c r="BB127" s="830"/>
      <c r="BC127" s="830"/>
      <c r="BD127" s="830"/>
      <c r="BE127" s="831"/>
      <c r="BF127" s="829" t="s">
        <v>459</v>
      </c>
      <c r="BG127" s="830"/>
      <c r="BH127" s="830"/>
      <c r="BI127" s="830"/>
      <c r="BJ127" s="830"/>
      <c r="BK127" s="830"/>
      <c r="BL127" s="831"/>
      <c r="BM127" s="829" t="s">
        <v>460</v>
      </c>
      <c r="BN127" s="830"/>
      <c r="BO127" s="830"/>
      <c r="BP127" s="830"/>
      <c r="BQ127" s="830"/>
      <c r="BR127" s="830"/>
      <c r="BS127" s="831"/>
      <c r="BT127" s="829" t="s">
        <v>461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462</v>
      </c>
      <c r="CQ127" s="768"/>
      <c r="CR127" s="768"/>
      <c r="CS127" s="768"/>
      <c r="CT127" s="768"/>
      <c r="CU127" s="768"/>
      <c r="CV127" s="768"/>
      <c r="CW127" s="768"/>
      <c r="CX127" s="768"/>
      <c r="CY127" s="768"/>
      <c r="CZ127" s="768"/>
      <c r="DA127" s="768"/>
      <c r="DB127" s="768"/>
      <c r="DC127" s="768"/>
      <c r="DD127" s="768"/>
      <c r="DE127" s="768"/>
      <c r="DF127" s="769"/>
      <c r="DG127" s="834" t="s">
        <v>115</v>
      </c>
      <c r="DH127" s="835"/>
      <c r="DI127" s="835"/>
      <c r="DJ127" s="835"/>
      <c r="DK127" s="835"/>
      <c r="DL127" s="835" t="s">
        <v>115</v>
      </c>
      <c r="DM127" s="835"/>
      <c r="DN127" s="835"/>
      <c r="DO127" s="835"/>
      <c r="DP127" s="835"/>
      <c r="DQ127" s="835" t="s">
        <v>115</v>
      </c>
      <c r="DR127" s="835"/>
      <c r="DS127" s="835"/>
      <c r="DT127" s="835"/>
      <c r="DU127" s="835"/>
      <c r="DV127" s="812" t="s">
        <v>115</v>
      </c>
      <c r="DW127" s="812"/>
      <c r="DX127" s="812"/>
      <c r="DY127" s="812"/>
      <c r="DZ127" s="813"/>
    </row>
    <row r="128" spans="1:130" s="199" customFormat="1" ht="26.25" customHeight="1" thickBot="1">
      <c r="A128" s="814" t="s">
        <v>463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464</v>
      </c>
      <c r="X128" s="816"/>
      <c r="Y128" s="816"/>
      <c r="Z128" s="817"/>
      <c r="AA128" s="818">
        <v>1176</v>
      </c>
      <c r="AB128" s="819"/>
      <c r="AC128" s="819"/>
      <c r="AD128" s="819"/>
      <c r="AE128" s="820"/>
      <c r="AF128" s="821">
        <v>1193</v>
      </c>
      <c r="AG128" s="819"/>
      <c r="AH128" s="819"/>
      <c r="AI128" s="819"/>
      <c r="AJ128" s="820"/>
      <c r="AK128" s="821">
        <v>1276</v>
      </c>
      <c r="AL128" s="819"/>
      <c r="AM128" s="819"/>
      <c r="AN128" s="819"/>
      <c r="AO128" s="820"/>
      <c r="AP128" s="822"/>
      <c r="AQ128" s="823"/>
      <c r="AR128" s="823"/>
      <c r="AS128" s="823"/>
      <c r="AT128" s="824"/>
      <c r="AU128" s="235"/>
      <c r="AV128" s="235"/>
      <c r="AW128" s="235"/>
      <c r="AX128" s="825" t="s">
        <v>465</v>
      </c>
      <c r="AY128" s="826"/>
      <c r="AZ128" s="826"/>
      <c r="BA128" s="826"/>
      <c r="BB128" s="826"/>
      <c r="BC128" s="826"/>
      <c r="BD128" s="826"/>
      <c r="BE128" s="827"/>
      <c r="BF128" s="804" t="s">
        <v>115</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466</v>
      </c>
      <c r="CQ128" s="746"/>
      <c r="CR128" s="746"/>
      <c r="CS128" s="746"/>
      <c r="CT128" s="746"/>
      <c r="CU128" s="746"/>
      <c r="CV128" s="746"/>
      <c r="CW128" s="746"/>
      <c r="CX128" s="746"/>
      <c r="CY128" s="746"/>
      <c r="CZ128" s="746"/>
      <c r="DA128" s="746"/>
      <c r="DB128" s="746"/>
      <c r="DC128" s="746"/>
      <c r="DD128" s="746"/>
      <c r="DE128" s="746"/>
      <c r="DF128" s="747"/>
      <c r="DG128" s="808" t="s">
        <v>115</v>
      </c>
      <c r="DH128" s="809"/>
      <c r="DI128" s="809"/>
      <c r="DJ128" s="809"/>
      <c r="DK128" s="809"/>
      <c r="DL128" s="809" t="s">
        <v>115</v>
      </c>
      <c r="DM128" s="809"/>
      <c r="DN128" s="809"/>
      <c r="DO128" s="809"/>
      <c r="DP128" s="809"/>
      <c r="DQ128" s="809" t="s">
        <v>115</v>
      </c>
      <c r="DR128" s="809"/>
      <c r="DS128" s="809"/>
      <c r="DT128" s="809"/>
      <c r="DU128" s="809"/>
      <c r="DV128" s="810" t="s">
        <v>115</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467</v>
      </c>
      <c r="X129" s="795"/>
      <c r="Y129" s="795"/>
      <c r="Z129" s="796"/>
      <c r="AA129" s="797">
        <v>827020</v>
      </c>
      <c r="AB129" s="798"/>
      <c r="AC129" s="798"/>
      <c r="AD129" s="798"/>
      <c r="AE129" s="799"/>
      <c r="AF129" s="800">
        <v>885086</v>
      </c>
      <c r="AG129" s="798"/>
      <c r="AH129" s="798"/>
      <c r="AI129" s="798"/>
      <c r="AJ129" s="799"/>
      <c r="AK129" s="800">
        <v>806800</v>
      </c>
      <c r="AL129" s="798"/>
      <c r="AM129" s="798"/>
      <c r="AN129" s="798"/>
      <c r="AO129" s="799"/>
      <c r="AP129" s="801"/>
      <c r="AQ129" s="802"/>
      <c r="AR129" s="802"/>
      <c r="AS129" s="802"/>
      <c r="AT129" s="803"/>
      <c r="AU129" s="237"/>
      <c r="AV129" s="237"/>
      <c r="AW129" s="237"/>
      <c r="AX129" s="767" t="s">
        <v>468</v>
      </c>
      <c r="AY129" s="768"/>
      <c r="AZ129" s="768"/>
      <c r="BA129" s="768"/>
      <c r="BB129" s="768"/>
      <c r="BC129" s="768"/>
      <c r="BD129" s="768"/>
      <c r="BE129" s="769"/>
      <c r="BF129" s="787" t="s">
        <v>115</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470</v>
      </c>
      <c r="X130" s="795"/>
      <c r="Y130" s="795"/>
      <c r="Z130" s="796"/>
      <c r="AA130" s="797">
        <v>161688</v>
      </c>
      <c r="AB130" s="798"/>
      <c r="AC130" s="798"/>
      <c r="AD130" s="798"/>
      <c r="AE130" s="799"/>
      <c r="AF130" s="800">
        <v>150658</v>
      </c>
      <c r="AG130" s="798"/>
      <c r="AH130" s="798"/>
      <c r="AI130" s="798"/>
      <c r="AJ130" s="799"/>
      <c r="AK130" s="800">
        <v>137604</v>
      </c>
      <c r="AL130" s="798"/>
      <c r="AM130" s="798"/>
      <c r="AN130" s="798"/>
      <c r="AO130" s="799"/>
      <c r="AP130" s="801"/>
      <c r="AQ130" s="802"/>
      <c r="AR130" s="802"/>
      <c r="AS130" s="802"/>
      <c r="AT130" s="803"/>
      <c r="AU130" s="237"/>
      <c r="AV130" s="237"/>
      <c r="AW130" s="237"/>
      <c r="AX130" s="767" t="s">
        <v>471</v>
      </c>
      <c r="AY130" s="768"/>
      <c r="AZ130" s="768"/>
      <c r="BA130" s="768"/>
      <c r="BB130" s="768"/>
      <c r="BC130" s="768"/>
      <c r="BD130" s="768"/>
      <c r="BE130" s="769"/>
      <c r="BF130" s="770">
        <v>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472</v>
      </c>
      <c r="X131" s="778"/>
      <c r="Y131" s="778"/>
      <c r="Z131" s="779"/>
      <c r="AA131" s="780">
        <v>665332</v>
      </c>
      <c r="AB131" s="781"/>
      <c r="AC131" s="781"/>
      <c r="AD131" s="781"/>
      <c r="AE131" s="782"/>
      <c r="AF131" s="783">
        <v>734428</v>
      </c>
      <c r="AG131" s="781"/>
      <c r="AH131" s="781"/>
      <c r="AI131" s="781"/>
      <c r="AJ131" s="782"/>
      <c r="AK131" s="783">
        <v>669196</v>
      </c>
      <c r="AL131" s="781"/>
      <c r="AM131" s="781"/>
      <c r="AN131" s="781"/>
      <c r="AO131" s="782"/>
      <c r="AP131" s="784"/>
      <c r="AQ131" s="785"/>
      <c r="AR131" s="785"/>
      <c r="AS131" s="785"/>
      <c r="AT131" s="786"/>
      <c r="AU131" s="237"/>
      <c r="AV131" s="237"/>
      <c r="AW131" s="237"/>
      <c r="AX131" s="745" t="s">
        <v>473</v>
      </c>
      <c r="AY131" s="746"/>
      <c r="AZ131" s="746"/>
      <c r="BA131" s="746"/>
      <c r="BB131" s="746"/>
      <c r="BC131" s="746"/>
      <c r="BD131" s="746"/>
      <c r="BE131" s="747"/>
      <c r="BF131" s="748" t="s">
        <v>115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475</v>
      </c>
      <c r="W132" s="758"/>
      <c r="X132" s="758"/>
      <c r="Y132" s="758"/>
      <c r="Z132" s="759"/>
      <c r="AA132" s="760">
        <v>3.0130821910000001</v>
      </c>
      <c r="AB132" s="761"/>
      <c r="AC132" s="761"/>
      <c r="AD132" s="761"/>
      <c r="AE132" s="762"/>
      <c r="AF132" s="763">
        <v>3.076543923</v>
      </c>
      <c r="AG132" s="761"/>
      <c r="AH132" s="761"/>
      <c r="AI132" s="761"/>
      <c r="AJ132" s="762"/>
      <c r="AK132" s="763">
        <v>3.0013628290000001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476</v>
      </c>
      <c r="W133" s="737"/>
      <c r="X133" s="737"/>
      <c r="Y133" s="737"/>
      <c r="Z133" s="738"/>
      <c r="AA133" s="739">
        <v>3.6</v>
      </c>
      <c r="AB133" s="740"/>
      <c r="AC133" s="740"/>
      <c r="AD133" s="740"/>
      <c r="AE133" s="741"/>
      <c r="AF133" s="739">
        <v>2.6</v>
      </c>
      <c r="AG133" s="740"/>
      <c r="AH133" s="740"/>
      <c r="AI133" s="740"/>
      <c r="AJ133" s="741"/>
      <c r="AK133" s="739">
        <v>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70866141732283472" right="0.70866141732283472" top="0.74803149606299213" bottom="0.74803149606299213" header="0.31496062992125984" footer="0.31496062992125984"/>
  <pageSetup paperSize="9" scale="2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ageMargins left="0.70866141732283472" right="0.70866141732283472" top="0.74803149606299213" bottom="0.74803149606299213" header="0.31496062992125984" footer="0.31496062992125984"/>
  <pageSetup paperSize="9" scale="3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ageMargins left="0.70866141732283472" right="0.70866141732283472" top="0.74803149606299213" bottom="0.74803149606299213" header="0.31496062992125984" footer="0.31496062992125984"/>
  <pageSetup paperSize="9"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477</v>
      </c>
      <c r="B5" s="248"/>
      <c r="C5" s="248"/>
      <c r="D5" s="248"/>
      <c r="E5" s="248"/>
      <c r="F5" s="248"/>
      <c r="G5" s="248"/>
      <c r="H5" s="248"/>
      <c r="I5" s="248"/>
      <c r="J5" s="248"/>
      <c r="K5" s="248"/>
      <c r="L5" s="248"/>
      <c r="M5" s="248"/>
      <c r="N5" s="248"/>
      <c r="O5" s="249"/>
    </row>
    <row r="6" spans="1:16">
      <c r="A6" s="250"/>
      <c r="B6" s="246"/>
      <c r="C6" s="246"/>
      <c r="D6" s="246"/>
      <c r="E6" s="246"/>
      <c r="F6" s="246"/>
      <c r="G6" s="251" t="s">
        <v>478</v>
      </c>
      <c r="H6" s="251"/>
      <c r="I6" s="251"/>
      <c r="J6" s="251"/>
      <c r="K6" s="246"/>
      <c r="L6" s="246"/>
      <c r="M6" s="246"/>
      <c r="N6" s="246"/>
    </row>
    <row r="7" spans="1:16">
      <c r="A7" s="250"/>
      <c r="B7" s="246"/>
      <c r="C7" s="246"/>
      <c r="D7" s="246"/>
      <c r="E7" s="246"/>
      <c r="F7" s="246"/>
      <c r="G7" s="253"/>
      <c r="H7" s="254"/>
      <c r="I7" s="254"/>
      <c r="J7" s="255"/>
      <c r="K7" s="1152" t="s">
        <v>479</v>
      </c>
      <c r="L7" s="256"/>
      <c r="M7" s="257" t="s">
        <v>480</v>
      </c>
      <c r="N7" s="258"/>
    </row>
    <row r="8" spans="1:16">
      <c r="A8" s="250"/>
      <c r="B8" s="246"/>
      <c r="C8" s="246"/>
      <c r="D8" s="246"/>
      <c r="E8" s="246"/>
      <c r="F8" s="246"/>
      <c r="G8" s="259"/>
      <c r="H8" s="260"/>
      <c r="I8" s="260"/>
      <c r="J8" s="261"/>
      <c r="K8" s="1153"/>
      <c r="L8" s="262" t="s">
        <v>481</v>
      </c>
      <c r="M8" s="263" t="s">
        <v>482</v>
      </c>
      <c r="N8" s="264" t="s">
        <v>483</v>
      </c>
    </row>
    <row r="9" spans="1:16">
      <c r="A9" s="250"/>
      <c r="B9" s="246"/>
      <c r="C9" s="246"/>
      <c r="D9" s="246"/>
      <c r="E9" s="246"/>
      <c r="F9" s="246"/>
      <c r="G9" s="1166" t="s">
        <v>484</v>
      </c>
      <c r="H9" s="1167"/>
      <c r="I9" s="1167"/>
      <c r="J9" s="1168"/>
      <c r="K9" s="265">
        <v>200616</v>
      </c>
      <c r="L9" s="266">
        <v>334918</v>
      </c>
      <c r="M9" s="267">
        <v>214828</v>
      </c>
      <c r="N9" s="268">
        <v>55.9</v>
      </c>
    </row>
    <row r="10" spans="1:16">
      <c r="A10" s="250"/>
      <c r="B10" s="246"/>
      <c r="C10" s="246"/>
      <c r="D10" s="246"/>
      <c r="E10" s="246"/>
      <c r="F10" s="246"/>
      <c r="G10" s="1166" t="s">
        <v>485</v>
      </c>
      <c r="H10" s="1167"/>
      <c r="I10" s="1167"/>
      <c r="J10" s="1168"/>
      <c r="K10" s="269">
        <v>95630</v>
      </c>
      <c r="L10" s="270">
        <v>159649</v>
      </c>
      <c r="M10" s="271">
        <v>28178</v>
      </c>
      <c r="N10" s="272">
        <v>466.6</v>
      </c>
    </row>
    <row r="11" spans="1:16" ht="13.5" customHeight="1">
      <c r="A11" s="250"/>
      <c r="B11" s="246"/>
      <c r="C11" s="246"/>
      <c r="D11" s="246"/>
      <c r="E11" s="246"/>
      <c r="F11" s="246"/>
      <c r="G11" s="1166" t="s">
        <v>486</v>
      </c>
      <c r="H11" s="1167"/>
      <c r="I11" s="1167"/>
      <c r="J11" s="1168"/>
      <c r="K11" s="269">
        <v>2473</v>
      </c>
      <c r="L11" s="270">
        <v>4129</v>
      </c>
      <c r="M11" s="271">
        <v>24639</v>
      </c>
      <c r="N11" s="272">
        <v>-83.2</v>
      </c>
    </row>
    <row r="12" spans="1:16" ht="13.5" customHeight="1">
      <c r="A12" s="250"/>
      <c r="B12" s="246"/>
      <c r="C12" s="246"/>
      <c r="D12" s="246"/>
      <c r="E12" s="246"/>
      <c r="F12" s="246"/>
      <c r="G12" s="1166" t="s">
        <v>487</v>
      </c>
      <c r="H12" s="1167"/>
      <c r="I12" s="1167"/>
      <c r="J12" s="1168"/>
      <c r="K12" s="269" t="s">
        <v>488</v>
      </c>
      <c r="L12" s="270" t="s">
        <v>488</v>
      </c>
      <c r="M12" s="271">
        <v>3805</v>
      </c>
      <c r="N12" s="272" t="s">
        <v>488</v>
      </c>
    </row>
    <row r="13" spans="1:16" ht="13.5" customHeight="1">
      <c r="A13" s="250"/>
      <c r="B13" s="246"/>
      <c r="C13" s="246"/>
      <c r="D13" s="246"/>
      <c r="E13" s="246"/>
      <c r="F13" s="246"/>
      <c r="G13" s="1166" t="s">
        <v>489</v>
      </c>
      <c r="H13" s="1167"/>
      <c r="I13" s="1167"/>
      <c r="J13" s="1168"/>
      <c r="K13" s="269" t="s">
        <v>488</v>
      </c>
      <c r="L13" s="270" t="s">
        <v>488</v>
      </c>
      <c r="M13" s="271" t="s">
        <v>488</v>
      </c>
      <c r="N13" s="272" t="s">
        <v>488</v>
      </c>
    </row>
    <row r="14" spans="1:16" ht="13.5" customHeight="1">
      <c r="A14" s="250"/>
      <c r="B14" s="246"/>
      <c r="C14" s="246"/>
      <c r="D14" s="246"/>
      <c r="E14" s="246"/>
      <c r="F14" s="246"/>
      <c r="G14" s="1166" t="s">
        <v>490</v>
      </c>
      <c r="H14" s="1167"/>
      <c r="I14" s="1167"/>
      <c r="J14" s="1168"/>
      <c r="K14" s="269" t="s">
        <v>488</v>
      </c>
      <c r="L14" s="270" t="s">
        <v>488</v>
      </c>
      <c r="M14" s="271">
        <v>8783</v>
      </c>
      <c r="N14" s="272" t="s">
        <v>488</v>
      </c>
    </row>
    <row r="15" spans="1:16" ht="13.5" customHeight="1">
      <c r="A15" s="250"/>
      <c r="B15" s="246"/>
      <c r="C15" s="246"/>
      <c r="D15" s="246"/>
      <c r="E15" s="246"/>
      <c r="F15" s="246"/>
      <c r="G15" s="1166" t="s">
        <v>491</v>
      </c>
      <c r="H15" s="1167"/>
      <c r="I15" s="1167"/>
      <c r="J15" s="1168"/>
      <c r="K15" s="269" t="s">
        <v>488</v>
      </c>
      <c r="L15" s="270" t="s">
        <v>488</v>
      </c>
      <c r="M15" s="271">
        <v>4830</v>
      </c>
      <c r="N15" s="272" t="s">
        <v>488</v>
      </c>
    </row>
    <row r="16" spans="1:16">
      <c r="A16" s="250"/>
      <c r="B16" s="246"/>
      <c r="C16" s="246"/>
      <c r="D16" s="246"/>
      <c r="E16" s="246"/>
      <c r="F16" s="246"/>
      <c r="G16" s="1169" t="s">
        <v>492</v>
      </c>
      <c r="H16" s="1170"/>
      <c r="I16" s="1170"/>
      <c r="J16" s="1171"/>
      <c r="K16" s="270">
        <v>-16120</v>
      </c>
      <c r="L16" s="270">
        <v>-26912</v>
      </c>
      <c r="M16" s="271">
        <v>-21703</v>
      </c>
      <c r="N16" s="272">
        <v>24</v>
      </c>
    </row>
    <row r="17" spans="1:16">
      <c r="A17" s="250"/>
      <c r="B17" s="246"/>
      <c r="C17" s="246"/>
      <c r="D17" s="246"/>
      <c r="E17" s="246"/>
      <c r="F17" s="246"/>
      <c r="G17" s="1169" t="s">
        <v>175</v>
      </c>
      <c r="H17" s="1170"/>
      <c r="I17" s="1170"/>
      <c r="J17" s="1171"/>
      <c r="K17" s="270">
        <v>282599</v>
      </c>
      <c r="L17" s="270">
        <v>471785</v>
      </c>
      <c r="M17" s="271">
        <v>263360</v>
      </c>
      <c r="N17" s="272">
        <v>79.099999999999994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493</v>
      </c>
      <c r="H19" s="246"/>
      <c r="I19" s="246"/>
      <c r="J19" s="246"/>
      <c r="K19" s="246"/>
      <c r="L19" s="246"/>
      <c r="M19" s="246"/>
      <c r="N19" s="246"/>
    </row>
    <row r="20" spans="1:16">
      <c r="A20" s="250"/>
      <c r="B20" s="246"/>
      <c r="C20" s="246"/>
      <c r="D20" s="246"/>
      <c r="E20" s="246"/>
      <c r="F20" s="246"/>
      <c r="G20" s="274"/>
      <c r="H20" s="275"/>
      <c r="I20" s="275"/>
      <c r="J20" s="276"/>
      <c r="K20" s="277" t="s">
        <v>494</v>
      </c>
      <c r="L20" s="278" t="s">
        <v>495</v>
      </c>
      <c r="M20" s="279" t="s">
        <v>496</v>
      </c>
      <c r="N20" s="280"/>
    </row>
    <row r="21" spans="1:16" s="286" customFormat="1">
      <c r="A21" s="281"/>
      <c r="B21" s="251"/>
      <c r="C21" s="251"/>
      <c r="D21" s="251"/>
      <c r="E21" s="251"/>
      <c r="F21" s="251"/>
      <c r="G21" s="1163" t="s">
        <v>497</v>
      </c>
      <c r="H21" s="1164"/>
      <c r="I21" s="1164"/>
      <c r="J21" s="1165"/>
      <c r="K21" s="282">
        <v>33.39</v>
      </c>
      <c r="L21" s="283">
        <v>24.72</v>
      </c>
      <c r="M21" s="284">
        <v>8.67</v>
      </c>
      <c r="N21" s="251"/>
      <c r="O21" s="285"/>
      <c r="P21" s="281"/>
    </row>
    <row r="22" spans="1:16" s="286" customFormat="1">
      <c r="A22" s="281"/>
      <c r="B22" s="251"/>
      <c r="C22" s="251"/>
      <c r="D22" s="251"/>
      <c r="E22" s="251"/>
      <c r="F22" s="251"/>
      <c r="G22" s="1163" t="s">
        <v>498</v>
      </c>
      <c r="H22" s="1164"/>
      <c r="I22" s="1164"/>
      <c r="J22" s="1165"/>
      <c r="K22" s="287">
        <v>96.4</v>
      </c>
      <c r="L22" s="288">
        <v>94.2</v>
      </c>
      <c r="M22" s="289">
        <v>2.2000000000000002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501</v>
      </c>
      <c r="H29" s="251"/>
      <c r="I29" s="251"/>
      <c r="J29" s="251"/>
      <c r="K29" s="246"/>
      <c r="L29" s="246"/>
      <c r="M29" s="246"/>
      <c r="N29" s="246"/>
      <c r="O29" s="295"/>
    </row>
    <row r="30" spans="1:16">
      <c r="A30" s="250"/>
      <c r="B30" s="246"/>
      <c r="C30" s="246"/>
      <c r="D30" s="246"/>
      <c r="E30" s="246"/>
      <c r="F30" s="246"/>
      <c r="G30" s="253"/>
      <c r="H30" s="254"/>
      <c r="I30" s="254"/>
      <c r="J30" s="255"/>
      <c r="K30" s="1152" t="s">
        <v>479</v>
      </c>
      <c r="L30" s="256"/>
      <c r="M30" s="257" t="s">
        <v>480</v>
      </c>
      <c r="N30" s="258"/>
    </row>
    <row r="31" spans="1:16">
      <c r="A31" s="250"/>
      <c r="B31" s="246"/>
      <c r="C31" s="246"/>
      <c r="D31" s="246"/>
      <c r="E31" s="246"/>
      <c r="F31" s="246"/>
      <c r="G31" s="259"/>
      <c r="H31" s="260"/>
      <c r="I31" s="260"/>
      <c r="J31" s="261"/>
      <c r="K31" s="1153"/>
      <c r="L31" s="262" t="s">
        <v>481</v>
      </c>
      <c r="M31" s="263" t="s">
        <v>482</v>
      </c>
      <c r="N31" s="264" t="s">
        <v>483</v>
      </c>
    </row>
    <row r="32" spans="1:16" ht="27" customHeight="1">
      <c r="A32" s="250"/>
      <c r="B32" s="246"/>
      <c r="C32" s="246"/>
      <c r="D32" s="246"/>
      <c r="E32" s="246"/>
      <c r="F32" s="246"/>
      <c r="G32" s="1154" t="s">
        <v>502</v>
      </c>
      <c r="H32" s="1155"/>
      <c r="I32" s="1155"/>
      <c r="J32" s="1156"/>
      <c r="K32" s="296">
        <v>104464</v>
      </c>
      <c r="L32" s="296">
        <v>174397</v>
      </c>
      <c r="M32" s="297">
        <v>146462</v>
      </c>
      <c r="N32" s="298">
        <v>19.100000000000001</v>
      </c>
    </row>
    <row r="33" spans="1:16" ht="13.5" customHeight="1">
      <c r="A33" s="250"/>
      <c r="B33" s="246"/>
      <c r="C33" s="246"/>
      <c r="D33" s="246"/>
      <c r="E33" s="246"/>
      <c r="F33" s="246"/>
      <c r="G33" s="1154" t="s">
        <v>503</v>
      </c>
      <c r="H33" s="1155"/>
      <c r="I33" s="1155"/>
      <c r="J33" s="1156"/>
      <c r="K33" s="296" t="s">
        <v>488</v>
      </c>
      <c r="L33" s="296" t="s">
        <v>488</v>
      </c>
      <c r="M33" s="297">
        <v>66</v>
      </c>
      <c r="N33" s="298" t="s">
        <v>488</v>
      </c>
    </row>
    <row r="34" spans="1:16" ht="27" customHeight="1">
      <c r="A34" s="250"/>
      <c r="B34" s="246"/>
      <c r="C34" s="246"/>
      <c r="D34" s="246"/>
      <c r="E34" s="246"/>
      <c r="F34" s="246"/>
      <c r="G34" s="1154" t="s">
        <v>504</v>
      </c>
      <c r="H34" s="1155"/>
      <c r="I34" s="1155"/>
      <c r="J34" s="1156"/>
      <c r="K34" s="296" t="s">
        <v>488</v>
      </c>
      <c r="L34" s="296" t="s">
        <v>488</v>
      </c>
      <c r="M34" s="297">
        <v>56</v>
      </c>
      <c r="N34" s="298" t="s">
        <v>488</v>
      </c>
    </row>
    <row r="35" spans="1:16" ht="27" customHeight="1">
      <c r="A35" s="250"/>
      <c r="B35" s="246"/>
      <c r="C35" s="246"/>
      <c r="D35" s="246"/>
      <c r="E35" s="246"/>
      <c r="F35" s="246"/>
      <c r="G35" s="1154" t="s">
        <v>505</v>
      </c>
      <c r="H35" s="1155"/>
      <c r="I35" s="1155"/>
      <c r="J35" s="1156"/>
      <c r="K35" s="296">
        <v>54501</v>
      </c>
      <c r="L35" s="296">
        <v>90987</v>
      </c>
      <c r="M35" s="297">
        <v>28990</v>
      </c>
      <c r="N35" s="298">
        <v>213.9</v>
      </c>
    </row>
    <row r="36" spans="1:16" ht="27" customHeight="1">
      <c r="A36" s="250"/>
      <c r="B36" s="246"/>
      <c r="C36" s="246"/>
      <c r="D36" s="246"/>
      <c r="E36" s="246"/>
      <c r="F36" s="246"/>
      <c r="G36" s="1154" t="s">
        <v>506</v>
      </c>
      <c r="H36" s="1155"/>
      <c r="I36" s="1155"/>
      <c r="J36" s="1156"/>
      <c r="K36" s="296" t="s">
        <v>488</v>
      </c>
      <c r="L36" s="296" t="s">
        <v>488</v>
      </c>
      <c r="M36" s="297">
        <v>3973</v>
      </c>
      <c r="N36" s="298" t="s">
        <v>488</v>
      </c>
    </row>
    <row r="37" spans="1:16" ht="13.5" customHeight="1">
      <c r="A37" s="250"/>
      <c r="B37" s="246"/>
      <c r="C37" s="246"/>
      <c r="D37" s="246"/>
      <c r="E37" s="246"/>
      <c r="F37" s="246"/>
      <c r="G37" s="1154" t="s">
        <v>507</v>
      </c>
      <c r="H37" s="1155"/>
      <c r="I37" s="1155"/>
      <c r="J37" s="1156"/>
      <c r="K37" s="296" t="s">
        <v>488</v>
      </c>
      <c r="L37" s="296" t="s">
        <v>488</v>
      </c>
      <c r="M37" s="297">
        <v>2172</v>
      </c>
      <c r="N37" s="298" t="s">
        <v>488</v>
      </c>
    </row>
    <row r="38" spans="1:16" ht="27" customHeight="1">
      <c r="A38" s="250"/>
      <c r="B38" s="246"/>
      <c r="C38" s="246"/>
      <c r="D38" s="246"/>
      <c r="E38" s="246"/>
      <c r="F38" s="246"/>
      <c r="G38" s="1157" t="s">
        <v>508</v>
      </c>
      <c r="H38" s="1158"/>
      <c r="I38" s="1158"/>
      <c r="J38" s="1159"/>
      <c r="K38" s="299" t="s">
        <v>488</v>
      </c>
      <c r="L38" s="299" t="s">
        <v>488</v>
      </c>
      <c r="M38" s="300">
        <v>44</v>
      </c>
      <c r="N38" s="301" t="s">
        <v>488</v>
      </c>
      <c r="O38" s="295"/>
    </row>
    <row r="39" spans="1:16">
      <c r="A39" s="250"/>
      <c r="B39" s="246"/>
      <c r="C39" s="246"/>
      <c r="D39" s="246"/>
      <c r="E39" s="246"/>
      <c r="F39" s="246"/>
      <c r="G39" s="1157" t="s">
        <v>509</v>
      </c>
      <c r="H39" s="1158"/>
      <c r="I39" s="1158"/>
      <c r="J39" s="1159"/>
      <c r="K39" s="302">
        <v>-1276</v>
      </c>
      <c r="L39" s="302">
        <v>-2130</v>
      </c>
      <c r="M39" s="303">
        <v>-6849</v>
      </c>
      <c r="N39" s="304">
        <v>-68.900000000000006</v>
      </c>
      <c r="O39" s="295"/>
    </row>
    <row r="40" spans="1:16" ht="27" customHeight="1">
      <c r="A40" s="250"/>
      <c r="B40" s="246"/>
      <c r="C40" s="246"/>
      <c r="D40" s="246"/>
      <c r="E40" s="246"/>
      <c r="F40" s="246"/>
      <c r="G40" s="1154" t="s">
        <v>510</v>
      </c>
      <c r="H40" s="1155"/>
      <c r="I40" s="1155"/>
      <c r="J40" s="1156"/>
      <c r="K40" s="302">
        <v>-137604</v>
      </c>
      <c r="L40" s="302">
        <v>-229723</v>
      </c>
      <c r="M40" s="303">
        <v>-133024</v>
      </c>
      <c r="N40" s="304">
        <v>72.7</v>
      </c>
      <c r="O40" s="295"/>
    </row>
    <row r="41" spans="1:16">
      <c r="A41" s="250"/>
      <c r="B41" s="246"/>
      <c r="C41" s="246"/>
      <c r="D41" s="246"/>
      <c r="E41" s="246"/>
      <c r="F41" s="246"/>
      <c r="G41" s="1160" t="s">
        <v>286</v>
      </c>
      <c r="H41" s="1161"/>
      <c r="I41" s="1161"/>
      <c r="J41" s="1162"/>
      <c r="K41" s="296">
        <v>20085</v>
      </c>
      <c r="L41" s="302">
        <v>33531</v>
      </c>
      <c r="M41" s="303">
        <v>41890</v>
      </c>
      <c r="N41" s="304">
        <v>-20</v>
      </c>
      <c r="O41" s="295"/>
    </row>
    <row r="42" spans="1:16">
      <c r="A42" s="250"/>
      <c r="B42" s="246"/>
      <c r="C42" s="246"/>
      <c r="D42" s="246"/>
      <c r="E42" s="246"/>
      <c r="F42" s="246"/>
      <c r="G42" s="305" t="s">
        <v>511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512</v>
      </c>
      <c r="B47" s="246"/>
      <c r="C47" s="246"/>
      <c r="D47" s="246"/>
      <c r="E47" s="246"/>
      <c r="F47" s="246"/>
      <c r="G47" s="246"/>
      <c r="H47" s="246"/>
      <c r="I47" s="246"/>
      <c r="J47" s="246"/>
      <c r="K47" s="246"/>
      <c r="L47" s="246"/>
      <c r="M47" s="246"/>
      <c r="N47" s="246"/>
    </row>
    <row r="48" spans="1:16">
      <c r="A48" s="250"/>
      <c r="B48" s="246"/>
      <c r="C48" s="246"/>
      <c r="D48" s="246"/>
      <c r="E48" s="246"/>
      <c r="F48" s="246"/>
      <c r="G48" s="310" t="s">
        <v>513</v>
      </c>
      <c r="H48" s="310"/>
      <c r="I48" s="310"/>
      <c r="J48" s="310"/>
      <c r="K48" s="310"/>
      <c r="L48" s="310"/>
      <c r="M48" s="311"/>
      <c r="N48" s="310"/>
    </row>
    <row r="49" spans="1:14" ht="13.5" customHeight="1">
      <c r="A49" s="250"/>
      <c r="B49" s="246"/>
      <c r="C49" s="246"/>
      <c r="D49" s="246"/>
      <c r="E49" s="246"/>
      <c r="F49" s="246"/>
      <c r="G49" s="312"/>
      <c r="H49" s="313"/>
      <c r="I49" s="1147" t="s">
        <v>479</v>
      </c>
      <c r="J49" s="1149" t="s">
        <v>514</v>
      </c>
      <c r="K49" s="1150"/>
      <c r="L49" s="1150"/>
      <c r="M49" s="1150"/>
      <c r="N49" s="1151"/>
    </row>
    <row r="50" spans="1:14">
      <c r="A50" s="250"/>
      <c r="B50" s="246"/>
      <c r="C50" s="246"/>
      <c r="D50" s="246"/>
      <c r="E50" s="246"/>
      <c r="F50" s="246"/>
      <c r="G50" s="314"/>
      <c r="H50" s="315"/>
      <c r="I50" s="1148"/>
      <c r="J50" s="316" t="s">
        <v>515</v>
      </c>
      <c r="K50" s="317" t="s">
        <v>516</v>
      </c>
      <c r="L50" s="318" t="s">
        <v>517</v>
      </c>
      <c r="M50" s="319" t="s">
        <v>518</v>
      </c>
      <c r="N50" s="320" t="s">
        <v>519</v>
      </c>
    </row>
    <row r="51" spans="1:14">
      <c r="A51" s="250"/>
      <c r="B51" s="246"/>
      <c r="C51" s="246"/>
      <c r="D51" s="246"/>
      <c r="E51" s="246"/>
      <c r="F51" s="246"/>
      <c r="G51" s="312" t="s">
        <v>520</v>
      </c>
      <c r="H51" s="313"/>
      <c r="I51" s="321">
        <v>119265</v>
      </c>
      <c r="J51" s="322">
        <v>188710</v>
      </c>
      <c r="K51" s="323">
        <v>-36.700000000000003</v>
      </c>
      <c r="L51" s="324">
        <v>185018</v>
      </c>
      <c r="M51" s="325">
        <v>-9.1</v>
      </c>
      <c r="N51" s="326">
        <v>-27.6</v>
      </c>
    </row>
    <row r="52" spans="1:14">
      <c r="A52" s="250"/>
      <c r="B52" s="246"/>
      <c r="C52" s="246"/>
      <c r="D52" s="246"/>
      <c r="E52" s="246"/>
      <c r="F52" s="246"/>
      <c r="G52" s="327"/>
      <c r="H52" s="328" t="s">
        <v>521</v>
      </c>
      <c r="I52" s="329">
        <v>109306</v>
      </c>
      <c r="J52" s="330">
        <v>172953</v>
      </c>
      <c r="K52" s="331">
        <v>-26.3</v>
      </c>
      <c r="L52" s="332">
        <v>95064</v>
      </c>
      <c r="M52" s="333">
        <v>-21.5</v>
      </c>
      <c r="N52" s="334">
        <v>-4.8</v>
      </c>
    </row>
    <row r="53" spans="1:14">
      <c r="A53" s="250"/>
      <c r="B53" s="246"/>
      <c r="C53" s="246"/>
      <c r="D53" s="246"/>
      <c r="E53" s="246"/>
      <c r="F53" s="246"/>
      <c r="G53" s="312" t="s">
        <v>522</v>
      </c>
      <c r="H53" s="313"/>
      <c r="I53" s="321">
        <v>179404</v>
      </c>
      <c r="J53" s="322">
        <v>287046</v>
      </c>
      <c r="K53" s="323">
        <v>52.1</v>
      </c>
      <c r="L53" s="324">
        <v>238802</v>
      </c>
      <c r="M53" s="325">
        <v>29.1</v>
      </c>
      <c r="N53" s="326">
        <v>23</v>
      </c>
    </row>
    <row r="54" spans="1:14">
      <c r="A54" s="250"/>
      <c r="B54" s="246"/>
      <c r="C54" s="246"/>
      <c r="D54" s="246"/>
      <c r="E54" s="246"/>
      <c r="F54" s="246"/>
      <c r="G54" s="327"/>
      <c r="H54" s="328" t="s">
        <v>521</v>
      </c>
      <c r="I54" s="329">
        <v>87185</v>
      </c>
      <c r="J54" s="330">
        <v>139496</v>
      </c>
      <c r="K54" s="331">
        <v>-19.3</v>
      </c>
      <c r="L54" s="332">
        <v>128562</v>
      </c>
      <c r="M54" s="333">
        <v>35.200000000000003</v>
      </c>
      <c r="N54" s="334">
        <v>-54.5</v>
      </c>
    </row>
    <row r="55" spans="1:14">
      <c r="A55" s="250"/>
      <c r="B55" s="246"/>
      <c r="C55" s="246"/>
      <c r="D55" s="246"/>
      <c r="E55" s="246"/>
      <c r="F55" s="246"/>
      <c r="G55" s="312" t="s">
        <v>523</v>
      </c>
      <c r="H55" s="313"/>
      <c r="I55" s="321">
        <v>405981</v>
      </c>
      <c r="J55" s="322">
        <v>674387</v>
      </c>
      <c r="K55" s="323">
        <v>134.9</v>
      </c>
      <c r="L55" s="324">
        <v>288550</v>
      </c>
      <c r="M55" s="325">
        <v>20.8</v>
      </c>
      <c r="N55" s="326">
        <v>114.1</v>
      </c>
    </row>
    <row r="56" spans="1:14">
      <c r="A56" s="250"/>
      <c r="B56" s="246"/>
      <c r="C56" s="246"/>
      <c r="D56" s="246"/>
      <c r="E56" s="246"/>
      <c r="F56" s="246"/>
      <c r="G56" s="327"/>
      <c r="H56" s="328" t="s">
        <v>521</v>
      </c>
      <c r="I56" s="329">
        <v>266878</v>
      </c>
      <c r="J56" s="330">
        <v>443319</v>
      </c>
      <c r="K56" s="331">
        <v>217.8</v>
      </c>
      <c r="L56" s="332">
        <v>141525</v>
      </c>
      <c r="M56" s="333">
        <v>10.1</v>
      </c>
      <c r="N56" s="334">
        <v>207.7</v>
      </c>
    </row>
    <row r="57" spans="1:14">
      <c r="A57" s="250"/>
      <c r="B57" s="246"/>
      <c r="C57" s="246"/>
      <c r="D57" s="246"/>
      <c r="E57" s="246"/>
      <c r="F57" s="246"/>
      <c r="G57" s="312" t="s">
        <v>524</v>
      </c>
      <c r="H57" s="313"/>
      <c r="I57" s="321">
        <v>361041</v>
      </c>
      <c r="J57" s="322">
        <v>607813</v>
      </c>
      <c r="K57" s="323">
        <v>-9.9</v>
      </c>
      <c r="L57" s="324">
        <v>287914</v>
      </c>
      <c r="M57" s="325">
        <v>-0.2</v>
      </c>
      <c r="N57" s="326">
        <v>-9.6999999999999993</v>
      </c>
    </row>
    <row r="58" spans="1:14">
      <c r="A58" s="250"/>
      <c r="B58" s="246"/>
      <c r="C58" s="246"/>
      <c r="D58" s="246"/>
      <c r="E58" s="246"/>
      <c r="F58" s="246"/>
      <c r="G58" s="327"/>
      <c r="H58" s="328" t="s">
        <v>521</v>
      </c>
      <c r="I58" s="329">
        <v>315784</v>
      </c>
      <c r="J58" s="330">
        <v>531623</v>
      </c>
      <c r="K58" s="331">
        <v>19.899999999999999</v>
      </c>
      <c r="L58" s="332">
        <v>146531</v>
      </c>
      <c r="M58" s="333">
        <v>3.5</v>
      </c>
      <c r="N58" s="334">
        <v>16.399999999999999</v>
      </c>
    </row>
    <row r="59" spans="1:14">
      <c r="A59" s="250"/>
      <c r="B59" s="246"/>
      <c r="C59" s="246"/>
      <c r="D59" s="246"/>
      <c r="E59" s="246"/>
      <c r="F59" s="246"/>
      <c r="G59" s="312" t="s">
        <v>525</v>
      </c>
      <c r="H59" s="313"/>
      <c r="I59" s="321">
        <v>125546</v>
      </c>
      <c r="J59" s="322">
        <v>209593</v>
      </c>
      <c r="K59" s="323">
        <v>-65.5</v>
      </c>
      <c r="L59" s="324">
        <v>310300</v>
      </c>
      <c r="M59" s="325">
        <v>7.8</v>
      </c>
      <c r="N59" s="326">
        <v>-73.3</v>
      </c>
    </row>
    <row r="60" spans="1:14">
      <c r="A60" s="250"/>
      <c r="B60" s="246"/>
      <c r="C60" s="246"/>
      <c r="D60" s="246"/>
      <c r="E60" s="246"/>
      <c r="F60" s="246"/>
      <c r="G60" s="327"/>
      <c r="H60" s="328" t="s">
        <v>521</v>
      </c>
      <c r="I60" s="335">
        <v>77946</v>
      </c>
      <c r="J60" s="330">
        <v>130127</v>
      </c>
      <c r="K60" s="331">
        <v>-75.5</v>
      </c>
      <c r="L60" s="332">
        <v>157576</v>
      </c>
      <c r="M60" s="333">
        <v>7.5</v>
      </c>
      <c r="N60" s="334">
        <v>-83</v>
      </c>
    </row>
    <row r="61" spans="1:14">
      <c r="A61" s="250"/>
      <c r="B61" s="246"/>
      <c r="C61" s="246"/>
      <c r="D61" s="246"/>
      <c r="E61" s="246"/>
      <c r="F61" s="246"/>
      <c r="G61" s="312" t="s">
        <v>526</v>
      </c>
      <c r="H61" s="336"/>
      <c r="I61" s="337">
        <v>238247</v>
      </c>
      <c r="J61" s="338">
        <v>393510</v>
      </c>
      <c r="K61" s="339">
        <v>15</v>
      </c>
      <c r="L61" s="340">
        <v>262117</v>
      </c>
      <c r="M61" s="341">
        <v>9.6999999999999993</v>
      </c>
      <c r="N61" s="326">
        <v>5.3</v>
      </c>
    </row>
    <row r="62" spans="1:14">
      <c r="A62" s="250"/>
      <c r="B62" s="246"/>
      <c r="C62" s="246"/>
      <c r="D62" s="246"/>
      <c r="E62" s="246"/>
      <c r="F62" s="246"/>
      <c r="G62" s="327"/>
      <c r="H62" s="328" t="s">
        <v>521</v>
      </c>
      <c r="I62" s="329">
        <v>171420</v>
      </c>
      <c r="J62" s="330">
        <v>283504</v>
      </c>
      <c r="K62" s="331">
        <v>23.3</v>
      </c>
      <c r="L62" s="332">
        <v>133852</v>
      </c>
      <c r="M62" s="333">
        <v>7</v>
      </c>
      <c r="N62" s="334">
        <v>16.3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ageMargins left="0.70866141732283472" right="0.70866141732283472" top="0.74803149606299213" bottom="0.74803149606299213" header="0.31496062992125984" footer="0.31496062992125984"/>
  <pageSetup paperSize="9" scale="5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ageMargins left="0.70866141732283472" right="0.70866141732283472" top="0.74803149606299213" bottom="0.74803149606299213" header="0.31496062992125984" footer="0.31496062992125984"/>
  <pageSetup paperSize="9" scale="3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ageMargins left="0.70866141732283472" right="0.70866141732283472" top="0.74803149606299213" bottom="0.74803149606299213" header="0.31496062992125984" footer="0.31496062992125984"/>
  <pageSetup paperSize="9" scale="3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72" t="s">
        <v>3</v>
      </c>
      <c r="D47" s="1172"/>
      <c r="E47" s="1173"/>
      <c r="F47" s="11">
        <v>34.229999999999997</v>
      </c>
      <c r="G47" s="12">
        <v>37.299999999999997</v>
      </c>
      <c r="H47" s="12">
        <v>44.74</v>
      </c>
      <c r="I47" s="12">
        <v>41.8</v>
      </c>
      <c r="J47" s="13">
        <v>64.56</v>
      </c>
    </row>
    <row r="48" spans="2:10" ht="57.75" customHeight="1">
      <c r="B48" s="14"/>
      <c r="C48" s="1174" t="s">
        <v>4</v>
      </c>
      <c r="D48" s="1174"/>
      <c r="E48" s="1175"/>
      <c r="F48" s="15">
        <v>13.81</v>
      </c>
      <c r="G48" s="16">
        <v>21.67</v>
      </c>
      <c r="H48" s="16">
        <v>24.12</v>
      </c>
      <c r="I48" s="16">
        <v>48.94</v>
      </c>
      <c r="J48" s="17">
        <v>52.49</v>
      </c>
    </row>
    <row r="49" spans="2:10" ht="57.75" customHeight="1" thickBot="1">
      <c r="B49" s="18"/>
      <c r="C49" s="1176" t="s">
        <v>5</v>
      </c>
      <c r="D49" s="1176"/>
      <c r="E49" s="1177"/>
      <c r="F49" s="19">
        <v>0.62</v>
      </c>
      <c r="G49" s="20">
        <v>10.01</v>
      </c>
      <c r="H49" s="20">
        <v>1.95</v>
      </c>
      <c r="I49" s="20">
        <v>26.4</v>
      </c>
      <c r="J49" s="21">
        <v>17.5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ageMargins left="0.70866141732283472" right="0.70866141732283472" top="0.74803149606299213" bottom="0.74803149606299213" header="0.31496062992125984" footer="0.31496062992125984"/>
  <pageSetup paperSize="9" scale="55" orientation="landscape" r:id="rId1"/>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2018-11-15T05:45:09Z</cp:lastPrinted>
  <dcterms:created xsi:type="dcterms:W3CDTF">2018-01-24T04:53:20Z</dcterms:created>
  <dcterms:modified xsi:type="dcterms:W3CDTF">2018-11-15T05:46:14Z</dcterms:modified>
</cp:coreProperties>
</file>