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97\Desktop\"/>
    </mc:Choice>
  </mc:AlternateContent>
  <bookViews>
    <workbookView xWindow="0" yWindow="0" windowWidth="28800" windowHeight="123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C37" i="10"/>
  <c r="BE36" i="10"/>
  <c r="AM36" i="10"/>
  <c r="C36" i="10"/>
  <c r="BE35"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W34" i="10"/>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<sst xmlns="http://schemas.openxmlformats.org/spreadsheetml/2006/main" count="1138" uniqueCount="616">
  <si>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</si>
  <si>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</si>
  <si>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</si>
  <si>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</si>
  <si>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</si>
  <si>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</si>
  <si>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</si>
  <si>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</si>
  <si>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</si>
  <si>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</si>
  <si>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</si>
  <si>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</si>
  <si>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</si>
  <si>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</si>
  <si>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</si>
  <si>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</si>
  <si>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</si>
  <si>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</si>
  <si>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</si>
  <si>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</si>
  <si>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</si>
  <si>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</si>
  <si>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</si>
  <si>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</si>
  <si>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</si>
  <si>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</si>
  <si>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</si>
  <si>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</si>
  <si>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</si>
  <si>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</si>
  <si>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</si>
  <si>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</si>
  <si>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</si>
  <si>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</si>
  <si>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</si>
  <si>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</si>
  <si>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</si>
  <si>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</si>
  <si>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</si>
  <si>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</si>
  <si>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</si>
  <si>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</si>
  <si>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</si>
  <si>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</si>
  <si>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</si>
  <si>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</si>
  <si>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</si>
  <si>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</si>
  <si>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</si>
  <si>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</si>
  <si>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</si>
  <si>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</si>
  <si>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</si>
  <si>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</si>
  <si>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</si>
  <si>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</si>
  <si>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</si>
  <si>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</si>
  <si>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</si>
  <si>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</si>
  <si>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</si>
  <si>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</si>
  <si>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</si>
  <si>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</si>
  <si>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</si>
  <si>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</si>
  <si>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</si>
  <si>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</si>
  <si>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</si>
  <si>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</si>
  <si>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</si>
  <si>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</si>
  <si>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</si>
  <si>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</si>
  <si>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</si>
  <si>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</si>
  <si>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</si>
  <si>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</si>
  <si>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</si>
  <si>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</si>
  <si>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</si>
  <si>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</si>
  <si>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</si>
  <si>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</si>
  <si>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</si>
  <si>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</si>
  <si>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</si>
  <si>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</si>
  <si>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</si>
  <si>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</si>
  <si>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</si>
  <si>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</si>
  <si>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富士吉田市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</si>
  <si>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</si>
  <si>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</si>
  <si>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</si>
  <si>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</si>
  <si>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</si>
  <si>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</si>
  <si>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</si>
  <si>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</si>
  <si>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</si>
  <si>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</si>
  <si>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</si>
  <si>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</si>
  <si>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</si>
  <si>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</si>
  <si>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</si>
  <si>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</si>
  <si>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</si>
  <si>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</si>
  <si>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</si>
  <si>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</si>
  <si>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</si>
  <si>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</si>
  <si>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</si>
  <si>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</si>
  <si>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</si>
  <si>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</si>
  <si>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</si>
  <si>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</si>
  <si>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</si>
  <si>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</si>
  <si>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</si>
  <si>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</si>
  <si>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</si>
  <si>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</si>
  <si>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</si>
  <si>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</si>
  <si>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</si>
  <si>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</si>
  <si>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</si>
  <si>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</si>
  <si>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</si>
  <si>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</si>
  <si>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</si>
  <si>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</si>
  <si>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</si>
  <si>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</si>
  <si>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</si>
  <si>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</si>
  <si>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</si>
  <si>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</si>
  <si>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</si>
  <si>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</si>
  <si>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</si>
  <si>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</si>
  <si>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</si>
  <si>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</si>
  <si>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</si>
  <si>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</si>
  <si>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</si>
  <si>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</si>
  <si>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</si>
  <si>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</si>
  <si>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</si>
  <si>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</si>
  <si>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</si>
  <si>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</si>
  <si>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</si>
  <si>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</si>
  <si>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</si>
  <si>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</si>
  <si>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</si>
  <si>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</si>
  <si>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</si>
  <si>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</si>
  <si>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</si>
  <si>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</si>
  <si>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</si>
  <si>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</si>
  <si>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</si>
  <si>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</si>
  <si>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</si>
  <si>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</si>
  <si>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</si>
  <si>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</si>
  <si>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</si>
  <si>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</si>
  <si>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</si>
  <si>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</si>
  <si>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</si>
  <si>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</si>
  <si>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</si>
  <si>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</si>
  <si>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</si>
  <si>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</si>
  <si>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</si>
  <si>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</si>
  <si>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</si>
  <si>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</si>
  <si>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</si>
  <si>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</si>
  <si>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</si>
  <si>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</si>
  <si>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</si>
  <si>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</si>
  <si>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</si>
  <si>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</si>
  <si>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</si>
  <si>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</si>
  <si>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</si>
  <si>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</si>
  <si>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</si>
  <si>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</si>
  <si>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</si>
  <si>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</si>
  <si>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</si>
  <si>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</si>
  <si>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</si>
  <si>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山梨県富士吉田市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</si>
  <si>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</si>
  <si>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</si>
  <si>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</si>
  <si>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</si>
  <si>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</si>
  <si>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</si>
  <si>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</si>
  <si>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</si>
  <si>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</si>
  <si>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</si>
  <si>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</si>
  <si>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</si>
  <si>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</si>
  <si>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</si>
  <si>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</si>
  <si>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</si>
  <si>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</si>
  <si>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</si>
  <si>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</si>
  <si>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</si>
  <si>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</si>
  <si>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</si>
  <si>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</si>
  <si>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</si>
  <si>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</si>
  <si>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</si>
  <si>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</si>
  <si>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</si>
  <si>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</si>
  <si>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</si>
  <si>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</si>
  <si>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</si>
  <si>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</si>
  <si>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</si>
  <si>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</si>
  <si>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</si>
  <si>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</si>
  <si>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</si>
  <si>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</si>
  <si>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</si>
  <si>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</si>
  <si>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</si>
  <si>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</si>
  <si>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</si>
  <si>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</si>
  <si>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</si>
  <si>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</si>
  <si>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</si>
  <si>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</si>
  <si>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</si>
  <si>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</si>
  <si>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</si>
  <si>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</si>
  <si>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</si>
  <si>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</si>
  <si>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</si>
  <si>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</si>
  <si>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</si>
  <si>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</si>
  <si>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</si>
  <si>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</si>
  <si>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</si>
  <si>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</si>
  <si>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</si>
  <si>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</si>
  <si>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</si>
  <si>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</si>
  <si>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</si>
  <si>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</si>
  <si>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</si>
  <si>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</si>
  <si>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</si>
  <si>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</si>
  <si>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</si>
  <si>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</si>
  <si>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</si>
  <si>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</si>
  <si>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</si>
  <si>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</si>
  <si>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</si>
  <si>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</si>
  <si>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</si>
  <si>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</si>
  <si>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</si>
  <si>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</si>
  <si>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</si>
  <si>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</si>
  <si>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</si>
  <si>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</si>
  <si>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</si>
  <si>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</si>
  <si>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</si>
  <si>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</si>
  <si>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</si>
  <si>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</si>
  <si>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</si>
  <si>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</si>
  <si>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</si>
  <si>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</si>
  <si>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</si>
  <si>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</si>
  <si>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</si>
  <si>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</si>
  <si>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</si>
  <si>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</si>
  <si>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</si>
  <si>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</si>
  <si>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</si>
  <si>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</si>
  <si>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</si>
  <si>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</si>
  <si>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</si>
  <si>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</si>
  <si>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</si>
  <si>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</si>
  <si>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</si>
  <si>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</si>
  <si>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</si>
  <si>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</si>
  <si>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</si>
  <si>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</si>
  <si>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</si>
  <si>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</si>
  <si>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</si>
  <si>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</si>
  <si>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</si>
  <si>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</si>
  <si>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</si>
  <si>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</si>
  <si>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</si>
  <si>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</si>
  <si>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</si>
  <si>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</si>
  <si>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</si>
  <si>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</si>
  <si>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</si>
  <si>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</si>
  <si>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</si>
  <si>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</si>
  <si>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</si>
  <si>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</si>
  <si>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</si>
  <si>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</si>
  <si>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</si>
  <si>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</si>
  <si>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</si>
  <si>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</si>
  <si>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</si>
  <si>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山梨県富士吉田市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</si>
  <si>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</si>
  <si>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</si>
  <si>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</si>
  <si>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</si>
  <si>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</si>
  <si>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</si>
  <si>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</si>
  <si>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</si>
  <si>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</si>
  <si>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</si>
  <si>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</si>
  <si>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</si>
  <si>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</si>
  <si>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</si>
  <si>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</si>
  <si>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</si>
  <si>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</si>
  <si>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</si>
  <si>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</si>
  <si>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</si>
  <si>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</si>
  <si>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</si>
  <si>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</si>
  <si>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</si>
  <si>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</si>
  <si>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</si>
  <si>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</si>
  <si>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</si>
  <si>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</si>
  <si>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</si>
  <si>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</si>
  <si>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</si>
  <si>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</si>
  <si>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</si>
  <si>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</si>
  <si>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</si>
  <si>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</si>
  <si>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</si>
  <si>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介護予防支援事業特別会計</t>
    <phoneticPr fontId="5"/>
  </si>
  <si>
    <t>後期高齢者医療特別会計</t>
    <phoneticPr fontId="5"/>
  </si>
  <si>
    <t>水道事業会計</t>
    <phoneticPr fontId="5"/>
  </si>
  <si>
    <t>法適用企業</t>
    <phoneticPr fontId="5"/>
  </si>
  <si>
    <t>市立病院事業会計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</si>
  <si>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</si>
  <si>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</si>
  <si>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</si>
  <si>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</si>
  <si>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</si>
  <si>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</si>
  <si>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</si>
  <si>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</si>
  <si>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</si>
  <si>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</si>
  <si>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</si>
  <si>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</si>
  <si>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</si>
  <si>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</si>
  <si>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</si>
  <si>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</si>
  <si>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</si>
  <si>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</si>
  <si>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</si>
  <si>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</si>
  <si>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</si>
  <si>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</si>
  <si>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</si>
  <si>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</si>
  <si>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</si>
  <si>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</si>
  <si>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</si>
  <si>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</si>
  <si>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</si>
  <si>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</si>
  <si>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</si>
  <si>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</si>
  <si>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</si>
  <si>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</si>
  <si>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</si>
  <si>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</si>
  <si>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</si>
  <si>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</si>
  <si>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</si>
  <si>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</si>
  <si>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</si>
  <si>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</si>
  <si>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</si>
  <si>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</si>
  <si>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</si>
  <si>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</si>
  <si>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</si>
  <si>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</si>
  <si>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</si>
  <si>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</si>
  <si>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</si>
  <si>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</si>
  <si>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</si>
  <si>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</si>
  <si>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</si>
  <si>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</si>
  <si>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</si>
  <si>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</si>
  <si>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</si>
  <si>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</si>
  <si>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</si>
  <si>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</si>
  <si>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</si>
  <si>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</si>
  <si>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</si>
  <si>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</si>
  <si>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</si>
  <si>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</si>
  <si>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</si>
  <si>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</si>
  <si>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</si>
  <si>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</si>
  <si>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</si>
  <si>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</si>
  <si>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</si>
  <si>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</si>
  <si>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</si>
  <si>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</si>
  <si>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</si>
  <si>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</si>
  <si>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</si>
  <si>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</si>
  <si>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</si>
  <si>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</si>
  <si>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</si>
  <si>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</si>
  <si>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</si>
  <si>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</si>
  <si>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</si>
  <si>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</si>
  <si>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</si>
  <si>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</si>
  <si>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</si>
  <si>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</si>
  <si>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</si>
  <si>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</si>
  <si>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</si>
  <si>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</si>
  <si>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</si>
  <si>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</si>
  <si>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</si>
  <si>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</si>
  <si>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</si>
  <si>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</si>
  <si>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</si>
  <si>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</si>
  <si>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</si>
  <si>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</si>
  <si>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</si>
  <si>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</si>
  <si>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</si>
  <si>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</si>
  <si>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</si>
  <si>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</si>
  <si>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</si>
  <si>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</si>
  <si>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</si>
  <si>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</si>
  <si>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</si>
  <si>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</si>
  <si>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</si>
  <si>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</si>
  <si>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</si>
  <si>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</si>
  <si>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</si>
  <si>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</si>
  <si>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</si>
  <si>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</si>
  <si>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</si>
  <si>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</si>
  <si>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</si>
  <si>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</si>
  <si>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</si>
  <si>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</si>
  <si>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</si>
  <si>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</si>
  <si>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</si>
  <si>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</si>
  <si>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</si>
  <si>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</si>
  <si>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</si>
  <si>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</si>
  <si>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</si>
  <si>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</si>
  <si>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</si>
  <si>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</si>
  <si>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</si>
  <si>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</si>
  <si>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</si>
  <si>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</si>
  <si>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</si>
  <si>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</si>
  <si>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</si>
  <si>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</si>
  <si>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4.51</t>
  </si>
  <si>
    <t>▲ 11.28</t>
  </si>
  <si>
    <t>▲ 2.11</t>
  </si>
  <si>
    <t>▲ 3.76</t>
  </si>
  <si>
    <t>市立病院事業会計</t>
  </si>
  <si>
    <t>一般会計</t>
  </si>
  <si>
    <t>水道事業会計</t>
  </si>
  <si>
    <t>介護保険特別会計</t>
  </si>
  <si>
    <t>国民健康保険特別会計</t>
  </si>
  <si>
    <t>看護専門学校特別会計</t>
  </si>
  <si>
    <t>介護予防支援事業特別会計</t>
  </si>
  <si>
    <t>後期高齢者医療特別会計</t>
  </si>
  <si>
    <t>その他会計（赤字）</t>
  </si>
  <si>
    <t>その他会計（黒字）</t>
  </si>
  <si>
    <t>富士吉田体育協会</t>
    <rPh sb="0" eb="4">
      <t>フジヨシダ</t>
    </rPh>
    <rPh sb="4" eb="6">
      <t>タイイク</t>
    </rPh>
    <rPh sb="6" eb="8">
      <t>キョウカイ</t>
    </rPh>
    <phoneticPr fontId="30"/>
  </si>
  <si>
    <t>富士吉田市土地開発公社</t>
    <rPh sb="0" eb="5">
      <t>フジヨシダシ</t>
    </rPh>
    <rPh sb="5" eb="7">
      <t>トチ</t>
    </rPh>
    <rPh sb="7" eb="9">
      <t>カイハツ</t>
    </rPh>
    <rPh sb="9" eb="11">
      <t>コウシャ</t>
    </rPh>
    <phoneticPr fontId="30"/>
  </si>
  <si>
    <t>ふじやまビール</t>
  </si>
  <si>
    <t>エフエム富士五湖</t>
    <rPh sb="4" eb="8">
      <t>フジゴコ</t>
    </rPh>
    <phoneticPr fontId="1"/>
  </si>
  <si>
    <t>富士五湖広域行政事務組合
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</si>
  <si>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
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2"/>
  </si>
  <si>
    <t>富士五湖広域行政事務組合
富士五湖聖苑特別会計</t>
    <rPh sb="0" eb="4">
      <t>フジゴコ</t>
    </rPh>
    <rPh sb="4" eb="6">
      <t>コウイキ</t>
    </rPh>
    <rPh sb="6" eb="8">
      <t>ギョウセイ</t>
    </rPh>
    <rPh sb="8" eb="10">
      <t>ジム</t>
    </rPh>
    <rPh sb="10" eb="12">
      <t>クミアイ</t>
    </rPh>
    <rPh sb="13" eb="19">
      <t>フジゴコセイエン</t>
    </rPh>
    <rPh sb="19" eb="21">
      <t>トクベツ</t>
    </rPh>
    <rPh sb="21" eb="23">
      <t>カイケイ</t>
    </rPh>
    <phoneticPr fontId="2"/>
  </si>
  <si>
    <t>富士吉田外二ヶ村恩賜県有財産保護組合
一般会計</t>
  </si>
  <si>
    <t>山梨県市町村総合事務組合
一般会計</t>
    <rPh sb="0" eb="6">
      <t>ヤマナシケンシチョウソン</t>
    </rPh>
    <rPh sb="6" eb="8">
      <t>ソウゴウ</t>
    </rPh>
    <rPh sb="8" eb="10">
      <t>ジム</t>
    </rPh>
    <rPh sb="10" eb="12">
      <t>クミアイ</t>
    </rPh>
    <rPh sb="13" eb="15">
      <t>イッパン</t>
    </rPh>
    <rPh sb="15" eb="17">
      <t>カイケイ</t>
    </rPh>
    <phoneticPr fontId="2"/>
  </si>
  <si>
    <t>山梨県市町村総合事務組合
行政手続の電子化事業特別会計</t>
    <rPh sb="0" eb="6">
      <t>ヤマナシケンシチョウソン</t>
    </rPh>
    <rPh sb="6" eb="8">
      <t>ソウゴウ</t>
    </rPh>
    <rPh sb="8" eb="10">
      <t>ジム</t>
    </rPh>
    <rPh sb="10" eb="12">
      <t>クミアイ</t>
    </rPh>
    <rPh sb="13" eb="15">
      <t>ギョウセイ</t>
    </rPh>
    <rPh sb="15" eb="17">
      <t>テツヅキ</t>
    </rPh>
    <rPh sb="18" eb="21">
      <t>デンシカ</t>
    </rPh>
    <rPh sb="21" eb="23">
      <t>ジギョウ</t>
    </rPh>
    <rPh sb="23" eb="25">
      <t>トクベツ</t>
    </rPh>
    <rPh sb="25" eb="27">
      <t>カイケイ</t>
    </rPh>
    <phoneticPr fontId="2"/>
  </si>
  <si>
    <t>山梨県市町村総合事務組合
一般廃棄物最終処分場事業特別会計</t>
  </si>
  <si>
    <t>山梨県市町村総合事務組合
交通災害共済事業特別会計</t>
    <rPh sb="0" eb="6">
      <t>ヤマナシケンシチョウソン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</si>
  <si>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
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</si>
  <si>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
後期高齢者医療特別会計</t>
  </si>
  <si>
    <t>-</t>
    <phoneticPr fontId="2"/>
  </si>
  <si>
    <t>-</t>
    <phoneticPr fontId="2"/>
  </si>
  <si>
    <t>-</t>
    <phoneticPr fontId="2"/>
  </si>
  <si>
    <t>ふじよしだ定住促進センター</t>
    <rPh sb="5" eb="7">
      <t>テイジュウ</t>
    </rPh>
    <rPh sb="7" eb="9">
      <t>ソクシン</t>
    </rPh>
    <phoneticPr fontId="30"/>
  </si>
  <si>
    <t>-</t>
    <phoneticPr fontId="2"/>
  </si>
  <si>
    <t>山梨県市町村総合事務組合
入札参加資格審査事業費特別会計</t>
    <phoneticPr fontId="2"/>
  </si>
  <si>
    <t>-</t>
    <phoneticPr fontId="2"/>
  </si>
  <si>
    <t>-</t>
    <phoneticPr fontId="2"/>
  </si>
  <si>
    <t>-</t>
    <phoneticPr fontId="2"/>
  </si>
  <si>
    <t>ふるさと振興基金</t>
    <phoneticPr fontId="2"/>
  </si>
  <si>
    <t>教育文化振興基金</t>
    <phoneticPr fontId="2"/>
  </si>
  <si>
    <t>地域福祉基金</t>
    <phoneticPr fontId="2"/>
  </si>
  <si>
    <t>公共施設整備基金</t>
    <phoneticPr fontId="2"/>
  </si>
  <si>
    <t>土地開発公社経営健全化基金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</si>
  <si>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</si>
  <si>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</si>
  <si>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</si>
  <si>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</si>
  <si>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</si>
  <si>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</si>
  <si>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</si>
  <si>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</si>
  <si>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</si>
  <si>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</si>
  <si>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</si>
  <si>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将来負担比率については、基準財政需要額が減少しているものの地方債の現在高の微減、公営企業債等の繰入見込額の減、充当可能特定歳入の増といった要因から、将来負担比率は減少している。
実質公債比率については、公営企業の地方債償還に係る繰入金の減があり、昨年より微減となっている。
今後、大型事業に係る起債借入額が増加していくため、近い将来に数値が悪化する見込み。起債借入額の抑制などを図る必要がある。</t>
    <rPh sb="12" eb="14">
      <t>キジュン</t>
    </rPh>
    <rPh sb="14" eb="16">
      <t>ザイセイ</t>
    </rPh>
    <rPh sb="16" eb="18">
      <t>ジュヨウ</t>
    </rPh>
    <rPh sb="18" eb="19">
      <t>ガク</t>
    </rPh>
    <rPh sb="20" eb="22">
      <t>ゲンショウ</t>
    </rPh>
    <rPh sb="37" eb="39">
      <t>ビゲン</t>
    </rPh>
    <rPh sb="40" eb="42">
      <t>コウエイ</t>
    </rPh>
    <rPh sb="42" eb="44">
      <t>キギョウ</t>
    </rPh>
    <rPh sb="44" eb="45">
      <t>サイ</t>
    </rPh>
    <rPh sb="45" eb="46">
      <t>トウ</t>
    </rPh>
    <rPh sb="47" eb="49">
      <t>クリイレ</t>
    </rPh>
    <rPh sb="49" eb="51">
      <t>ミコミ</t>
    </rPh>
    <rPh sb="51" eb="52">
      <t>ガク</t>
    </rPh>
    <rPh sb="53" eb="54">
      <t>ゲン</t>
    </rPh>
    <rPh sb="69" eb="71">
      <t>ヨウイン</t>
    </rPh>
    <rPh sb="81" eb="83">
      <t>ゲンショウ</t>
    </rPh>
    <rPh sb="101" eb="103">
      <t>コウエイ</t>
    </rPh>
    <rPh sb="103" eb="105">
      <t>キギョウ</t>
    </rPh>
    <rPh sb="106" eb="111">
      <t>チホウサイショウカン</t>
    </rPh>
    <rPh sb="112" eb="113">
      <t>カカ</t>
    </rPh>
    <rPh sb="118" eb="119">
      <t>ゲン</t>
    </rPh>
    <rPh sb="127" eb="129">
      <t>ビゲン</t>
    </rPh>
    <rPh sb="138" eb="140">
      <t>コンゴ</t>
    </rPh>
    <rPh sb="141" eb="143">
      <t>オオガタ</t>
    </rPh>
    <rPh sb="143" eb="145">
      <t>ジギョウ</t>
    </rPh>
    <rPh sb="146" eb="147">
      <t>カカ</t>
    </rPh>
    <rPh sb="148" eb="150">
      <t>キサイ</t>
    </rPh>
    <rPh sb="150" eb="152">
      <t>カリイレ</t>
    </rPh>
    <rPh sb="152" eb="153">
      <t>ガク</t>
    </rPh>
    <rPh sb="154" eb="156">
      <t>ゾウカ</t>
    </rPh>
    <rPh sb="163" eb="164">
      <t>チカ</t>
    </rPh>
    <rPh sb="165" eb="167">
      <t>ショウライ</t>
    </rPh>
    <rPh sb="168" eb="170">
      <t>スウチ</t>
    </rPh>
    <rPh sb="171" eb="173">
      <t>アッカ</t>
    </rPh>
    <rPh sb="175" eb="177">
      <t>ミコ</t>
    </rPh>
    <rPh sb="179" eb="181">
      <t>キサイ</t>
    </rPh>
    <rPh sb="181" eb="183">
      <t>カリイレ</t>
    </rPh>
    <rPh sb="183" eb="184">
      <t>ガク</t>
    </rPh>
    <rPh sb="185" eb="187">
      <t>ヨクセイ</t>
    </rPh>
    <rPh sb="190" eb="191">
      <t>ハカ</t>
    </rPh>
    <rPh sb="192" eb="194">
      <t>ヒツヨウ</t>
    </rPh>
    <phoneticPr fontId="5"/>
  </si>
  <si>
    <t>実質公債費比率</t>
    <phoneticPr fontId="5"/>
  </si>
  <si>
    <t>実質公債費比率</t>
    <phoneticPr fontId="5"/>
  </si>
  <si>
    <t xml:space="preserve"> </t>
    <phoneticPr fontId="5"/>
  </si>
  <si>
    <t xml:space="preserve"> </t>
    <phoneticPr fontId="5"/>
  </si>
  <si>
    <t>　将来負担比率については大型普通建設事業の増加による地方債借入の増加や下水道会計の法適用移行などにより更に増加していく見込みである。
　有形固定資産減価償却率については、し尿処理施設・ごみ処理施設の長寿命化や上吉田地区市営住宅の建替えなど、大型普通建設事業の完了に伴い改善されていく見込み。
　今後は、令和2年度中に策定される公共施設等総合管理計画に基づき、整理を行っていく。</t>
    <rPh sb="1" eb="3">
      <t>ショウライ</t>
    </rPh>
    <rPh sb="3" eb="5">
      <t>フタン</t>
    </rPh>
    <rPh sb="5" eb="7">
      <t>ヒリツ</t>
    </rPh>
    <rPh sb="12" eb="14">
      <t>オオガタ</t>
    </rPh>
    <rPh sb="14" eb="16">
      <t>フツウ</t>
    </rPh>
    <rPh sb="16" eb="18">
      <t>ケンセツ</t>
    </rPh>
    <rPh sb="18" eb="20">
      <t>ジギョウ</t>
    </rPh>
    <rPh sb="21" eb="23">
      <t>ゾウカ</t>
    </rPh>
    <rPh sb="26" eb="29">
      <t>チホウサイ</t>
    </rPh>
    <rPh sb="29" eb="31">
      <t>カリイレ</t>
    </rPh>
    <rPh sb="32" eb="34">
      <t>ゾウカ</t>
    </rPh>
    <rPh sb="35" eb="38">
      <t>ゲスイドウ</t>
    </rPh>
    <rPh sb="38" eb="40">
      <t>カイケイ</t>
    </rPh>
    <rPh sb="41" eb="42">
      <t>ホウ</t>
    </rPh>
    <rPh sb="42" eb="44">
      <t>テキヨウ</t>
    </rPh>
    <rPh sb="44" eb="46">
      <t>イコウ</t>
    </rPh>
    <rPh sb="51" eb="52">
      <t>サラ</t>
    </rPh>
    <rPh sb="53" eb="55">
      <t>ゾウカ</t>
    </rPh>
    <rPh sb="59" eb="61">
      <t>ミコ</t>
    </rPh>
    <rPh sb="70" eb="72">
      <t>コテイ</t>
    </rPh>
    <rPh sb="72" eb="74">
      <t>シサン</t>
    </rPh>
    <rPh sb="74" eb="76">
      <t>ゲンカ</t>
    </rPh>
    <rPh sb="76" eb="78">
      <t>ショウキャク</t>
    </rPh>
    <rPh sb="78" eb="79">
      <t>リツ</t>
    </rPh>
    <rPh sb="86" eb="87">
      <t>ニョウ</t>
    </rPh>
    <rPh sb="87" eb="89">
      <t>ショリ</t>
    </rPh>
    <rPh sb="89" eb="91">
      <t>シセツ</t>
    </rPh>
    <rPh sb="114" eb="116">
      <t>タテカ</t>
    </rPh>
    <rPh sb="147" eb="149">
      <t>コンゴ</t>
    </rPh>
    <rPh sb="151" eb="153">
      <t>レイワ</t>
    </rPh>
    <rPh sb="154" eb="156">
      <t>ネンド</t>
    </rPh>
    <rPh sb="156" eb="157">
      <t>チュウ</t>
    </rPh>
    <rPh sb="158" eb="160">
      <t>サクテイ</t>
    </rPh>
    <rPh sb="163" eb="174">
      <t>コウキョウシセツトウソウゴウカンリケイカク</t>
    </rPh>
    <rPh sb="175" eb="176">
      <t>モト</t>
    </rPh>
    <rPh sb="179" eb="181">
      <t>セイリ</t>
    </rPh>
    <rPh sb="182" eb="183">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</si>
</sst>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56255</c:v>
                </c:pt>
                <c:pt idx="1">
                  <c:v>57944</c:v>
                </c:pt>
                <c:pt idx="2">
                  <c:v>81768</c:v>
                </c:pt>
                <c:pt idx="3">
                  <c:v>65876</c:v>
                </c:pt>
                <c:pt idx="4">
                  <c:v>68468</c:v>
                </c:pt>
              </c:numCache>
            </c:numRef>
          </c:val>
          <c:smooth val="0"/>
          <c:extLst>
            <c:ext xmlns:c16="http://schemas.microsoft.com/office/drawing/2014/chart" uri="{C3380CC4-5D6E-409C-BE32-E72D297353CC}">
              <c16:uniqueId val="{00000000-4952-4BDE-B4F4-82D5DC08ED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55520</c:v>
                </c:pt>
                <c:pt idx="1">
                  <c:v>93443</c:v>
                </c:pt>
                <c:pt idx="2">
                  <c:v>59608</c:v>
                </c:pt>
                <c:pt idx="3">
                  <c:v>85933</c:v>
                </c:pt>
                <c:pt idx="4">
                  <c:v>36461</c:v>
                </c:pt>
              </c:numCache>
            </c:numRef>
          </c:val>
          <c:smooth val="0"/>
          <c:extLst>
            <c:ext xmlns:c16="http://schemas.microsoft.com/office/drawing/2014/chart" uri="{C3380CC4-5D6E-409C-BE32-E72D297353CC}">
              <c16:uniqueId val="{00000001-4952-4BDE-B4F4-82D5DC08EDAE}"/>
            </c:ext>
          </c:extLst>
        </c:ser>
        <c:dLbls>
          <c:showLegendKey val="0"/>
          <c:showVal val="0"/>
          <c:showCatName val="0"/>
          <c:showSerName val="0"/>
          <c:showPercent val="0"/>
          <c:showBubbleSize val="0"/>
        </c:dLbls>
        <c:marker val="1"/>
        <c:smooth val="0"/>
        <c:axId val="658753248"/>
        <c:axId val="551799216"/>
      </c:lineChart>
      <c:catAx>
        <c:axId val="658753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1799216"/>
        <c:crosses val="autoZero"/>
        <c:auto val="1"/>
        <c:lblAlgn val="ctr"/>
        <c:lblOffset val="100"/>
        <c:tickLblSkip val="1"/>
        <c:tickMarkSkip val="1"/>
        <c:noMultiLvlLbl val="0"/>
      </c:catAx>
      <c:valAx>
        <c:axId val="5517992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8753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6.58</c:v>
                </c:pt>
                <c:pt idx="1">
                  <c:v>5.74</c:v>
                </c:pt>
                <c:pt idx="2">
                  <c:v>5.76</c:v>
                </c:pt>
                <c:pt idx="3">
                  <c:v>6.11</c:v>
                </c:pt>
                <c:pt idx="4">
                  <c:v>9.2899999999999991</c:v>
                </c:pt>
              </c:numCache>
            </c:numRef>
          </c:val>
          <c:extLst>
            <c:ext xmlns:c16="http://schemas.microsoft.com/office/drawing/2014/chart" uri="{C3380CC4-5D6E-409C-BE32-E72D297353CC}">
              <c16:uniqueId val="{00000000-3BCF-4F5B-8887-B740869B1C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38.35</c:v>
                </c:pt>
                <c:pt idx="1">
                  <c:v>31.55</c:v>
                </c:pt>
                <c:pt idx="2">
                  <c:v>31.27</c:v>
                </c:pt>
                <c:pt idx="3">
                  <c:v>30.16</c:v>
                </c:pt>
                <c:pt idx="4">
                  <c:v>33.69</c:v>
                </c:pt>
              </c:numCache>
            </c:numRef>
          </c:val>
          <c:extLst>
            <c:ext xmlns:c16="http://schemas.microsoft.com/office/drawing/2014/chart" uri="{C3380CC4-5D6E-409C-BE32-E72D297353CC}">
              <c16:uniqueId val="{00000001-3BCF-4F5B-8887-B740869B1CCB}"/>
            </c:ext>
          </c:extLst>
        </c:ser>
        <c:dLbls>
          <c:showLegendKey val="0"/>
          <c:showVal val="0"/>
          <c:showCatName val="0"/>
          <c:showSerName val="0"/>
          <c:showPercent val="0"/>
          <c:showBubbleSize val="0"/>
        </c:dLbls>
        <c:gapWidth val="250"/>
        <c:overlap val="100"/>
        <c:axId val="574328240"/>
        <c:axId val="574318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-4.51</c:v>
                </c:pt>
                <c:pt idx="1">
                  <c:v>-11.28</c:v>
                </c:pt>
                <c:pt idx="2">
                  <c:v>-2.11</c:v>
                </c:pt>
                <c:pt idx="3">
                  <c:v>-3.76</c:v>
                </c:pt>
                <c:pt idx="4">
                  <c:v>3.15</c:v>
                </c:pt>
              </c:numCache>
            </c:numRef>
          </c:val>
          <c:smooth val="0"/>
          <c:extLst>
            <c:ext xmlns:c16="http://schemas.microsoft.com/office/drawing/2014/chart" uri="{C3380CC4-5D6E-409C-BE32-E72D297353CC}">
              <c16:uniqueId val="{00000002-3BCF-4F5B-8887-B740869B1CCB}"/>
            </c:ext>
          </c:extLst>
        </c:ser>
        <c:dLbls>
          <c:showLegendKey val="0"/>
          <c:showVal val="0"/>
          <c:showCatName val="0"/>
          <c:showSerName val="0"/>
          <c:showPercent val="0"/>
          <c:showBubbleSize val="0"/>
        </c:dLbls>
        <c:marker val="1"/>
        <c:smooth val="0"/>
        <c:axId val="574328240"/>
        <c:axId val="574318832"/>
      </c:lineChart>
      <c:catAx>
        <c:axId val="57432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4318832"/>
        <c:crosses val="autoZero"/>
        <c:auto val="1"/>
        <c:lblAlgn val="ctr"/>
        <c:lblOffset val="100"/>
        <c:tickLblSkip val="1"/>
        <c:tickMarkSkip val="1"/>
        <c:noMultiLvlLbl val="0"/>
      </c:catAx>
      <c:valAx>
        <c:axId val="57431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432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9F2B-4031-840D-F8C2238432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2B-4031-840D-F8C2238432B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F2B-4031-840D-F8C2238432BF}"/>
            </c:ext>
          </c:extLst>
        </c:ser>
        <c:ser>
          <c:idx val="3"/>
          <c:order val="3"/>
          <c:tx>
            <c:strRef>
              <c:f>データシート!$A$30</c:f>
              <c:strCache>
                <c:ptCount val="1"/>
                <c:pt idx="0">
                  <c:v>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F2B-4031-840D-F8C2238432BF}"/>
            </c:ext>
          </c:extLst>
        </c:ser>
        <c:ser>
          <c:idx val="4"/>
          <c:order val="4"/>
          <c:tx>
            <c:strRef>
              <c:f>データシート!$A$31</c:f>
              <c:strCache>
                <c:ptCount val="1"/>
                <c:pt idx="0">
                  <c:v>看護専門学校特別会計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F2B-4031-840D-F8C2238432B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1.48</c:v>
                </c:pt>
                <c:pt idx="2">
                  <c:v>#N/A</c:v>
                </c:pt>
                <c:pt idx="3">
                  <c:v>0.72</c:v>
                </c:pt>
                <c:pt idx="4">
                  <c:v>#N/A</c:v>
                </c:pt>
                <c:pt idx="5">
                  <c:v>7.0000000000000007E-2</c:v>
                </c:pt>
                <c:pt idx="6">
                  <c:v>#N/A</c:v>
                </c:pt>
                <c:pt idx="7">
                  <c:v>0.4</c:v>
                </c:pt>
                <c:pt idx="8">
                  <c:v>#N/A</c:v>
                </c:pt>
                <c:pt idx="9">
                  <c:v>0.7</c:v>
                </c:pt>
              </c:numCache>
            </c:numRef>
          </c:val>
          <c:extLst>
            <c:ext xmlns:c16="http://schemas.microsoft.com/office/drawing/2014/chart" uri="{C3380CC4-5D6E-409C-BE32-E72D297353CC}">
              <c16:uniqueId val="{00000005-9F2B-4031-840D-F8C2238432B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0.78</c:v>
                </c:pt>
                <c:pt idx="2">
                  <c:v>#N/A</c:v>
                </c:pt>
                <c:pt idx="3">
                  <c:v>1.27</c:v>
                </c:pt>
                <c:pt idx="4">
                  <c:v>#N/A</c:v>
                </c:pt>
                <c:pt idx="5">
                  <c:v>1.42</c:v>
                </c:pt>
                <c:pt idx="6">
                  <c:v>#N/A</c:v>
                </c:pt>
                <c:pt idx="7">
                  <c:v>1.4</c:v>
                </c:pt>
                <c:pt idx="8">
                  <c:v>#N/A</c:v>
                </c:pt>
                <c:pt idx="9">
                  <c:v>1.2</c:v>
                </c:pt>
              </c:numCache>
            </c:numRef>
          </c:val>
          <c:extLst>
            <c:ext xmlns:c16="http://schemas.microsoft.com/office/drawing/2014/chart" uri="{C3380CC4-5D6E-409C-BE32-E72D297353CC}">
              <c16:uniqueId val="{00000006-9F2B-4031-840D-F8C2238432B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2.56</c:v>
                </c:pt>
                <c:pt idx="2">
                  <c:v>#N/A</c:v>
                </c:pt>
                <c:pt idx="3">
                  <c:v>0.8</c:v>
                </c:pt>
                <c:pt idx="4">
                  <c:v>#N/A</c:v>
                </c:pt>
                <c:pt idx="5">
                  <c:v>3.18</c:v>
                </c:pt>
                <c:pt idx="6">
                  <c:v>#N/A</c:v>
                </c:pt>
                <c:pt idx="7">
                  <c:v>3.06</c:v>
                </c:pt>
                <c:pt idx="8">
                  <c:v>#N/A</c:v>
                </c:pt>
                <c:pt idx="9">
                  <c:v>3.88</c:v>
                </c:pt>
              </c:numCache>
            </c:numRef>
          </c:val>
          <c:extLst>
            <c:ext xmlns:c16="http://schemas.microsoft.com/office/drawing/2014/chart" uri="{C3380CC4-5D6E-409C-BE32-E72D297353CC}">
              <c16:uniqueId val="{00000007-9F2B-4031-840D-F8C2238432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6.58</c:v>
                </c:pt>
                <c:pt idx="2">
                  <c:v>#N/A</c:v>
                </c:pt>
                <c:pt idx="3">
                  <c:v>5.74</c:v>
                </c:pt>
                <c:pt idx="4">
                  <c:v>#N/A</c:v>
                </c:pt>
                <c:pt idx="5">
                  <c:v>5.75</c:v>
                </c:pt>
                <c:pt idx="6">
                  <c:v>#N/A</c:v>
                </c:pt>
                <c:pt idx="7">
                  <c:v>6.11</c:v>
                </c:pt>
                <c:pt idx="8">
                  <c:v>#N/A</c:v>
                </c:pt>
                <c:pt idx="9">
                  <c:v>9.2799999999999994</c:v>
                </c:pt>
              </c:numCache>
            </c:numRef>
          </c:val>
          <c:extLst>
            <c:ext xmlns:c16="http://schemas.microsoft.com/office/drawing/2014/chart" uri="{C3380CC4-5D6E-409C-BE32-E72D297353CC}">
              <c16:uniqueId val="{00000008-9F2B-4031-840D-F8C2238432BF}"/>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29.33</c:v>
                </c:pt>
                <c:pt idx="2">
                  <c:v>#N/A</c:v>
                </c:pt>
                <c:pt idx="3">
                  <c:v>23.57</c:v>
                </c:pt>
                <c:pt idx="4">
                  <c:v>#N/A</c:v>
                </c:pt>
                <c:pt idx="5">
                  <c:v>27.87</c:v>
                </c:pt>
                <c:pt idx="6">
                  <c:v>#N/A</c:v>
                </c:pt>
                <c:pt idx="7">
                  <c:v>28.43</c:v>
                </c:pt>
                <c:pt idx="8">
                  <c:v>#N/A</c:v>
                </c:pt>
                <c:pt idx="9">
                  <c:v>21.41</c:v>
                </c:pt>
              </c:numCache>
            </c:numRef>
          </c:val>
          <c:extLst>
            <c:ext xmlns:c16="http://schemas.microsoft.com/office/drawing/2014/chart" uri="{C3380CC4-5D6E-409C-BE32-E72D297353CC}">
              <c16:uniqueId val="{00000009-9F2B-4031-840D-F8C2238432BF}"/>
            </c:ext>
          </c:extLst>
        </c:ser>
        <c:dLbls>
          <c:showLegendKey val="0"/>
          <c:showVal val="0"/>
          <c:showCatName val="0"/>
          <c:showSerName val="0"/>
          <c:showPercent val="0"/>
          <c:showBubbleSize val="0"/>
        </c:dLbls>
        <c:gapWidth val="150"/>
        <c:overlap val="100"/>
        <c:axId val="574327456"/>
        <c:axId val="574320008"/>
      </c:barChart>
      <c:catAx>
        <c:axId val="57432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4320008"/>
        <c:crosses val="autoZero"/>
        <c:auto val="1"/>
        <c:lblAlgn val="ctr"/>
        <c:lblOffset val="100"/>
        <c:tickLblSkip val="1"/>
        <c:tickMarkSkip val="1"/>
        <c:noMultiLvlLbl val="0"/>
      </c:catAx>
      <c:valAx>
        <c:axId val="574320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4327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2035</c:v>
                </c:pt>
                <c:pt idx="5">
                  <c:v>2102</c:v>
                </c:pt>
                <c:pt idx="8">
                  <c:v>2026</c:v>
                </c:pt>
                <c:pt idx="11">
                  <c:v>1975</c:v>
                </c:pt>
                <c:pt idx="14">
                  <c:v>1730</c:v>
                </c:pt>
              </c:numCache>
            </c:numRef>
          </c:val>
          <c:extLst>
            <c:ext xmlns:c16="http://schemas.microsoft.com/office/drawing/2014/chart" uri="{C3380CC4-5D6E-409C-BE32-E72D297353CC}">
              <c16:uniqueId val="{00000000-8CF3-4E1F-895B-1C44A363FF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F3-4E1F-895B-1C44A363FF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CF3-4E1F-895B-1C44A363FF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21</c:v>
                </c:pt>
                <c:pt idx="6">
                  <c:v>23</c:v>
                </c:pt>
                <c:pt idx="9">
                  <c:v>23</c:v>
                </c:pt>
                <c:pt idx="12">
                  <c:v>23</c:v>
                </c:pt>
              </c:numCache>
            </c:numRef>
          </c:val>
          <c:extLst>
            <c:ext xmlns:c16="http://schemas.microsoft.com/office/drawing/2014/chart" uri="{C3380CC4-5D6E-409C-BE32-E72D297353CC}">
              <c16:uniqueId val="{00000003-8CF3-4E1F-895B-1C44A363FF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877</c:v>
                </c:pt>
                <c:pt idx="3">
                  <c:v>864</c:v>
                </c:pt>
                <c:pt idx="6">
                  <c:v>918</c:v>
                </c:pt>
                <c:pt idx="9">
                  <c:v>976</c:v>
                </c:pt>
                <c:pt idx="12">
                  <c:v>833</c:v>
                </c:pt>
              </c:numCache>
            </c:numRef>
          </c:val>
          <c:extLst>
            <c:ext xmlns:c16="http://schemas.microsoft.com/office/drawing/2014/chart" uri="{C3380CC4-5D6E-409C-BE32-E72D297353CC}">
              <c16:uniqueId val="{00000004-8CF3-4E1F-895B-1C44A363FF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F3-4E1F-895B-1C44A363FF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F3-4E1F-895B-1C44A363FF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2015</c:v>
                </c:pt>
                <c:pt idx="3">
                  <c:v>1989</c:v>
                </c:pt>
                <c:pt idx="6">
                  <c:v>1978</c:v>
                </c:pt>
                <c:pt idx="9">
                  <c:v>1891</c:v>
                </c:pt>
                <c:pt idx="12">
                  <c:v>1679</c:v>
                </c:pt>
              </c:numCache>
            </c:numRef>
          </c:val>
          <c:extLst>
            <c:ext xmlns:c16="http://schemas.microsoft.com/office/drawing/2014/chart" uri="{C3380CC4-5D6E-409C-BE32-E72D297353CC}">
              <c16:uniqueId val="{00000007-8CF3-4E1F-895B-1C44A363FFB1}"/>
            </c:ext>
          </c:extLst>
        </c:ser>
        <c:dLbls>
          <c:showLegendKey val="0"/>
          <c:showVal val="0"/>
          <c:showCatName val="0"/>
          <c:showSerName val="0"/>
          <c:showPercent val="0"/>
          <c:showBubbleSize val="0"/>
        </c:dLbls>
        <c:gapWidth val="100"/>
        <c:overlap val="100"/>
        <c:axId val="574329416"/>
        <c:axId val="574319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896</c:v>
                </c:pt>
                <c:pt idx="2">
                  <c:v>#N/A</c:v>
                </c:pt>
                <c:pt idx="3">
                  <c:v>#N/A</c:v>
                </c:pt>
                <c:pt idx="4">
                  <c:v>772</c:v>
                </c:pt>
                <c:pt idx="5">
                  <c:v>#N/A</c:v>
                </c:pt>
                <c:pt idx="6">
                  <c:v>#N/A</c:v>
                </c:pt>
                <c:pt idx="7">
                  <c:v>893</c:v>
                </c:pt>
                <c:pt idx="8">
                  <c:v>#N/A</c:v>
                </c:pt>
                <c:pt idx="9">
                  <c:v>#N/A</c:v>
                </c:pt>
                <c:pt idx="10">
                  <c:v>915</c:v>
                </c:pt>
                <c:pt idx="11">
                  <c:v>#N/A</c:v>
                </c:pt>
                <c:pt idx="12">
                  <c:v>#N/A</c:v>
                </c:pt>
                <c:pt idx="13">
                  <c:v>805</c:v>
                </c:pt>
                <c:pt idx="14">
                  <c:v>#N/A</c:v>
                </c:pt>
              </c:numCache>
            </c:numRef>
          </c:val>
          <c:smooth val="0"/>
          <c:extLst>
            <c:ext xmlns:c16="http://schemas.microsoft.com/office/drawing/2014/chart" uri="{C3380CC4-5D6E-409C-BE32-E72D297353CC}">
              <c16:uniqueId val="{00000008-8CF3-4E1F-895B-1C44A363FFB1}"/>
            </c:ext>
          </c:extLst>
        </c:ser>
        <c:dLbls>
          <c:showLegendKey val="0"/>
          <c:showVal val="0"/>
          <c:showCatName val="0"/>
          <c:showSerName val="0"/>
          <c:showPercent val="0"/>
          <c:showBubbleSize val="0"/>
        </c:dLbls>
        <c:marker val="1"/>
        <c:smooth val="0"/>
        <c:axId val="574329416"/>
        <c:axId val="574319224"/>
      </c:lineChart>
      <c:catAx>
        <c:axId val="57432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4319224"/>
        <c:crosses val="autoZero"/>
        <c:auto val="1"/>
        <c:lblAlgn val="ctr"/>
        <c:lblOffset val="100"/>
        <c:tickLblSkip val="1"/>
        <c:tickMarkSkip val="1"/>
        <c:noMultiLvlLbl val="0"/>
      </c:catAx>
      <c:valAx>
        <c:axId val="574319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432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16547</c:v>
                </c:pt>
                <c:pt idx="5">
                  <c:v>16116</c:v>
                </c:pt>
                <c:pt idx="8">
                  <c:v>15695</c:v>
                </c:pt>
                <c:pt idx="11">
                  <c:v>15305</c:v>
                </c:pt>
                <c:pt idx="14">
                  <c:v>14982</c:v>
                </c:pt>
              </c:numCache>
            </c:numRef>
          </c:val>
          <c:extLst>
            <c:ext xmlns:c16="http://schemas.microsoft.com/office/drawing/2014/chart" uri="{C3380CC4-5D6E-409C-BE32-E72D297353CC}">
              <c16:uniqueId val="{00000000-763D-462A-8E00-AD2A6693A4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4069</c:v>
                </c:pt>
                <c:pt idx="5">
                  <c:v>3700</c:v>
                </c:pt>
                <c:pt idx="8">
                  <c:v>3365</c:v>
                </c:pt>
                <c:pt idx="11">
                  <c:v>2935</c:v>
                </c:pt>
                <c:pt idx="14">
                  <c:v>2727</c:v>
                </c:pt>
              </c:numCache>
            </c:numRef>
          </c:val>
          <c:extLst>
            <c:ext xmlns:c16="http://schemas.microsoft.com/office/drawing/2014/chart" uri="{C3380CC4-5D6E-409C-BE32-E72D297353CC}">
              <c16:uniqueId val="{00000001-763D-462A-8E00-AD2A6693A4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7089</c:v>
                </c:pt>
                <c:pt idx="5">
                  <c:v>5837</c:v>
                </c:pt>
                <c:pt idx="8">
                  <c:v>5970</c:v>
                </c:pt>
                <c:pt idx="11">
                  <c:v>6320</c:v>
                </c:pt>
                <c:pt idx="14">
                  <c:v>7355</c:v>
                </c:pt>
              </c:numCache>
            </c:numRef>
          </c:val>
          <c:extLst>
            <c:ext xmlns:c16="http://schemas.microsoft.com/office/drawing/2014/chart" uri="{C3380CC4-5D6E-409C-BE32-E72D297353CC}">
              <c16:uniqueId val="{00000002-763D-462A-8E00-AD2A6693A4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3D-462A-8E00-AD2A6693A4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3D-462A-8E00-AD2A6693A4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1483</c:v>
                </c:pt>
                <c:pt idx="3">
                  <c:v>1410</c:v>
                </c:pt>
                <c:pt idx="6">
                  <c:v>1382</c:v>
                </c:pt>
                <c:pt idx="9">
                  <c:v>1235</c:v>
                </c:pt>
                <c:pt idx="12">
                  <c:v>1195</c:v>
                </c:pt>
              </c:numCache>
            </c:numRef>
          </c:val>
          <c:extLst>
            <c:ext xmlns:c16="http://schemas.microsoft.com/office/drawing/2014/chart" uri="{C3380CC4-5D6E-409C-BE32-E72D297353CC}">
              <c16:uniqueId val="{00000005-763D-462A-8E00-AD2A6693A4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3191</c:v>
                </c:pt>
                <c:pt idx="3">
                  <c:v>2930</c:v>
                </c:pt>
                <c:pt idx="6">
                  <c:v>2877</c:v>
                </c:pt>
                <c:pt idx="9">
                  <c:v>2928</c:v>
                </c:pt>
                <c:pt idx="12">
                  <c:v>2845</c:v>
                </c:pt>
              </c:numCache>
            </c:numRef>
          </c:val>
          <c:extLst>
            <c:ext xmlns:c16="http://schemas.microsoft.com/office/drawing/2014/chart" uri="{C3380CC4-5D6E-409C-BE32-E72D297353CC}">
              <c16:uniqueId val="{00000006-763D-462A-8E00-AD2A6693A4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227</c:v>
                </c:pt>
                <c:pt idx="3">
                  <c:v>225</c:v>
                </c:pt>
                <c:pt idx="6">
                  <c:v>209</c:v>
                </c:pt>
                <c:pt idx="9">
                  <c:v>216</c:v>
                </c:pt>
                <c:pt idx="12">
                  <c:v>233</c:v>
                </c:pt>
              </c:numCache>
            </c:numRef>
          </c:val>
          <c:extLst>
            <c:ext xmlns:c16="http://schemas.microsoft.com/office/drawing/2014/chart" uri="{C3380CC4-5D6E-409C-BE32-E72D297353CC}">
              <c16:uniqueId val="{00000007-763D-462A-8E00-AD2A6693A4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9830</c:v>
                </c:pt>
                <c:pt idx="3">
                  <c:v>9383</c:v>
                </c:pt>
                <c:pt idx="6">
                  <c:v>9093</c:v>
                </c:pt>
                <c:pt idx="9">
                  <c:v>9356</c:v>
                </c:pt>
                <c:pt idx="12">
                  <c:v>9089</c:v>
                </c:pt>
              </c:numCache>
            </c:numRef>
          </c:val>
          <c:extLst>
            <c:ext xmlns:c16="http://schemas.microsoft.com/office/drawing/2014/chart" uri="{C3380CC4-5D6E-409C-BE32-E72D297353CC}">
              <c16:uniqueId val="{00000008-763D-462A-8E00-AD2A6693A4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3D-462A-8E00-AD2A6693A4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15467</c:v>
                </c:pt>
                <c:pt idx="3">
                  <c:v>15762</c:v>
                </c:pt>
                <c:pt idx="6">
                  <c:v>15606</c:v>
                </c:pt>
                <c:pt idx="9">
                  <c:v>16006</c:v>
                </c:pt>
                <c:pt idx="12">
                  <c:v>15973</c:v>
                </c:pt>
              </c:numCache>
            </c:numRef>
          </c:val>
          <c:extLst>
            <c:ext xmlns:c16="http://schemas.microsoft.com/office/drawing/2014/chart" uri="{C3380CC4-5D6E-409C-BE32-E72D297353CC}">
              <c16:uniqueId val="{0000000A-763D-462A-8E00-AD2A6693A4D5}"/>
            </c:ext>
          </c:extLst>
        </c:ser>
        <c:dLbls>
          <c:showLegendKey val="0"/>
          <c:showVal val="0"/>
          <c:showCatName val="0"/>
          <c:showSerName val="0"/>
          <c:showPercent val="0"/>
          <c:showBubbleSize val="0"/>
        </c:dLbls>
        <c:gapWidth val="100"/>
        <c:overlap val="100"/>
        <c:axId val="574321968"/>
        <c:axId val="574320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2493</c:v>
                </c:pt>
                <c:pt idx="2">
                  <c:v>#N/A</c:v>
                </c:pt>
                <c:pt idx="3">
                  <c:v>#N/A</c:v>
                </c:pt>
                <c:pt idx="4">
                  <c:v>4058</c:v>
                </c:pt>
                <c:pt idx="5">
                  <c:v>#N/A</c:v>
                </c:pt>
                <c:pt idx="6">
                  <c:v>#N/A</c:v>
                </c:pt>
                <c:pt idx="7">
                  <c:v>4138</c:v>
                </c:pt>
                <c:pt idx="8">
                  <c:v>#N/A</c:v>
                </c:pt>
                <c:pt idx="9">
                  <c:v>#N/A</c:v>
                </c:pt>
                <c:pt idx="10">
                  <c:v>5181</c:v>
                </c:pt>
                <c:pt idx="11">
                  <c:v>#N/A</c:v>
                </c:pt>
                <c:pt idx="12">
                  <c:v>#N/A</c:v>
                </c:pt>
                <c:pt idx="13">
                  <c:v>4272</c:v>
                </c:pt>
                <c:pt idx="14">
                  <c:v>#N/A</c:v>
                </c:pt>
              </c:numCache>
            </c:numRef>
          </c:val>
          <c:smooth val="0"/>
          <c:extLst>
            <c:ext xmlns:c16="http://schemas.microsoft.com/office/drawing/2014/chart" uri="{C3380CC4-5D6E-409C-BE32-E72D297353CC}">
              <c16:uniqueId val="{0000000B-763D-462A-8E00-AD2A6693A4D5}"/>
            </c:ext>
          </c:extLst>
        </c:ser>
        <c:dLbls>
          <c:showLegendKey val="0"/>
          <c:showVal val="0"/>
          <c:showCatName val="0"/>
          <c:showSerName val="0"/>
          <c:showPercent val="0"/>
          <c:showBubbleSize val="0"/>
        </c:dLbls>
        <c:marker val="1"/>
        <c:smooth val="0"/>
        <c:axId val="574321968"/>
        <c:axId val="574320792"/>
      </c:lineChart>
      <c:catAx>
        <c:axId val="57432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74320792"/>
        <c:crosses val="autoZero"/>
        <c:auto val="1"/>
        <c:lblAlgn val="ctr"/>
        <c:lblOffset val="100"/>
        <c:tickLblSkip val="1"/>
        <c:tickMarkSkip val="1"/>
        <c:noMultiLvlLbl val="0"/>
      </c:catAx>
      <c:valAx>
        <c:axId val="574320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432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3393</c:v>
                </c:pt>
                <c:pt idx="1">
                  <c:v>3267</c:v>
                </c:pt>
                <c:pt idx="2">
                  <c:v>3620</c:v>
                </c:pt>
              </c:numCache>
            </c:numRef>
          </c:val>
          <c:extLst>
            <c:ext xmlns:c16="http://schemas.microsoft.com/office/drawing/2014/chart" uri="{C3380CC4-5D6E-409C-BE32-E72D297353CC}">
              <c16:uniqueId val="{00000000-B625-406B-B935-CF06379A98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B625-406B-B935-CF06379A98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1610</c:v>
                </c:pt>
                <c:pt idx="1">
                  <c:v>1820</c:v>
                </c:pt>
                <c:pt idx="2">
                  <c:v>2330</c:v>
                </c:pt>
              </c:numCache>
            </c:numRef>
          </c:val>
          <c:extLst>
            <c:ext xmlns:c16="http://schemas.microsoft.com/office/drawing/2014/chart" uri="{C3380CC4-5D6E-409C-BE32-E72D297353CC}">
              <c16:uniqueId val="{00000002-B625-406B-B935-CF06379A982D}"/>
            </c:ext>
          </c:extLst>
        </c:ser>
        <c:dLbls>
          <c:showLegendKey val="0"/>
          <c:showVal val="0"/>
          <c:showCatName val="0"/>
          <c:showSerName val="0"/>
          <c:showPercent val="0"/>
          <c:showBubbleSize val="0"/>
        </c:dLbls>
        <c:gapWidth val="120"/>
        <c:overlap val="100"/>
        <c:axId val="574318440"/>
        <c:axId val="574324320"/>
      </c:barChart>
      <c:catAx>
        <c:axId val="57431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74324320"/>
        <c:crosses val="autoZero"/>
        <c:auto val="1"/>
        <c:lblAlgn val="ctr"/>
        <c:lblOffset val="100"/>
        <c:tickLblSkip val="1"/>
        <c:tickMarkSkip val="1"/>
        <c:noMultiLvlLbl val="0"/>
      </c:catAx>
      <c:valAx>
        <c:axId val="574324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7431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{11D34918-331A-4F83-AB5B-BC1E4AC0C2C1}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5F6-40F0-9A42-7208AC2A10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{17FA6578-0C85-49DD-9B58-A78504D641EF}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F6-40F0-9A42-7208AC2A10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{49F3838B-C10C-4B28-BEDC-797FD9B61699}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F6-40F0-9A42-7208AC2A10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{FCAEF12F-74E2-4B46-9843-63B44D94C8CC}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F6-40F0-9A42-7208AC2A10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{E7EB1326-0851-45F7-ABB1-4A7A10F8E936}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F6-40F0-9A42-7208AC2A10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{60ECF75E-6353-46FF-87FE-B1B07C172847}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5F6-40F0-9A42-7208AC2A10A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{33EBE2B2-DDC0-425F-8780-5C16C85053A7}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5F6-40F0-9A42-7208AC2A10A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{DC7D70E8-F5D7-4C62-977A-0CF185EACD71}</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5F6-40F0-9A42-7208AC2A10A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{90614431-EB0E-4598-B5B4-77D5E0726419}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5F6-40F0-9A42-7208AC2A10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64.7</c:v>
                </c:pt>
                <c:pt idx="24">
                  <c:v>58.7</c:v>
                </c:pt>
                <c:pt idx="32">
                  <c:v>60.3</c:v>
                </c:pt>
              </c:numCache>
            </c:numRef>
          </c:xVal>
          <c:yVal>
            <c:numRef>
              <c:f>公会計指標分析・財政指標組合せ分析表!$BP$51:$DC$51</c:f>
              <c:numCache>
                <c:formatCode>#,##0.0;"▲ "#,##0.0</c:formatCode>
                <c:ptCount val="40"/>
                <c:pt idx="16">
                  <c:v>44.6</c:v>
                </c:pt>
                <c:pt idx="24">
                  <c:v>55.8</c:v>
                </c:pt>
                <c:pt idx="32">
                  <c:v>45.7</c:v>
                </c:pt>
              </c:numCache>
            </c:numRef>
          </c:yVal>
          <c:smooth val="0"/>
          <c:extLst>
            <c:ext xmlns:c16="http://schemas.microsoft.com/office/drawing/2014/chart" uri="{C3380CC4-5D6E-409C-BE32-E72D297353CC}">
              <c16:uniqueId val="{00000009-D5F6-40F0-9A42-7208AC2A10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{75506FE5-3069-473A-863E-A7F0E89E8326}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5F6-40F0-9A42-7208AC2A10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{89BD903B-8830-453D-9DEC-1FB0DD089A0B}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F6-40F0-9A42-7208AC2A10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{B985E44E-E04F-463D-8EB4-5C40747F0A89}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F6-40F0-9A42-7208AC2A10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{7715B13C-F13C-4282-B920-7C932E3B592D}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F6-40F0-9A42-7208AC2A10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{8CFCC2F9-0144-4DFA-A23F-801A5BE7F99D}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F6-40F0-9A42-7208AC2A10A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{66E2B37E-744F-41CC-B9D7-6689AB238539}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5F6-40F0-9A42-7208AC2A10A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{93F53F7B-8728-44A2-AE73-EB92C85F679F}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5F6-40F0-9A42-7208AC2A10A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{7B9A1888-7B3C-423E-9FA2-ABBC9FA2F1BF}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5F6-40F0-9A42-7208AC2A10A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{194A1F43-97FC-40D5-A6CC-8785FC9C22D8}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5F6-40F0-9A42-7208AC2A10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c:v>
                </c:pt>
                <c:pt idx="24">
                  <c:v>57.1</c:v>
                </c:pt>
                <c:pt idx="32">
                  <c:v>55.2</c:v>
                </c:pt>
              </c:numCache>
            </c:numRef>
          </c:xVal>
          <c:yVal>
            <c:numRef>
              <c:f>公会計指標分析・財政指標組合せ分析表!$BP$55:$DC$55</c:f>
              <c:numCache>
                <c:formatCode>#,##0.0;"▲ "#,##0.0</c:formatCode>
                <c:ptCount val="40"/>
                <c:pt idx="16">
                  <c:v>56.8</c:v>
                </c:pt>
                <c:pt idx="24">
                  <c:v>52.3</c:v>
                </c:pt>
                <c:pt idx="32">
                  <c:v>55.4</c:v>
                </c:pt>
              </c:numCache>
            </c:numRef>
          </c:yVal>
          <c:smooth val="0"/>
          <c:extLst>
            <c:ext xmlns:c16="http://schemas.microsoft.com/office/drawing/2014/chart" uri="{C3380CC4-5D6E-409C-BE32-E72D297353CC}">
              <c16:uniqueId val="{00000013-D5F6-40F0-9A42-7208AC2A10A6}"/>
            </c:ext>
          </c:extLst>
        </c:ser>
        <c:dLbls>
          <c:showLegendKey val="0"/>
          <c:showVal val="1"/>
          <c:showCatName val="0"/>
          <c:showSerName val="0"/>
          <c:showPercent val="0"/>
          <c:showBubbleSize val="0"/>
        </c:dLbls>
        <c:axId val="574325888"/>
        <c:axId val="574325496"/>
      </c:scatterChart>
      <c:valAx>
        <c:axId val="574325888"/>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4325496"/>
        <c:crosses val="autoZero"/>
        <c:crossBetween val="midCat"/>
      </c:valAx>
      <c:valAx>
        <c:axId val="574325496"/>
        <c:scaling>
          <c:orientation val="minMax"/>
          <c:max val="59"/>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43258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{DFC08B2D-0E8F-4DC6-BC5C-BE8E545A1691}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EE2-4391-A4D8-F09F5E817B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{1F346CA8-E1F0-41D7-A655-5BDC4A19855F}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E2-4391-A4D8-F09F5E817B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{0FB75720-486C-4AFB-86A1-B71618D991C4}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E2-4391-A4D8-F09F5E817B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{F153CE10-9269-464A-9A81-F66AC5047269}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E2-4391-A4D8-F09F5E817B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{A502C297-6D48-4D56-AAB4-F9C270C24BF8}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E2-4391-A4D8-F09F5E817BF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{EE973674-8B57-4DBF-A1D7-633090E80B56}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EE2-4391-A4D8-F09F5E817BFD}"/>
                </c:ext>
              </c:extLst>
            </c:dLbl>
            <c:dLbl>
              <c:idx val="16"/>
              <c:layout>
                <c:manualLayout>
                  <c:x val="-4.516035515397127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{E25D1A68-01F5-49AE-8947-8F3971410BF4}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EE2-4391-A4D8-F09F5E817BF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{A8250B67-2F65-4A75-BFF2-8FAC3614ACA7}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EE2-4391-A4D8-F09F5E817BF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{F0CC8136-630B-48BA-8183-D6D3088F4939}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EE2-4391-A4D8-F09F5E817B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9.8000000000000007</c:v>
                </c:pt>
                <c:pt idx="16">
                  <c:v>9.4</c:v>
                </c:pt>
                <c:pt idx="24">
                  <c:v>9.4</c:v>
                </c:pt>
                <c:pt idx="32">
                  <c:v>9.3000000000000007</c:v>
                </c:pt>
              </c:numCache>
            </c:numRef>
          </c:xVal>
          <c:yVal>
            <c:numRef>
              <c:f>公会計指標分析・財政指標組合せ分析表!$BP$73:$DC$73</c:f>
              <c:numCache>
                <c:formatCode>#,##0.0;"▲ "#,##0.0</c:formatCode>
                <c:ptCount val="40"/>
                <c:pt idx="0">
                  <c:v>27.5</c:v>
                </c:pt>
                <c:pt idx="8">
                  <c:v>45.6</c:v>
                </c:pt>
                <c:pt idx="16">
                  <c:v>44.6</c:v>
                </c:pt>
                <c:pt idx="24">
                  <c:v>55.8</c:v>
                </c:pt>
                <c:pt idx="32">
                  <c:v>45.7</c:v>
                </c:pt>
              </c:numCache>
            </c:numRef>
          </c:yVal>
          <c:smooth val="0"/>
          <c:extLst>
            <c:ext xmlns:c16="http://schemas.microsoft.com/office/drawing/2014/chart" uri="{C3380CC4-5D6E-409C-BE32-E72D297353CC}">
              <c16:uniqueId val="{00000009-CEE2-4391-A4D8-F09F5E817B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{5BDA1384-3F7A-4AD4-9582-2FD7286F6470}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EE2-4391-A4D8-F09F5E817BF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{32627ACB-CC30-4F42-8C0E-627D8E4BAC7F}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E2-4391-A4D8-F09F5E817B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{C0C80E11-1220-4C61-AD76-4B0BCD25E15B}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E2-4391-A4D8-F09F5E817B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{99115F49-FBAC-4F8C-87ED-92C370B36049}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E2-4391-A4D8-F09F5E817B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{F3EBAFEE-B50F-43B1-B481-DAA91933F9E5}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E2-4391-A4D8-F09F5E817BFD}"/>
                </c:ext>
              </c:extLst>
            </c:dLbl>
            <c:dLbl>
              <c:idx val="8"/>
              <c:layout>
                <c:manualLayout>
                  <c:x val="-1.8235628084249993E-2"/>
                  <c:y val="-6.2416647087793951E-2"/>
                </c:manualLayout>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{70927E02-C18F-416F-8F89-CF428A700908}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EE2-4391-A4D8-F09F5E817BF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{00B18F32-BC58-45A4-A4AD-3D8EBEBD1B65}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EE2-4391-A4D8-F09F5E817BF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{755E0F76-9F32-43B9-8FDC-512CB95AA79C}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EE2-4391-A4D8-F09F5E817BF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{048B700E-947F-4FCC-8876-8BB30CE9D16C}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EE2-4391-A4D8-F09F5E817B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9.4</c:v>
                </c:pt>
                <c:pt idx="16">
                  <c:v>10.199999999999999</c:v>
                </c:pt>
                <c:pt idx="24">
                  <c:v>10</c:v>
                </c:pt>
                <c:pt idx="32">
                  <c:v>9.6999999999999993</c:v>
                </c:pt>
              </c:numCache>
            </c:numRef>
          </c:xVal>
          <c:yVal>
            <c:numRef>
              <c:f>公会計指標分析・財政指標組合せ分析表!$BP$77:$DC$77</c:f>
              <c:numCache>
                <c:formatCode>#,##0.0;"▲ "#,##0.0</c:formatCode>
                <c:ptCount val="40"/>
                <c:pt idx="0">
                  <c:v>48.3</c:v>
                </c:pt>
                <c:pt idx="8">
                  <c:v>44.4</c:v>
                </c:pt>
                <c:pt idx="16">
                  <c:v>56.8</c:v>
                </c:pt>
                <c:pt idx="24">
                  <c:v>52.3</c:v>
                </c:pt>
                <c:pt idx="32">
                  <c:v>55.4</c:v>
                </c:pt>
              </c:numCache>
            </c:numRef>
          </c:yVal>
          <c:smooth val="0"/>
          <c:extLst>
            <c:ext xmlns:c16="http://schemas.microsoft.com/office/drawing/2014/chart" uri="{C3380CC4-5D6E-409C-BE32-E72D297353CC}">
              <c16:uniqueId val="{00000013-CEE2-4391-A4D8-F09F5E817BFD}"/>
            </c:ext>
          </c:extLst>
        </c:ser>
        <c:dLbls>
          <c:showLegendKey val="0"/>
          <c:showVal val="1"/>
          <c:showCatName val="0"/>
          <c:showSerName val="0"/>
          <c:showPercent val="0"/>
          <c:showBubbleSize val="0"/>
        </c:dLbls>
        <c:axId val="574323536"/>
        <c:axId val="574321184"/>
      </c:scatterChart>
      <c:valAx>
        <c:axId val="574323536"/>
        <c:scaling>
          <c:orientation val="minMax"/>
          <c:max val="10.9"/>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4321184"/>
        <c:crosses val="autoZero"/>
        <c:crossBetween val="midCat"/>
      </c:valAx>
      <c:valAx>
        <c:axId val="574321184"/>
        <c:scaling>
          <c:orientation val="minMax"/>
          <c:max val="62"/>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4323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ここ５年間の元利償還金については、平成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年から平成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年にかけて起債したごみ処理施設関係の償還が平成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年までに終了することに伴い、元利償還金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傾向にあったが、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年度に大規模事業の集中により起債発行額が増加したことを受け、償還が始まる平成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年度以降は緩やかに増加すると思科される。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また、公営企業債の元利償還金に対する繰入金については、公営企業債に係る起債等の償還が始まったことに伴い、増加している。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今後も公債費等義務的経費の削減を中心とする行財政改革を進め、財政の健全化に努める。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等にかかる地方債の現在高や公営企業債等繰入見込額については、当市における事務事業評価制度を活用し、事業の見直し等を図ること、今まで以上に建設工事コストの縮減を図ること、地方債発行額について、当年度償還元金以下の発行額に抑えることなどを実践</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傾向にあったが、平成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年度においては大型普通建設の執行があり、地方債現在高が昨年に比べ増となっている。普通建設事業が比較的少なかった平成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年度については、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当年度償還元金以下の発行額に抑えること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ができており、現在高が減少している。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また、職員の新規採用を抑制していることに伴い、退職手当負担見込み額が抑えられている。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今後も公債費等義務的経費の削減を中心とする行財政改革を進め、財政の健全化に努める。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山梨県富士吉田市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ふるさと納税寄付額の増加に伴い、ふるさと振興基金が平成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財政調整基金については、固定資産税等地方税の増加や配当割交付金等各種交付金の増加等により増加している</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latin typeface="ＭＳ ゴシック" panose="020B0609070205080204" pitchFamily="49" charset="-128"/>
              <a:ea typeface="ＭＳ ゴシック" panose="020B0609070205080204" pitchFamily="49" charset="-128"/>
            </a:rPr>
            <a:t>基金の使途の明確化を図るために、公共施設整備基金をはじめとした、特定目的基金に計画的に積み立てていくことを予定している。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魅力ある地域づくりを推進するための資金</a:t>
          </a:r>
          <a:r>
            <a:rPr lang="ja-JP" altLang="en-US"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a:t>
          </a:r>
          <a:endParaRPr lang="en-US" altLang="ja-JP"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endParaRPr>
        </a:p>
        <a:p>
          <a:r>
            <a:rPr kumimoji="1" lang="ja-JP" altLang="en-US" sz="1300" kern="0">
              <a:solidFill>
                <a:srgbClr val="000000"/>
              </a:solidFill>
              <a:effectLst/>
              <a:latin typeface="ＭＳ ゴシック" panose="020B0609070205080204" pitchFamily="49" charset="-128"/>
              <a:ea typeface="ＭＳ ゴシック" panose="020B0609070205080204" pitchFamily="49" charset="-128"/>
              <a:cs typeface="+mn-cs"/>
            </a:rPr>
            <a:t>　</a:t>
          </a:r>
          <a:r>
            <a:rPr lang="ja-JP" altLang="ja-JP"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教育施設の建設及び文化振興の資金</a:t>
          </a:r>
          <a:r>
            <a:rPr lang="ja-JP" altLang="en-US"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住民が主体となって行う福祉活動の資金</a:t>
          </a:r>
          <a:r>
            <a:rPr lang="ja-JP" altLang="en-US"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公共用に供する土地取得及び施設の建設整備資金</a:t>
          </a:r>
          <a:r>
            <a:rPr lang="ja-JP" altLang="en-US"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a:t>
          </a:r>
          <a:r>
            <a:rPr lang="ja-JP" altLang="ja-JP" sz="13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開発公社が市に代わって先行取得した土地を買い取るための資金</a:t>
          </a:r>
          <a:r>
            <a:rPr lang="ja-JP" altLang="en-US" sz="1400" kern="0">
              <a:solidFill>
                <a:srgbClr val="000000"/>
              </a:solidFill>
              <a:effectLst/>
              <a:ea typeface="ＭＳ 明朝" panose="02020609040205080304" pitchFamily="17" charset="-128"/>
              <a:cs typeface="ＭＳ 明朝" panose="02020609040205080304" pitchFamily="17" charset="-128"/>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ふるさと納税寄付額の増加に伴い、ふるさと振興基金が平成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今後、公共施設老朽化に対応するための経費の増加が見込まれるため、計画的に公共施設整備基金に積立を行っていく予定である。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財政調整基金については、固定資産税等地方税の増加や配当割交付金等各種交付金の増加等により増加している</a:t>
          </a:r>
          <a:r>
            <a:rPr kumimoji="0" lang="ja-JP" altLang="en-US" sz="1300" b="0" i="0" u="none" strike="noStrike" kern="0" cap="none" spc="0" normalizeH="0" baseline="0" noProof="0" smtClean="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財政調整基金の残高は、災害復旧時の費用や一般会計からの一時借入等に対応できるよう、引き続き現在の水準を維持する。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49,598
49,032
121.74
21,720,795
20,703,592
997,659
10,743,354
15,973,015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effectLst/>
              <a:latin typeface="ＭＳ ゴシック" panose="020B0609070205080204" pitchFamily="49" charset="-128"/>
              <a:ea typeface="ＭＳ ゴシック" panose="020B0609070205080204" pitchFamily="49" charset="-128"/>
            </a:rPr>
            <a:t>　有形固定資産減価償却率については全国平均・県内平均を僅かに上回る数値となっている。</a:t>
          </a:r>
          <a:endParaRPr lang="en-US" altLang="ja-JP" sz="1050">
            <a:effectLst/>
            <a:latin typeface="ＭＳ ゴシック" panose="020B0609070205080204" pitchFamily="49" charset="-128"/>
            <a:ea typeface="ＭＳ ゴシック" panose="020B0609070205080204" pitchFamily="49" charset="-128"/>
          </a:endParaRPr>
        </a:p>
        <a:p>
          <a:endParaRPr lang="en-US" altLang="ja-JP" sz="1050">
            <a:effectLst/>
            <a:latin typeface="ＭＳ ゴシック" panose="020B0609070205080204" pitchFamily="49" charset="-128"/>
            <a:ea typeface="ＭＳ ゴシック" panose="020B0609070205080204" pitchFamily="49" charset="-128"/>
          </a:endParaRPr>
        </a:p>
        <a:p>
          <a:r>
            <a:rPr lang="ja-JP" altLang="en-US" sz="1050">
              <a:effectLst/>
              <a:latin typeface="ＭＳ ゴシック" panose="020B0609070205080204" pitchFamily="49" charset="-128"/>
              <a:ea typeface="ＭＳ ゴシック" panose="020B0609070205080204" pitchFamily="49" charset="-128"/>
            </a:rPr>
            <a:t>　老朽化した施設の統廃合・除却については令和</a:t>
          </a:r>
          <a:r>
            <a:rPr lang="en-US" altLang="ja-JP" sz="1050">
              <a:effectLst/>
              <a:latin typeface="ＭＳ ゴシック" panose="020B0609070205080204" pitchFamily="49" charset="-128"/>
              <a:ea typeface="ＭＳ ゴシック" panose="020B0609070205080204" pitchFamily="49" charset="-128"/>
            </a:rPr>
            <a:t>2</a:t>
          </a:r>
          <a:r>
            <a:rPr lang="ja-JP" altLang="en-US" sz="1050">
              <a:effectLst/>
              <a:latin typeface="ＭＳ ゴシック" panose="020B0609070205080204" pitchFamily="49" charset="-128"/>
              <a:ea typeface="ＭＳ ゴシック" panose="020B0609070205080204" pitchFamily="49" charset="-128"/>
            </a:rPr>
            <a:t>年度中に策定の公共施設等総合管理計画及び今後策定していく個別施設等管理計画に基づき、検討を進める。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128481</xdr:rowOff>
    </xdr:to>
    <xdr:cxnSp macro="">
      <xdr:nvCxnSpPr>
        <xdr:cNvPr id="64" name="直線コネクタ 63"/>
        <xdr:cNvCxnSpPr/>
      </xdr:nvCxnSpPr>
      <xdr:spPr>
        <a:xfrm flipV="1">
          <a:off x="4760595" y="5409988"/>
          <a:ext cx="1270" cy="1147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132308</xdr:rowOff>
    </xdr:from>
    <xdr:ext cx="405111" cy="259045"/>
    <xdr:sp macro="" textlink="">
      <xdr:nvSpPr>
        <xdr:cNvPr id="65" name="有形固定資産減価償却率最小値テキスト"/>
        <xdr:cNvSpPr txBox="1"/>
      </xdr:nvSpPr>
      <xdr:spPr>
        <a:xfrm>
          <a:off x="4813300" y="65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128481</xdr:rowOff>
    </xdr:from>
    <xdr:to>
      <xdr:col>23</xdr:col>
      <xdr:colOff>174625</xdr:colOff>
      <xdr:row>33</xdr:row>
      <xdr:rowOff>128481</xdr:rowOff>
    </xdr:to>
    <xdr:cxnSp macro="">
      <xdr:nvCxnSpPr>
        <xdr:cNvPr id="66" name="直線コネクタ 65"/>
        <xdr:cNvCxnSpPr/>
      </xdr:nvCxnSpPr>
      <xdr:spPr>
        <a:xfrm>
          <a:off x="4673600" y="655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29439</xdr:rowOff>
    </xdr:from>
    <xdr:ext cx="405111" cy="259045"/>
    <xdr:sp macro="" textlink="">
      <xdr:nvSpPr>
        <xdr:cNvPr id="69" name="有形固定資産減価償却率平均値テキスト"/>
        <xdr:cNvSpPr txBox="1"/>
      </xdr:nvSpPr>
      <xdr:spPr>
        <a:xfrm>
          <a:off x="4813300" y="57730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0" name="フローチャート: 判断 69"/>
        <xdr:cNvSpPr/>
      </xdr:nvSpPr>
      <xdr:spPr>
        <a:xfrm>
          <a:off x="47117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154093</xdr:rowOff>
    </xdr:from>
    <xdr:to>
      <xdr:col>19</xdr:col>
      <xdr:colOff>187325</xdr:colOff>
      <xdr:row>29</xdr:row>
      <xdr:rowOff>84243</xdr:rowOff>
    </xdr:to>
    <xdr:sp macro="" textlink="">
      <xdr:nvSpPr>
        <xdr:cNvPr id="71" name="フローチャート: 判断 70"/>
        <xdr:cNvSpPr/>
      </xdr:nvSpPr>
      <xdr:spPr>
        <a:xfrm>
          <a:off x="40005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94192</xdr:rowOff>
    </xdr:from>
    <xdr:to>
      <xdr:col>15</xdr:col>
      <xdr:colOff>187325</xdr:colOff>
      <xdr:row>30</xdr:row>
      <xdr:rowOff>24342</xdr:rowOff>
    </xdr:to>
    <xdr:sp macro="" textlink="">
      <xdr:nvSpPr>
        <xdr:cNvPr id="72" name="フローチャート: 判断 71"/>
        <xdr:cNvSpPr/>
      </xdr:nvSpPr>
      <xdr:spPr>
        <a:xfrm>
          <a:off x="3238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38947</xdr:rowOff>
    </xdr:from>
    <xdr:to>
      <xdr:col>23</xdr:col>
      <xdr:colOff>136525</xdr:colOff>
      <xdr:row>28</xdr:row>
      <xdr:rowOff>140547</xdr:rowOff>
    </xdr:to>
    <xdr:sp macro="" textlink="">
      <xdr:nvSpPr>
        <xdr:cNvPr id="78" name="楕円 77"/>
        <xdr:cNvSpPr/>
      </xdr:nvSpPr>
      <xdr:spPr>
        <a:xfrm>
          <a:off x="4711700" y="56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61824</xdr:rowOff>
    </xdr:from>
    <xdr:ext cx="405111" cy="259045"/>
    <xdr:sp macro="" textlink="">
      <xdr:nvSpPr>
        <xdr:cNvPr id="79" name="有形固定資産減価償却率該当値テキスト"/>
        <xdr:cNvSpPr txBox="1"/>
      </xdr:nvSpPr>
      <xdr:spPr>
        <a:xfrm>
          <a:off x="4813300" y="546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96520</xdr:rowOff>
    </xdr:from>
    <xdr:to>
      <xdr:col>19</xdr:col>
      <xdr:colOff>187325</xdr:colOff>
      <xdr:row>29</xdr:row>
      <xdr:rowOff>26670</xdr:rowOff>
    </xdr:to>
    <xdr:sp macro="" textlink="">
      <xdr:nvSpPr>
        <xdr:cNvPr id="80" name="楕円 79"/>
        <xdr:cNvSpPr/>
      </xdr:nvSpPr>
      <xdr:spPr>
        <a:xfrm>
          <a:off x="4000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89747</xdr:rowOff>
    </xdr:from>
    <xdr:to>
      <xdr:col>23</xdr:col>
      <xdr:colOff>85725</xdr:colOff>
      <xdr:row>28</xdr:row>
      <xdr:rowOff>147320</xdr:rowOff>
    </xdr:to>
    <xdr:cxnSp macro="">
      <xdr:nvCxnSpPr>
        <xdr:cNvPr id="81" name="直線コネクタ 80"/>
        <xdr:cNvCxnSpPr/>
      </xdr:nvCxnSpPr>
      <xdr:spPr>
        <a:xfrm flipV="1">
          <a:off x="4051300" y="5661872"/>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52070</xdr:rowOff>
    </xdr:from>
    <xdr:to>
      <xdr:col>15</xdr:col>
      <xdr:colOff>187325</xdr:colOff>
      <xdr:row>27</xdr:row>
      <xdr:rowOff>153670</xdr:rowOff>
    </xdr:to>
    <xdr:sp macro="" textlink="">
      <xdr:nvSpPr>
        <xdr:cNvPr id="82" name="楕円 81"/>
        <xdr:cNvSpPr/>
      </xdr:nvSpPr>
      <xdr:spPr>
        <a:xfrm>
          <a:off x="3238500" y="54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102870</xdr:rowOff>
    </xdr:from>
    <xdr:to>
      <xdr:col>19</xdr:col>
      <xdr:colOff>136525</xdr:colOff>
      <xdr:row>28</xdr:row>
      <xdr:rowOff>147320</xdr:rowOff>
    </xdr:to>
    <xdr:cxnSp macro="">
      <xdr:nvCxnSpPr>
        <xdr:cNvPr id="83" name="直線コネクタ 82"/>
        <xdr:cNvCxnSpPr/>
      </xdr:nvCxnSpPr>
      <xdr:spPr>
        <a:xfrm>
          <a:off x="3289300" y="5503545"/>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75370</xdr:rowOff>
    </xdr:from>
    <xdr:ext cx="405111" cy="259045"/>
    <xdr:sp macro="" textlink="">
      <xdr:nvSpPr>
        <xdr:cNvPr id="84" name="n_1aveValue有形固定資産減価償却率"/>
        <xdr:cNvSpPr txBox="1"/>
      </xdr:nvSpPr>
      <xdr:spPr>
        <a:xfrm>
          <a:off x="3836044" y="5818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15469</xdr:rowOff>
    </xdr:from>
    <xdr:ext cx="405111" cy="259045"/>
    <xdr:sp macro="" textlink="">
      <xdr:nvSpPr>
        <xdr:cNvPr id="85" name="n_2aveValue有形固定資産減価償却率"/>
        <xdr:cNvSpPr txBox="1"/>
      </xdr:nvSpPr>
      <xdr:spPr>
        <a:xfrm>
          <a:off x="3086744"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43197</xdr:rowOff>
    </xdr:from>
    <xdr:ext cx="405111" cy="259045"/>
    <xdr:sp macro="" textlink="">
      <xdr:nvSpPr>
        <xdr:cNvPr id="86" name="n_1mainValue有形固定資産減価償却率"/>
        <xdr:cNvSpPr txBox="1"/>
      </xdr:nvSpPr>
      <xdr:spPr>
        <a:xfrm>
          <a:off x="38360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170197</xdr:rowOff>
    </xdr:from>
    <xdr:ext cx="405111" cy="259045"/>
    <xdr:sp macro="" textlink="">
      <xdr:nvSpPr>
        <xdr:cNvPr id="87" name="n_2mainValue有形固定資産減価償却率"/>
        <xdr:cNvSpPr txBox="1"/>
      </xdr:nvSpPr>
      <xdr:spPr>
        <a:xfrm>
          <a:off x="3086744" y="52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県平均、全国平均、類似団体内平均と比較し、現状は平均以下となっている。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今後は大型普通建設事業の増加による地方債借入の増加や下水道会計の法適用移行などにより将来負担額は増加していく見込みである。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今後、地方債の借入額の抑制等を行うことが課題である。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3" name="テキスト ボックス 102"/>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11" name="テキスト ボックス 110"/>
        <xdr:cNvSpPr txBox="1"/>
      </xdr:nvSpPr>
      <xdr:spPr>
        <a:xfrm>
          <a:off x="10880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170997</xdr:rowOff>
    </xdr:from>
    <xdr:to>
      <xdr:col>76</xdr:col>
      <xdr:colOff>21589</xdr:colOff>
      <xdr:row>35</xdr:row>
      <xdr:rowOff>92982</xdr:rowOff>
    </xdr:to>
    <xdr:cxnSp macro="">
      <xdr:nvCxnSpPr>
        <xdr:cNvPr id="119" name="直線コネクタ 118"/>
        <xdr:cNvCxnSpPr/>
      </xdr:nvCxnSpPr>
      <xdr:spPr>
        <a:xfrm flipV="1">
          <a:off x="14793595" y="5400222"/>
          <a:ext cx="1269" cy="146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96809</xdr:rowOff>
    </xdr:from>
    <xdr:ext cx="340478" cy="259045"/>
    <xdr:sp macro="" textlink="">
      <xdr:nvSpPr>
        <xdr:cNvPr id="120" name="債務償還可能年数最小値テキスト"/>
        <xdr:cNvSpPr txBox="1"/>
      </xdr:nvSpPr>
      <xdr:spPr>
        <a:xfrm>
          <a:off x="14846300" y="68690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92982</xdr:rowOff>
    </xdr:from>
    <xdr:to>
      <xdr:col>76</xdr:col>
      <xdr:colOff>111125</xdr:colOff>
      <xdr:row>35</xdr:row>
      <xdr:rowOff>92982</xdr:rowOff>
    </xdr:to>
    <xdr:cxnSp macro="">
      <xdr:nvCxnSpPr>
        <xdr:cNvPr id="121" name="直線コネクタ 120"/>
        <xdr:cNvCxnSpPr/>
      </xdr:nvCxnSpPr>
      <xdr:spPr>
        <a:xfrm>
          <a:off x="14706600" y="686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117674</xdr:rowOff>
    </xdr:from>
    <xdr:ext cx="405111" cy="259045"/>
    <xdr:sp macro="" textlink="">
      <xdr:nvSpPr>
        <xdr:cNvPr id="122" name="債務償還可能年数最大値テキスト"/>
        <xdr:cNvSpPr txBox="1"/>
      </xdr:nvSpPr>
      <xdr:spPr>
        <a:xfrm>
          <a:off x="14846300" y="517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170997</xdr:rowOff>
    </xdr:from>
    <xdr:to>
      <xdr:col>76</xdr:col>
      <xdr:colOff>111125</xdr:colOff>
      <xdr:row>26</xdr:row>
      <xdr:rowOff>170997</xdr:rowOff>
    </xdr:to>
    <xdr:cxnSp macro="">
      <xdr:nvCxnSpPr>
        <xdr:cNvPr id="123" name="直線コネクタ 122"/>
        <xdr:cNvCxnSpPr/>
      </xdr:nvCxnSpPr>
      <xdr:spPr>
        <a:xfrm>
          <a:off x="14706600" y="540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39659</xdr:rowOff>
    </xdr:from>
    <xdr:ext cx="340478" cy="259045"/>
    <xdr:sp macro="" textlink="">
      <xdr:nvSpPr>
        <xdr:cNvPr id="124" name="債務償還可能年数平均値テキスト"/>
        <xdr:cNvSpPr txBox="1"/>
      </xdr:nvSpPr>
      <xdr:spPr>
        <a:xfrm>
          <a:off x="14846300" y="612613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16782</xdr:rowOff>
    </xdr:from>
    <xdr:to>
      <xdr:col>76</xdr:col>
      <xdr:colOff>73025</xdr:colOff>
      <xdr:row>32</xdr:row>
      <xdr:rowOff>118382</xdr:rowOff>
    </xdr:to>
    <xdr:sp macro="" textlink="">
      <xdr:nvSpPr>
        <xdr:cNvPr id="125" name="フローチャート: 判断 124"/>
        <xdr:cNvSpPr/>
      </xdr:nvSpPr>
      <xdr:spPr>
        <a:xfrm>
          <a:off x="14744700" y="627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13153</xdr:rowOff>
    </xdr:from>
    <xdr:to>
      <xdr:col>76</xdr:col>
      <xdr:colOff>73025</xdr:colOff>
      <xdr:row>34</xdr:row>
      <xdr:rowOff>114753</xdr:rowOff>
    </xdr:to>
    <xdr:sp macro="" textlink="">
      <xdr:nvSpPr>
        <xdr:cNvPr id="131" name="楕円 130"/>
        <xdr:cNvSpPr/>
      </xdr:nvSpPr>
      <xdr:spPr>
        <a:xfrm>
          <a:off x="147447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163030</xdr:rowOff>
    </xdr:from>
    <xdr:ext cx="340478" cy="259045"/>
    <xdr:sp macro="" textlink="">
      <xdr:nvSpPr>
        <xdr:cNvPr id="132" name="債務償還可能年数該当値テキスト"/>
        <xdr:cNvSpPr txBox="1"/>
      </xdr:nvSpPr>
      <xdr:spPr>
        <a:xfrm>
          <a:off x="14846300" y="65924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49,598
49,032
121.74
21,720,795
20,703,592
997,659
10,743,354
15,973,015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91440</xdr:rowOff>
    </xdr:from>
    <xdr:to>
      <xdr:col>24</xdr:col>
      <xdr:colOff>62865</xdr:colOff>
      <xdr:row>40</xdr:row>
      <xdr:rowOff>146685</xdr:rowOff>
    </xdr:to>
    <xdr:cxnSp macro="">
      <xdr:nvCxnSpPr>
        <xdr:cNvPr id="55" name="直線コネクタ 54"/>
        <xdr:cNvCxnSpPr/>
      </xdr:nvCxnSpPr>
      <xdr:spPr>
        <a:xfrm flipV="1">
          <a:off x="4634865" y="5749290"/>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150512</xdr:rowOff>
    </xdr:from>
    <xdr:ext cx="405111" cy="259045"/>
    <xdr:sp macro="" textlink="">
      <xdr:nvSpPr>
        <xdr:cNvPr id="56" name="【道路】&#10;有形固定資産減価償却率最小値テキスト"/>
        <xdr:cNvSpPr txBox="1"/>
      </xdr:nvSpPr>
      <xdr:spPr>
        <a:xfrm>
          <a:off x="467360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146685</xdr:rowOff>
    </xdr:from>
    <xdr:to>
      <xdr:col>24</xdr:col>
      <xdr:colOff>152400</xdr:colOff>
      <xdr:row>40</xdr:row>
      <xdr:rowOff>146685</xdr:rowOff>
    </xdr:to>
    <xdr:cxnSp macro="">
      <xdr:nvCxnSpPr>
        <xdr:cNvPr id="57" name="直線コネクタ 56"/>
        <xdr:cNvCxnSpPr/>
      </xdr:nvCxnSpPr>
      <xdr:spPr>
        <a:xfrm>
          <a:off x="4546600" y="700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38117</xdr:rowOff>
    </xdr:from>
    <xdr:ext cx="405111" cy="259045"/>
    <xdr:sp macro="" textlink="">
      <xdr:nvSpPr>
        <xdr:cNvPr id="58" name="【道路】&#10;有形固定資産減価償却率最大値テキスト"/>
        <xdr:cNvSpPr txBox="1"/>
      </xdr:nvSpPr>
      <xdr:spPr>
        <a:xfrm>
          <a:off x="4673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91440</xdr:rowOff>
    </xdr:from>
    <xdr:to>
      <xdr:col>24</xdr:col>
      <xdr:colOff>152400</xdr:colOff>
      <xdr:row>33</xdr:row>
      <xdr:rowOff>91440</xdr:rowOff>
    </xdr:to>
    <xdr:cxnSp macro="">
      <xdr:nvCxnSpPr>
        <xdr:cNvPr id="59" name="直線コネクタ 58"/>
        <xdr:cNvCxnSpPr/>
      </xdr:nvCxnSpPr>
      <xdr:spPr>
        <a:xfrm>
          <a:off x="4546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120032</xdr:rowOff>
    </xdr:from>
    <xdr:ext cx="405111" cy="259045"/>
    <xdr:sp macro="" textlink="">
      <xdr:nvSpPr>
        <xdr:cNvPr id="60" name="【道路】&#10;有形固定資産減価償却率平均値テキスト"/>
        <xdr:cNvSpPr txBox="1"/>
      </xdr:nvSpPr>
      <xdr:spPr>
        <a:xfrm>
          <a:off x="4673600" y="612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61" name="フローチャート: 判断 60"/>
        <xdr:cNvSpPr/>
      </xdr:nvSpPr>
      <xdr:spPr>
        <a:xfrm>
          <a:off x="4584700" y="614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118745</xdr:rowOff>
    </xdr:from>
    <xdr:to>
      <xdr:col>20</xdr:col>
      <xdr:colOff>38100</xdr:colOff>
      <xdr:row>36</xdr:row>
      <xdr:rowOff>48895</xdr:rowOff>
    </xdr:to>
    <xdr:sp macro="" textlink="">
      <xdr:nvSpPr>
        <xdr:cNvPr id="62" name="フローチャート: 判断 61"/>
        <xdr:cNvSpPr/>
      </xdr:nvSpPr>
      <xdr:spPr>
        <a:xfrm>
          <a:off x="3746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12065</xdr:rowOff>
    </xdr:from>
    <xdr:to>
      <xdr:col>15</xdr:col>
      <xdr:colOff>101600</xdr:colOff>
      <xdr:row>36</xdr:row>
      <xdr:rowOff>113665</xdr:rowOff>
    </xdr:to>
    <xdr:sp macro="" textlink="">
      <xdr:nvSpPr>
        <xdr:cNvPr id="63" name="フローチャート: 判断 62"/>
        <xdr:cNvSpPr/>
      </xdr:nvSpPr>
      <xdr:spPr>
        <a:xfrm>
          <a:off x="2857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40640</xdr:rowOff>
    </xdr:from>
    <xdr:to>
      <xdr:col>24</xdr:col>
      <xdr:colOff>114300</xdr:colOff>
      <xdr:row>33</xdr:row>
      <xdr:rowOff>142240</xdr:rowOff>
    </xdr:to>
    <xdr:sp macro="" textlink="">
      <xdr:nvSpPr>
        <xdr:cNvPr id="69" name="楕円 68"/>
        <xdr:cNvSpPr/>
      </xdr:nvSpPr>
      <xdr:spPr>
        <a:xfrm>
          <a:off x="4584700" y="569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165117</xdr:rowOff>
    </xdr:from>
    <xdr:ext cx="405111" cy="259045"/>
    <xdr:sp macro="" textlink="">
      <xdr:nvSpPr>
        <xdr:cNvPr id="70" name="【道路】&#10;有形固定資産減価償却率該当値テキスト"/>
        <xdr:cNvSpPr txBox="1"/>
      </xdr:nvSpPr>
      <xdr:spPr>
        <a:xfrm>
          <a:off x="4673600" y="5651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69215</xdr:rowOff>
    </xdr:from>
    <xdr:to>
      <xdr:col>20</xdr:col>
      <xdr:colOff>38100</xdr:colOff>
      <xdr:row>33</xdr:row>
      <xdr:rowOff>170815</xdr:rowOff>
    </xdr:to>
    <xdr:sp macro="" textlink="">
      <xdr:nvSpPr>
        <xdr:cNvPr id="71" name="楕円 70"/>
        <xdr:cNvSpPr/>
      </xdr:nvSpPr>
      <xdr:spPr>
        <a:xfrm>
          <a:off x="37465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91440</xdr:rowOff>
    </xdr:from>
    <xdr:to>
      <xdr:col>24</xdr:col>
      <xdr:colOff>63500</xdr:colOff>
      <xdr:row>33</xdr:row>
      <xdr:rowOff>120015</xdr:rowOff>
    </xdr:to>
    <xdr:cxnSp macro="">
      <xdr:nvCxnSpPr>
        <xdr:cNvPr id="72" name="直線コネクタ 71"/>
        <xdr:cNvCxnSpPr/>
      </xdr:nvCxnSpPr>
      <xdr:spPr>
        <a:xfrm flipV="1">
          <a:off x="3797300" y="57492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10160</xdr:rowOff>
    </xdr:from>
    <xdr:to>
      <xdr:col>15</xdr:col>
      <xdr:colOff>101600</xdr:colOff>
      <xdr:row>33</xdr:row>
      <xdr:rowOff>111760</xdr:rowOff>
    </xdr:to>
    <xdr:sp macro="" textlink="">
      <xdr:nvSpPr>
        <xdr:cNvPr id="73" name="楕円 72"/>
        <xdr:cNvSpPr/>
      </xdr:nvSpPr>
      <xdr:spPr>
        <a:xfrm>
          <a:off x="2857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60960</xdr:rowOff>
    </xdr:from>
    <xdr:to>
      <xdr:col>19</xdr:col>
      <xdr:colOff>177800</xdr:colOff>
      <xdr:row>33</xdr:row>
      <xdr:rowOff>120015</xdr:rowOff>
    </xdr:to>
    <xdr:cxnSp macro="">
      <xdr:nvCxnSpPr>
        <xdr:cNvPr id="74" name="直線コネクタ 73"/>
        <xdr:cNvCxnSpPr/>
      </xdr:nvCxnSpPr>
      <xdr:spPr>
        <a:xfrm>
          <a:off x="2908300" y="571881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40022</xdr:rowOff>
    </xdr:from>
    <xdr:ext cx="405111" cy="259045"/>
    <xdr:sp macro="" textlink="">
      <xdr:nvSpPr>
        <xdr:cNvPr id="75" name="n_1aveValue【道路】&#10;有形固定資産減価償却率"/>
        <xdr:cNvSpPr txBox="1"/>
      </xdr:nvSpPr>
      <xdr:spPr>
        <a:xfrm>
          <a:off x="3582044" y="621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104792</xdr:rowOff>
    </xdr:from>
    <xdr:ext cx="405111" cy="259045"/>
    <xdr:sp macro="" textlink="">
      <xdr:nvSpPr>
        <xdr:cNvPr id="76" name="n_2aveValue【道路】&#10;有形固定資産減価償却率"/>
        <xdr:cNvSpPr txBox="1"/>
      </xdr:nvSpPr>
      <xdr:spPr>
        <a:xfrm>
          <a:off x="2705744" y="627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15892</xdr:rowOff>
    </xdr:from>
    <xdr:ext cx="405111" cy="259045"/>
    <xdr:sp macro="" textlink="">
      <xdr:nvSpPr>
        <xdr:cNvPr id="77" name="n_1mainValue【道路】&#10;有形固定資産減価償却率"/>
        <xdr:cNvSpPr txBox="1"/>
      </xdr:nvSpPr>
      <xdr:spPr>
        <a:xfrm>
          <a:off x="3582044" y="55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128287</xdr:rowOff>
    </xdr:from>
    <xdr:ext cx="405111" cy="259045"/>
    <xdr:sp macro="" textlink="">
      <xdr:nvSpPr>
        <xdr:cNvPr id="78" name="n_2mainValue【道路】&#10;有形固定資産減価償却率"/>
        <xdr:cNvSpPr txBox="1"/>
      </xdr:nvSpPr>
      <xdr:spPr>
        <a:xfrm>
          <a:off x="2705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137351</xdr:rowOff>
    </xdr:from>
    <xdr:to>
      <xdr:col>54</xdr:col>
      <xdr:colOff>189865</xdr:colOff>
      <xdr:row>40</xdr:row>
      <xdr:rowOff>133388</xdr:rowOff>
    </xdr:to>
    <xdr:cxnSp macro="">
      <xdr:nvCxnSpPr>
        <xdr:cNvPr id="102" name="直線コネクタ 101"/>
        <xdr:cNvCxnSpPr/>
      </xdr:nvCxnSpPr>
      <xdr:spPr>
        <a:xfrm flipV="1">
          <a:off x="10476865" y="5795201"/>
          <a:ext cx="0" cy="11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137215</xdr:rowOff>
    </xdr:from>
    <xdr:ext cx="469744" cy="259045"/>
    <xdr:sp macro="" textlink="">
      <xdr:nvSpPr>
        <xdr:cNvPr id="103" name="【道路】&#10;一人当たり延長最小値テキスト"/>
        <xdr:cNvSpPr txBox="1"/>
      </xdr:nvSpPr>
      <xdr:spPr>
        <a:xfrm>
          <a:off x="10515600" y="6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133388</xdr:rowOff>
    </xdr:from>
    <xdr:to>
      <xdr:col>55</xdr:col>
      <xdr:colOff>88900</xdr:colOff>
      <xdr:row>40</xdr:row>
      <xdr:rowOff>133388</xdr:rowOff>
    </xdr:to>
    <xdr:cxnSp macro="">
      <xdr:nvCxnSpPr>
        <xdr:cNvPr id="104" name="直線コネクタ 103"/>
        <xdr:cNvCxnSpPr/>
      </xdr:nvCxnSpPr>
      <xdr:spPr>
        <a:xfrm>
          <a:off x="10388600" y="699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84028</xdr:rowOff>
    </xdr:from>
    <xdr:ext cx="534377" cy="259045"/>
    <xdr:sp macro="" textlink="">
      <xdr:nvSpPr>
        <xdr:cNvPr id="105" name="【道路】&#10;一人当たり延長最大値テキスト"/>
        <xdr:cNvSpPr txBox="1"/>
      </xdr:nvSpPr>
      <xdr:spPr>
        <a:xfrm>
          <a:off x="10515600" y="55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137351</xdr:rowOff>
    </xdr:from>
    <xdr:to>
      <xdr:col>55</xdr:col>
      <xdr:colOff>88900</xdr:colOff>
      <xdr:row>33</xdr:row>
      <xdr:rowOff>137351</xdr:rowOff>
    </xdr:to>
    <xdr:cxnSp macro="">
      <xdr:nvCxnSpPr>
        <xdr:cNvPr id="106" name="直線コネクタ 105"/>
        <xdr:cNvCxnSpPr/>
      </xdr:nvCxnSpPr>
      <xdr:spPr>
        <a:xfrm>
          <a:off x="10388600" y="5795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78986</xdr:rowOff>
    </xdr:from>
    <xdr:ext cx="534377" cy="259045"/>
    <xdr:sp macro="" textlink="">
      <xdr:nvSpPr>
        <xdr:cNvPr id="107" name="【道路】&#10;一人当たり延長平均値テキスト"/>
        <xdr:cNvSpPr txBox="1"/>
      </xdr:nvSpPr>
      <xdr:spPr>
        <a:xfrm>
          <a:off x="10515600" y="6422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56109</xdr:rowOff>
    </xdr:from>
    <xdr:to>
      <xdr:col>55</xdr:col>
      <xdr:colOff>50800</xdr:colOff>
      <xdr:row>38</xdr:row>
      <xdr:rowOff>157709</xdr:rowOff>
    </xdr:to>
    <xdr:sp macro="" textlink="">
      <xdr:nvSpPr>
        <xdr:cNvPr id="108" name="フローチャート: 判断 107"/>
        <xdr:cNvSpPr/>
      </xdr:nvSpPr>
      <xdr:spPr>
        <a:xfrm>
          <a:off x="10426700" y="65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44145</xdr:rowOff>
    </xdr:from>
    <xdr:to>
      <xdr:col>50</xdr:col>
      <xdr:colOff>165100</xdr:colOff>
      <xdr:row>38</xdr:row>
      <xdr:rowOff>145745</xdr:rowOff>
    </xdr:to>
    <xdr:sp macro="" textlink="">
      <xdr:nvSpPr>
        <xdr:cNvPr id="109" name="フローチャート: 判断 108"/>
        <xdr:cNvSpPr/>
      </xdr:nvSpPr>
      <xdr:spPr>
        <a:xfrm>
          <a:off x="9588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40374</xdr:rowOff>
    </xdr:from>
    <xdr:to>
      <xdr:col>46</xdr:col>
      <xdr:colOff>38100</xdr:colOff>
      <xdr:row>38</xdr:row>
      <xdr:rowOff>141974</xdr:rowOff>
    </xdr:to>
    <xdr:sp macro="" textlink="">
      <xdr:nvSpPr>
        <xdr:cNvPr id="110" name="フローチャート: 判断 109"/>
        <xdr:cNvSpPr/>
      </xdr:nvSpPr>
      <xdr:spPr>
        <a:xfrm>
          <a:off x="8699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82588</xdr:rowOff>
    </xdr:from>
    <xdr:to>
      <xdr:col>55</xdr:col>
      <xdr:colOff>50800</xdr:colOff>
      <xdr:row>41</xdr:row>
      <xdr:rowOff>12738</xdr:rowOff>
    </xdr:to>
    <xdr:sp macro="" textlink="">
      <xdr:nvSpPr>
        <xdr:cNvPr id="116" name="楕円 115"/>
        <xdr:cNvSpPr/>
      </xdr:nvSpPr>
      <xdr:spPr>
        <a:xfrm>
          <a:off x="10426700" y="69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168965</xdr:rowOff>
    </xdr:from>
    <xdr:ext cx="469744" cy="259045"/>
    <xdr:sp macro="" textlink="">
      <xdr:nvSpPr>
        <xdr:cNvPr id="117" name="【道路】&#10;一人当たり延長該当値テキスト"/>
        <xdr:cNvSpPr txBox="1"/>
      </xdr:nvSpPr>
      <xdr:spPr>
        <a:xfrm>
          <a:off x="10515600" y="685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86741</xdr:rowOff>
    </xdr:from>
    <xdr:to>
      <xdr:col>50</xdr:col>
      <xdr:colOff>165100</xdr:colOff>
      <xdr:row>41</xdr:row>
      <xdr:rowOff>16891</xdr:rowOff>
    </xdr:to>
    <xdr:sp macro="" textlink="">
      <xdr:nvSpPr>
        <xdr:cNvPr id="118" name="楕円 117"/>
        <xdr:cNvSpPr/>
      </xdr:nvSpPr>
      <xdr:spPr>
        <a:xfrm>
          <a:off x="9588500" y="69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133388</xdr:rowOff>
    </xdr:from>
    <xdr:to>
      <xdr:col>55</xdr:col>
      <xdr:colOff>0</xdr:colOff>
      <xdr:row>40</xdr:row>
      <xdr:rowOff>137541</xdr:rowOff>
    </xdr:to>
    <xdr:cxnSp macro="">
      <xdr:nvCxnSpPr>
        <xdr:cNvPr id="119" name="直線コネクタ 118"/>
        <xdr:cNvCxnSpPr/>
      </xdr:nvCxnSpPr>
      <xdr:spPr>
        <a:xfrm flipV="1">
          <a:off x="9639300" y="6991388"/>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91389</xdr:rowOff>
    </xdr:from>
    <xdr:to>
      <xdr:col>46</xdr:col>
      <xdr:colOff>38100</xdr:colOff>
      <xdr:row>41</xdr:row>
      <xdr:rowOff>21539</xdr:rowOff>
    </xdr:to>
    <xdr:sp macro="" textlink="">
      <xdr:nvSpPr>
        <xdr:cNvPr id="120" name="楕円 119"/>
        <xdr:cNvSpPr/>
      </xdr:nvSpPr>
      <xdr:spPr>
        <a:xfrm>
          <a:off x="8699500" y="69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137541</xdr:rowOff>
    </xdr:from>
    <xdr:to>
      <xdr:col>50</xdr:col>
      <xdr:colOff>114300</xdr:colOff>
      <xdr:row>40</xdr:row>
      <xdr:rowOff>142189</xdr:rowOff>
    </xdr:to>
    <xdr:cxnSp macro="">
      <xdr:nvCxnSpPr>
        <xdr:cNvPr id="121" name="直線コネクタ 120"/>
        <xdr:cNvCxnSpPr/>
      </xdr:nvCxnSpPr>
      <xdr:spPr>
        <a:xfrm flipV="1">
          <a:off x="8750300" y="6995541"/>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162272</xdr:rowOff>
    </xdr:from>
    <xdr:ext cx="534377" cy="259045"/>
    <xdr:sp macro="" textlink="">
      <xdr:nvSpPr>
        <xdr:cNvPr id="122" name="n_1aveValue【道路】&#10;一人当たり延長"/>
        <xdr:cNvSpPr txBox="1"/>
      </xdr:nvSpPr>
      <xdr:spPr>
        <a:xfrm>
          <a:off x="93594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158500</xdr:rowOff>
    </xdr:from>
    <xdr:ext cx="534377" cy="259045"/>
    <xdr:sp macro="" textlink="">
      <xdr:nvSpPr>
        <xdr:cNvPr id="123" name="n_2aveValue【道路】&#10;一人当たり延長"/>
        <xdr:cNvSpPr txBox="1"/>
      </xdr:nvSpPr>
      <xdr:spPr>
        <a:xfrm>
          <a:off x="8483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8018</xdr:rowOff>
    </xdr:from>
    <xdr:ext cx="469744" cy="259045"/>
    <xdr:sp macro="" textlink="">
      <xdr:nvSpPr>
        <xdr:cNvPr id="124" name="n_1mainValue【道路】&#10;一人当たり延長"/>
        <xdr:cNvSpPr txBox="1"/>
      </xdr:nvSpPr>
      <xdr:spPr>
        <a:xfrm>
          <a:off x="9391727" y="70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12666</xdr:rowOff>
    </xdr:from>
    <xdr:ext cx="469744" cy="259045"/>
    <xdr:sp macro="" textlink="">
      <xdr:nvSpPr>
        <xdr:cNvPr id="125" name="n_2mainValue【道路】&#10;一人当たり延長"/>
        <xdr:cNvSpPr txBox="1"/>
      </xdr:nvSpPr>
      <xdr:spPr>
        <a:xfrm>
          <a:off x="8515427" y="704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7" name="テキスト ボックス 13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7" name="テキスト ボックス 14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45720</xdr:rowOff>
    </xdr:from>
    <xdr:to>
      <xdr:col>24</xdr:col>
      <xdr:colOff>62865</xdr:colOff>
      <xdr:row>64</xdr:row>
      <xdr:rowOff>115933</xdr:rowOff>
    </xdr:to>
    <xdr:cxnSp macro="">
      <xdr:nvCxnSpPr>
        <xdr:cNvPr id="151" name="直線コネクタ 150"/>
        <xdr:cNvCxnSpPr/>
      </xdr:nvCxnSpPr>
      <xdr:spPr>
        <a:xfrm flipV="1">
          <a:off x="4634865" y="964692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119760</xdr:rowOff>
    </xdr:from>
    <xdr:ext cx="340478" cy="259045"/>
    <xdr:sp macro="" textlink="">
      <xdr:nvSpPr>
        <xdr:cNvPr id="152" name="【橋りょう・トンネル】&#10;有形固定資産減価償却率最小値テキスト"/>
        <xdr:cNvSpPr txBox="1"/>
      </xdr:nvSpPr>
      <xdr:spPr>
        <a:xfrm>
          <a:off x="4673600" y="110925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115933</xdr:rowOff>
    </xdr:from>
    <xdr:to>
      <xdr:col>24</xdr:col>
      <xdr:colOff>152400</xdr:colOff>
      <xdr:row>64</xdr:row>
      <xdr:rowOff>115933</xdr:rowOff>
    </xdr:to>
    <xdr:cxnSp macro="">
      <xdr:nvCxnSpPr>
        <xdr:cNvPr id="153" name="直線コネクタ 152"/>
        <xdr:cNvCxnSpPr/>
      </xdr:nvCxnSpPr>
      <xdr:spPr>
        <a:xfrm>
          <a:off x="4546600" y="1108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163847</xdr:rowOff>
    </xdr:from>
    <xdr:ext cx="405111" cy="259045"/>
    <xdr:sp macro="" textlink="">
      <xdr:nvSpPr>
        <xdr:cNvPr id="154" name="【橋りょう・トンネル】&#10;有形固定資産減価償却率最大値テキスト"/>
        <xdr:cNvSpPr txBox="1"/>
      </xdr:nvSpPr>
      <xdr:spPr>
        <a:xfrm>
          <a:off x="4673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45720</xdr:rowOff>
    </xdr:from>
    <xdr:to>
      <xdr:col>24</xdr:col>
      <xdr:colOff>152400</xdr:colOff>
      <xdr:row>56</xdr:row>
      <xdr:rowOff>45720</xdr:rowOff>
    </xdr:to>
    <xdr:cxnSp macro="">
      <xdr:nvCxnSpPr>
        <xdr:cNvPr id="155" name="直線コネクタ 154"/>
        <xdr:cNvCxnSpPr/>
      </xdr:nvCxnSpPr>
      <xdr:spPr>
        <a:xfrm>
          <a:off x="4546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166387</xdr:rowOff>
    </xdr:from>
    <xdr:ext cx="405111" cy="259045"/>
    <xdr:sp macro="" textlink="">
      <xdr:nvSpPr>
        <xdr:cNvPr id="156" name="【橋りょう・トンネル】&#10;有形固定資産減価償却率平均値テキスト"/>
        <xdr:cNvSpPr txBox="1"/>
      </xdr:nvSpPr>
      <xdr:spPr>
        <a:xfrm>
          <a:off x="4673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57" name="フローチャート: 判断 156"/>
        <xdr:cNvSpPr/>
      </xdr:nvSpPr>
      <xdr:spPr>
        <a:xfrm>
          <a:off x="4584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169635</xdr:rowOff>
    </xdr:from>
    <xdr:to>
      <xdr:col>20</xdr:col>
      <xdr:colOff>38100</xdr:colOff>
      <xdr:row>59</xdr:row>
      <xdr:rowOff>99785</xdr:rowOff>
    </xdr:to>
    <xdr:sp macro="" textlink="">
      <xdr:nvSpPr>
        <xdr:cNvPr id="158" name="フローチャート: 判断 157"/>
        <xdr:cNvSpPr/>
      </xdr:nvSpPr>
      <xdr:spPr>
        <a:xfrm>
          <a:off x="3746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9" name="フローチャート: 判断 158"/>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73297</xdr:rowOff>
    </xdr:from>
    <xdr:to>
      <xdr:col>24</xdr:col>
      <xdr:colOff>114300</xdr:colOff>
      <xdr:row>60</xdr:row>
      <xdr:rowOff>3447</xdr:rowOff>
    </xdr:to>
    <xdr:sp macro="" textlink="">
      <xdr:nvSpPr>
        <xdr:cNvPr id="165" name="楕円 164"/>
        <xdr:cNvSpPr/>
      </xdr:nvSpPr>
      <xdr:spPr>
        <a:xfrm>
          <a:off x="4584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51724</xdr:rowOff>
    </xdr:from>
    <xdr:ext cx="405111" cy="259045"/>
    <xdr:sp macro="" textlink="">
      <xdr:nvSpPr>
        <xdr:cNvPr id="166" name="【橋りょう・トンネル】&#10;有形固定資産減価償却率該当値テキスト"/>
        <xdr:cNvSpPr txBox="1"/>
      </xdr:nvSpPr>
      <xdr:spPr>
        <a:xfrm>
          <a:off x="4673600"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67" name="楕円 166"/>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124097</xdr:rowOff>
    </xdr:from>
    <xdr:to>
      <xdr:col>24</xdr:col>
      <xdr:colOff>63500</xdr:colOff>
      <xdr:row>59</xdr:row>
      <xdr:rowOff>145324</xdr:rowOff>
    </xdr:to>
    <xdr:cxnSp macro="">
      <xdr:nvCxnSpPr>
        <xdr:cNvPr id="168" name="直線コネクタ 167"/>
        <xdr:cNvCxnSpPr/>
      </xdr:nvCxnSpPr>
      <xdr:spPr>
        <a:xfrm flipV="1">
          <a:off x="3797300" y="1023964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169635</xdr:rowOff>
    </xdr:from>
    <xdr:to>
      <xdr:col>15</xdr:col>
      <xdr:colOff>101600</xdr:colOff>
      <xdr:row>59</xdr:row>
      <xdr:rowOff>99785</xdr:rowOff>
    </xdr:to>
    <xdr:sp macro="" textlink="">
      <xdr:nvSpPr>
        <xdr:cNvPr id="169" name="楕円 168"/>
        <xdr:cNvSpPr/>
      </xdr:nvSpPr>
      <xdr:spPr>
        <a:xfrm>
          <a:off x="2857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48985</xdr:rowOff>
    </xdr:from>
    <xdr:to>
      <xdr:col>19</xdr:col>
      <xdr:colOff>177800</xdr:colOff>
      <xdr:row>59</xdr:row>
      <xdr:rowOff>145324</xdr:rowOff>
    </xdr:to>
    <xdr:cxnSp macro="">
      <xdr:nvCxnSpPr>
        <xdr:cNvPr id="170" name="直線コネクタ 169"/>
        <xdr:cNvCxnSpPr/>
      </xdr:nvCxnSpPr>
      <xdr:spPr>
        <a:xfrm>
          <a:off x="2908300" y="10164535"/>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116312</xdr:rowOff>
    </xdr:from>
    <xdr:ext cx="405111" cy="259045"/>
    <xdr:sp macro="" textlink="">
      <xdr:nvSpPr>
        <xdr:cNvPr id="171" name="n_1aveValue【橋りょう・トンネル】&#10;有形固定資産減価償却率"/>
        <xdr:cNvSpPr txBox="1"/>
      </xdr:nvSpPr>
      <xdr:spPr>
        <a:xfrm>
          <a:off x="35820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2"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15801</xdr:rowOff>
    </xdr:from>
    <xdr:ext cx="405111" cy="259045"/>
    <xdr:sp macro="" textlink="">
      <xdr:nvSpPr>
        <xdr:cNvPr id="173" name="n_1mainValue【橋りょう・トンネル】&#10;有形固定資産減価償却率"/>
        <xdr:cNvSpPr txBox="1"/>
      </xdr:nvSpPr>
      <xdr:spPr>
        <a:xfrm>
          <a:off x="3582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74" name="n_2main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6" name="テキスト ボックス 18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8" name="テキスト ボックス 18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0" name="テキスト ボックス 18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2" name="テキスト ボックス 19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4" name="テキスト ボックス 19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154168</xdr:rowOff>
    </xdr:from>
    <xdr:to>
      <xdr:col>54</xdr:col>
      <xdr:colOff>189865</xdr:colOff>
      <xdr:row>64</xdr:row>
      <xdr:rowOff>67898</xdr:rowOff>
    </xdr:to>
    <xdr:cxnSp macro="">
      <xdr:nvCxnSpPr>
        <xdr:cNvPr id="198" name="直線コネクタ 197"/>
        <xdr:cNvCxnSpPr/>
      </xdr:nvCxnSpPr>
      <xdr:spPr>
        <a:xfrm flipV="1">
          <a:off x="10476865" y="9583918"/>
          <a:ext cx="0" cy="145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71725</xdr:rowOff>
    </xdr:from>
    <xdr:ext cx="469744" cy="259045"/>
    <xdr:sp macro="" textlink="">
      <xdr:nvSpPr>
        <xdr:cNvPr id="199" name="【橋りょう・トンネル】&#10;一人当たり有形固定資産（償却資産）額最小値テキスト"/>
        <xdr:cNvSpPr txBox="1"/>
      </xdr:nvSpPr>
      <xdr:spPr>
        <a:xfrm>
          <a:off x="10515600" y="110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67898</xdr:rowOff>
    </xdr:from>
    <xdr:to>
      <xdr:col>55</xdr:col>
      <xdr:colOff>88900</xdr:colOff>
      <xdr:row>64</xdr:row>
      <xdr:rowOff>67898</xdr:rowOff>
    </xdr:to>
    <xdr:cxnSp macro="">
      <xdr:nvCxnSpPr>
        <xdr:cNvPr id="200" name="直線コネクタ 199"/>
        <xdr:cNvCxnSpPr/>
      </xdr:nvCxnSpPr>
      <xdr:spPr>
        <a:xfrm>
          <a:off x="10388600" y="1104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100845</xdr:rowOff>
    </xdr:from>
    <xdr:ext cx="599010" cy="259045"/>
    <xdr:sp macro="" textlink="">
      <xdr:nvSpPr>
        <xdr:cNvPr id="201" name="【橋りょう・トンネル】&#10;一人当たり有形固定資産（償却資産）額最大値テキスト"/>
        <xdr:cNvSpPr txBox="1"/>
      </xdr:nvSpPr>
      <xdr:spPr>
        <a:xfrm>
          <a:off x="10515600" y="935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154168</xdr:rowOff>
    </xdr:from>
    <xdr:to>
      <xdr:col>55</xdr:col>
      <xdr:colOff>88900</xdr:colOff>
      <xdr:row>55</xdr:row>
      <xdr:rowOff>154168</xdr:rowOff>
    </xdr:to>
    <xdr:cxnSp macro="">
      <xdr:nvCxnSpPr>
        <xdr:cNvPr id="202" name="直線コネクタ 201"/>
        <xdr:cNvCxnSpPr/>
      </xdr:nvCxnSpPr>
      <xdr:spPr>
        <a:xfrm>
          <a:off x="10388600" y="958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136151</xdr:rowOff>
    </xdr:from>
    <xdr:ext cx="599010" cy="259045"/>
    <xdr:sp macro="" textlink="">
      <xdr:nvSpPr>
        <xdr:cNvPr id="203" name="【橋りょう・トンネル】&#10;一人当たり有形固定資産（償却資産）額平均値テキスト"/>
        <xdr:cNvSpPr txBox="1"/>
      </xdr:nvSpPr>
      <xdr:spPr>
        <a:xfrm>
          <a:off x="10515600" y="10423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113274</xdr:rowOff>
    </xdr:from>
    <xdr:to>
      <xdr:col>55</xdr:col>
      <xdr:colOff>50800</xdr:colOff>
      <xdr:row>62</xdr:row>
      <xdr:rowOff>43424</xdr:rowOff>
    </xdr:to>
    <xdr:sp macro="" textlink="">
      <xdr:nvSpPr>
        <xdr:cNvPr id="204" name="フローチャート: 判断 203"/>
        <xdr:cNvSpPr/>
      </xdr:nvSpPr>
      <xdr:spPr>
        <a:xfrm>
          <a:off x="10426700" y="1057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83209</xdr:rowOff>
    </xdr:from>
    <xdr:to>
      <xdr:col>50</xdr:col>
      <xdr:colOff>165100</xdr:colOff>
      <xdr:row>62</xdr:row>
      <xdr:rowOff>13359</xdr:rowOff>
    </xdr:to>
    <xdr:sp macro="" textlink="">
      <xdr:nvSpPr>
        <xdr:cNvPr id="205" name="フローチャート: 判断 204"/>
        <xdr:cNvSpPr/>
      </xdr:nvSpPr>
      <xdr:spPr>
        <a:xfrm>
          <a:off x="9588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82099</xdr:rowOff>
    </xdr:from>
    <xdr:to>
      <xdr:col>46</xdr:col>
      <xdr:colOff>38100</xdr:colOff>
      <xdr:row>62</xdr:row>
      <xdr:rowOff>12249</xdr:rowOff>
    </xdr:to>
    <xdr:sp macro="" textlink="">
      <xdr:nvSpPr>
        <xdr:cNvPr id="206" name="フローチャート: 判断 205"/>
        <xdr:cNvSpPr/>
      </xdr:nvSpPr>
      <xdr:spPr>
        <a:xfrm>
          <a:off x="8699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76631</xdr:rowOff>
    </xdr:from>
    <xdr:to>
      <xdr:col>55</xdr:col>
      <xdr:colOff>50800</xdr:colOff>
      <xdr:row>63</xdr:row>
      <xdr:rowOff>6781</xdr:rowOff>
    </xdr:to>
    <xdr:sp macro="" textlink="">
      <xdr:nvSpPr>
        <xdr:cNvPr id="212" name="楕円 211"/>
        <xdr:cNvSpPr/>
      </xdr:nvSpPr>
      <xdr:spPr>
        <a:xfrm>
          <a:off x="10426700" y="107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55058</xdr:rowOff>
    </xdr:from>
    <xdr:ext cx="599010" cy="259045"/>
    <xdr:sp macro="" textlink="">
      <xdr:nvSpPr>
        <xdr:cNvPr id="213" name="【橋りょう・トンネル】&#10;一人当たり有形固定資産（償却資産）額該当値テキスト"/>
        <xdr:cNvSpPr txBox="1"/>
      </xdr:nvSpPr>
      <xdr:spPr>
        <a:xfrm>
          <a:off x="10515600" y="1068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81329</xdr:rowOff>
    </xdr:from>
    <xdr:to>
      <xdr:col>50</xdr:col>
      <xdr:colOff>165100</xdr:colOff>
      <xdr:row>63</xdr:row>
      <xdr:rowOff>11479</xdr:rowOff>
    </xdr:to>
    <xdr:sp macro="" textlink="">
      <xdr:nvSpPr>
        <xdr:cNvPr id="214" name="楕円 213"/>
        <xdr:cNvSpPr/>
      </xdr:nvSpPr>
      <xdr:spPr>
        <a:xfrm>
          <a:off x="9588500" y="1071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127431</xdr:rowOff>
    </xdr:from>
    <xdr:to>
      <xdr:col>55</xdr:col>
      <xdr:colOff>0</xdr:colOff>
      <xdr:row>62</xdr:row>
      <xdr:rowOff>132129</xdr:rowOff>
    </xdr:to>
    <xdr:cxnSp macro="">
      <xdr:nvCxnSpPr>
        <xdr:cNvPr id="215" name="直線コネクタ 214"/>
        <xdr:cNvCxnSpPr/>
      </xdr:nvCxnSpPr>
      <xdr:spPr>
        <a:xfrm flipV="1">
          <a:off x="9639300" y="10757331"/>
          <a:ext cx="838200" cy="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107046</xdr:rowOff>
    </xdr:from>
    <xdr:to>
      <xdr:col>46</xdr:col>
      <xdr:colOff>38100</xdr:colOff>
      <xdr:row>63</xdr:row>
      <xdr:rowOff>37196</xdr:rowOff>
    </xdr:to>
    <xdr:sp macro="" textlink="">
      <xdr:nvSpPr>
        <xdr:cNvPr id="216" name="楕円 215"/>
        <xdr:cNvSpPr/>
      </xdr:nvSpPr>
      <xdr:spPr>
        <a:xfrm>
          <a:off x="8699500" y="107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132129</xdr:rowOff>
    </xdr:from>
    <xdr:to>
      <xdr:col>50</xdr:col>
      <xdr:colOff>114300</xdr:colOff>
      <xdr:row>62</xdr:row>
      <xdr:rowOff>157846</xdr:rowOff>
    </xdr:to>
    <xdr:cxnSp macro="">
      <xdr:nvCxnSpPr>
        <xdr:cNvPr id="217" name="直線コネクタ 216"/>
        <xdr:cNvCxnSpPr/>
      </xdr:nvCxnSpPr>
      <xdr:spPr>
        <a:xfrm flipV="1">
          <a:off x="8750300" y="10762029"/>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29886</xdr:rowOff>
    </xdr:from>
    <xdr:ext cx="599010" cy="259045"/>
    <xdr:sp macro="" textlink="">
      <xdr:nvSpPr>
        <xdr:cNvPr id="218" name="n_1aveValue【橋りょう・トンネル】&#10;一人当たり有形固定資産（償却資産）額"/>
        <xdr:cNvSpPr txBox="1"/>
      </xdr:nvSpPr>
      <xdr:spPr>
        <a:xfrm>
          <a:off x="9327095" y="1031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28776</xdr:rowOff>
    </xdr:from>
    <xdr:ext cx="599010" cy="259045"/>
    <xdr:sp macro="" textlink="">
      <xdr:nvSpPr>
        <xdr:cNvPr id="219" name="n_2aveValue【橋りょう・トンネル】&#10;一人当たり有形固定資産（償却資産）額"/>
        <xdr:cNvSpPr txBox="1"/>
      </xdr:nvSpPr>
      <xdr:spPr>
        <a:xfrm>
          <a:off x="8450795" y="1031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2606</xdr:rowOff>
    </xdr:from>
    <xdr:ext cx="599010" cy="259045"/>
    <xdr:sp macro="" textlink="">
      <xdr:nvSpPr>
        <xdr:cNvPr id="220" name="n_1mainValue【橋りょう・トンネル】&#10;一人当たり有形固定資産（償却資産）額"/>
        <xdr:cNvSpPr txBox="1"/>
      </xdr:nvSpPr>
      <xdr:spPr>
        <a:xfrm>
          <a:off x="9327095" y="1080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28323</xdr:rowOff>
    </xdr:from>
    <xdr:ext cx="599010" cy="259045"/>
    <xdr:sp macro="" textlink="">
      <xdr:nvSpPr>
        <xdr:cNvPr id="221" name="n_2mainValue【橋りょう・トンネル】&#10;一人当たり有形固定資産（償却資産）額"/>
        <xdr:cNvSpPr txBox="1"/>
      </xdr:nvSpPr>
      <xdr:spPr>
        <a:xfrm>
          <a:off x="8450795" y="1082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97155</xdr:rowOff>
    </xdr:from>
    <xdr:to>
      <xdr:col>24</xdr:col>
      <xdr:colOff>62865</xdr:colOff>
      <xdr:row>86</xdr:row>
      <xdr:rowOff>41911</xdr:rowOff>
    </xdr:to>
    <xdr:cxnSp macro="">
      <xdr:nvCxnSpPr>
        <xdr:cNvPr id="246" name="直線コネクタ 245"/>
        <xdr:cNvCxnSpPr/>
      </xdr:nvCxnSpPr>
      <xdr:spPr>
        <a:xfrm flipV="1">
          <a:off x="4634865" y="13470255"/>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45738</xdr:rowOff>
    </xdr:from>
    <xdr:ext cx="405111" cy="259045"/>
    <xdr:sp macro="" textlink="">
      <xdr:nvSpPr>
        <xdr:cNvPr id="247" name="【公営住宅】&#10;有形固定資産減価償却率最小値テキスト"/>
        <xdr:cNvSpPr txBox="1"/>
      </xdr:nvSpPr>
      <xdr:spPr>
        <a:xfrm>
          <a:off x="4673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41911</xdr:rowOff>
    </xdr:from>
    <xdr:to>
      <xdr:col>24</xdr:col>
      <xdr:colOff>152400</xdr:colOff>
      <xdr:row>86</xdr:row>
      <xdr:rowOff>41911</xdr:rowOff>
    </xdr:to>
    <xdr:cxnSp macro="">
      <xdr:nvCxnSpPr>
        <xdr:cNvPr id="248" name="直線コネクタ 247"/>
        <xdr:cNvCxnSpPr/>
      </xdr:nvCxnSpPr>
      <xdr:spPr>
        <a:xfrm>
          <a:off x="4546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43832</xdr:rowOff>
    </xdr:from>
    <xdr:ext cx="405111" cy="259045"/>
    <xdr:sp macro="" textlink="">
      <xdr:nvSpPr>
        <xdr:cNvPr id="249" name="【公営住宅】&#10;有形固定資産減価償却率最大値テキスト"/>
        <xdr:cNvSpPr txBox="1"/>
      </xdr:nvSpPr>
      <xdr:spPr>
        <a:xfrm>
          <a:off x="4673600" y="1324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97155</xdr:rowOff>
    </xdr:from>
    <xdr:to>
      <xdr:col>24</xdr:col>
      <xdr:colOff>152400</xdr:colOff>
      <xdr:row>78</xdr:row>
      <xdr:rowOff>97155</xdr:rowOff>
    </xdr:to>
    <xdr:cxnSp macro="">
      <xdr:nvCxnSpPr>
        <xdr:cNvPr id="250" name="直線コネクタ 249"/>
        <xdr:cNvCxnSpPr/>
      </xdr:nvCxnSpPr>
      <xdr:spPr>
        <a:xfrm>
          <a:off x="4546600" y="1347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30497</xdr:rowOff>
    </xdr:from>
    <xdr:ext cx="405111" cy="259045"/>
    <xdr:sp macro="" textlink="">
      <xdr:nvSpPr>
        <xdr:cNvPr id="251" name="【公営住宅】&#10;有形固定資産減価償却率平均値テキスト"/>
        <xdr:cNvSpPr txBox="1"/>
      </xdr:nvSpPr>
      <xdr:spPr>
        <a:xfrm>
          <a:off x="4673600" y="1408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52" name="フローチャート: 判断 251"/>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132080</xdr:rowOff>
    </xdr:from>
    <xdr:to>
      <xdr:col>20</xdr:col>
      <xdr:colOff>38100</xdr:colOff>
      <xdr:row>82</xdr:row>
      <xdr:rowOff>62230</xdr:rowOff>
    </xdr:to>
    <xdr:sp macro="" textlink="">
      <xdr:nvSpPr>
        <xdr:cNvPr id="253" name="フローチャート: 判断 252"/>
        <xdr:cNvSpPr/>
      </xdr:nvSpPr>
      <xdr:spPr>
        <a:xfrm>
          <a:off x="3746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54" name="フローチャート: 判断 253"/>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36830</xdr:rowOff>
    </xdr:from>
    <xdr:to>
      <xdr:col>24</xdr:col>
      <xdr:colOff>114300</xdr:colOff>
      <xdr:row>80</xdr:row>
      <xdr:rowOff>138430</xdr:rowOff>
    </xdr:to>
    <xdr:sp macro="" textlink="">
      <xdr:nvSpPr>
        <xdr:cNvPr id="260" name="楕円 259"/>
        <xdr:cNvSpPr/>
      </xdr:nvSpPr>
      <xdr:spPr>
        <a:xfrm>
          <a:off x="4584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59707</xdr:rowOff>
    </xdr:from>
    <xdr:ext cx="405111" cy="259045"/>
    <xdr:sp macro="" textlink="">
      <xdr:nvSpPr>
        <xdr:cNvPr id="261" name="【公営住宅】&#10;有形固定資産減価償却率該当値テキスト"/>
        <xdr:cNvSpPr txBox="1"/>
      </xdr:nvSpPr>
      <xdr:spPr>
        <a:xfrm>
          <a:off x="46736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62" name="楕円 261"/>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87630</xdr:rowOff>
    </xdr:from>
    <xdr:to>
      <xdr:col>24</xdr:col>
      <xdr:colOff>63500</xdr:colOff>
      <xdr:row>80</xdr:row>
      <xdr:rowOff>114300</xdr:rowOff>
    </xdr:to>
    <xdr:cxnSp macro="">
      <xdr:nvCxnSpPr>
        <xdr:cNvPr id="263" name="直線コネクタ 262"/>
        <xdr:cNvCxnSpPr/>
      </xdr:nvCxnSpPr>
      <xdr:spPr>
        <a:xfrm flipV="1">
          <a:off x="3797300" y="138036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264" name="楕円 263"/>
        <xdr:cNvSpPr/>
      </xdr:nvSpPr>
      <xdr:spPr>
        <a:xfrm>
          <a:off x="2857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38100</xdr:rowOff>
    </xdr:from>
    <xdr:to>
      <xdr:col>19</xdr:col>
      <xdr:colOff>177800</xdr:colOff>
      <xdr:row>80</xdr:row>
      <xdr:rowOff>114300</xdr:rowOff>
    </xdr:to>
    <xdr:cxnSp macro="">
      <xdr:nvCxnSpPr>
        <xdr:cNvPr id="265" name="直線コネクタ 264"/>
        <xdr:cNvCxnSpPr/>
      </xdr:nvCxnSpPr>
      <xdr:spPr>
        <a:xfrm>
          <a:off x="2908300" y="1375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53357</xdr:rowOff>
    </xdr:from>
    <xdr:ext cx="405111" cy="259045"/>
    <xdr:sp macro="" textlink="">
      <xdr:nvSpPr>
        <xdr:cNvPr id="266" name="n_1ave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67" name="n_2aveValue【公営住宅】&#10;有形固定資産減価償却率"/>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268" name="n_1mainValue【公営住宅】&#10;有形固定資産減価償却率"/>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105427</xdr:rowOff>
    </xdr:from>
    <xdr:ext cx="405111" cy="259045"/>
    <xdr:sp macro="" textlink="">
      <xdr:nvSpPr>
        <xdr:cNvPr id="269" name="n_2mainValue【公営住宅】&#10;有形固定資産減価償却率"/>
        <xdr:cNvSpPr txBox="1"/>
      </xdr:nvSpPr>
      <xdr:spPr>
        <a:xfrm>
          <a:off x="2705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118111</xdr:rowOff>
    </xdr:from>
    <xdr:to>
      <xdr:col>54</xdr:col>
      <xdr:colOff>189865</xdr:colOff>
      <xdr:row>86</xdr:row>
      <xdr:rowOff>45720</xdr:rowOff>
    </xdr:to>
    <xdr:cxnSp macro="">
      <xdr:nvCxnSpPr>
        <xdr:cNvPr id="293" name="直線コネクタ 292"/>
        <xdr:cNvCxnSpPr/>
      </xdr:nvCxnSpPr>
      <xdr:spPr>
        <a:xfrm flipV="1">
          <a:off x="10476865" y="1349121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49547</xdr:rowOff>
    </xdr:from>
    <xdr:ext cx="469744" cy="259045"/>
    <xdr:sp macro="" textlink="">
      <xdr:nvSpPr>
        <xdr:cNvPr id="294" name="【公営住宅】&#10;一人当たり面積最小値テキスト"/>
        <xdr:cNvSpPr txBox="1"/>
      </xdr:nvSpPr>
      <xdr:spPr>
        <a:xfrm>
          <a:off x="10515600"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45720</xdr:rowOff>
    </xdr:from>
    <xdr:to>
      <xdr:col>55</xdr:col>
      <xdr:colOff>88900</xdr:colOff>
      <xdr:row>86</xdr:row>
      <xdr:rowOff>45720</xdr:rowOff>
    </xdr:to>
    <xdr:cxnSp macro="">
      <xdr:nvCxnSpPr>
        <xdr:cNvPr id="295" name="直線コネクタ 294"/>
        <xdr:cNvCxnSpPr/>
      </xdr:nvCxnSpPr>
      <xdr:spPr>
        <a:xfrm>
          <a:off x="10388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64788</xdr:rowOff>
    </xdr:from>
    <xdr:ext cx="469744" cy="259045"/>
    <xdr:sp macro="" textlink="">
      <xdr:nvSpPr>
        <xdr:cNvPr id="296" name="【公営住宅】&#10;一人当たり面積最大値テキスト"/>
        <xdr:cNvSpPr txBox="1"/>
      </xdr:nvSpPr>
      <xdr:spPr>
        <a:xfrm>
          <a:off x="10515600" y="1326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118111</xdr:rowOff>
    </xdr:from>
    <xdr:to>
      <xdr:col>55</xdr:col>
      <xdr:colOff>88900</xdr:colOff>
      <xdr:row>78</xdr:row>
      <xdr:rowOff>118111</xdr:rowOff>
    </xdr:to>
    <xdr:cxnSp macro="">
      <xdr:nvCxnSpPr>
        <xdr:cNvPr id="297" name="直線コネクタ 296"/>
        <xdr:cNvCxnSpPr/>
      </xdr:nvCxnSpPr>
      <xdr:spPr>
        <a:xfrm>
          <a:off x="10388600" y="1349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153940</xdr:rowOff>
    </xdr:from>
    <xdr:ext cx="469744" cy="259045"/>
    <xdr:sp macro="" textlink="">
      <xdr:nvSpPr>
        <xdr:cNvPr id="298" name="【公営住宅】&#10;一人当たり面積平均値テキスト"/>
        <xdr:cNvSpPr txBox="1"/>
      </xdr:nvSpPr>
      <xdr:spPr>
        <a:xfrm>
          <a:off x="10515600" y="1421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4063</xdr:rowOff>
    </xdr:from>
    <xdr:to>
      <xdr:col>55</xdr:col>
      <xdr:colOff>50800</xdr:colOff>
      <xdr:row>83</xdr:row>
      <xdr:rowOff>105663</xdr:rowOff>
    </xdr:to>
    <xdr:sp macro="" textlink="">
      <xdr:nvSpPr>
        <xdr:cNvPr id="299" name="フローチャート: 判断 298"/>
        <xdr:cNvSpPr/>
      </xdr:nvSpPr>
      <xdr:spPr>
        <a:xfrm>
          <a:off x="104267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156463</xdr:rowOff>
    </xdr:from>
    <xdr:to>
      <xdr:col>50</xdr:col>
      <xdr:colOff>165100</xdr:colOff>
      <xdr:row>83</xdr:row>
      <xdr:rowOff>86613</xdr:rowOff>
    </xdr:to>
    <xdr:sp macro="" textlink="">
      <xdr:nvSpPr>
        <xdr:cNvPr id="300" name="フローチャート: 判断 299"/>
        <xdr:cNvSpPr/>
      </xdr:nvSpPr>
      <xdr:spPr>
        <a:xfrm>
          <a:off x="9588500" y="1421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130556</xdr:rowOff>
    </xdr:from>
    <xdr:to>
      <xdr:col>46</xdr:col>
      <xdr:colOff>38100</xdr:colOff>
      <xdr:row>82</xdr:row>
      <xdr:rowOff>60706</xdr:rowOff>
    </xdr:to>
    <xdr:sp macro="" textlink="">
      <xdr:nvSpPr>
        <xdr:cNvPr id="301" name="フローチャート: 判断 300"/>
        <xdr:cNvSpPr/>
      </xdr:nvSpPr>
      <xdr:spPr>
        <a:xfrm>
          <a:off x="8699500" y="1401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129032</xdr:rowOff>
    </xdr:from>
    <xdr:to>
      <xdr:col>55</xdr:col>
      <xdr:colOff>50800</xdr:colOff>
      <xdr:row>82</xdr:row>
      <xdr:rowOff>59182</xdr:rowOff>
    </xdr:to>
    <xdr:sp macro="" textlink="">
      <xdr:nvSpPr>
        <xdr:cNvPr id="307" name="楕円 306"/>
        <xdr:cNvSpPr/>
      </xdr:nvSpPr>
      <xdr:spPr>
        <a:xfrm>
          <a:off x="104267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151909</xdr:rowOff>
    </xdr:from>
    <xdr:ext cx="469744" cy="259045"/>
    <xdr:sp macro="" textlink="">
      <xdr:nvSpPr>
        <xdr:cNvPr id="308" name="【公営住宅】&#10;一人当たり面積該当値テキスト"/>
        <xdr:cNvSpPr txBox="1"/>
      </xdr:nvSpPr>
      <xdr:spPr>
        <a:xfrm>
          <a:off x="10515600"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52070</xdr:rowOff>
    </xdr:from>
    <xdr:to>
      <xdr:col>50</xdr:col>
      <xdr:colOff>165100</xdr:colOff>
      <xdr:row>79</xdr:row>
      <xdr:rowOff>153670</xdr:rowOff>
    </xdr:to>
    <xdr:sp macro="" textlink="">
      <xdr:nvSpPr>
        <xdr:cNvPr id="309" name="楕円 308"/>
        <xdr:cNvSpPr/>
      </xdr:nvSpPr>
      <xdr:spPr>
        <a:xfrm>
          <a:off x="9588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102870</xdr:rowOff>
    </xdr:from>
    <xdr:to>
      <xdr:col>55</xdr:col>
      <xdr:colOff>0</xdr:colOff>
      <xdr:row>82</xdr:row>
      <xdr:rowOff>8382</xdr:rowOff>
    </xdr:to>
    <xdr:cxnSp macro="">
      <xdr:nvCxnSpPr>
        <xdr:cNvPr id="310" name="直線コネクタ 309"/>
        <xdr:cNvCxnSpPr/>
      </xdr:nvCxnSpPr>
      <xdr:spPr>
        <a:xfrm>
          <a:off x="9639300" y="13647420"/>
          <a:ext cx="838200" cy="4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100076</xdr:rowOff>
    </xdr:from>
    <xdr:to>
      <xdr:col>46</xdr:col>
      <xdr:colOff>38100</xdr:colOff>
      <xdr:row>79</xdr:row>
      <xdr:rowOff>30226</xdr:rowOff>
    </xdr:to>
    <xdr:sp macro="" textlink="">
      <xdr:nvSpPr>
        <xdr:cNvPr id="311" name="楕円 310"/>
        <xdr:cNvSpPr/>
      </xdr:nvSpPr>
      <xdr:spPr>
        <a:xfrm>
          <a:off x="8699500" y="134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150876</xdr:rowOff>
    </xdr:from>
    <xdr:to>
      <xdr:col>50</xdr:col>
      <xdr:colOff>114300</xdr:colOff>
      <xdr:row>79</xdr:row>
      <xdr:rowOff>102870</xdr:rowOff>
    </xdr:to>
    <xdr:cxnSp macro="">
      <xdr:nvCxnSpPr>
        <xdr:cNvPr id="312" name="直線コネクタ 311"/>
        <xdr:cNvCxnSpPr/>
      </xdr:nvCxnSpPr>
      <xdr:spPr>
        <a:xfrm>
          <a:off x="8750300" y="135239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77740</xdr:rowOff>
    </xdr:from>
    <xdr:ext cx="469744" cy="259045"/>
    <xdr:sp macro="" textlink="">
      <xdr:nvSpPr>
        <xdr:cNvPr id="313" name="n_1aveValue【公営住宅】&#10;一人当たり面積"/>
        <xdr:cNvSpPr txBox="1"/>
      </xdr:nvSpPr>
      <xdr:spPr>
        <a:xfrm>
          <a:off x="9391727" y="1430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51833</xdr:rowOff>
    </xdr:from>
    <xdr:ext cx="469744" cy="259045"/>
    <xdr:sp macro="" textlink="">
      <xdr:nvSpPr>
        <xdr:cNvPr id="314" name="n_2aveValue【公営住宅】&#10;一人当たり面積"/>
        <xdr:cNvSpPr txBox="1"/>
      </xdr:nvSpPr>
      <xdr:spPr>
        <a:xfrm>
          <a:off x="8515427" y="141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170197</xdr:rowOff>
    </xdr:from>
    <xdr:ext cx="469744" cy="259045"/>
    <xdr:sp macro="" textlink="">
      <xdr:nvSpPr>
        <xdr:cNvPr id="315" name="n_1mainValue【公営住宅】&#10;一人当たり面積"/>
        <xdr:cNvSpPr txBox="1"/>
      </xdr:nvSpPr>
      <xdr:spPr>
        <a:xfrm>
          <a:off x="9391727"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46753</xdr:rowOff>
    </xdr:from>
    <xdr:ext cx="469744" cy="259045"/>
    <xdr:sp macro="" textlink="">
      <xdr:nvSpPr>
        <xdr:cNvPr id="316" name="n_2mainValue【公営住宅】&#10;一人当たり面積"/>
        <xdr:cNvSpPr txBox="1"/>
      </xdr:nvSpPr>
      <xdr:spPr>
        <a:xfrm>
          <a:off x="8515427" y="132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4" name="テキスト ボックス 34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4" name="テキスト ボックス 35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6" name="テキスト ボックス 35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41910</xdr:rowOff>
    </xdr:to>
    <xdr:cxnSp macro="">
      <xdr:nvCxnSpPr>
        <xdr:cNvPr id="358" name="直線コネクタ 357"/>
        <xdr:cNvCxnSpPr/>
      </xdr:nvCxnSpPr>
      <xdr:spPr>
        <a:xfrm flipV="1">
          <a:off x="16318864" y="5660572"/>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359" name="【認定こども園・幼稚園・保育所】&#10;有形固定資産減価償却率最小値テキスト"/>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360" name="直線コネクタ 359"/>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2" name="直線コネクタ 36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129920</xdr:rowOff>
    </xdr:from>
    <xdr:ext cx="405111" cy="259045"/>
    <xdr:sp macro="" textlink="">
      <xdr:nvSpPr>
        <xdr:cNvPr id="363" name="【認定こども園・幼稚園・保育所】&#10;有形固定資産減価償却率平均値テキスト"/>
        <xdr:cNvSpPr txBox="1"/>
      </xdr:nvSpPr>
      <xdr:spPr>
        <a:xfrm>
          <a:off x="16357600" y="630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64" name="フローチャート: 判断 363"/>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65" name="フローチャート: 判断 364"/>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366" name="フローチャート: 判断 365"/>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23767</xdr:rowOff>
    </xdr:from>
    <xdr:to>
      <xdr:col>85</xdr:col>
      <xdr:colOff>177800</xdr:colOff>
      <xdr:row>38</xdr:row>
      <xdr:rowOff>125367</xdr:rowOff>
    </xdr:to>
    <xdr:sp macro="" textlink="">
      <xdr:nvSpPr>
        <xdr:cNvPr id="372" name="楕円 371"/>
        <xdr:cNvSpPr/>
      </xdr:nvSpPr>
      <xdr:spPr>
        <a:xfrm>
          <a:off x="162687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2194</xdr:rowOff>
    </xdr:from>
    <xdr:ext cx="405111" cy="259045"/>
    <xdr:sp macro="" textlink="">
      <xdr:nvSpPr>
        <xdr:cNvPr id="373" name="【認定こども園・幼稚園・保育所】&#10;有形固定資産減価償却率該当値テキスト"/>
        <xdr:cNvSpPr txBox="1"/>
      </xdr:nvSpPr>
      <xdr:spPr>
        <a:xfrm>
          <a:off x="16357600"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36830</xdr:rowOff>
    </xdr:from>
    <xdr:to>
      <xdr:col>81</xdr:col>
      <xdr:colOff>101600</xdr:colOff>
      <xdr:row>38</xdr:row>
      <xdr:rowOff>138430</xdr:rowOff>
    </xdr:to>
    <xdr:sp macro="" textlink="">
      <xdr:nvSpPr>
        <xdr:cNvPr id="374" name="楕円 373"/>
        <xdr:cNvSpPr/>
      </xdr:nvSpPr>
      <xdr:spPr>
        <a:xfrm>
          <a:off x="15430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74567</xdr:rowOff>
    </xdr:from>
    <xdr:to>
      <xdr:col>85</xdr:col>
      <xdr:colOff>127000</xdr:colOff>
      <xdr:row>38</xdr:row>
      <xdr:rowOff>87630</xdr:rowOff>
    </xdr:to>
    <xdr:cxnSp macro="">
      <xdr:nvCxnSpPr>
        <xdr:cNvPr id="375" name="直線コネクタ 374"/>
        <xdr:cNvCxnSpPr/>
      </xdr:nvCxnSpPr>
      <xdr:spPr>
        <a:xfrm flipV="1">
          <a:off x="15481300" y="658966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151130</xdr:rowOff>
    </xdr:from>
    <xdr:to>
      <xdr:col>76</xdr:col>
      <xdr:colOff>165100</xdr:colOff>
      <xdr:row>38</xdr:row>
      <xdr:rowOff>81280</xdr:rowOff>
    </xdr:to>
    <xdr:sp macro="" textlink="">
      <xdr:nvSpPr>
        <xdr:cNvPr id="376" name="楕円 375"/>
        <xdr:cNvSpPr/>
      </xdr:nvSpPr>
      <xdr:spPr>
        <a:xfrm>
          <a:off x="14541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30480</xdr:rowOff>
    </xdr:from>
    <xdr:to>
      <xdr:col>81</xdr:col>
      <xdr:colOff>50800</xdr:colOff>
      <xdr:row>38</xdr:row>
      <xdr:rowOff>87630</xdr:rowOff>
    </xdr:to>
    <xdr:cxnSp macro="">
      <xdr:nvCxnSpPr>
        <xdr:cNvPr id="377" name="直線コネクタ 376"/>
        <xdr:cNvCxnSpPr/>
      </xdr:nvCxnSpPr>
      <xdr:spPr>
        <a:xfrm>
          <a:off x="14592300" y="6545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78"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379"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129557</xdr:rowOff>
    </xdr:from>
    <xdr:ext cx="405111" cy="259045"/>
    <xdr:sp macro="" textlink="">
      <xdr:nvSpPr>
        <xdr:cNvPr id="380" name="n_1main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72407</xdr:rowOff>
    </xdr:from>
    <xdr:ext cx="405111" cy="259045"/>
    <xdr:sp macro="" textlink="">
      <xdr:nvSpPr>
        <xdr:cNvPr id="381" name="n_2mainValue【認定こども園・幼稚園・保育所】&#10;有形固定資産減価償却率"/>
        <xdr:cNvSpPr txBox="1"/>
      </xdr:nvSpPr>
      <xdr:spPr>
        <a:xfrm>
          <a:off x="14389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3" name="テキスト ボックス 39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5" name="テキスト ボックス 39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7" name="テキスト ボックス 39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9" name="テキスト ボックス 39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1" name="テキスト ボックス 40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3" name="テキスト ボックス 40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23949</xdr:rowOff>
    </xdr:from>
    <xdr:to>
      <xdr:col>116</xdr:col>
      <xdr:colOff>62864</xdr:colOff>
      <xdr:row>42</xdr:row>
      <xdr:rowOff>56606</xdr:rowOff>
    </xdr:to>
    <xdr:cxnSp macro="">
      <xdr:nvCxnSpPr>
        <xdr:cNvPr id="407" name="直線コネクタ 406"/>
        <xdr:cNvCxnSpPr/>
      </xdr:nvCxnSpPr>
      <xdr:spPr>
        <a:xfrm flipV="1">
          <a:off x="22160864" y="585324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08"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09" name="直線コネクタ 408"/>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142076</xdr:rowOff>
    </xdr:from>
    <xdr:ext cx="469744" cy="259045"/>
    <xdr:sp macro="" textlink="">
      <xdr:nvSpPr>
        <xdr:cNvPr id="410" name="【認定こども園・幼稚園・保育所】&#10;一人当たり面積最大値テキスト"/>
        <xdr:cNvSpPr txBox="1"/>
      </xdr:nvSpPr>
      <xdr:spPr>
        <a:xfrm>
          <a:off x="22199600" y="56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23949</xdr:rowOff>
    </xdr:from>
    <xdr:to>
      <xdr:col>116</xdr:col>
      <xdr:colOff>152400</xdr:colOff>
      <xdr:row>34</xdr:row>
      <xdr:rowOff>23949</xdr:rowOff>
    </xdr:to>
    <xdr:cxnSp macro="">
      <xdr:nvCxnSpPr>
        <xdr:cNvPr id="411" name="直線コネクタ 410"/>
        <xdr:cNvCxnSpPr/>
      </xdr:nvCxnSpPr>
      <xdr:spPr>
        <a:xfrm>
          <a:off x="22072600" y="585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12"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13" name="フローチャート: 判断 412"/>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142966</xdr:rowOff>
    </xdr:from>
    <xdr:to>
      <xdr:col>112</xdr:col>
      <xdr:colOff>38100</xdr:colOff>
      <xdr:row>39</xdr:row>
      <xdr:rowOff>73116</xdr:rowOff>
    </xdr:to>
    <xdr:sp macro="" textlink="">
      <xdr:nvSpPr>
        <xdr:cNvPr id="414" name="フローチャート: 判断 413"/>
        <xdr:cNvSpPr/>
      </xdr:nvSpPr>
      <xdr:spPr>
        <a:xfrm>
          <a:off x="21272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123372</xdr:rowOff>
    </xdr:from>
    <xdr:to>
      <xdr:col>107</xdr:col>
      <xdr:colOff>101600</xdr:colOff>
      <xdr:row>39</xdr:row>
      <xdr:rowOff>53522</xdr:rowOff>
    </xdr:to>
    <xdr:sp macro="" textlink="">
      <xdr:nvSpPr>
        <xdr:cNvPr id="415" name="フローチャート: 判断 414"/>
        <xdr:cNvSpPr/>
      </xdr:nvSpPr>
      <xdr:spPr>
        <a:xfrm>
          <a:off x="20383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125004</xdr:rowOff>
    </xdr:from>
    <xdr:to>
      <xdr:col>116</xdr:col>
      <xdr:colOff>114300</xdr:colOff>
      <xdr:row>40</xdr:row>
      <xdr:rowOff>55154</xdr:rowOff>
    </xdr:to>
    <xdr:sp macro="" textlink="">
      <xdr:nvSpPr>
        <xdr:cNvPr id="421" name="楕円 420"/>
        <xdr:cNvSpPr/>
      </xdr:nvSpPr>
      <xdr:spPr>
        <a:xfrm>
          <a:off x="221107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103431</xdr:rowOff>
    </xdr:from>
    <xdr:ext cx="469744" cy="259045"/>
    <xdr:sp macro="" textlink="">
      <xdr:nvSpPr>
        <xdr:cNvPr id="422" name="【認定こども園・幼稚園・保育所】&#10;一人当たり面積該当値テキスト"/>
        <xdr:cNvSpPr txBox="1"/>
      </xdr:nvSpPr>
      <xdr:spPr>
        <a:xfrm>
          <a:off x="22199600" y="678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23" name="楕円 422"/>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4354</xdr:rowOff>
    </xdr:from>
    <xdr:to>
      <xdr:col>116</xdr:col>
      <xdr:colOff>63500</xdr:colOff>
      <xdr:row>40</xdr:row>
      <xdr:rowOff>7620</xdr:rowOff>
    </xdr:to>
    <xdr:cxnSp macro="">
      <xdr:nvCxnSpPr>
        <xdr:cNvPr id="424" name="直線コネクタ 423"/>
        <xdr:cNvCxnSpPr/>
      </xdr:nvCxnSpPr>
      <xdr:spPr>
        <a:xfrm flipV="1">
          <a:off x="21323300" y="68623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131535</xdr:rowOff>
    </xdr:from>
    <xdr:to>
      <xdr:col>107</xdr:col>
      <xdr:colOff>101600</xdr:colOff>
      <xdr:row>40</xdr:row>
      <xdr:rowOff>61685</xdr:rowOff>
    </xdr:to>
    <xdr:sp macro="" textlink="">
      <xdr:nvSpPr>
        <xdr:cNvPr id="425" name="楕円 424"/>
        <xdr:cNvSpPr/>
      </xdr:nvSpPr>
      <xdr:spPr>
        <a:xfrm>
          <a:off x="20383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10885</xdr:rowOff>
    </xdr:to>
    <xdr:cxnSp macro="">
      <xdr:nvCxnSpPr>
        <xdr:cNvPr id="426" name="直線コネクタ 425"/>
        <xdr:cNvCxnSpPr/>
      </xdr:nvCxnSpPr>
      <xdr:spPr>
        <a:xfrm flipV="1">
          <a:off x="20434300" y="68656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89643</xdr:rowOff>
    </xdr:from>
    <xdr:ext cx="469744" cy="259045"/>
    <xdr:sp macro="" textlink="">
      <xdr:nvSpPr>
        <xdr:cNvPr id="427" name="n_1aveValue【認定こども園・幼稚園・保育所】&#10;一人当たり面積"/>
        <xdr:cNvSpPr txBox="1"/>
      </xdr:nvSpPr>
      <xdr:spPr>
        <a:xfrm>
          <a:off x="210757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70049</xdr:rowOff>
    </xdr:from>
    <xdr:ext cx="469744" cy="259045"/>
    <xdr:sp macro="" textlink="">
      <xdr:nvSpPr>
        <xdr:cNvPr id="428" name="n_2aveValue【認定こども園・幼稚園・保育所】&#10;一人当たり面積"/>
        <xdr:cNvSpPr txBox="1"/>
      </xdr:nvSpPr>
      <xdr:spPr>
        <a:xfrm>
          <a:off x="20199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429"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52812</xdr:rowOff>
    </xdr:from>
    <xdr:ext cx="469744" cy="259045"/>
    <xdr:sp macro="" textlink="">
      <xdr:nvSpPr>
        <xdr:cNvPr id="430" name="n_2mainValue【認定こども園・幼稚園・保育所】&#10;一人当たり面積"/>
        <xdr:cNvSpPr txBox="1"/>
      </xdr:nvSpPr>
      <xdr:spPr>
        <a:xfrm>
          <a:off x="20199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5" name="テキスト ボックス 4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146957</xdr:rowOff>
    </xdr:from>
    <xdr:to>
      <xdr:col>85</xdr:col>
      <xdr:colOff>126364</xdr:colOff>
      <xdr:row>64</xdr:row>
      <xdr:rowOff>26126</xdr:rowOff>
    </xdr:to>
    <xdr:cxnSp macro="">
      <xdr:nvCxnSpPr>
        <xdr:cNvPr id="457" name="直線コネクタ 456"/>
        <xdr:cNvCxnSpPr/>
      </xdr:nvCxnSpPr>
      <xdr:spPr>
        <a:xfrm flipV="1">
          <a:off x="16318864" y="940525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458" name="【学校施設】&#10;有形固定資産減価償却率最小値テキスト"/>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459" name="直線コネクタ 458"/>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93634</xdr:rowOff>
    </xdr:from>
    <xdr:ext cx="405111" cy="259045"/>
    <xdr:sp macro="" textlink="">
      <xdr:nvSpPr>
        <xdr:cNvPr id="460" name="【学校施設】&#10;有形固定資産減価償却率最大値テキスト"/>
        <xdr:cNvSpPr txBox="1"/>
      </xdr:nvSpPr>
      <xdr:spPr>
        <a:xfrm>
          <a:off x="163576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146957</xdr:rowOff>
    </xdr:from>
    <xdr:to>
      <xdr:col>86</xdr:col>
      <xdr:colOff>25400</xdr:colOff>
      <xdr:row>54</xdr:row>
      <xdr:rowOff>146957</xdr:rowOff>
    </xdr:to>
    <xdr:cxnSp macro="">
      <xdr:nvCxnSpPr>
        <xdr:cNvPr id="461" name="直線コネクタ 460"/>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学校施設】&#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135346</xdr:rowOff>
    </xdr:from>
    <xdr:to>
      <xdr:col>81</xdr:col>
      <xdr:colOff>101600</xdr:colOff>
      <xdr:row>59</xdr:row>
      <xdr:rowOff>65496</xdr:rowOff>
    </xdr:to>
    <xdr:sp macro="" textlink="">
      <xdr:nvSpPr>
        <xdr:cNvPr id="464" name="フローチャート: 判断 463"/>
        <xdr:cNvSpPr/>
      </xdr:nvSpPr>
      <xdr:spPr>
        <a:xfrm>
          <a:off x="15430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65" name="フローチャート: 判断 464"/>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6" name="テキスト ボックス 4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7" name="テキスト ボックス 4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8" name="テキスト ボックス 4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9" name="テキスト ボックス 4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0" name="テキスト ボックス 4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471" name="楕円 470"/>
        <xdr:cNvSpPr/>
      </xdr:nvSpPr>
      <xdr:spPr>
        <a:xfrm>
          <a:off x="16268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83111</xdr:rowOff>
    </xdr:from>
    <xdr:ext cx="405111" cy="259045"/>
    <xdr:sp macro="" textlink="">
      <xdr:nvSpPr>
        <xdr:cNvPr id="472" name="【学校施設】&#10;有形固定資産減価償却率該当値テキスト"/>
        <xdr:cNvSpPr txBox="1"/>
      </xdr:nvSpPr>
      <xdr:spPr>
        <a:xfrm>
          <a:off x="16357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99423</xdr:rowOff>
    </xdr:from>
    <xdr:to>
      <xdr:col>81</xdr:col>
      <xdr:colOff>101600</xdr:colOff>
      <xdr:row>59</xdr:row>
      <xdr:rowOff>29573</xdr:rowOff>
    </xdr:to>
    <xdr:sp macro="" textlink="">
      <xdr:nvSpPr>
        <xdr:cNvPr id="473" name="楕円 472"/>
        <xdr:cNvSpPr/>
      </xdr:nvSpPr>
      <xdr:spPr>
        <a:xfrm>
          <a:off x="15430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111034</xdr:rowOff>
    </xdr:from>
    <xdr:to>
      <xdr:col>85</xdr:col>
      <xdr:colOff>127000</xdr:colOff>
      <xdr:row>58</xdr:row>
      <xdr:rowOff>150223</xdr:rowOff>
    </xdr:to>
    <xdr:cxnSp macro="">
      <xdr:nvCxnSpPr>
        <xdr:cNvPr id="474" name="直線コネクタ 473"/>
        <xdr:cNvCxnSpPr/>
      </xdr:nvCxnSpPr>
      <xdr:spPr>
        <a:xfrm flipV="1">
          <a:off x="15481300" y="100551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81462</xdr:rowOff>
    </xdr:from>
    <xdr:to>
      <xdr:col>76</xdr:col>
      <xdr:colOff>165100</xdr:colOff>
      <xdr:row>58</xdr:row>
      <xdr:rowOff>11612</xdr:rowOff>
    </xdr:to>
    <xdr:sp macro="" textlink="">
      <xdr:nvSpPr>
        <xdr:cNvPr id="475" name="楕円 474"/>
        <xdr:cNvSpPr/>
      </xdr:nvSpPr>
      <xdr:spPr>
        <a:xfrm>
          <a:off x="14541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132262</xdr:rowOff>
    </xdr:from>
    <xdr:to>
      <xdr:col>81</xdr:col>
      <xdr:colOff>50800</xdr:colOff>
      <xdr:row>58</xdr:row>
      <xdr:rowOff>150223</xdr:rowOff>
    </xdr:to>
    <xdr:cxnSp macro="">
      <xdr:nvCxnSpPr>
        <xdr:cNvPr id="476" name="直線コネクタ 475"/>
        <xdr:cNvCxnSpPr/>
      </xdr:nvCxnSpPr>
      <xdr:spPr>
        <a:xfrm>
          <a:off x="14592300" y="990491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56623</xdr:rowOff>
    </xdr:from>
    <xdr:ext cx="405111" cy="259045"/>
    <xdr:sp macro="" textlink="">
      <xdr:nvSpPr>
        <xdr:cNvPr id="477" name="n_1aveValue【学校施設】&#10;有形固定資産減価償却率"/>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478"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46100</xdr:rowOff>
    </xdr:from>
    <xdr:ext cx="405111" cy="259045"/>
    <xdr:sp macro="" textlink="">
      <xdr:nvSpPr>
        <xdr:cNvPr id="479" name="n_1mainValue【学校施設】&#10;有形固定資産減価償却率"/>
        <xdr:cNvSpPr txBox="1"/>
      </xdr:nvSpPr>
      <xdr:spPr>
        <a:xfrm>
          <a:off x="15266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28139</xdr:rowOff>
    </xdr:from>
    <xdr:ext cx="405111" cy="259045"/>
    <xdr:sp macro="" textlink="">
      <xdr:nvSpPr>
        <xdr:cNvPr id="480" name="n_2mainValue【学校施設】&#10;有形固定資産減価償却率"/>
        <xdr:cNvSpPr txBox="1"/>
      </xdr:nvSpPr>
      <xdr:spPr>
        <a:xfrm>
          <a:off x="14389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1" name="テキスト ボックス 4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2" name="直線コネクタ 49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115671</xdr:rowOff>
    </xdr:from>
    <xdr:to>
      <xdr:col>116</xdr:col>
      <xdr:colOff>62864</xdr:colOff>
      <xdr:row>63</xdr:row>
      <xdr:rowOff>36119</xdr:rowOff>
    </xdr:to>
    <xdr:cxnSp macro="">
      <xdr:nvCxnSpPr>
        <xdr:cNvPr id="503" name="直線コネクタ 502"/>
        <xdr:cNvCxnSpPr/>
      </xdr:nvCxnSpPr>
      <xdr:spPr>
        <a:xfrm flipV="1">
          <a:off x="22160864" y="9888321"/>
          <a:ext cx="0" cy="94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39946</xdr:rowOff>
    </xdr:from>
    <xdr:ext cx="469744" cy="259045"/>
    <xdr:sp macro="" textlink="">
      <xdr:nvSpPr>
        <xdr:cNvPr id="504" name="【学校施設】&#10;一人当たり面積最小値テキスト"/>
        <xdr:cNvSpPr txBox="1"/>
      </xdr:nvSpPr>
      <xdr:spPr>
        <a:xfrm>
          <a:off x="22199600" y="1084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36119</xdr:rowOff>
    </xdr:from>
    <xdr:to>
      <xdr:col>116</xdr:col>
      <xdr:colOff>152400</xdr:colOff>
      <xdr:row>63</xdr:row>
      <xdr:rowOff>36119</xdr:rowOff>
    </xdr:to>
    <xdr:cxnSp macro="">
      <xdr:nvCxnSpPr>
        <xdr:cNvPr id="505" name="直線コネクタ 504"/>
        <xdr:cNvCxnSpPr/>
      </xdr:nvCxnSpPr>
      <xdr:spPr>
        <a:xfrm>
          <a:off x="22072600" y="10837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62348</xdr:rowOff>
    </xdr:from>
    <xdr:ext cx="469744" cy="259045"/>
    <xdr:sp macro="" textlink="">
      <xdr:nvSpPr>
        <xdr:cNvPr id="506" name="【学校施設】&#10;一人当たり面積最大値テキスト"/>
        <xdr:cNvSpPr txBox="1"/>
      </xdr:nvSpPr>
      <xdr:spPr>
        <a:xfrm>
          <a:off x="22199600" y="9663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115671</xdr:rowOff>
    </xdr:from>
    <xdr:to>
      <xdr:col>116</xdr:col>
      <xdr:colOff>152400</xdr:colOff>
      <xdr:row>57</xdr:row>
      <xdr:rowOff>115671</xdr:rowOff>
    </xdr:to>
    <xdr:cxnSp macro="">
      <xdr:nvCxnSpPr>
        <xdr:cNvPr id="507" name="直線コネクタ 506"/>
        <xdr:cNvCxnSpPr/>
      </xdr:nvCxnSpPr>
      <xdr:spPr>
        <a:xfrm>
          <a:off x="22072600" y="988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08" name="【学校施設】&#10;一人当たり面積平均値テキスト"/>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09" name="フローチャート: 判断 508"/>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10" name="フローチャート: 判断 509"/>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39268</xdr:rowOff>
    </xdr:from>
    <xdr:to>
      <xdr:col>107</xdr:col>
      <xdr:colOff>101600</xdr:colOff>
      <xdr:row>61</xdr:row>
      <xdr:rowOff>140868</xdr:rowOff>
    </xdr:to>
    <xdr:sp macro="" textlink="">
      <xdr:nvSpPr>
        <xdr:cNvPr id="511" name="フローチャート: 判断 510"/>
        <xdr:cNvSpPr/>
      </xdr:nvSpPr>
      <xdr:spPr>
        <a:xfrm>
          <a:off x="20383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xdr:rowOff>
    </xdr:from>
    <xdr:to>
      <xdr:col>116</xdr:col>
      <xdr:colOff>114300</xdr:colOff>
      <xdr:row>62</xdr:row>
      <xdr:rowOff>110236</xdr:rowOff>
    </xdr:to>
    <xdr:sp macro="" textlink="">
      <xdr:nvSpPr>
        <xdr:cNvPr id="517" name="楕円 516"/>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158513</xdr:rowOff>
    </xdr:from>
    <xdr:ext cx="469744" cy="259045"/>
    <xdr:sp macro="" textlink="">
      <xdr:nvSpPr>
        <xdr:cNvPr id="518" name="【学校施設】&#10;一人当たり面積該当値テキスト"/>
        <xdr:cNvSpPr txBox="1"/>
      </xdr:nvSpPr>
      <xdr:spPr>
        <a:xfrm>
          <a:off x="221996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xdr:rowOff>
    </xdr:from>
    <xdr:to>
      <xdr:col>112</xdr:col>
      <xdr:colOff>38100</xdr:colOff>
      <xdr:row>62</xdr:row>
      <xdr:rowOff>118008</xdr:rowOff>
    </xdr:to>
    <xdr:sp macro="" textlink="">
      <xdr:nvSpPr>
        <xdr:cNvPr id="519" name="楕円 518"/>
        <xdr:cNvSpPr/>
      </xdr:nvSpPr>
      <xdr:spPr>
        <a:xfrm>
          <a:off x="21272500" y="106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67208</xdr:rowOff>
    </xdr:to>
    <xdr:cxnSp macro="">
      <xdr:nvCxnSpPr>
        <xdr:cNvPr id="520" name="直線コネクタ 519"/>
        <xdr:cNvCxnSpPr/>
      </xdr:nvCxnSpPr>
      <xdr:spPr>
        <a:xfrm flipV="1">
          <a:off x="21323300" y="10689336"/>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84074</xdr:rowOff>
    </xdr:from>
    <xdr:to>
      <xdr:col>107</xdr:col>
      <xdr:colOff>101600</xdr:colOff>
      <xdr:row>63</xdr:row>
      <xdr:rowOff>14224</xdr:rowOff>
    </xdr:to>
    <xdr:sp macro="" textlink="">
      <xdr:nvSpPr>
        <xdr:cNvPr id="521" name="楕円 520"/>
        <xdr:cNvSpPr/>
      </xdr:nvSpPr>
      <xdr:spPr>
        <a:xfrm>
          <a:off x="20383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67208</xdr:rowOff>
    </xdr:from>
    <xdr:to>
      <xdr:col>111</xdr:col>
      <xdr:colOff>177800</xdr:colOff>
      <xdr:row>62</xdr:row>
      <xdr:rowOff>134874</xdr:rowOff>
    </xdr:to>
    <xdr:cxnSp macro="">
      <xdr:nvCxnSpPr>
        <xdr:cNvPr id="522" name="直線コネクタ 521"/>
        <xdr:cNvCxnSpPr/>
      </xdr:nvCxnSpPr>
      <xdr:spPr>
        <a:xfrm flipV="1">
          <a:off x="20434300" y="10697108"/>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523"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157395</xdr:rowOff>
    </xdr:from>
    <xdr:ext cx="469744" cy="259045"/>
    <xdr:sp macro="" textlink="">
      <xdr:nvSpPr>
        <xdr:cNvPr id="524" name="n_2aveValue【学校施設】&#10;一人当たり面積"/>
        <xdr:cNvSpPr txBox="1"/>
      </xdr:nvSpPr>
      <xdr:spPr>
        <a:xfrm>
          <a:off x="20199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109135</xdr:rowOff>
    </xdr:from>
    <xdr:ext cx="469744" cy="259045"/>
    <xdr:sp macro="" textlink="">
      <xdr:nvSpPr>
        <xdr:cNvPr id="525" name="n_1mainValue【学校施設】&#10;一人当たり面積"/>
        <xdr:cNvSpPr txBox="1"/>
      </xdr:nvSpPr>
      <xdr:spPr>
        <a:xfrm>
          <a:off x="21075727" y="107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5351</xdr:rowOff>
    </xdr:from>
    <xdr:ext cx="469744" cy="259045"/>
    <xdr:sp macro="" textlink="">
      <xdr:nvSpPr>
        <xdr:cNvPr id="526" name="n_2mainValue【学校施設】&#10;一人当たり面積"/>
        <xdr:cNvSpPr txBox="1"/>
      </xdr:nvSpPr>
      <xdr:spPr>
        <a:xfrm>
          <a:off x="20199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3" name="テキスト ボックス 55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5" name="テキスト ボックス 5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3" name="テキスト ボックス 56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80011</xdr:rowOff>
    </xdr:from>
    <xdr:to>
      <xdr:col>85</xdr:col>
      <xdr:colOff>126364</xdr:colOff>
      <xdr:row>107</xdr:row>
      <xdr:rowOff>53339</xdr:rowOff>
    </xdr:to>
    <xdr:cxnSp macro="">
      <xdr:nvCxnSpPr>
        <xdr:cNvPr id="567" name="直線コネクタ 566"/>
        <xdr:cNvCxnSpPr/>
      </xdr:nvCxnSpPr>
      <xdr:spPr>
        <a:xfrm flipV="1">
          <a:off x="16318864" y="17225011"/>
          <a:ext cx="0" cy="117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57166</xdr:rowOff>
    </xdr:from>
    <xdr:ext cx="405111" cy="259045"/>
    <xdr:sp macro="" textlink="">
      <xdr:nvSpPr>
        <xdr:cNvPr id="568" name="【公民館】&#10;有形固定資産減価償却率最小値テキスト"/>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53339</xdr:rowOff>
    </xdr:from>
    <xdr:to>
      <xdr:col>86</xdr:col>
      <xdr:colOff>25400</xdr:colOff>
      <xdr:row>107</xdr:row>
      <xdr:rowOff>53339</xdr:rowOff>
    </xdr:to>
    <xdr:cxnSp macro="">
      <xdr:nvCxnSpPr>
        <xdr:cNvPr id="569" name="直線コネクタ 568"/>
        <xdr:cNvCxnSpPr/>
      </xdr:nvCxnSpPr>
      <xdr:spPr>
        <a:xfrm>
          <a:off x="16230600" y="183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26688</xdr:rowOff>
    </xdr:from>
    <xdr:ext cx="405111" cy="259045"/>
    <xdr:sp macro="" textlink="">
      <xdr:nvSpPr>
        <xdr:cNvPr id="570" name="【公民館】&#10;有形固定資産減価償却率最大値テキスト"/>
        <xdr:cNvSpPr txBox="1"/>
      </xdr:nvSpPr>
      <xdr:spPr>
        <a:xfrm>
          <a:off x="16357600" y="1700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80011</xdr:rowOff>
    </xdr:from>
    <xdr:to>
      <xdr:col>86</xdr:col>
      <xdr:colOff>25400</xdr:colOff>
      <xdr:row>100</xdr:row>
      <xdr:rowOff>80011</xdr:rowOff>
    </xdr:to>
    <xdr:cxnSp macro="">
      <xdr:nvCxnSpPr>
        <xdr:cNvPr id="571" name="直線コネクタ 570"/>
        <xdr:cNvCxnSpPr/>
      </xdr:nvCxnSpPr>
      <xdr:spPr>
        <a:xfrm>
          <a:off x="16230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4463</xdr:rowOff>
    </xdr:from>
    <xdr:ext cx="405111" cy="259045"/>
    <xdr:sp macro="" textlink="">
      <xdr:nvSpPr>
        <xdr:cNvPr id="572" name="【公民館】&#10;有形固定資産減価償却率平均値テキスト"/>
        <xdr:cNvSpPr txBox="1"/>
      </xdr:nvSpPr>
      <xdr:spPr>
        <a:xfrm>
          <a:off x="16357600" y="1766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153036</xdr:rowOff>
    </xdr:from>
    <xdr:to>
      <xdr:col>85</xdr:col>
      <xdr:colOff>177800</xdr:colOff>
      <xdr:row>104</xdr:row>
      <xdr:rowOff>83186</xdr:rowOff>
    </xdr:to>
    <xdr:sp macro="" textlink="">
      <xdr:nvSpPr>
        <xdr:cNvPr id="573" name="フローチャート: 判断 572"/>
        <xdr:cNvSpPr/>
      </xdr:nvSpPr>
      <xdr:spPr>
        <a:xfrm>
          <a:off x="162687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164464</xdr:rowOff>
    </xdr:from>
    <xdr:to>
      <xdr:col>81</xdr:col>
      <xdr:colOff>101600</xdr:colOff>
      <xdr:row>104</xdr:row>
      <xdr:rowOff>94614</xdr:rowOff>
    </xdr:to>
    <xdr:sp macro="" textlink="">
      <xdr:nvSpPr>
        <xdr:cNvPr id="574" name="フローチャート: 判断 573"/>
        <xdr:cNvSpPr/>
      </xdr:nvSpPr>
      <xdr:spPr>
        <a:xfrm>
          <a:off x="15430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75" name="フローチャート: 判断 574"/>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581" name="楕円 580"/>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156227</xdr:rowOff>
    </xdr:from>
    <xdr:ext cx="405111" cy="259045"/>
    <xdr:sp macro="" textlink="">
      <xdr:nvSpPr>
        <xdr:cNvPr id="582" name="【公民館】&#10;有形固定資産減価償却率該当値テキスト"/>
        <xdr:cNvSpPr txBox="1"/>
      </xdr:nvSpPr>
      <xdr:spPr>
        <a:xfrm>
          <a:off x="16357600"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55880</xdr:rowOff>
    </xdr:from>
    <xdr:to>
      <xdr:col>81</xdr:col>
      <xdr:colOff>101600</xdr:colOff>
      <xdr:row>105</xdr:row>
      <xdr:rowOff>157480</xdr:rowOff>
    </xdr:to>
    <xdr:sp macro="" textlink="">
      <xdr:nvSpPr>
        <xdr:cNvPr id="583" name="楕円 582"/>
        <xdr:cNvSpPr/>
      </xdr:nvSpPr>
      <xdr:spPr>
        <a:xfrm>
          <a:off x="15430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57150</xdr:rowOff>
    </xdr:from>
    <xdr:to>
      <xdr:col>85</xdr:col>
      <xdr:colOff>127000</xdr:colOff>
      <xdr:row>105</xdr:row>
      <xdr:rowOff>106680</xdr:rowOff>
    </xdr:to>
    <xdr:cxnSp macro="">
      <xdr:nvCxnSpPr>
        <xdr:cNvPr id="584" name="直線コネクタ 583"/>
        <xdr:cNvCxnSpPr/>
      </xdr:nvCxnSpPr>
      <xdr:spPr>
        <a:xfrm flipV="1">
          <a:off x="15481300" y="180594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111141</xdr:rowOff>
    </xdr:from>
    <xdr:ext cx="405111" cy="259045"/>
    <xdr:sp macro="" textlink="">
      <xdr:nvSpPr>
        <xdr:cNvPr id="585" name="n_1aveValue【公民館】&#10;有形固定資産減価償却率"/>
        <xdr:cNvSpPr txBox="1"/>
      </xdr:nvSpPr>
      <xdr:spPr>
        <a:xfrm>
          <a:off x="152660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86"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148607</xdr:rowOff>
    </xdr:from>
    <xdr:ext cx="405111" cy="259045"/>
    <xdr:sp macro="" textlink="">
      <xdr:nvSpPr>
        <xdr:cNvPr id="587" name="n_1mainValue【公民館】&#10;有形固定資産減価償却率"/>
        <xdr:cNvSpPr txBox="1"/>
      </xdr:nvSpPr>
      <xdr:spPr>
        <a:xfrm>
          <a:off x="15266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8" name="直線コネクタ 59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9" name="テキスト ボックス 59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0" name="直線コネクタ 59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1" name="テキスト ボックス 60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2" name="直線コネクタ 60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3" name="テキスト ボックス 60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4" name="直線コネクタ 60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5" name="テキスト ボックス 60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6" name="直線コネクタ 60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7" name="テキスト ボックス 60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8" name="直線コネクタ 60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9" name="テキスト ボックス 60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141514</xdr:rowOff>
    </xdr:from>
    <xdr:to>
      <xdr:col>116</xdr:col>
      <xdr:colOff>62864</xdr:colOff>
      <xdr:row>108</xdr:row>
      <xdr:rowOff>148045</xdr:rowOff>
    </xdr:to>
    <xdr:cxnSp macro="">
      <xdr:nvCxnSpPr>
        <xdr:cNvPr id="613" name="直線コネクタ 612"/>
        <xdr:cNvCxnSpPr/>
      </xdr:nvCxnSpPr>
      <xdr:spPr>
        <a:xfrm flipV="1">
          <a:off x="22160864" y="17286514"/>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151872</xdr:rowOff>
    </xdr:from>
    <xdr:ext cx="469744" cy="259045"/>
    <xdr:sp macro="" textlink="">
      <xdr:nvSpPr>
        <xdr:cNvPr id="614" name="【公民館】&#10;一人当たり面積最小値テキスト"/>
        <xdr:cNvSpPr txBox="1"/>
      </xdr:nvSpPr>
      <xdr:spPr>
        <a:xfrm>
          <a:off x="22199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148045</xdr:rowOff>
    </xdr:from>
    <xdr:to>
      <xdr:col>116</xdr:col>
      <xdr:colOff>152400</xdr:colOff>
      <xdr:row>108</xdr:row>
      <xdr:rowOff>148045</xdr:rowOff>
    </xdr:to>
    <xdr:cxnSp macro="">
      <xdr:nvCxnSpPr>
        <xdr:cNvPr id="615" name="直線コネクタ 614"/>
        <xdr:cNvCxnSpPr/>
      </xdr:nvCxnSpPr>
      <xdr:spPr>
        <a:xfrm>
          <a:off x="22072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88191</xdr:rowOff>
    </xdr:from>
    <xdr:ext cx="469744" cy="259045"/>
    <xdr:sp macro="" textlink="">
      <xdr:nvSpPr>
        <xdr:cNvPr id="616" name="【公民館】&#10;一人当たり面積最大値テキスト"/>
        <xdr:cNvSpPr txBox="1"/>
      </xdr:nvSpPr>
      <xdr:spPr>
        <a:xfrm>
          <a:off x="22199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141514</xdr:rowOff>
    </xdr:from>
    <xdr:to>
      <xdr:col>116</xdr:col>
      <xdr:colOff>152400</xdr:colOff>
      <xdr:row>100</xdr:row>
      <xdr:rowOff>141514</xdr:rowOff>
    </xdr:to>
    <xdr:cxnSp macro="">
      <xdr:nvCxnSpPr>
        <xdr:cNvPr id="617" name="直線コネクタ 616"/>
        <xdr:cNvCxnSpPr/>
      </xdr:nvCxnSpPr>
      <xdr:spPr>
        <a:xfrm>
          <a:off x="22072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77306</xdr:rowOff>
    </xdr:from>
    <xdr:ext cx="469744" cy="259045"/>
    <xdr:sp macro="" textlink="">
      <xdr:nvSpPr>
        <xdr:cNvPr id="618" name="【公民館】&#10;一人当たり面積平均値テキスト"/>
        <xdr:cNvSpPr txBox="1"/>
      </xdr:nvSpPr>
      <xdr:spPr>
        <a:xfrm>
          <a:off x="22199600" y="18079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98879</xdr:rowOff>
    </xdr:from>
    <xdr:to>
      <xdr:col>116</xdr:col>
      <xdr:colOff>114300</xdr:colOff>
      <xdr:row>106</xdr:row>
      <xdr:rowOff>29029</xdr:rowOff>
    </xdr:to>
    <xdr:sp macro="" textlink="">
      <xdr:nvSpPr>
        <xdr:cNvPr id="619" name="フローチャート: 判断 618"/>
        <xdr:cNvSpPr/>
      </xdr:nvSpPr>
      <xdr:spPr>
        <a:xfrm>
          <a:off x="22110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69487</xdr:rowOff>
    </xdr:from>
    <xdr:to>
      <xdr:col>112</xdr:col>
      <xdr:colOff>38100</xdr:colOff>
      <xdr:row>105</xdr:row>
      <xdr:rowOff>171087</xdr:rowOff>
    </xdr:to>
    <xdr:sp macro="" textlink="">
      <xdr:nvSpPr>
        <xdr:cNvPr id="620" name="フローチャート: 判断 619"/>
        <xdr:cNvSpPr/>
      </xdr:nvSpPr>
      <xdr:spPr>
        <a:xfrm>
          <a:off x="21272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621" name="フローチャート: 判断 620"/>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82550</xdr:rowOff>
    </xdr:from>
    <xdr:to>
      <xdr:col>116</xdr:col>
      <xdr:colOff>114300</xdr:colOff>
      <xdr:row>102</xdr:row>
      <xdr:rowOff>12700</xdr:rowOff>
    </xdr:to>
    <xdr:sp macro="" textlink="">
      <xdr:nvSpPr>
        <xdr:cNvPr id="627" name="楕円 626"/>
        <xdr:cNvSpPr/>
      </xdr:nvSpPr>
      <xdr:spPr>
        <a:xfrm>
          <a:off x="221107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105427</xdr:rowOff>
    </xdr:from>
    <xdr:ext cx="469744" cy="259045"/>
    <xdr:sp macro="" textlink="">
      <xdr:nvSpPr>
        <xdr:cNvPr id="628" name="【公民館】&#10;一人当たり面積該当値テキスト"/>
        <xdr:cNvSpPr txBox="1"/>
      </xdr:nvSpPr>
      <xdr:spPr>
        <a:xfrm>
          <a:off x="22199600" y="1725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85816</xdr:rowOff>
    </xdr:from>
    <xdr:to>
      <xdr:col>112</xdr:col>
      <xdr:colOff>38100</xdr:colOff>
      <xdr:row>102</xdr:row>
      <xdr:rowOff>15966</xdr:rowOff>
    </xdr:to>
    <xdr:sp macro="" textlink="">
      <xdr:nvSpPr>
        <xdr:cNvPr id="629" name="楕円 628"/>
        <xdr:cNvSpPr/>
      </xdr:nvSpPr>
      <xdr:spPr>
        <a:xfrm>
          <a:off x="21272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133350</xdr:rowOff>
    </xdr:from>
    <xdr:to>
      <xdr:col>116</xdr:col>
      <xdr:colOff>63500</xdr:colOff>
      <xdr:row>101</xdr:row>
      <xdr:rowOff>136616</xdr:rowOff>
    </xdr:to>
    <xdr:cxnSp macro="">
      <xdr:nvCxnSpPr>
        <xdr:cNvPr id="630" name="直線コネクタ 629"/>
        <xdr:cNvCxnSpPr/>
      </xdr:nvCxnSpPr>
      <xdr:spPr>
        <a:xfrm flipV="1">
          <a:off x="21323300" y="174498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162214</xdr:rowOff>
    </xdr:from>
    <xdr:ext cx="469744" cy="259045"/>
    <xdr:sp macro="" textlink="">
      <xdr:nvSpPr>
        <xdr:cNvPr id="631" name="n_1aveValue【公民館】&#10;一人当たり面積"/>
        <xdr:cNvSpPr txBox="1"/>
      </xdr:nvSpPr>
      <xdr:spPr>
        <a:xfrm>
          <a:off x="21075727" y="18164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632" name="n_2aveValue【公民館】&#10;一人当たり面積"/>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32493</xdr:rowOff>
    </xdr:from>
    <xdr:ext cx="469744" cy="259045"/>
    <xdr:sp macro="" textlink="">
      <xdr:nvSpPr>
        <xdr:cNvPr id="633" name="n_1mainValue【公民館】&#10;一人当たり面積"/>
        <xdr:cNvSpPr txBox="1"/>
      </xdr:nvSpPr>
      <xdr:spPr>
        <a:xfrm>
          <a:off x="21075727" y="171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有形固定資産減価償却率につき、全国及び県平均を上回っているのは道路・公営住宅・学校施設である。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400">
              <a:effectLst/>
              <a:latin typeface="ＭＳ Ｐゴシック" panose="020B0600070205080204" pitchFamily="50" charset="-128"/>
              <a:ea typeface="ＭＳ Ｐゴシック" panose="020B0600070205080204" pitchFamily="50" charset="-128"/>
            </a:rPr>
            <a:t>これらの施設については、施設の現状を確認する中で、適正に整備を行えるよう検討を進めていく。</a:t>
          </a:r>
          <a:endParaRPr lang="en-US" altLang="ja-JP" sz="1400">
            <a:effectLst/>
            <a:latin typeface="ＭＳ Ｐゴシック" panose="020B0600070205080204" pitchFamily="50" charset="-128"/>
            <a:ea typeface="ＭＳ Ｐゴシック" panose="020B0600070205080204" pitchFamily="50" charset="-128"/>
          </a:endParaRPr>
        </a:p>
        <a:p>
          <a:endParaRPr lang="en-US"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このうち公営住宅に関しては、平成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年度から実施している上吉田地区の住宅の新築と、それに伴う旧住宅の取り壊しにより数値は改善される見込みだが、他の住宅についても整備の検討が必要である。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49,598
49,032
121.74
21,720,795
20,703,592
997,659
10,743,354
15,973,015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20683</xdr:rowOff>
    </xdr:to>
    <xdr:cxnSp macro="">
      <xdr:nvCxnSpPr>
        <xdr:cNvPr id="57" name="直線コネクタ 56"/>
        <xdr:cNvCxnSpPr/>
      </xdr:nvCxnSpPr>
      <xdr:spPr>
        <a:xfrm flipV="1">
          <a:off x="4634865" y="5676900"/>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340478" cy="259045"/>
    <xdr:sp macro="" textlink="">
      <xdr:nvSpPr>
        <xdr:cNvPr id="58" name="【図書館】&#10;有形固定資産減価償却率最小値テキスト"/>
        <xdr:cNvSpPr txBox="1"/>
      </xdr:nvSpPr>
      <xdr:spPr>
        <a:xfrm>
          <a:off x="4673600" y="722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59" name="直線コネクタ 58"/>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405111" cy="259045"/>
    <xdr:sp macro="" textlink="">
      <xdr:nvSpPr>
        <xdr:cNvPr id="60" name="【図書館】&#10;有形固定資産減価償却率最大値テキスト"/>
        <xdr:cNvSpPr txBox="1"/>
      </xdr:nvSpPr>
      <xdr:spPr>
        <a:xfrm>
          <a:off x="4673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1" name="直線コネクタ 60"/>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20519</xdr:rowOff>
    </xdr:from>
    <xdr:ext cx="405111" cy="259045"/>
    <xdr:sp macro="" textlink="">
      <xdr:nvSpPr>
        <xdr:cNvPr id="62" name="【図書館】&#10;有形固定資産減価償却率平均値テキスト"/>
        <xdr:cNvSpPr txBox="1"/>
      </xdr:nvSpPr>
      <xdr:spPr>
        <a:xfrm>
          <a:off x="4673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63" name="フローチャート: 判断 62"/>
        <xdr:cNvSpPr/>
      </xdr:nvSpPr>
      <xdr:spPr>
        <a:xfrm>
          <a:off x="4584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92347</xdr:rowOff>
    </xdr:from>
    <xdr:to>
      <xdr:col>15</xdr:col>
      <xdr:colOff>101600</xdr:colOff>
      <xdr:row>39</xdr:row>
      <xdr:rowOff>22497</xdr:rowOff>
    </xdr:to>
    <xdr:sp macro="" textlink="">
      <xdr:nvSpPr>
        <xdr:cNvPr id="65" name="フローチャート: 判断 64"/>
        <xdr:cNvSpPr/>
      </xdr:nvSpPr>
      <xdr:spPr>
        <a:xfrm>
          <a:off x="2857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133169</xdr:rowOff>
    </xdr:from>
    <xdr:to>
      <xdr:col>24</xdr:col>
      <xdr:colOff>114300</xdr:colOff>
      <xdr:row>41</xdr:row>
      <xdr:rowOff>63319</xdr:rowOff>
    </xdr:to>
    <xdr:sp macro="" textlink="">
      <xdr:nvSpPr>
        <xdr:cNvPr id="71" name="楕円 70"/>
        <xdr:cNvSpPr/>
      </xdr:nvSpPr>
      <xdr:spPr>
        <a:xfrm>
          <a:off x="45847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111596</xdr:rowOff>
    </xdr:from>
    <xdr:ext cx="405111" cy="259045"/>
    <xdr:sp macro="" textlink="">
      <xdr:nvSpPr>
        <xdr:cNvPr id="72" name="【図書館】&#10;有形固定資産減価償却率該当値テキスト"/>
        <xdr:cNvSpPr txBox="1"/>
      </xdr:nvSpPr>
      <xdr:spPr>
        <a:xfrm>
          <a:off x="4673600"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169091</xdr:rowOff>
    </xdr:from>
    <xdr:to>
      <xdr:col>20</xdr:col>
      <xdr:colOff>38100</xdr:colOff>
      <xdr:row>41</xdr:row>
      <xdr:rowOff>99241</xdr:rowOff>
    </xdr:to>
    <xdr:sp macro="" textlink="">
      <xdr:nvSpPr>
        <xdr:cNvPr id="73" name="楕円 72"/>
        <xdr:cNvSpPr/>
      </xdr:nvSpPr>
      <xdr:spPr>
        <a:xfrm>
          <a:off x="3746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12519</xdr:rowOff>
    </xdr:from>
    <xdr:to>
      <xdr:col>24</xdr:col>
      <xdr:colOff>63500</xdr:colOff>
      <xdr:row>41</xdr:row>
      <xdr:rowOff>48441</xdr:rowOff>
    </xdr:to>
    <xdr:cxnSp macro="">
      <xdr:nvCxnSpPr>
        <xdr:cNvPr id="74" name="直線コネクタ 73"/>
        <xdr:cNvCxnSpPr/>
      </xdr:nvCxnSpPr>
      <xdr:spPr>
        <a:xfrm flipV="1">
          <a:off x="3797300" y="704196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133169</xdr:rowOff>
    </xdr:from>
    <xdr:to>
      <xdr:col>15</xdr:col>
      <xdr:colOff>101600</xdr:colOff>
      <xdr:row>41</xdr:row>
      <xdr:rowOff>63319</xdr:rowOff>
    </xdr:to>
    <xdr:sp macro="" textlink="">
      <xdr:nvSpPr>
        <xdr:cNvPr id="75" name="楕円 74"/>
        <xdr:cNvSpPr/>
      </xdr:nvSpPr>
      <xdr:spPr>
        <a:xfrm>
          <a:off x="2857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12519</xdr:rowOff>
    </xdr:from>
    <xdr:to>
      <xdr:col>19</xdr:col>
      <xdr:colOff>177800</xdr:colOff>
      <xdr:row>41</xdr:row>
      <xdr:rowOff>48441</xdr:rowOff>
    </xdr:to>
    <xdr:cxnSp macro="">
      <xdr:nvCxnSpPr>
        <xdr:cNvPr id="76" name="直線コネクタ 75"/>
        <xdr:cNvCxnSpPr/>
      </xdr:nvCxnSpPr>
      <xdr:spPr>
        <a:xfrm>
          <a:off x="2908300" y="70419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7"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39024</xdr:rowOff>
    </xdr:from>
    <xdr:ext cx="405111" cy="259045"/>
    <xdr:sp macro="" textlink="">
      <xdr:nvSpPr>
        <xdr:cNvPr id="78" name="n_2aveValue【図書館】&#10;有形固定資産減価償却率"/>
        <xdr:cNvSpPr txBox="1"/>
      </xdr:nvSpPr>
      <xdr:spPr>
        <a:xfrm>
          <a:off x="27057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90368</xdr:rowOff>
    </xdr:from>
    <xdr:ext cx="405111" cy="259045"/>
    <xdr:sp macro="" textlink="">
      <xdr:nvSpPr>
        <xdr:cNvPr id="79" name="n_1mainValue【図書館】&#10;有形固定資産減価償却率"/>
        <xdr:cNvSpPr txBox="1"/>
      </xdr:nvSpPr>
      <xdr:spPr>
        <a:xfrm>
          <a:off x="35820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54446</xdr:rowOff>
    </xdr:from>
    <xdr:ext cx="405111" cy="259045"/>
    <xdr:sp macro="" textlink="">
      <xdr:nvSpPr>
        <xdr:cNvPr id="80" name="n_2mainValue【図書館】&#10;有形固定資産減価償却率"/>
        <xdr:cNvSpPr txBox="1"/>
      </xdr:nvSpPr>
      <xdr:spPr>
        <a:xfrm>
          <a:off x="2705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4" name="テキスト ボックス 9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6" name="テキスト ボックス 9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8" name="テキスト ボックス 9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0" name="テキスト ボックス 9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2" name="テキスト ボックス 10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122465</xdr:rowOff>
    </xdr:to>
    <xdr:cxnSp macro="">
      <xdr:nvCxnSpPr>
        <xdr:cNvPr id="106" name="直線コネクタ 105"/>
        <xdr:cNvCxnSpPr/>
      </xdr:nvCxnSpPr>
      <xdr:spPr>
        <a:xfrm flipV="1">
          <a:off x="10476865" y="56170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126292</xdr:rowOff>
    </xdr:from>
    <xdr:ext cx="469744" cy="259045"/>
    <xdr:sp macro="" textlink="">
      <xdr:nvSpPr>
        <xdr:cNvPr id="107" name="【図書館】&#10;一人当たり面積最小値テキスト"/>
        <xdr:cNvSpPr txBox="1"/>
      </xdr:nvSpPr>
      <xdr:spPr>
        <a:xfrm>
          <a:off x="10515600"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122465</xdr:rowOff>
    </xdr:from>
    <xdr:to>
      <xdr:col>55</xdr:col>
      <xdr:colOff>88900</xdr:colOff>
      <xdr:row>41</xdr:row>
      <xdr:rowOff>122465</xdr:rowOff>
    </xdr:to>
    <xdr:cxnSp macro="">
      <xdr:nvCxnSpPr>
        <xdr:cNvPr id="108" name="直線コネクタ 107"/>
        <xdr:cNvCxnSpPr/>
      </xdr:nvCxnSpPr>
      <xdr:spPr>
        <a:xfrm>
          <a:off x="10388600" y="715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09" name="【図書館】&#10;一人当たり面積最大値テキスト"/>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0" name="直線コネクタ 109"/>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1"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2" name="フローチャート: 判断 111"/>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3" name="フローチャート: 判断 112"/>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14" name="フローチャート: 判断 113"/>
        <xdr:cNvSpPr/>
      </xdr:nvSpPr>
      <xdr:spPr>
        <a:xfrm>
          <a:off x="8699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0" name="楕円 119"/>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1"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2" name="楕円 121"/>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23" name="直線コネクタ 122"/>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24" name="楕円 123"/>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40</xdr:row>
      <xdr:rowOff>76200</xdr:rowOff>
    </xdr:to>
    <xdr:cxnSp macro="">
      <xdr:nvCxnSpPr>
        <xdr:cNvPr id="125" name="直線コネクタ 124"/>
        <xdr:cNvCxnSpPr/>
      </xdr:nvCxnSpPr>
      <xdr:spPr>
        <a:xfrm>
          <a:off x="8750300" y="64008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27" name="n_2ave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28"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29"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0" name="テキスト ボックス 13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1" name="直線コネクタ 14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2" name="テキスト ボックス 14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3" name="直線コネクタ 14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4" name="テキスト ボックス 14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5" name="直線コネクタ 14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6" name="テキスト ボックス 14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7" name="直線コネクタ 14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8" name="テキスト ボックス 14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116586</xdr:rowOff>
    </xdr:to>
    <xdr:cxnSp macro="">
      <xdr:nvCxnSpPr>
        <xdr:cNvPr id="152" name="直線コネクタ 151"/>
        <xdr:cNvCxnSpPr/>
      </xdr:nvCxnSpPr>
      <xdr:spPr>
        <a:xfrm flipV="1">
          <a:off x="4634865" y="960120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120413</xdr:rowOff>
    </xdr:from>
    <xdr:ext cx="405111" cy="259045"/>
    <xdr:sp macro="" textlink="">
      <xdr:nvSpPr>
        <xdr:cNvPr id="153" name="【体育館・プール】&#10;有形固定資産減価償却率最小値テキスト"/>
        <xdr:cNvSpPr txBox="1"/>
      </xdr:nvSpPr>
      <xdr:spPr>
        <a:xfrm>
          <a:off x="4673600" y="109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116586</xdr:rowOff>
    </xdr:from>
    <xdr:to>
      <xdr:col>24</xdr:col>
      <xdr:colOff>152400</xdr:colOff>
      <xdr:row>63</xdr:row>
      <xdr:rowOff>116586</xdr:rowOff>
    </xdr:to>
    <xdr:cxnSp macro="">
      <xdr:nvCxnSpPr>
        <xdr:cNvPr id="154" name="直線コネクタ 153"/>
        <xdr:cNvCxnSpPr/>
      </xdr:nvCxnSpPr>
      <xdr:spPr>
        <a:xfrm>
          <a:off x="4546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5"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6" name="直線コネクタ 155"/>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5351</xdr:rowOff>
    </xdr:from>
    <xdr:ext cx="405111" cy="259045"/>
    <xdr:sp macro="" textlink="">
      <xdr:nvSpPr>
        <xdr:cNvPr id="157" name="【体育館・プール】&#10;有形固定資産減価償却率平均値テキスト"/>
        <xdr:cNvSpPr txBox="1"/>
      </xdr:nvSpPr>
      <xdr:spPr>
        <a:xfrm>
          <a:off x="4673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26924</xdr:rowOff>
    </xdr:from>
    <xdr:to>
      <xdr:col>24</xdr:col>
      <xdr:colOff>114300</xdr:colOff>
      <xdr:row>61</xdr:row>
      <xdr:rowOff>128524</xdr:rowOff>
    </xdr:to>
    <xdr:sp macro="" textlink="">
      <xdr:nvSpPr>
        <xdr:cNvPr id="158" name="フローチャート: 判断 157"/>
        <xdr:cNvSpPr/>
      </xdr:nvSpPr>
      <xdr:spPr>
        <a:xfrm>
          <a:off x="4584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22352</xdr:rowOff>
    </xdr:from>
    <xdr:to>
      <xdr:col>20</xdr:col>
      <xdr:colOff>38100</xdr:colOff>
      <xdr:row>61</xdr:row>
      <xdr:rowOff>123952</xdr:rowOff>
    </xdr:to>
    <xdr:sp macro="" textlink="">
      <xdr:nvSpPr>
        <xdr:cNvPr id="159" name="フローチャート: 判断 158"/>
        <xdr:cNvSpPr/>
      </xdr:nvSpPr>
      <xdr:spPr>
        <a:xfrm>
          <a:off x="3746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4064</xdr:rowOff>
    </xdr:from>
    <xdr:to>
      <xdr:col>15</xdr:col>
      <xdr:colOff>101600</xdr:colOff>
      <xdr:row>61</xdr:row>
      <xdr:rowOff>105664</xdr:rowOff>
    </xdr:to>
    <xdr:sp macro="" textlink="">
      <xdr:nvSpPr>
        <xdr:cNvPr id="160" name="フローチャート: 判断 159"/>
        <xdr:cNvSpPr/>
      </xdr:nvSpPr>
      <xdr:spPr>
        <a:xfrm>
          <a:off x="2857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93218</xdr:rowOff>
    </xdr:from>
    <xdr:to>
      <xdr:col>24</xdr:col>
      <xdr:colOff>114300</xdr:colOff>
      <xdr:row>57</xdr:row>
      <xdr:rowOff>23368</xdr:rowOff>
    </xdr:to>
    <xdr:sp macro="" textlink="">
      <xdr:nvSpPr>
        <xdr:cNvPr id="166" name="楕円 165"/>
        <xdr:cNvSpPr/>
      </xdr:nvSpPr>
      <xdr:spPr>
        <a:xfrm>
          <a:off x="45847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116095</xdr:rowOff>
    </xdr:from>
    <xdr:ext cx="405111" cy="259045"/>
    <xdr:sp macro="" textlink="">
      <xdr:nvSpPr>
        <xdr:cNvPr id="167" name="【体育館・プール】&#10;有形固定資産減価償却率該当値テキスト"/>
        <xdr:cNvSpPr txBox="1"/>
      </xdr:nvSpPr>
      <xdr:spPr>
        <a:xfrm>
          <a:off x="4673600" y="954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120650</xdr:rowOff>
    </xdr:from>
    <xdr:to>
      <xdr:col>20</xdr:col>
      <xdr:colOff>38100</xdr:colOff>
      <xdr:row>57</xdr:row>
      <xdr:rowOff>50800</xdr:rowOff>
    </xdr:to>
    <xdr:sp macro="" textlink="">
      <xdr:nvSpPr>
        <xdr:cNvPr id="168" name="楕円 167"/>
        <xdr:cNvSpPr/>
      </xdr:nvSpPr>
      <xdr:spPr>
        <a:xfrm>
          <a:off x="3746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144018</xdr:rowOff>
    </xdr:from>
    <xdr:to>
      <xdr:col>24</xdr:col>
      <xdr:colOff>63500</xdr:colOff>
      <xdr:row>57</xdr:row>
      <xdr:rowOff>0</xdr:rowOff>
    </xdr:to>
    <xdr:cxnSp macro="">
      <xdr:nvCxnSpPr>
        <xdr:cNvPr id="169" name="直線コネクタ 168"/>
        <xdr:cNvCxnSpPr/>
      </xdr:nvCxnSpPr>
      <xdr:spPr>
        <a:xfrm flipV="1">
          <a:off x="3797300" y="974521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20066</xdr:rowOff>
    </xdr:from>
    <xdr:to>
      <xdr:col>15</xdr:col>
      <xdr:colOff>101600</xdr:colOff>
      <xdr:row>59</xdr:row>
      <xdr:rowOff>121666</xdr:rowOff>
    </xdr:to>
    <xdr:sp macro="" textlink="">
      <xdr:nvSpPr>
        <xdr:cNvPr id="170" name="楕円 169"/>
        <xdr:cNvSpPr/>
      </xdr:nvSpPr>
      <xdr:spPr>
        <a:xfrm>
          <a:off x="2857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0</xdr:rowOff>
    </xdr:from>
    <xdr:to>
      <xdr:col>19</xdr:col>
      <xdr:colOff>177800</xdr:colOff>
      <xdr:row>59</xdr:row>
      <xdr:rowOff>70866</xdr:rowOff>
    </xdr:to>
    <xdr:cxnSp macro="">
      <xdr:nvCxnSpPr>
        <xdr:cNvPr id="171" name="直線コネクタ 170"/>
        <xdr:cNvCxnSpPr/>
      </xdr:nvCxnSpPr>
      <xdr:spPr>
        <a:xfrm flipV="1">
          <a:off x="2908300" y="9772650"/>
          <a:ext cx="889000" cy="4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115079</xdr:rowOff>
    </xdr:from>
    <xdr:ext cx="405111" cy="259045"/>
    <xdr:sp macro="" textlink="">
      <xdr:nvSpPr>
        <xdr:cNvPr id="172" name="n_1aveValue【体育館・プール】&#10;有形固定資産減価償却率"/>
        <xdr:cNvSpPr txBox="1"/>
      </xdr:nvSpPr>
      <xdr:spPr>
        <a:xfrm>
          <a:off x="35820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96791</xdr:rowOff>
    </xdr:from>
    <xdr:ext cx="405111" cy="259045"/>
    <xdr:sp macro="" textlink="">
      <xdr:nvSpPr>
        <xdr:cNvPr id="173" name="n_2aveValue【体育館・プール】&#10;有形固定資産減価償却率"/>
        <xdr:cNvSpPr txBox="1"/>
      </xdr:nvSpPr>
      <xdr:spPr>
        <a:xfrm>
          <a:off x="2705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67327</xdr:rowOff>
    </xdr:from>
    <xdr:ext cx="405111" cy="259045"/>
    <xdr:sp macro="" textlink="">
      <xdr:nvSpPr>
        <xdr:cNvPr id="174" name="n_1mainValue【体育館・プール】&#10;有形固定資産減価償却率"/>
        <xdr:cNvSpPr txBox="1"/>
      </xdr:nvSpPr>
      <xdr:spPr>
        <a:xfrm>
          <a:off x="3582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175" name="n_2mainValue【体育館・プール】&#10;有形固定資産減価償却率"/>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161290</xdr:rowOff>
    </xdr:to>
    <xdr:cxnSp macro="">
      <xdr:nvCxnSpPr>
        <xdr:cNvPr id="199" name="直線コネクタ 198"/>
        <xdr:cNvCxnSpPr/>
      </xdr:nvCxnSpPr>
      <xdr:spPr>
        <a:xfrm flipV="1">
          <a:off x="10476865" y="966597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165117</xdr:rowOff>
    </xdr:from>
    <xdr:ext cx="469744" cy="259045"/>
    <xdr:sp macro="" textlink="">
      <xdr:nvSpPr>
        <xdr:cNvPr id="200" name="【体育館・プール】&#10;一人当たり面積最小値テキスト"/>
        <xdr:cNvSpPr txBox="1"/>
      </xdr:nvSpPr>
      <xdr:spPr>
        <a:xfrm>
          <a:off x="10515600" y="1096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201" name="直線コネクタ 200"/>
        <xdr:cNvCxnSpPr/>
      </xdr:nvCxnSpPr>
      <xdr:spPr>
        <a:xfrm>
          <a:off x="10388600" y="109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04" name="【体育館・プール】&#10;一人当たり面積平均値テキスト"/>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05" name="フローチャート: 判断 204"/>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157480</xdr:rowOff>
    </xdr:from>
    <xdr:to>
      <xdr:col>50</xdr:col>
      <xdr:colOff>165100</xdr:colOff>
      <xdr:row>62</xdr:row>
      <xdr:rowOff>87630</xdr:rowOff>
    </xdr:to>
    <xdr:sp macro="" textlink="">
      <xdr:nvSpPr>
        <xdr:cNvPr id="206" name="フローチャート: 判断 205"/>
        <xdr:cNvSpPr/>
      </xdr:nvSpPr>
      <xdr:spPr>
        <a:xfrm>
          <a:off x="9588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149860</xdr:rowOff>
    </xdr:from>
    <xdr:to>
      <xdr:col>46</xdr:col>
      <xdr:colOff>38100</xdr:colOff>
      <xdr:row>62</xdr:row>
      <xdr:rowOff>80010</xdr:rowOff>
    </xdr:to>
    <xdr:sp macro="" textlink="">
      <xdr:nvSpPr>
        <xdr:cNvPr id="207" name="フローチャート: 判断 206"/>
        <xdr:cNvSpPr/>
      </xdr:nvSpPr>
      <xdr:spPr>
        <a:xfrm>
          <a:off x="8699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26670</xdr:rowOff>
    </xdr:from>
    <xdr:to>
      <xdr:col>55</xdr:col>
      <xdr:colOff>50800</xdr:colOff>
      <xdr:row>63</xdr:row>
      <xdr:rowOff>128270</xdr:rowOff>
    </xdr:to>
    <xdr:sp macro="" textlink="">
      <xdr:nvSpPr>
        <xdr:cNvPr id="213" name="楕円 212"/>
        <xdr:cNvSpPr/>
      </xdr:nvSpPr>
      <xdr:spPr>
        <a:xfrm>
          <a:off x="10426700" y="1082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113047</xdr:rowOff>
    </xdr:from>
    <xdr:ext cx="469744" cy="259045"/>
    <xdr:sp macro="" textlink="">
      <xdr:nvSpPr>
        <xdr:cNvPr id="214" name="【体育館・プール】&#10;一人当たり面積該当値テキスト"/>
        <xdr:cNvSpPr txBox="1"/>
      </xdr:nvSpPr>
      <xdr:spPr>
        <a:xfrm>
          <a:off x="10515600" y="1074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27940</xdr:rowOff>
    </xdr:from>
    <xdr:to>
      <xdr:col>50</xdr:col>
      <xdr:colOff>165100</xdr:colOff>
      <xdr:row>63</xdr:row>
      <xdr:rowOff>129540</xdr:rowOff>
    </xdr:to>
    <xdr:sp macro="" textlink="">
      <xdr:nvSpPr>
        <xdr:cNvPr id="215" name="楕円 214"/>
        <xdr:cNvSpPr/>
      </xdr:nvSpPr>
      <xdr:spPr>
        <a:xfrm>
          <a:off x="9588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77470</xdr:rowOff>
    </xdr:from>
    <xdr:to>
      <xdr:col>55</xdr:col>
      <xdr:colOff>0</xdr:colOff>
      <xdr:row>63</xdr:row>
      <xdr:rowOff>78740</xdr:rowOff>
    </xdr:to>
    <xdr:cxnSp macro="">
      <xdr:nvCxnSpPr>
        <xdr:cNvPr id="216" name="直線コネクタ 215"/>
        <xdr:cNvCxnSpPr/>
      </xdr:nvCxnSpPr>
      <xdr:spPr>
        <a:xfrm flipV="1">
          <a:off x="9639300" y="108788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114300</xdr:rowOff>
    </xdr:from>
    <xdr:to>
      <xdr:col>46</xdr:col>
      <xdr:colOff>38100</xdr:colOff>
      <xdr:row>63</xdr:row>
      <xdr:rowOff>44450</xdr:rowOff>
    </xdr:to>
    <xdr:sp macro="" textlink="">
      <xdr:nvSpPr>
        <xdr:cNvPr id="217" name="楕円 216"/>
        <xdr:cNvSpPr/>
      </xdr:nvSpPr>
      <xdr:spPr>
        <a:xfrm>
          <a:off x="8699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165100</xdr:rowOff>
    </xdr:from>
    <xdr:to>
      <xdr:col>50</xdr:col>
      <xdr:colOff>114300</xdr:colOff>
      <xdr:row>63</xdr:row>
      <xdr:rowOff>78740</xdr:rowOff>
    </xdr:to>
    <xdr:cxnSp macro="">
      <xdr:nvCxnSpPr>
        <xdr:cNvPr id="218" name="直線コネクタ 217"/>
        <xdr:cNvCxnSpPr/>
      </xdr:nvCxnSpPr>
      <xdr:spPr>
        <a:xfrm>
          <a:off x="8750300" y="10795000"/>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104157</xdr:rowOff>
    </xdr:from>
    <xdr:ext cx="469744" cy="259045"/>
    <xdr:sp macro="" textlink="">
      <xdr:nvSpPr>
        <xdr:cNvPr id="219" name="n_1aveValue【体育館・プール】&#10;一人当たり面積"/>
        <xdr:cNvSpPr txBox="1"/>
      </xdr:nvSpPr>
      <xdr:spPr>
        <a:xfrm>
          <a:off x="93917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96537</xdr:rowOff>
    </xdr:from>
    <xdr:ext cx="469744" cy="259045"/>
    <xdr:sp macro="" textlink="">
      <xdr:nvSpPr>
        <xdr:cNvPr id="220" name="n_2aveValue【体育館・プール】&#10;一人当たり面積"/>
        <xdr:cNvSpPr txBox="1"/>
      </xdr:nvSpPr>
      <xdr:spPr>
        <a:xfrm>
          <a:off x="8515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120667</xdr:rowOff>
    </xdr:from>
    <xdr:ext cx="469744" cy="259045"/>
    <xdr:sp macro="" textlink="">
      <xdr:nvSpPr>
        <xdr:cNvPr id="221" name="n_1mainValue【体育館・プール】&#10;一人当たり面積"/>
        <xdr:cNvSpPr txBox="1"/>
      </xdr:nvSpPr>
      <xdr:spPr>
        <a:xfrm>
          <a:off x="93917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35577</xdr:rowOff>
    </xdr:from>
    <xdr:ext cx="469744" cy="259045"/>
    <xdr:sp macro="" textlink="">
      <xdr:nvSpPr>
        <xdr:cNvPr id="222" name="n_2mainValue【体育館・プール】&#10;一人当たり面積"/>
        <xdr:cNvSpPr txBox="1"/>
      </xdr:nvSpPr>
      <xdr:spPr>
        <a:xfrm>
          <a:off x="85154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85725</xdr:rowOff>
    </xdr:to>
    <xdr:cxnSp macro="">
      <xdr:nvCxnSpPr>
        <xdr:cNvPr id="247" name="直線コネクタ 246"/>
        <xdr:cNvCxnSpPr/>
      </xdr:nvCxnSpPr>
      <xdr:spPr>
        <a:xfrm flipV="1">
          <a:off x="4634865" y="13354050"/>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89552</xdr:rowOff>
    </xdr:from>
    <xdr:ext cx="405111" cy="259045"/>
    <xdr:sp macro="" textlink="">
      <xdr:nvSpPr>
        <xdr:cNvPr id="248" name="【福祉施設】&#10;有形固定資産減価償却率最小値テキスト"/>
        <xdr:cNvSpPr txBox="1"/>
      </xdr:nvSpPr>
      <xdr:spPr>
        <a:xfrm>
          <a:off x="4673600"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85725</xdr:rowOff>
    </xdr:from>
    <xdr:to>
      <xdr:col>24</xdr:col>
      <xdr:colOff>152400</xdr:colOff>
      <xdr:row>86</xdr:row>
      <xdr:rowOff>85725</xdr:rowOff>
    </xdr:to>
    <xdr:cxnSp macro="">
      <xdr:nvCxnSpPr>
        <xdr:cNvPr id="249" name="直線コネクタ 248"/>
        <xdr:cNvCxnSpPr/>
      </xdr:nvCxnSpPr>
      <xdr:spPr>
        <a:xfrm>
          <a:off x="4546600" y="1483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0" name="【福祉施設】&#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1" name="直線コネクタ 250"/>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44466</xdr:rowOff>
    </xdr:from>
    <xdr:ext cx="405111" cy="259045"/>
    <xdr:sp macro="" textlink="">
      <xdr:nvSpPr>
        <xdr:cNvPr id="252" name="【福祉施設】&#10;有形固定資産減価償却率平均値テキスト"/>
        <xdr:cNvSpPr txBox="1"/>
      </xdr:nvSpPr>
      <xdr:spPr>
        <a:xfrm>
          <a:off x="4673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53" name="フローチャート: 判断 252"/>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145414</xdr:rowOff>
    </xdr:from>
    <xdr:to>
      <xdr:col>20</xdr:col>
      <xdr:colOff>38100</xdr:colOff>
      <xdr:row>83</xdr:row>
      <xdr:rowOff>75564</xdr:rowOff>
    </xdr:to>
    <xdr:sp macro="" textlink="">
      <xdr:nvSpPr>
        <xdr:cNvPr id="254" name="フローチャート: 判断 253"/>
        <xdr:cNvSpPr/>
      </xdr:nvSpPr>
      <xdr:spPr>
        <a:xfrm>
          <a:off x="3746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55" name="フローチャート: 判断 254"/>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93980</xdr:rowOff>
    </xdr:from>
    <xdr:to>
      <xdr:col>24</xdr:col>
      <xdr:colOff>114300</xdr:colOff>
      <xdr:row>85</xdr:row>
      <xdr:rowOff>24130</xdr:rowOff>
    </xdr:to>
    <xdr:sp macro="" textlink="">
      <xdr:nvSpPr>
        <xdr:cNvPr id="261" name="楕円 260"/>
        <xdr:cNvSpPr/>
      </xdr:nvSpPr>
      <xdr:spPr>
        <a:xfrm>
          <a:off x="45847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72407</xdr:rowOff>
    </xdr:from>
    <xdr:ext cx="405111" cy="259045"/>
    <xdr:sp macro="" textlink="">
      <xdr:nvSpPr>
        <xdr:cNvPr id="262" name="【福祉施設】&#10;有形固定資産減価償却率該当値テキスト"/>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137795</xdr:rowOff>
    </xdr:from>
    <xdr:to>
      <xdr:col>20</xdr:col>
      <xdr:colOff>38100</xdr:colOff>
      <xdr:row>85</xdr:row>
      <xdr:rowOff>67945</xdr:rowOff>
    </xdr:to>
    <xdr:sp macro="" textlink="">
      <xdr:nvSpPr>
        <xdr:cNvPr id="263" name="楕円 262"/>
        <xdr:cNvSpPr/>
      </xdr:nvSpPr>
      <xdr:spPr>
        <a:xfrm>
          <a:off x="3746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144780</xdr:rowOff>
    </xdr:from>
    <xdr:to>
      <xdr:col>24</xdr:col>
      <xdr:colOff>63500</xdr:colOff>
      <xdr:row>85</xdr:row>
      <xdr:rowOff>17145</xdr:rowOff>
    </xdr:to>
    <xdr:cxnSp macro="">
      <xdr:nvCxnSpPr>
        <xdr:cNvPr id="264" name="直線コネクタ 263"/>
        <xdr:cNvCxnSpPr/>
      </xdr:nvCxnSpPr>
      <xdr:spPr>
        <a:xfrm flipV="1">
          <a:off x="3797300" y="145465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636</xdr:rowOff>
    </xdr:from>
    <xdr:to>
      <xdr:col>15</xdr:col>
      <xdr:colOff>101600</xdr:colOff>
      <xdr:row>85</xdr:row>
      <xdr:rowOff>102236</xdr:rowOff>
    </xdr:to>
    <xdr:sp macro="" textlink="">
      <xdr:nvSpPr>
        <xdr:cNvPr id="265" name="楕円 264"/>
        <xdr:cNvSpPr/>
      </xdr:nvSpPr>
      <xdr:spPr>
        <a:xfrm>
          <a:off x="2857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17145</xdr:rowOff>
    </xdr:from>
    <xdr:to>
      <xdr:col>19</xdr:col>
      <xdr:colOff>177800</xdr:colOff>
      <xdr:row>85</xdr:row>
      <xdr:rowOff>51436</xdr:rowOff>
    </xdr:to>
    <xdr:cxnSp macro="">
      <xdr:nvCxnSpPr>
        <xdr:cNvPr id="266" name="直線コネクタ 265"/>
        <xdr:cNvCxnSpPr/>
      </xdr:nvCxnSpPr>
      <xdr:spPr>
        <a:xfrm flipV="1">
          <a:off x="2908300" y="145903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92091</xdr:rowOff>
    </xdr:from>
    <xdr:ext cx="405111" cy="259045"/>
    <xdr:sp macro="" textlink="">
      <xdr:nvSpPr>
        <xdr:cNvPr id="267" name="n_1aveValue【福祉施設】&#10;有形固定資産減価償却率"/>
        <xdr:cNvSpPr txBox="1"/>
      </xdr:nvSpPr>
      <xdr:spPr>
        <a:xfrm>
          <a:off x="35820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93997</xdr:rowOff>
    </xdr:from>
    <xdr:ext cx="405111" cy="259045"/>
    <xdr:sp macro="" textlink="">
      <xdr:nvSpPr>
        <xdr:cNvPr id="268" name="n_2aveValue【福祉施設】&#10;有形固定資産減価償却率"/>
        <xdr:cNvSpPr txBox="1"/>
      </xdr:nvSpPr>
      <xdr:spPr>
        <a:xfrm>
          <a:off x="2705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59072</xdr:rowOff>
    </xdr:from>
    <xdr:ext cx="405111" cy="259045"/>
    <xdr:sp macro="" textlink="">
      <xdr:nvSpPr>
        <xdr:cNvPr id="269" name="n_1mainValue【福祉施設】&#10;有形固定資産減価償却率"/>
        <xdr:cNvSpPr txBox="1"/>
      </xdr:nvSpPr>
      <xdr:spPr>
        <a:xfrm>
          <a:off x="3582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93363</xdr:rowOff>
    </xdr:from>
    <xdr:ext cx="405111" cy="259045"/>
    <xdr:sp macro="" textlink="">
      <xdr:nvSpPr>
        <xdr:cNvPr id="270" name="n_2mainValue【福祉施設】&#10;有形固定資産減価償却率"/>
        <xdr:cNvSpPr txBox="1"/>
      </xdr:nvSpPr>
      <xdr:spPr>
        <a:xfrm>
          <a:off x="27057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1" name="直線コネクタ 28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82" name="テキスト ボックス 28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85" name="直線コネクタ 28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86" name="テキスト ボックス 28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39243</xdr:rowOff>
    </xdr:from>
    <xdr:to>
      <xdr:col>54</xdr:col>
      <xdr:colOff>189865</xdr:colOff>
      <xdr:row>85</xdr:row>
      <xdr:rowOff>93535</xdr:rowOff>
    </xdr:to>
    <xdr:cxnSp macro="">
      <xdr:nvCxnSpPr>
        <xdr:cNvPr id="290" name="直線コネクタ 289"/>
        <xdr:cNvCxnSpPr/>
      </xdr:nvCxnSpPr>
      <xdr:spPr>
        <a:xfrm flipV="1">
          <a:off x="10476865" y="13412343"/>
          <a:ext cx="0" cy="1254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291"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292" name="直線コネクタ 291"/>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157370</xdr:rowOff>
    </xdr:from>
    <xdr:ext cx="469744" cy="259045"/>
    <xdr:sp macro="" textlink="">
      <xdr:nvSpPr>
        <xdr:cNvPr id="293" name="【福祉施設】&#10;一人当たり面積最大値テキスト"/>
        <xdr:cNvSpPr txBox="1"/>
      </xdr:nvSpPr>
      <xdr:spPr>
        <a:xfrm>
          <a:off x="10515600" y="1318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39243</xdr:rowOff>
    </xdr:from>
    <xdr:to>
      <xdr:col>55</xdr:col>
      <xdr:colOff>88900</xdr:colOff>
      <xdr:row>78</xdr:row>
      <xdr:rowOff>39243</xdr:rowOff>
    </xdr:to>
    <xdr:cxnSp macro="">
      <xdr:nvCxnSpPr>
        <xdr:cNvPr id="294" name="直線コネクタ 293"/>
        <xdr:cNvCxnSpPr/>
      </xdr:nvCxnSpPr>
      <xdr:spPr>
        <a:xfrm>
          <a:off x="10388600" y="1341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106315</xdr:rowOff>
    </xdr:from>
    <xdr:ext cx="469744" cy="259045"/>
    <xdr:sp macro="" textlink="">
      <xdr:nvSpPr>
        <xdr:cNvPr id="295" name="【福祉施設】&#10;一人当たり面積平均値テキスト"/>
        <xdr:cNvSpPr txBox="1"/>
      </xdr:nvSpPr>
      <xdr:spPr>
        <a:xfrm>
          <a:off x="10515600" y="1450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296" name="フローチャート: 判断 295"/>
        <xdr:cNvSpPr/>
      </xdr:nvSpPr>
      <xdr:spPr>
        <a:xfrm>
          <a:off x="10426700" y="1452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122174</xdr:rowOff>
    </xdr:from>
    <xdr:to>
      <xdr:col>50</xdr:col>
      <xdr:colOff>165100</xdr:colOff>
      <xdr:row>85</xdr:row>
      <xdr:rowOff>52324</xdr:rowOff>
    </xdr:to>
    <xdr:sp macro="" textlink="">
      <xdr:nvSpPr>
        <xdr:cNvPr id="297" name="フローチャート: 判断 296"/>
        <xdr:cNvSpPr/>
      </xdr:nvSpPr>
      <xdr:spPr>
        <a:xfrm>
          <a:off x="9588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126175</xdr:rowOff>
    </xdr:from>
    <xdr:to>
      <xdr:col>46</xdr:col>
      <xdr:colOff>38100</xdr:colOff>
      <xdr:row>85</xdr:row>
      <xdr:rowOff>56325</xdr:rowOff>
    </xdr:to>
    <xdr:sp macro="" textlink="">
      <xdr:nvSpPr>
        <xdr:cNvPr id="298" name="フローチャート: 判断 297"/>
        <xdr:cNvSpPr/>
      </xdr:nvSpPr>
      <xdr:spPr>
        <a:xfrm>
          <a:off x="8699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28448</xdr:rowOff>
    </xdr:from>
    <xdr:to>
      <xdr:col>55</xdr:col>
      <xdr:colOff>50800</xdr:colOff>
      <xdr:row>84</xdr:row>
      <xdr:rowOff>130048</xdr:rowOff>
    </xdr:to>
    <xdr:sp macro="" textlink="">
      <xdr:nvSpPr>
        <xdr:cNvPr id="304" name="楕円 303"/>
        <xdr:cNvSpPr/>
      </xdr:nvSpPr>
      <xdr:spPr>
        <a:xfrm>
          <a:off x="10426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51325</xdr:rowOff>
    </xdr:from>
    <xdr:ext cx="469744" cy="259045"/>
    <xdr:sp macro="" textlink="">
      <xdr:nvSpPr>
        <xdr:cNvPr id="305" name="【福祉施設】&#10;一人当たり面積該当値テキスト"/>
        <xdr:cNvSpPr txBox="1"/>
      </xdr:nvSpPr>
      <xdr:spPr>
        <a:xfrm>
          <a:off x="10515600"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25019</xdr:rowOff>
    </xdr:from>
    <xdr:to>
      <xdr:col>50</xdr:col>
      <xdr:colOff>165100</xdr:colOff>
      <xdr:row>84</xdr:row>
      <xdr:rowOff>126619</xdr:rowOff>
    </xdr:to>
    <xdr:sp macro="" textlink="">
      <xdr:nvSpPr>
        <xdr:cNvPr id="306" name="楕円 305"/>
        <xdr:cNvSpPr/>
      </xdr:nvSpPr>
      <xdr:spPr>
        <a:xfrm>
          <a:off x="9588500" y="14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75819</xdr:rowOff>
    </xdr:from>
    <xdr:to>
      <xdr:col>55</xdr:col>
      <xdr:colOff>0</xdr:colOff>
      <xdr:row>84</xdr:row>
      <xdr:rowOff>79248</xdr:rowOff>
    </xdr:to>
    <xdr:cxnSp macro="">
      <xdr:nvCxnSpPr>
        <xdr:cNvPr id="307" name="直線コネクタ 306"/>
        <xdr:cNvCxnSpPr/>
      </xdr:nvCxnSpPr>
      <xdr:spPr>
        <a:xfrm>
          <a:off x="9639300" y="1447761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151321</xdr:rowOff>
    </xdr:from>
    <xdr:to>
      <xdr:col>46</xdr:col>
      <xdr:colOff>38100</xdr:colOff>
      <xdr:row>85</xdr:row>
      <xdr:rowOff>81471</xdr:rowOff>
    </xdr:to>
    <xdr:sp macro="" textlink="">
      <xdr:nvSpPr>
        <xdr:cNvPr id="308" name="楕円 307"/>
        <xdr:cNvSpPr/>
      </xdr:nvSpPr>
      <xdr:spPr>
        <a:xfrm>
          <a:off x="8699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75819</xdr:rowOff>
    </xdr:from>
    <xdr:to>
      <xdr:col>50</xdr:col>
      <xdr:colOff>114300</xdr:colOff>
      <xdr:row>85</xdr:row>
      <xdr:rowOff>30671</xdr:rowOff>
    </xdr:to>
    <xdr:cxnSp macro="">
      <xdr:nvCxnSpPr>
        <xdr:cNvPr id="309" name="直線コネクタ 308"/>
        <xdr:cNvCxnSpPr/>
      </xdr:nvCxnSpPr>
      <xdr:spPr>
        <a:xfrm flipV="1">
          <a:off x="8750300" y="14477619"/>
          <a:ext cx="889000" cy="1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43451</xdr:rowOff>
    </xdr:from>
    <xdr:ext cx="469744" cy="259045"/>
    <xdr:sp macro="" textlink="">
      <xdr:nvSpPr>
        <xdr:cNvPr id="310" name="n_1aveValue【福祉施設】&#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72852</xdr:rowOff>
    </xdr:from>
    <xdr:ext cx="469744" cy="259045"/>
    <xdr:sp macro="" textlink="">
      <xdr:nvSpPr>
        <xdr:cNvPr id="311" name="n_2aveValue【福祉施設】&#10;一人当たり面積"/>
        <xdr:cNvSpPr txBox="1"/>
      </xdr:nvSpPr>
      <xdr:spPr>
        <a:xfrm>
          <a:off x="8515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143146</xdr:rowOff>
    </xdr:from>
    <xdr:ext cx="469744" cy="259045"/>
    <xdr:sp macro="" textlink="">
      <xdr:nvSpPr>
        <xdr:cNvPr id="312" name="n_1mainValue【福祉施設】&#10;一人当たり面積"/>
        <xdr:cNvSpPr txBox="1"/>
      </xdr:nvSpPr>
      <xdr:spPr>
        <a:xfrm>
          <a:off x="9391727" y="1420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72598</xdr:rowOff>
    </xdr:from>
    <xdr:ext cx="469744" cy="259045"/>
    <xdr:sp macro="" textlink="">
      <xdr:nvSpPr>
        <xdr:cNvPr id="313" name="n_2mainValue【福祉施設】&#10;一人当たり面積"/>
        <xdr:cNvSpPr txBox="1"/>
      </xdr:nvSpPr>
      <xdr:spPr>
        <a:xfrm>
          <a:off x="85154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xdr:rowOff>
    </xdr:from>
    <xdr:to>
      <xdr:col>24</xdr:col>
      <xdr:colOff>62865</xdr:colOff>
      <xdr:row>109</xdr:row>
      <xdr:rowOff>30480</xdr:rowOff>
    </xdr:to>
    <xdr:cxnSp macro="">
      <xdr:nvCxnSpPr>
        <xdr:cNvPr id="339" name="直線コネクタ 338"/>
        <xdr:cNvCxnSpPr/>
      </xdr:nvCxnSpPr>
      <xdr:spPr>
        <a:xfrm flipV="1">
          <a:off x="4634865" y="17159151"/>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340478" cy="259045"/>
    <xdr:sp macro="" textlink="">
      <xdr:nvSpPr>
        <xdr:cNvPr id="340" name="【市民会館】&#10;有形固定資産減価償却率最小値テキスト"/>
        <xdr:cNvSpPr txBox="1"/>
      </xdr:nvSpPr>
      <xdr:spPr>
        <a:xfrm>
          <a:off x="4673600" y="1872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1" name="直線コネクタ 340"/>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132278</xdr:rowOff>
    </xdr:from>
    <xdr:ext cx="405111" cy="259045"/>
    <xdr:sp macro="" textlink="">
      <xdr:nvSpPr>
        <xdr:cNvPr id="342" name="【市民会館】&#10;有形固定資産減価償却率最大値テキスト"/>
        <xdr:cNvSpPr txBox="1"/>
      </xdr:nvSpPr>
      <xdr:spPr>
        <a:xfrm>
          <a:off x="4673600" y="1693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xdr:rowOff>
    </xdr:from>
    <xdr:to>
      <xdr:col>24</xdr:col>
      <xdr:colOff>152400</xdr:colOff>
      <xdr:row>100</xdr:row>
      <xdr:rowOff>14151</xdr:rowOff>
    </xdr:to>
    <xdr:cxnSp macro="">
      <xdr:nvCxnSpPr>
        <xdr:cNvPr id="343" name="直線コネクタ 342"/>
        <xdr:cNvCxnSpPr/>
      </xdr:nvCxnSpPr>
      <xdr:spPr>
        <a:xfrm>
          <a:off x="4546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147882</xdr:rowOff>
    </xdr:from>
    <xdr:ext cx="405111" cy="259045"/>
    <xdr:sp macro="" textlink="">
      <xdr:nvSpPr>
        <xdr:cNvPr id="344" name="【市民会館】&#10;有形固定資産減価償却率平均値テキスト"/>
        <xdr:cNvSpPr txBox="1"/>
      </xdr:nvSpPr>
      <xdr:spPr>
        <a:xfrm>
          <a:off x="4673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45" name="フローチャート: 判断 344"/>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46" name="フローチャート: 判断 345"/>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47" name="フローチャート: 判断 346"/>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76019</xdr:rowOff>
    </xdr:from>
    <xdr:to>
      <xdr:col>24</xdr:col>
      <xdr:colOff>114300</xdr:colOff>
      <xdr:row>108</xdr:row>
      <xdr:rowOff>6169</xdr:rowOff>
    </xdr:to>
    <xdr:sp macro="" textlink="">
      <xdr:nvSpPr>
        <xdr:cNvPr id="353" name="楕円 352"/>
        <xdr:cNvSpPr/>
      </xdr:nvSpPr>
      <xdr:spPr>
        <a:xfrm>
          <a:off x="4584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54446</xdr:rowOff>
    </xdr:from>
    <xdr:ext cx="405111" cy="259045"/>
    <xdr:sp macro="" textlink="">
      <xdr:nvSpPr>
        <xdr:cNvPr id="354" name="【市民会館】&#10;有形固定資産減価償却率該当値テキスト"/>
        <xdr:cNvSpPr txBox="1"/>
      </xdr:nvSpPr>
      <xdr:spPr>
        <a:xfrm>
          <a:off x="4673600"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111942</xdr:rowOff>
    </xdr:from>
    <xdr:to>
      <xdr:col>20</xdr:col>
      <xdr:colOff>38100</xdr:colOff>
      <xdr:row>108</xdr:row>
      <xdr:rowOff>42092</xdr:rowOff>
    </xdr:to>
    <xdr:sp macro="" textlink="">
      <xdr:nvSpPr>
        <xdr:cNvPr id="355" name="楕円 354"/>
        <xdr:cNvSpPr/>
      </xdr:nvSpPr>
      <xdr:spPr>
        <a:xfrm>
          <a:off x="3746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126819</xdr:rowOff>
    </xdr:from>
    <xdr:to>
      <xdr:col>24</xdr:col>
      <xdr:colOff>63500</xdr:colOff>
      <xdr:row>107</xdr:row>
      <xdr:rowOff>162742</xdr:rowOff>
    </xdr:to>
    <xdr:cxnSp macro="">
      <xdr:nvCxnSpPr>
        <xdr:cNvPr id="356" name="直線コネクタ 355"/>
        <xdr:cNvCxnSpPr/>
      </xdr:nvCxnSpPr>
      <xdr:spPr>
        <a:xfrm flipV="1">
          <a:off x="3797300" y="184719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76019</xdr:rowOff>
    </xdr:from>
    <xdr:to>
      <xdr:col>15</xdr:col>
      <xdr:colOff>101600</xdr:colOff>
      <xdr:row>108</xdr:row>
      <xdr:rowOff>6169</xdr:rowOff>
    </xdr:to>
    <xdr:sp macro="" textlink="">
      <xdr:nvSpPr>
        <xdr:cNvPr id="357" name="楕円 356"/>
        <xdr:cNvSpPr/>
      </xdr:nvSpPr>
      <xdr:spPr>
        <a:xfrm>
          <a:off x="2857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126819</xdr:rowOff>
    </xdr:from>
    <xdr:to>
      <xdr:col>19</xdr:col>
      <xdr:colOff>177800</xdr:colOff>
      <xdr:row>107</xdr:row>
      <xdr:rowOff>162742</xdr:rowOff>
    </xdr:to>
    <xdr:cxnSp macro="">
      <xdr:nvCxnSpPr>
        <xdr:cNvPr id="358" name="直線コネクタ 357"/>
        <xdr:cNvCxnSpPr/>
      </xdr:nvCxnSpPr>
      <xdr:spPr>
        <a:xfrm>
          <a:off x="2908300" y="184719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59" name="n_1ave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60" name="n_2aveValue【市民会館】&#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33219</xdr:rowOff>
    </xdr:from>
    <xdr:ext cx="405111" cy="259045"/>
    <xdr:sp macro="" textlink="">
      <xdr:nvSpPr>
        <xdr:cNvPr id="361" name="n_1mainValue【市民会館】&#10;有形固定資産減価償却率"/>
        <xdr:cNvSpPr txBox="1"/>
      </xdr:nvSpPr>
      <xdr:spPr>
        <a:xfrm>
          <a:off x="3582044" y="1854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168746</xdr:rowOff>
    </xdr:from>
    <xdr:ext cx="405111" cy="259045"/>
    <xdr:sp macro="" textlink="">
      <xdr:nvSpPr>
        <xdr:cNvPr id="362" name="n_2mainValue【市民会館】&#10;有形固定資産減価償却率"/>
        <xdr:cNvSpPr txBox="1"/>
      </xdr:nvSpPr>
      <xdr:spPr>
        <a:xfrm>
          <a:off x="27057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80011</xdr:rowOff>
    </xdr:from>
    <xdr:to>
      <xdr:col>54</xdr:col>
      <xdr:colOff>189865</xdr:colOff>
      <xdr:row>108</xdr:row>
      <xdr:rowOff>95250</xdr:rowOff>
    </xdr:to>
    <xdr:cxnSp macro="">
      <xdr:nvCxnSpPr>
        <xdr:cNvPr id="386" name="直線コネクタ 385"/>
        <xdr:cNvCxnSpPr/>
      </xdr:nvCxnSpPr>
      <xdr:spPr>
        <a:xfrm flipV="1">
          <a:off x="10476865" y="1705356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8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88" name="直線コネクタ 38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26688</xdr:rowOff>
    </xdr:from>
    <xdr:ext cx="469744" cy="259045"/>
    <xdr:sp macro="" textlink="">
      <xdr:nvSpPr>
        <xdr:cNvPr id="389" name="【市民会館】&#10;一人当たり面積最大値テキスト"/>
        <xdr:cNvSpPr txBox="1"/>
      </xdr:nvSpPr>
      <xdr:spPr>
        <a:xfrm>
          <a:off x="10515600" y="168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80011</xdr:rowOff>
    </xdr:from>
    <xdr:to>
      <xdr:col>55</xdr:col>
      <xdr:colOff>88900</xdr:colOff>
      <xdr:row>99</xdr:row>
      <xdr:rowOff>80011</xdr:rowOff>
    </xdr:to>
    <xdr:cxnSp macro="">
      <xdr:nvCxnSpPr>
        <xdr:cNvPr id="390" name="直線コネクタ 389"/>
        <xdr:cNvCxnSpPr/>
      </xdr:nvCxnSpPr>
      <xdr:spPr>
        <a:xfrm>
          <a:off x="10388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93997</xdr:rowOff>
    </xdr:from>
    <xdr:ext cx="469744" cy="259045"/>
    <xdr:sp macro="" textlink="">
      <xdr:nvSpPr>
        <xdr:cNvPr id="391" name="【市民会館】&#10;一人当たり面積平均値テキスト"/>
        <xdr:cNvSpPr txBox="1"/>
      </xdr:nvSpPr>
      <xdr:spPr>
        <a:xfrm>
          <a:off x="10515600" y="1792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71120</xdr:rowOff>
    </xdr:from>
    <xdr:to>
      <xdr:col>55</xdr:col>
      <xdr:colOff>50800</xdr:colOff>
      <xdr:row>106</xdr:row>
      <xdr:rowOff>1270</xdr:rowOff>
    </xdr:to>
    <xdr:sp macro="" textlink="">
      <xdr:nvSpPr>
        <xdr:cNvPr id="392" name="フローチャート: 判断 391"/>
        <xdr:cNvSpPr/>
      </xdr:nvSpPr>
      <xdr:spPr>
        <a:xfrm>
          <a:off x="10426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109220</xdr:rowOff>
    </xdr:from>
    <xdr:to>
      <xdr:col>50</xdr:col>
      <xdr:colOff>165100</xdr:colOff>
      <xdr:row>105</xdr:row>
      <xdr:rowOff>39370</xdr:rowOff>
    </xdr:to>
    <xdr:sp macro="" textlink="">
      <xdr:nvSpPr>
        <xdr:cNvPr id="393" name="フローチャート: 判断 392"/>
        <xdr:cNvSpPr/>
      </xdr:nvSpPr>
      <xdr:spPr>
        <a:xfrm>
          <a:off x="9588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93980</xdr:rowOff>
    </xdr:from>
    <xdr:to>
      <xdr:col>46</xdr:col>
      <xdr:colOff>38100</xdr:colOff>
      <xdr:row>106</xdr:row>
      <xdr:rowOff>24130</xdr:rowOff>
    </xdr:to>
    <xdr:sp macro="" textlink="">
      <xdr:nvSpPr>
        <xdr:cNvPr id="394" name="フローチャート: 判断 393"/>
        <xdr:cNvSpPr/>
      </xdr:nvSpPr>
      <xdr:spPr>
        <a:xfrm>
          <a:off x="8699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78739</xdr:rowOff>
    </xdr:from>
    <xdr:to>
      <xdr:col>55</xdr:col>
      <xdr:colOff>50800</xdr:colOff>
      <xdr:row>108</xdr:row>
      <xdr:rowOff>8889</xdr:rowOff>
    </xdr:to>
    <xdr:sp macro="" textlink="">
      <xdr:nvSpPr>
        <xdr:cNvPr id="400" name="楕円 399"/>
        <xdr:cNvSpPr/>
      </xdr:nvSpPr>
      <xdr:spPr>
        <a:xfrm>
          <a:off x="10426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57166</xdr:rowOff>
    </xdr:from>
    <xdr:ext cx="469744" cy="259045"/>
    <xdr:sp macro="" textlink="">
      <xdr:nvSpPr>
        <xdr:cNvPr id="401" name="【市民会館】&#10;一人当たり面積該当値テキスト"/>
        <xdr:cNvSpPr txBox="1"/>
      </xdr:nvSpPr>
      <xdr:spPr>
        <a:xfrm>
          <a:off x="105156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82550</xdr:rowOff>
    </xdr:from>
    <xdr:to>
      <xdr:col>50</xdr:col>
      <xdr:colOff>165100</xdr:colOff>
      <xdr:row>108</xdr:row>
      <xdr:rowOff>12700</xdr:rowOff>
    </xdr:to>
    <xdr:sp macro="" textlink="">
      <xdr:nvSpPr>
        <xdr:cNvPr id="402" name="楕円 401"/>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129539</xdr:rowOff>
    </xdr:from>
    <xdr:to>
      <xdr:col>55</xdr:col>
      <xdr:colOff>0</xdr:colOff>
      <xdr:row>107</xdr:row>
      <xdr:rowOff>133350</xdr:rowOff>
    </xdr:to>
    <xdr:cxnSp macro="">
      <xdr:nvCxnSpPr>
        <xdr:cNvPr id="403" name="直線コネクタ 402"/>
        <xdr:cNvCxnSpPr/>
      </xdr:nvCxnSpPr>
      <xdr:spPr>
        <a:xfrm flipV="1">
          <a:off x="9639300" y="184746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04" name="楕円 403"/>
        <xdr:cNvSpPr/>
      </xdr:nvSpPr>
      <xdr:spPr>
        <a:xfrm>
          <a:off x="869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133350</xdr:rowOff>
    </xdr:to>
    <xdr:cxnSp macro="">
      <xdr:nvCxnSpPr>
        <xdr:cNvPr id="405" name="直線コネクタ 404"/>
        <xdr:cNvCxnSpPr/>
      </xdr:nvCxnSpPr>
      <xdr:spPr>
        <a:xfrm>
          <a:off x="8750300" y="18432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macro="" textlink="">
      <xdr:nvSpPr>
        <xdr:cNvPr id="406" name="n_1ave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40657</xdr:rowOff>
    </xdr:from>
    <xdr:ext cx="469744" cy="259045"/>
    <xdr:sp macro="" textlink="">
      <xdr:nvSpPr>
        <xdr:cNvPr id="407" name="n_2aveValue【市民会館】&#10;一人当たり面積"/>
        <xdr:cNvSpPr txBox="1"/>
      </xdr:nvSpPr>
      <xdr:spPr>
        <a:xfrm>
          <a:off x="8515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3827</xdr:rowOff>
    </xdr:from>
    <xdr:ext cx="469744" cy="259045"/>
    <xdr:sp macro="" textlink="">
      <xdr:nvSpPr>
        <xdr:cNvPr id="408" name="n_1main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09" name="n_2mainValue【市民会館】&#10;一人当たり面積"/>
        <xdr:cNvSpPr txBox="1"/>
      </xdr:nvSpPr>
      <xdr:spPr>
        <a:xfrm>
          <a:off x="8515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0" name="直線コネクタ 4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1" name="テキスト ボックス 4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2" name="直線コネクタ 4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3" name="テキスト ボックス 4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4" name="直線コネクタ 4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5" name="テキスト ボックス 4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6" name="直線コネクタ 4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7" name="テキスト ボックス 4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8" name="直線コネクタ 4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9" name="テキスト ボックス 4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0" name="直線コネクタ 4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1" name="テキスト ボックス 4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5987</xdr:rowOff>
    </xdr:to>
    <xdr:cxnSp macro="">
      <xdr:nvCxnSpPr>
        <xdr:cNvPr id="435" name="直線コネクタ 434"/>
        <xdr:cNvCxnSpPr/>
      </xdr:nvCxnSpPr>
      <xdr:spPr>
        <a:xfrm flipV="1">
          <a:off x="16318864" y="581895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9814</xdr:rowOff>
    </xdr:from>
    <xdr:ext cx="340478" cy="259045"/>
    <xdr:sp macro="" textlink="">
      <xdr:nvSpPr>
        <xdr:cNvPr id="436" name="【一般廃棄物処理施設】&#10;有形固定資産減価償却率最小値テキスト"/>
        <xdr:cNvSpPr txBox="1"/>
      </xdr:nvSpPr>
      <xdr:spPr>
        <a:xfrm>
          <a:off x="16357600" y="72107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xdr:rowOff>
    </xdr:from>
    <xdr:to>
      <xdr:col>86</xdr:col>
      <xdr:colOff>25400</xdr:colOff>
      <xdr:row>42</xdr:row>
      <xdr:rowOff>5987</xdr:rowOff>
    </xdr:to>
    <xdr:cxnSp macro="">
      <xdr:nvCxnSpPr>
        <xdr:cNvPr id="437" name="直線コネクタ 436"/>
        <xdr:cNvCxnSpPr/>
      </xdr:nvCxnSpPr>
      <xdr:spPr>
        <a:xfrm>
          <a:off x="16230600" y="720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405111" cy="259045"/>
    <xdr:sp macro="" textlink="">
      <xdr:nvSpPr>
        <xdr:cNvPr id="438" name="【一般廃棄物処理施設】&#10;有形固定資産減価償却率最大値テキスト"/>
        <xdr:cNvSpPr txBox="1"/>
      </xdr:nvSpPr>
      <xdr:spPr>
        <a:xfrm>
          <a:off x="16357600" y="5594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39" name="直線コネクタ 438"/>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440" name="【一般廃棄物処理施設】&#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441" name="フローチャート: 判断 4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87449</xdr:rowOff>
    </xdr:from>
    <xdr:to>
      <xdr:col>81</xdr:col>
      <xdr:colOff>101600</xdr:colOff>
      <xdr:row>38</xdr:row>
      <xdr:rowOff>17599</xdr:rowOff>
    </xdr:to>
    <xdr:sp macro="" textlink="">
      <xdr:nvSpPr>
        <xdr:cNvPr id="442" name="フローチャート: 判断 441"/>
        <xdr:cNvSpPr/>
      </xdr:nvSpPr>
      <xdr:spPr>
        <a:xfrm>
          <a:off x="15430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22134</xdr:rowOff>
    </xdr:from>
    <xdr:to>
      <xdr:col>76</xdr:col>
      <xdr:colOff>165100</xdr:colOff>
      <xdr:row>37</xdr:row>
      <xdr:rowOff>123734</xdr:rowOff>
    </xdr:to>
    <xdr:sp macro="" textlink="">
      <xdr:nvSpPr>
        <xdr:cNvPr id="443" name="フローチャート: 判断 442"/>
        <xdr:cNvSpPr/>
      </xdr:nvSpPr>
      <xdr:spPr>
        <a:xfrm>
          <a:off x="14541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49" name="楕円 448"/>
        <xdr:cNvSpPr/>
      </xdr:nvSpPr>
      <xdr:spPr>
        <a:xfrm>
          <a:off x="16268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23421</xdr:rowOff>
    </xdr:from>
    <xdr:ext cx="405111" cy="259045"/>
    <xdr:sp macro="" textlink="">
      <xdr:nvSpPr>
        <xdr:cNvPr id="450" name="【一般廃棄物処理施設】&#10;有形固定資産減価償却率該当値テキスト"/>
        <xdr:cNvSpPr txBox="1"/>
      </xdr:nvSpPr>
      <xdr:spPr>
        <a:xfrm>
          <a:off x="16357600"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80917</xdr:rowOff>
    </xdr:from>
    <xdr:to>
      <xdr:col>81</xdr:col>
      <xdr:colOff>101600</xdr:colOff>
      <xdr:row>39</xdr:row>
      <xdr:rowOff>11067</xdr:rowOff>
    </xdr:to>
    <xdr:sp macro="" textlink="">
      <xdr:nvSpPr>
        <xdr:cNvPr id="451" name="楕円 450"/>
        <xdr:cNvSpPr/>
      </xdr:nvSpPr>
      <xdr:spPr>
        <a:xfrm>
          <a:off x="15430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95794</xdr:rowOff>
    </xdr:from>
    <xdr:to>
      <xdr:col>85</xdr:col>
      <xdr:colOff>127000</xdr:colOff>
      <xdr:row>38</xdr:row>
      <xdr:rowOff>131717</xdr:rowOff>
    </xdr:to>
    <xdr:cxnSp macro="">
      <xdr:nvCxnSpPr>
        <xdr:cNvPr id="452" name="直線コネクタ 451"/>
        <xdr:cNvCxnSpPr/>
      </xdr:nvCxnSpPr>
      <xdr:spPr>
        <a:xfrm flipV="1">
          <a:off x="15481300" y="66108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38463</xdr:rowOff>
    </xdr:from>
    <xdr:to>
      <xdr:col>76</xdr:col>
      <xdr:colOff>165100</xdr:colOff>
      <xdr:row>38</xdr:row>
      <xdr:rowOff>140063</xdr:rowOff>
    </xdr:to>
    <xdr:sp macro="" textlink="">
      <xdr:nvSpPr>
        <xdr:cNvPr id="453" name="楕円 452"/>
        <xdr:cNvSpPr/>
      </xdr:nvSpPr>
      <xdr:spPr>
        <a:xfrm>
          <a:off x="14541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89263</xdr:rowOff>
    </xdr:from>
    <xdr:to>
      <xdr:col>81</xdr:col>
      <xdr:colOff>50800</xdr:colOff>
      <xdr:row>38</xdr:row>
      <xdr:rowOff>131717</xdr:rowOff>
    </xdr:to>
    <xdr:cxnSp macro="">
      <xdr:nvCxnSpPr>
        <xdr:cNvPr id="454" name="直線コネクタ 453"/>
        <xdr:cNvCxnSpPr/>
      </xdr:nvCxnSpPr>
      <xdr:spPr>
        <a:xfrm>
          <a:off x="14592300" y="660436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34126</xdr:rowOff>
    </xdr:from>
    <xdr:ext cx="405111" cy="259045"/>
    <xdr:sp macro="" textlink="">
      <xdr:nvSpPr>
        <xdr:cNvPr id="455" name="n_1aveValue【一般廃棄物処理施設】&#10;有形固定資産減価償却率"/>
        <xdr:cNvSpPr txBox="1"/>
      </xdr:nvSpPr>
      <xdr:spPr>
        <a:xfrm>
          <a:off x="152660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140261</xdr:rowOff>
    </xdr:from>
    <xdr:ext cx="405111" cy="259045"/>
    <xdr:sp macro="" textlink="">
      <xdr:nvSpPr>
        <xdr:cNvPr id="456" name="n_2aveValue【一般廃棄物処理施設】&#10;有形固定資産減価償却率"/>
        <xdr:cNvSpPr txBox="1"/>
      </xdr:nvSpPr>
      <xdr:spPr>
        <a:xfrm>
          <a:off x="14389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2194</xdr:rowOff>
    </xdr:from>
    <xdr:ext cx="405111" cy="259045"/>
    <xdr:sp macro="" textlink="">
      <xdr:nvSpPr>
        <xdr:cNvPr id="457" name="n_1mainValue【一般廃棄物処理施設】&#10;有形固定資産減価償却率"/>
        <xdr:cNvSpPr txBox="1"/>
      </xdr:nvSpPr>
      <xdr:spPr>
        <a:xfrm>
          <a:off x="15266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131190</xdr:rowOff>
    </xdr:from>
    <xdr:ext cx="405111" cy="259045"/>
    <xdr:sp macro="" textlink="">
      <xdr:nvSpPr>
        <xdr:cNvPr id="458" name="n_2mainValue【一般廃棄物処理施設】&#10;有形固定資産減価償却率"/>
        <xdr:cNvSpPr txBox="1"/>
      </xdr:nvSpPr>
      <xdr:spPr>
        <a:xfrm>
          <a:off x="14389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0" name="テキスト ボックス 4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2" name="テキスト ボックス 4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4" name="テキスト ボックス 4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6" name="テキスト ボックス 4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8" name="テキスト ボックス 4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0" name="テキスト ボックス 4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157931</xdr:rowOff>
    </xdr:from>
    <xdr:to>
      <xdr:col>116</xdr:col>
      <xdr:colOff>62864</xdr:colOff>
      <xdr:row>42</xdr:row>
      <xdr:rowOff>91987</xdr:rowOff>
    </xdr:to>
    <xdr:cxnSp macro="">
      <xdr:nvCxnSpPr>
        <xdr:cNvPr id="484" name="直線コネクタ 483"/>
        <xdr:cNvCxnSpPr/>
      </xdr:nvCxnSpPr>
      <xdr:spPr>
        <a:xfrm flipV="1">
          <a:off x="22160864" y="5815781"/>
          <a:ext cx="0" cy="147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95814</xdr:rowOff>
    </xdr:from>
    <xdr:ext cx="378565" cy="259045"/>
    <xdr:sp macro="" textlink="">
      <xdr:nvSpPr>
        <xdr:cNvPr id="485" name="【一般廃棄物処理施設】&#10;一人当たり有形固定資産（償却資産）額最小値テキスト"/>
        <xdr:cNvSpPr txBox="1"/>
      </xdr:nvSpPr>
      <xdr:spPr>
        <a:xfrm>
          <a:off x="22199600" y="7296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91987</xdr:rowOff>
    </xdr:from>
    <xdr:to>
      <xdr:col>116</xdr:col>
      <xdr:colOff>152400</xdr:colOff>
      <xdr:row>42</xdr:row>
      <xdr:rowOff>91987</xdr:rowOff>
    </xdr:to>
    <xdr:cxnSp macro="">
      <xdr:nvCxnSpPr>
        <xdr:cNvPr id="486" name="直線コネクタ 485"/>
        <xdr:cNvCxnSpPr/>
      </xdr:nvCxnSpPr>
      <xdr:spPr>
        <a:xfrm>
          <a:off x="22072600" y="7292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104608</xdr:rowOff>
    </xdr:from>
    <xdr:ext cx="599010" cy="259045"/>
    <xdr:sp macro="" textlink="">
      <xdr:nvSpPr>
        <xdr:cNvPr id="487" name="【一般廃棄物処理施設】&#10;一人当たり有形固定資産（償却資産）額最大値テキスト"/>
        <xdr:cNvSpPr txBox="1"/>
      </xdr:nvSpPr>
      <xdr:spPr>
        <a:xfrm>
          <a:off x="22199600" y="559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157931</xdr:rowOff>
    </xdr:from>
    <xdr:to>
      <xdr:col>116</xdr:col>
      <xdr:colOff>152400</xdr:colOff>
      <xdr:row>33</xdr:row>
      <xdr:rowOff>157931</xdr:rowOff>
    </xdr:to>
    <xdr:cxnSp macro="">
      <xdr:nvCxnSpPr>
        <xdr:cNvPr id="488" name="直線コネクタ 487"/>
        <xdr:cNvCxnSpPr/>
      </xdr:nvCxnSpPr>
      <xdr:spPr>
        <a:xfrm>
          <a:off x="22072600" y="581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147038</xdr:rowOff>
    </xdr:from>
    <xdr:ext cx="534377" cy="259045"/>
    <xdr:sp macro="" textlink="">
      <xdr:nvSpPr>
        <xdr:cNvPr id="489" name="【一般廃棄物処理施設】&#10;一人当たり有形固定資産（償却資産）額平均値テキスト"/>
        <xdr:cNvSpPr txBox="1"/>
      </xdr:nvSpPr>
      <xdr:spPr>
        <a:xfrm>
          <a:off x="22199600" y="6833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124161</xdr:rowOff>
    </xdr:from>
    <xdr:to>
      <xdr:col>116</xdr:col>
      <xdr:colOff>114300</xdr:colOff>
      <xdr:row>41</xdr:row>
      <xdr:rowOff>54311</xdr:rowOff>
    </xdr:to>
    <xdr:sp macro="" textlink="">
      <xdr:nvSpPr>
        <xdr:cNvPr id="490" name="フローチャート: 判断 489"/>
        <xdr:cNvSpPr/>
      </xdr:nvSpPr>
      <xdr:spPr>
        <a:xfrm>
          <a:off x="22110700" y="698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114119</xdr:rowOff>
    </xdr:from>
    <xdr:to>
      <xdr:col>112</xdr:col>
      <xdr:colOff>38100</xdr:colOff>
      <xdr:row>41</xdr:row>
      <xdr:rowOff>44269</xdr:rowOff>
    </xdr:to>
    <xdr:sp macro="" textlink="">
      <xdr:nvSpPr>
        <xdr:cNvPr id="491" name="フローチャート: 判断 490"/>
        <xdr:cNvSpPr/>
      </xdr:nvSpPr>
      <xdr:spPr>
        <a:xfrm>
          <a:off x="21272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167534</xdr:rowOff>
    </xdr:from>
    <xdr:to>
      <xdr:col>107</xdr:col>
      <xdr:colOff>101600</xdr:colOff>
      <xdr:row>41</xdr:row>
      <xdr:rowOff>97684</xdr:rowOff>
    </xdr:to>
    <xdr:sp macro="" textlink="">
      <xdr:nvSpPr>
        <xdr:cNvPr id="492" name="フローチャート: 判断 491"/>
        <xdr:cNvSpPr/>
      </xdr:nvSpPr>
      <xdr:spPr>
        <a:xfrm>
          <a:off x="20383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42597</xdr:rowOff>
    </xdr:from>
    <xdr:to>
      <xdr:col>116</xdr:col>
      <xdr:colOff>114300</xdr:colOff>
      <xdr:row>41</xdr:row>
      <xdr:rowOff>144197</xdr:rowOff>
    </xdr:to>
    <xdr:sp macro="" textlink="">
      <xdr:nvSpPr>
        <xdr:cNvPr id="498" name="楕円 497"/>
        <xdr:cNvSpPr/>
      </xdr:nvSpPr>
      <xdr:spPr>
        <a:xfrm>
          <a:off x="22110700" y="707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21024</xdr:rowOff>
    </xdr:from>
    <xdr:ext cx="534377" cy="259045"/>
    <xdr:sp macro="" textlink="">
      <xdr:nvSpPr>
        <xdr:cNvPr id="499" name="【一般廃棄物処理施設】&#10;一人当たり有形固定資産（償却資産）額該当値テキスト"/>
        <xdr:cNvSpPr txBox="1"/>
      </xdr:nvSpPr>
      <xdr:spPr>
        <a:xfrm>
          <a:off x="22199600" y="705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45745</xdr:rowOff>
    </xdr:from>
    <xdr:to>
      <xdr:col>112</xdr:col>
      <xdr:colOff>38100</xdr:colOff>
      <xdr:row>41</xdr:row>
      <xdr:rowOff>147345</xdr:rowOff>
    </xdr:to>
    <xdr:sp macro="" textlink="">
      <xdr:nvSpPr>
        <xdr:cNvPr id="500" name="楕円 499"/>
        <xdr:cNvSpPr/>
      </xdr:nvSpPr>
      <xdr:spPr>
        <a:xfrm>
          <a:off x="21272500" y="70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93397</xdr:rowOff>
    </xdr:from>
    <xdr:to>
      <xdr:col>116</xdr:col>
      <xdr:colOff>63500</xdr:colOff>
      <xdr:row>41</xdr:row>
      <xdr:rowOff>96545</xdr:rowOff>
    </xdr:to>
    <xdr:cxnSp macro="">
      <xdr:nvCxnSpPr>
        <xdr:cNvPr id="501" name="直線コネクタ 500"/>
        <xdr:cNvCxnSpPr/>
      </xdr:nvCxnSpPr>
      <xdr:spPr>
        <a:xfrm flipV="1">
          <a:off x="21323300" y="7122847"/>
          <a:ext cx="8382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47072</xdr:rowOff>
    </xdr:from>
    <xdr:to>
      <xdr:col>107</xdr:col>
      <xdr:colOff>101600</xdr:colOff>
      <xdr:row>41</xdr:row>
      <xdr:rowOff>148672</xdr:rowOff>
    </xdr:to>
    <xdr:sp macro="" textlink="">
      <xdr:nvSpPr>
        <xdr:cNvPr id="502" name="楕円 501"/>
        <xdr:cNvSpPr/>
      </xdr:nvSpPr>
      <xdr:spPr>
        <a:xfrm>
          <a:off x="20383500" y="70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96545</xdr:rowOff>
    </xdr:from>
    <xdr:to>
      <xdr:col>111</xdr:col>
      <xdr:colOff>177800</xdr:colOff>
      <xdr:row>41</xdr:row>
      <xdr:rowOff>97872</xdr:rowOff>
    </xdr:to>
    <xdr:cxnSp macro="">
      <xdr:nvCxnSpPr>
        <xdr:cNvPr id="503" name="直線コネクタ 502"/>
        <xdr:cNvCxnSpPr/>
      </xdr:nvCxnSpPr>
      <xdr:spPr>
        <a:xfrm flipV="1">
          <a:off x="20434300" y="7125995"/>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60796</xdr:rowOff>
    </xdr:from>
    <xdr:ext cx="534377" cy="259045"/>
    <xdr:sp macro="" textlink="">
      <xdr:nvSpPr>
        <xdr:cNvPr id="504" name="n_1aveValue【一般廃棄物処理施設】&#10;一人当たり有形固定資産（償却資産）額"/>
        <xdr:cNvSpPr txBox="1"/>
      </xdr:nvSpPr>
      <xdr:spPr>
        <a:xfrm>
          <a:off x="210434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114211</xdr:rowOff>
    </xdr:from>
    <xdr:ext cx="534377" cy="259045"/>
    <xdr:sp macro="" textlink="">
      <xdr:nvSpPr>
        <xdr:cNvPr id="505" name="n_2aveValue【一般廃棄物処理施設】&#10;一人当たり有形固定資産（償却資産）額"/>
        <xdr:cNvSpPr txBox="1"/>
      </xdr:nvSpPr>
      <xdr:spPr>
        <a:xfrm>
          <a:off x="20167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138472</xdr:rowOff>
    </xdr:from>
    <xdr:ext cx="534377" cy="259045"/>
    <xdr:sp macro="" textlink="">
      <xdr:nvSpPr>
        <xdr:cNvPr id="506" name="n_1mainValue【一般廃棄物処理施設】&#10;一人当たり有形固定資産（償却資産）額"/>
        <xdr:cNvSpPr txBox="1"/>
      </xdr:nvSpPr>
      <xdr:spPr>
        <a:xfrm>
          <a:off x="21043411" y="716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139799</xdr:rowOff>
    </xdr:from>
    <xdr:ext cx="534377" cy="259045"/>
    <xdr:sp macro="" textlink="">
      <xdr:nvSpPr>
        <xdr:cNvPr id="507" name="n_2mainValue【一般廃棄物処理施設】&#10;一人当たり有形固定資産（償却資産）額"/>
        <xdr:cNvSpPr txBox="1"/>
      </xdr:nvSpPr>
      <xdr:spPr>
        <a:xfrm>
          <a:off x="20167111" y="716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6" name="正方形/長方形 5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7" name="正方形/長方形 51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8" name="正方形/長方形 51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9" name="正方形/長方形 51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0" name="正方形/長方形 51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1" name="正方形/長方形 52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2" name="正方形/長方形 52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3" name="正方形/長方形 52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42999</xdr:rowOff>
    </xdr:to>
    <xdr:cxnSp macro="">
      <xdr:nvCxnSpPr>
        <xdr:cNvPr id="549" name="直線コネクタ 548"/>
        <xdr:cNvCxnSpPr/>
      </xdr:nvCxnSpPr>
      <xdr:spPr>
        <a:xfrm flipV="1">
          <a:off x="16318864" y="13398137"/>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46826</xdr:rowOff>
    </xdr:from>
    <xdr:ext cx="340478" cy="259045"/>
    <xdr:sp macro="" textlink="">
      <xdr:nvSpPr>
        <xdr:cNvPr id="550" name="【消防施設】&#10;有形固定資産減価償却率最小値テキスト"/>
        <xdr:cNvSpPr txBox="1"/>
      </xdr:nvSpPr>
      <xdr:spPr>
        <a:xfrm>
          <a:off x="16357600" y="1479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42999</xdr:rowOff>
    </xdr:from>
    <xdr:to>
      <xdr:col>86</xdr:col>
      <xdr:colOff>25400</xdr:colOff>
      <xdr:row>86</xdr:row>
      <xdr:rowOff>42999</xdr:rowOff>
    </xdr:to>
    <xdr:cxnSp macro="">
      <xdr:nvCxnSpPr>
        <xdr:cNvPr id="551" name="直線コネクタ 550"/>
        <xdr:cNvCxnSpPr/>
      </xdr:nvCxnSpPr>
      <xdr:spPr>
        <a:xfrm>
          <a:off x="16230600" y="1478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405111" cy="259045"/>
    <xdr:sp macro="" textlink="">
      <xdr:nvSpPr>
        <xdr:cNvPr id="552" name="【消防施設】&#10;有形固定資産減価償却率最大値テキスト"/>
        <xdr:cNvSpPr txBox="1"/>
      </xdr:nvSpPr>
      <xdr:spPr>
        <a:xfrm>
          <a:off x="16357600" y="1317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553" name="直線コネクタ 55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111051</xdr:rowOff>
    </xdr:from>
    <xdr:ext cx="405111" cy="259045"/>
    <xdr:sp macro="" textlink="">
      <xdr:nvSpPr>
        <xdr:cNvPr id="554" name="【消防施設】&#10;有形固定資産減価償却率平均値テキスト"/>
        <xdr:cNvSpPr txBox="1"/>
      </xdr:nvSpPr>
      <xdr:spPr>
        <a:xfrm>
          <a:off x="16357600" y="1399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55" name="フローチャート: 判断 554"/>
        <xdr:cNvSpPr/>
      </xdr:nvSpPr>
      <xdr:spPr>
        <a:xfrm>
          <a:off x="162687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57513</xdr:rowOff>
    </xdr:from>
    <xdr:to>
      <xdr:col>81</xdr:col>
      <xdr:colOff>101600</xdr:colOff>
      <xdr:row>81</xdr:row>
      <xdr:rowOff>159113</xdr:rowOff>
    </xdr:to>
    <xdr:sp macro="" textlink="">
      <xdr:nvSpPr>
        <xdr:cNvPr id="556" name="フローチャート: 判断 555"/>
        <xdr:cNvSpPr/>
      </xdr:nvSpPr>
      <xdr:spPr>
        <a:xfrm>
          <a:off x="15430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7" name="フローチャート: 判断 556"/>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135889</xdr:rowOff>
    </xdr:from>
    <xdr:to>
      <xdr:col>85</xdr:col>
      <xdr:colOff>177800</xdr:colOff>
      <xdr:row>79</xdr:row>
      <xdr:rowOff>66039</xdr:rowOff>
    </xdr:to>
    <xdr:sp macro="" textlink="">
      <xdr:nvSpPr>
        <xdr:cNvPr id="563" name="楕円 562"/>
        <xdr:cNvSpPr/>
      </xdr:nvSpPr>
      <xdr:spPr>
        <a:xfrm>
          <a:off x="16268700" y="135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158766</xdr:rowOff>
    </xdr:from>
    <xdr:ext cx="405111" cy="259045"/>
    <xdr:sp macro="" textlink="">
      <xdr:nvSpPr>
        <xdr:cNvPr id="564" name="【消防施設】&#10;有形固定資産減価償却率該当値テキスト"/>
        <xdr:cNvSpPr txBox="1"/>
      </xdr:nvSpPr>
      <xdr:spPr>
        <a:xfrm>
          <a:off x="16357600"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363</xdr:rowOff>
    </xdr:from>
    <xdr:to>
      <xdr:col>81</xdr:col>
      <xdr:colOff>101600</xdr:colOff>
      <xdr:row>79</xdr:row>
      <xdr:rowOff>101963</xdr:rowOff>
    </xdr:to>
    <xdr:sp macro="" textlink="">
      <xdr:nvSpPr>
        <xdr:cNvPr id="565" name="楕円 564"/>
        <xdr:cNvSpPr/>
      </xdr:nvSpPr>
      <xdr:spPr>
        <a:xfrm>
          <a:off x="15430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15239</xdr:rowOff>
    </xdr:from>
    <xdr:to>
      <xdr:col>85</xdr:col>
      <xdr:colOff>127000</xdr:colOff>
      <xdr:row>79</xdr:row>
      <xdr:rowOff>51163</xdr:rowOff>
    </xdr:to>
    <xdr:cxnSp macro="">
      <xdr:nvCxnSpPr>
        <xdr:cNvPr id="566" name="直線コネクタ 565"/>
        <xdr:cNvCxnSpPr/>
      </xdr:nvCxnSpPr>
      <xdr:spPr>
        <a:xfrm flipV="1">
          <a:off x="15481300" y="1355978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150240</xdr:rowOff>
    </xdr:from>
    <xdr:ext cx="405111" cy="259045"/>
    <xdr:sp macro="" textlink="">
      <xdr:nvSpPr>
        <xdr:cNvPr id="567" name="n_1aveValue【消防施設】&#10;有形固定資産減価償却率"/>
        <xdr:cNvSpPr txBox="1"/>
      </xdr:nvSpPr>
      <xdr:spPr>
        <a:xfrm>
          <a:off x="152660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68" name="n_2aveValue【消防施設】&#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118490</xdr:rowOff>
    </xdr:from>
    <xdr:ext cx="405111" cy="259045"/>
    <xdr:sp macro="" textlink="">
      <xdr:nvSpPr>
        <xdr:cNvPr id="569" name="n_1mainValue【消防施設】&#10;有形固定資産減価償却率"/>
        <xdr:cNvSpPr txBox="1"/>
      </xdr:nvSpPr>
      <xdr:spPr>
        <a:xfrm>
          <a:off x="152660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0" name="直線コネクタ 57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1" name="テキスト ボックス 58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2" name="直線コネクタ 58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3" name="テキスト ボックス 58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4" name="直線コネクタ 58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5" name="テキスト ボックス 58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6" name="直線コネクタ 58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7" name="テキスト ボックス 58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19813</xdr:rowOff>
    </xdr:from>
    <xdr:to>
      <xdr:col>116</xdr:col>
      <xdr:colOff>62864</xdr:colOff>
      <xdr:row>86</xdr:row>
      <xdr:rowOff>24385</xdr:rowOff>
    </xdr:to>
    <xdr:cxnSp macro="">
      <xdr:nvCxnSpPr>
        <xdr:cNvPr id="591" name="直線コネクタ 590"/>
        <xdr:cNvCxnSpPr/>
      </xdr:nvCxnSpPr>
      <xdr:spPr>
        <a:xfrm flipV="1">
          <a:off x="22160864" y="13392913"/>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92"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93" name="直線コネクタ 592"/>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137940</xdr:rowOff>
    </xdr:from>
    <xdr:ext cx="469744" cy="259045"/>
    <xdr:sp macro="" textlink="">
      <xdr:nvSpPr>
        <xdr:cNvPr id="594" name="【消防施設】&#10;一人当たり面積最大値テキスト"/>
        <xdr:cNvSpPr txBox="1"/>
      </xdr:nvSpPr>
      <xdr:spPr>
        <a:xfrm>
          <a:off x="22199600" y="131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19813</xdr:rowOff>
    </xdr:from>
    <xdr:to>
      <xdr:col>116</xdr:col>
      <xdr:colOff>152400</xdr:colOff>
      <xdr:row>78</xdr:row>
      <xdr:rowOff>19813</xdr:rowOff>
    </xdr:to>
    <xdr:cxnSp macro="">
      <xdr:nvCxnSpPr>
        <xdr:cNvPr id="595" name="直線コネクタ 594"/>
        <xdr:cNvCxnSpPr/>
      </xdr:nvCxnSpPr>
      <xdr:spPr>
        <a:xfrm>
          <a:off x="22072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49040</xdr:rowOff>
    </xdr:from>
    <xdr:ext cx="469744" cy="259045"/>
    <xdr:sp macro="" textlink="">
      <xdr:nvSpPr>
        <xdr:cNvPr id="596" name="【消防施設】&#10;一人当たり面積平均値テキスト"/>
        <xdr:cNvSpPr txBox="1"/>
      </xdr:nvSpPr>
      <xdr:spPr>
        <a:xfrm>
          <a:off x="22199600" y="1410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26163</xdr:rowOff>
    </xdr:from>
    <xdr:to>
      <xdr:col>116</xdr:col>
      <xdr:colOff>114300</xdr:colOff>
      <xdr:row>83</xdr:row>
      <xdr:rowOff>127763</xdr:rowOff>
    </xdr:to>
    <xdr:sp macro="" textlink="">
      <xdr:nvSpPr>
        <xdr:cNvPr id="597" name="フローチャート: 判断 596"/>
        <xdr:cNvSpPr/>
      </xdr:nvSpPr>
      <xdr:spPr>
        <a:xfrm>
          <a:off x="221107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21589</xdr:rowOff>
    </xdr:from>
    <xdr:to>
      <xdr:col>112</xdr:col>
      <xdr:colOff>38100</xdr:colOff>
      <xdr:row>83</xdr:row>
      <xdr:rowOff>123189</xdr:rowOff>
    </xdr:to>
    <xdr:sp macro="" textlink="">
      <xdr:nvSpPr>
        <xdr:cNvPr id="598" name="フローチャート: 判断 597"/>
        <xdr:cNvSpPr/>
      </xdr:nvSpPr>
      <xdr:spPr>
        <a:xfrm>
          <a:off x="21272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154178</xdr:rowOff>
    </xdr:from>
    <xdr:to>
      <xdr:col>107</xdr:col>
      <xdr:colOff>101600</xdr:colOff>
      <xdr:row>84</xdr:row>
      <xdr:rowOff>84328</xdr:rowOff>
    </xdr:to>
    <xdr:sp macro="" textlink="">
      <xdr:nvSpPr>
        <xdr:cNvPr id="599" name="フローチャート: 判断 598"/>
        <xdr:cNvSpPr/>
      </xdr:nvSpPr>
      <xdr:spPr>
        <a:xfrm>
          <a:off x="20383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145035</xdr:rowOff>
    </xdr:from>
    <xdr:to>
      <xdr:col>116</xdr:col>
      <xdr:colOff>114300</xdr:colOff>
      <xdr:row>86</xdr:row>
      <xdr:rowOff>75185</xdr:rowOff>
    </xdr:to>
    <xdr:sp macro="" textlink="">
      <xdr:nvSpPr>
        <xdr:cNvPr id="605" name="楕円 604"/>
        <xdr:cNvSpPr/>
      </xdr:nvSpPr>
      <xdr:spPr>
        <a:xfrm>
          <a:off x="22110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59962</xdr:rowOff>
    </xdr:from>
    <xdr:ext cx="469744" cy="259045"/>
    <xdr:sp macro="" textlink="">
      <xdr:nvSpPr>
        <xdr:cNvPr id="606" name="【消防施設】&#10;一人当たり面積該当値テキスト"/>
        <xdr:cNvSpPr txBox="1"/>
      </xdr:nvSpPr>
      <xdr:spPr>
        <a:xfrm>
          <a:off x="22199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145035</xdr:rowOff>
    </xdr:from>
    <xdr:to>
      <xdr:col>112</xdr:col>
      <xdr:colOff>38100</xdr:colOff>
      <xdr:row>86</xdr:row>
      <xdr:rowOff>75185</xdr:rowOff>
    </xdr:to>
    <xdr:sp macro="" textlink="">
      <xdr:nvSpPr>
        <xdr:cNvPr id="607" name="楕円 606"/>
        <xdr:cNvSpPr/>
      </xdr:nvSpPr>
      <xdr:spPr>
        <a:xfrm>
          <a:off x="21272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24385</xdr:rowOff>
    </xdr:from>
    <xdr:to>
      <xdr:col>116</xdr:col>
      <xdr:colOff>63500</xdr:colOff>
      <xdr:row>86</xdr:row>
      <xdr:rowOff>24385</xdr:rowOff>
    </xdr:to>
    <xdr:cxnSp macro="">
      <xdr:nvCxnSpPr>
        <xdr:cNvPr id="608" name="直線コネクタ 607"/>
        <xdr:cNvCxnSpPr/>
      </xdr:nvCxnSpPr>
      <xdr:spPr>
        <a:xfrm>
          <a:off x="21323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139716</xdr:rowOff>
    </xdr:from>
    <xdr:ext cx="469744" cy="259045"/>
    <xdr:sp macro="" textlink="">
      <xdr:nvSpPr>
        <xdr:cNvPr id="609" name="n_1aveValue【消防施設】&#10;一人当たり面積"/>
        <xdr:cNvSpPr txBox="1"/>
      </xdr:nvSpPr>
      <xdr:spPr>
        <a:xfrm>
          <a:off x="21075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610" name="n_2aveValue【消防施設】&#10;一人当たり面積"/>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66312</xdr:rowOff>
    </xdr:from>
    <xdr:ext cx="469744" cy="259045"/>
    <xdr:sp macro="" textlink="">
      <xdr:nvSpPr>
        <xdr:cNvPr id="611" name="n_1mainValue【消防施設】&#10;一人当たり面積"/>
        <xdr:cNvSpPr txBox="1"/>
      </xdr:nvSpPr>
      <xdr:spPr>
        <a:xfrm>
          <a:off x="21075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2" name="正方形/長方形 6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3" name="正方形/長方形 6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4" name="正方形/長方形 6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5" name="正方形/長方形 6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6" name="正方形/長方形 6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7" name="正方形/長方形 6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8" name="正方形/長方形 6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9" name="正方形/長方形 6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0" name="テキスト ボックス 6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3" name="テキスト ボックス 6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3" name="テキスト ボックス 6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108</xdr:row>
      <xdr:rowOff>157843</xdr:rowOff>
    </xdr:to>
    <xdr:cxnSp macro="">
      <xdr:nvCxnSpPr>
        <xdr:cNvPr id="637" name="直線コネクタ 636"/>
        <xdr:cNvCxnSpPr/>
      </xdr:nvCxnSpPr>
      <xdr:spPr>
        <a:xfrm flipV="1">
          <a:off x="16318864" y="17190176"/>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161670</xdr:rowOff>
    </xdr:from>
    <xdr:ext cx="340478" cy="259045"/>
    <xdr:sp macro="" textlink="">
      <xdr:nvSpPr>
        <xdr:cNvPr id="638" name="【庁舎】&#10;有形固定資産減価償却率最小値テキスト"/>
        <xdr:cNvSpPr txBox="1"/>
      </xdr:nvSpPr>
      <xdr:spPr>
        <a:xfrm>
          <a:off x="16357600" y="186782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157843</xdr:rowOff>
    </xdr:from>
    <xdr:to>
      <xdr:col>86</xdr:col>
      <xdr:colOff>25400</xdr:colOff>
      <xdr:row>108</xdr:row>
      <xdr:rowOff>157843</xdr:rowOff>
    </xdr:to>
    <xdr:cxnSp macro="">
      <xdr:nvCxnSpPr>
        <xdr:cNvPr id="639" name="直線コネクタ 638"/>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405111" cy="259045"/>
    <xdr:sp macro="" textlink="">
      <xdr:nvSpPr>
        <xdr:cNvPr id="640" name="【庁舎】&#10;有形固定資産減価償却率最大値テキスト"/>
        <xdr:cNvSpPr txBox="1"/>
      </xdr:nvSpPr>
      <xdr:spPr>
        <a:xfrm>
          <a:off x="16357600" y="1696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41" name="直線コネクタ 640"/>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120122</xdr:rowOff>
    </xdr:from>
    <xdr:ext cx="405111" cy="259045"/>
    <xdr:sp macro="" textlink="">
      <xdr:nvSpPr>
        <xdr:cNvPr id="642" name="【庁舎】&#10;有形固定資産減価償却率平均値テキスト"/>
        <xdr:cNvSpPr txBox="1"/>
      </xdr:nvSpPr>
      <xdr:spPr>
        <a:xfrm>
          <a:off x="16357600" y="17608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97245</xdr:rowOff>
    </xdr:from>
    <xdr:to>
      <xdr:col>85</xdr:col>
      <xdr:colOff>177800</xdr:colOff>
      <xdr:row>104</xdr:row>
      <xdr:rowOff>27395</xdr:rowOff>
    </xdr:to>
    <xdr:sp macro="" textlink="">
      <xdr:nvSpPr>
        <xdr:cNvPr id="643" name="フローチャート: 判断 642"/>
        <xdr:cNvSpPr/>
      </xdr:nvSpPr>
      <xdr:spPr>
        <a:xfrm>
          <a:off x="16268700" y="1775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10705</xdr:rowOff>
    </xdr:from>
    <xdr:to>
      <xdr:col>81</xdr:col>
      <xdr:colOff>101600</xdr:colOff>
      <xdr:row>103</xdr:row>
      <xdr:rowOff>112305</xdr:rowOff>
    </xdr:to>
    <xdr:sp macro="" textlink="">
      <xdr:nvSpPr>
        <xdr:cNvPr id="644" name="フローチャート: 判断 643"/>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67855</xdr:rowOff>
    </xdr:from>
    <xdr:to>
      <xdr:col>76</xdr:col>
      <xdr:colOff>165100</xdr:colOff>
      <xdr:row>103</xdr:row>
      <xdr:rowOff>169455</xdr:rowOff>
    </xdr:to>
    <xdr:sp macro="" textlink="">
      <xdr:nvSpPr>
        <xdr:cNvPr id="645" name="フローチャート: 判断 644"/>
        <xdr:cNvSpPr/>
      </xdr:nvSpPr>
      <xdr:spPr>
        <a:xfrm>
          <a:off x="14541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146231</xdr:rowOff>
    </xdr:from>
    <xdr:to>
      <xdr:col>85</xdr:col>
      <xdr:colOff>177800</xdr:colOff>
      <xdr:row>104</xdr:row>
      <xdr:rowOff>76381</xdr:rowOff>
    </xdr:to>
    <xdr:sp macro="" textlink="">
      <xdr:nvSpPr>
        <xdr:cNvPr id="651" name="楕円 650"/>
        <xdr:cNvSpPr/>
      </xdr:nvSpPr>
      <xdr:spPr>
        <a:xfrm>
          <a:off x="162687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124658</xdr:rowOff>
    </xdr:from>
    <xdr:ext cx="405111" cy="259045"/>
    <xdr:sp macro="" textlink="">
      <xdr:nvSpPr>
        <xdr:cNvPr id="652" name="【庁舎】&#10;有形固定資産減価償却率該当値テキスト"/>
        <xdr:cNvSpPr txBox="1"/>
      </xdr:nvSpPr>
      <xdr:spPr>
        <a:xfrm>
          <a:off x="16357600" y="1778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653" name="楕円 652"/>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25581</xdr:rowOff>
    </xdr:to>
    <xdr:cxnSp macro="">
      <xdr:nvCxnSpPr>
        <xdr:cNvPr id="654" name="直線コネクタ 653"/>
        <xdr:cNvCxnSpPr/>
      </xdr:nvCxnSpPr>
      <xdr:spPr>
        <a:xfrm>
          <a:off x="15481300" y="1783842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97245</xdr:rowOff>
    </xdr:from>
    <xdr:to>
      <xdr:col>76</xdr:col>
      <xdr:colOff>165100</xdr:colOff>
      <xdr:row>104</xdr:row>
      <xdr:rowOff>27395</xdr:rowOff>
    </xdr:to>
    <xdr:sp macro="" textlink="">
      <xdr:nvSpPr>
        <xdr:cNvPr id="655" name="楕円 654"/>
        <xdr:cNvSpPr/>
      </xdr:nvSpPr>
      <xdr:spPr>
        <a:xfrm>
          <a:off x="14541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148045</xdr:rowOff>
    </xdr:from>
    <xdr:to>
      <xdr:col>81</xdr:col>
      <xdr:colOff>50800</xdr:colOff>
      <xdr:row>104</xdr:row>
      <xdr:rowOff>7620</xdr:rowOff>
    </xdr:to>
    <xdr:cxnSp macro="">
      <xdr:nvCxnSpPr>
        <xdr:cNvPr id="656" name="直線コネクタ 655"/>
        <xdr:cNvCxnSpPr/>
      </xdr:nvCxnSpPr>
      <xdr:spPr>
        <a:xfrm>
          <a:off x="14592300" y="1780739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128832</xdr:rowOff>
    </xdr:from>
    <xdr:ext cx="405111" cy="259045"/>
    <xdr:sp macro="" textlink="">
      <xdr:nvSpPr>
        <xdr:cNvPr id="657" name="n_1aveValue【庁舎】&#10;有形固定資産減価償却率"/>
        <xdr:cNvSpPr txBox="1"/>
      </xdr:nvSpPr>
      <xdr:spPr>
        <a:xfrm>
          <a:off x="152660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14532</xdr:rowOff>
    </xdr:from>
    <xdr:ext cx="405111" cy="259045"/>
    <xdr:sp macro="" textlink="">
      <xdr:nvSpPr>
        <xdr:cNvPr id="658" name="n_2aveValue【庁舎】&#10;有形固定資産減価償却率"/>
        <xdr:cNvSpPr txBox="1"/>
      </xdr:nvSpPr>
      <xdr:spPr>
        <a:xfrm>
          <a:off x="14389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49547</xdr:rowOff>
    </xdr:from>
    <xdr:ext cx="405111" cy="259045"/>
    <xdr:sp macro="" textlink="">
      <xdr:nvSpPr>
        <xdr:cNvPr id="659" name="n_1main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18522</xdr:rowOff>
    </xdr:from>
    <xdr:ext cx="405111" cy="259045"/>
    <xdr:sp macro="" textlink="">
      <xdr:nvSpPr>
        <xdr:cNvPr id="660" name="n_2mainValue【庁舎】&#10;有形固定資産減価償却率"/>
        <xdr:cNvSpPr txBox="1"/>
      </xdr:nvSpPr>
      <xdr:spPr>
        <a:xfrm>
          <a:off x="14389744"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1" name="直線コネクタ 67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2" name="テキスト ボックス 67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3" name="直線コネクタ 67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4" name="テキスト ボックス 67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5" name="直線コネクタ 67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6" name="テキスト ボックス 67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7" name="直線コネクタ 67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8" name="テキスト ボックス 67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57913</xdr:rowOff>
    </xdr:from>
    <xdr:to>
      <xdr:col>116</xdr:col>
      <xdr:colOff>62864</xdr:colOff>
      <xdr:row>107</xdr:row>
      <xdr:rowOff>19050</xdr:rowOff>
    </xdr:to>
    <xdr:cxnSp macro="">
      <xdr:nvCxnSpPr>
        <xdr:cNvPr id="682" name="直線コネクタ 681"/>
        <xdr:cNvCxnSpPr/>
      </xdr:nvCxnSpPr>
      <xdr:spPr>
        <a:xfrm flipV="1">
          <a:off x="22160864" y="17202913"/>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683" name="【庁舎】&#10;一人当たり面積最小値テキスト"/>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684" name="直線コネクタ 683"/>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4590</xdr:rowOff>
    </xdr:from>
    <xdr:ext cx="469744" cy="259045"/>
    <xdr:sp macro="" textlink="">
      <xdr:nvSpPr>
        <xdr:cNvPr id="685" name="【庁舎】&#10;一人当たり面積最大値テキスト"/>
        <xdr:cNvSpPr txBox="1"/>
      </xdr:nvSpPr>
      <xdr:spPr>
        <a:xfrm>
          <a:off x="22199600" y="1697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57913</xdr:rowOff>
    </xdr:from>
    <xdr:to>
      <xdr:col>116</xdr:col>
      <xdr:colOff>152400</xdr:colOff>
      <xdr:row>100</xdr:row>
      <xdr:rowOff>57913</xdr:rowOff>
    </xdr:to>
    <xdr:cxnSp macro="">
      <xdr:nvCxnSpPr>
        <xdr:cNvPr id="686" name="直線コネクタ 685"/>
        <xdr:cNvCxnSpPr/>
      </xdr:nvCxnSpPr>
      <xdr:spPr>
        <a:xfrm>
          <a:off x="22072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16273</xdr:rowOff>
    </xdr:from>
    <xdr:ext cx="469744" cy="259045"/>
    <xdr:sp macro="" textlink="">
      <xdr:nvSpPr>
        <xdr:cNvPr id="687" name="【庁舎】&#10;一人当たり面積平均値テキスト"/>
        <xdr:cNvSpPr txBox="1"/>
      </xdr:nvSpPr>
      <xdr:spPr>
        <a:xfrm>
          <a:off x="22199600" y="17847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164846</xdr:rowOff>
    </xdr:from>
    <xdr:to>
      <xdr:col>116</xdr:col>
      <xdr:colOff>114300</xdr:colOff>
      <xdr:row>105</xdr:row>
      <xdr:rowOff>94996</xdr:rowOff>
    </xdr:to>
    <xdr:sp macro="" textlink="">
      <xdr:nvSpPr>
        <xdr:cNvPr id="688" name="フローチャート: 判断 687"/>
        <xdr:cNvSpPr/>
      </xdr:nvSpPr>
      <xdr:spPr>
        <a:xfrm>
          <a:off x="22110700" y="179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41402</xdr:rowOff>
    </xdr:from>
    <xdr:to>
      <xdr:col>112</xdr:col>
      <xdr:colOff>38100</xdr:colOff>
      <xdr:row>104</xdr:row>
      <xdr:rowOff>143002</xdr:rowOff>
    </xdr:to>
    <xdr:sp macro="" textlink="">
      <xdr:nvSpPr>
        <xdr:cNvPr id="689" name="フローチャート: 判断 688"/>
        <xdr:cNvSpPr/>
      </xdr:nvSpPr>
      <xdr:spPr>
        <a:xfrm>
          <a:off x="2127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87122</xdr:rowOff>
    </xdr:from>
    <xdr:to>
      <xdr:col>107</xdr:col>
      <xdr:colOff>101600</xdr:colOff>
      <xdr:row>105</xdr:row>
      <xdr:rowOff>17272</xdr:rowOff>
    </xdr:to>
    <xdr:sp macro="" textlink="">
      <xdr:nvSpPr>
        <xdr:cNvPr id="690" name="フローチャート: 判断 689"/>
        <xdr:cNvSpPr/>
      </xdr:nvSpPr>
      <xdr:spPr>
        <a:xfrm>
          <a:off x="20383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75692</xdr:rowOff>
    </xdr:from>
    <xdr:to>
      <xdr:col>116</xdr:col>
      <xdr:colOff>114300</xdr:colOff>
      <xdr:row>107</xdr:row>
      <xdr:rowOff>5842</xdr:rowOff>
    </xdr:to>
    <xdr:sp macro="" textlink="">
      <xdr:nvSpPr>
        <xdr:cNvPr id="696" name="楕円 695"/>
        <xdr:cNvSpPr/>
      </xdr:nvSpPr>
      <xdr:spPr>
        <a:xfrm>
          <a:off x="221107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162069</xdr:rowOff>
    </xdr:from>
    <xdr:ext cx="469744" cy="259045"/>
    <xdr:sp macro="" textlink="">
      <xdr:nvSpPr>
        <xdr:cNvPr id="697" name="【庁舎】&#10;一人当たり面積該当値テキスト"/>
        <xdr:cNvSpPr txBox="1"/>
      </xdr:nvSpPr>
      <xdr:spPr>
        <a:xfrm>
          <a:off x="22199600" y="1816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73406</xdr:rowOff>
    </xdr:from>
    <xdr:to>
      <xdr:col>112</xdr:col>
      <xdr:colOff>38100</xdr:colOff>
      <xdr:row>107</xdr:row>
      <xdr:rowOff>3556</xdr:rowOff>
    </xdr:to>
    <xdr:sp macro="" textlink="">
      <xdr:nvSpPr>
        <xdr:cNvPr id="698" name="楕円 697"/>
        <xdr:cNvSpPr/>
      </xdr:nvSpPr>
      <xdr:spPr>
        <a:xfrm>
          <a:off x="21272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124206</xdr:rowOff>
    </xdr:from>
    <xdr:to>
      <xdr:col>116</xdr:col>
      <xdr:colOff>63500</xdr:colOff>
      <xdr:row>106</xdr:row>
      <xdr:rowOff>126492</xdr:rowOff>
    </xdr:to>
    <xdr:cxnSp macro="">
      <xdr:nvCxnSpPr>
        <xdr:cNvPr id="699" name="直線コネクタ 698"/>
        <xdr:cNvCxnSpPr/>
      </xdr:nvCxnSpPr>
      <xdr:spPr>
        <a:xfrm>
          <a:off x="21323300" y="182979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75692</xdr:rowOff>
    </xdr:from>
    <xdr:to>
      <xdr:col>107</xdr:col>
      <xdr:colOff>101600</xdr:colOff>
      <xdr:row>107</xdr:row>
      <xdr:rowOff>5842</xdr:rowOff>
    </xdr:to>
    <xdr:sp macro="" textlink="">
      <xdr:nvSpPr>
        <xdr:cNvPr id="700" name="楕円 699"/>
        <xdr:cNvSpPr/>
      </xdr:nvSpPr>
      <xdr:spPr>
        <a:xfrm>
          <a:off x="20383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124206</xdr:rowOff>
    </xdr:from>
    <xdr:to>
      <xdr:col>111</xdr:col>
      <xdr:colOff>177800</xdr:colOff>
      <xdr:row>106</xdr:row>
      <xdr:rowOff>126492</xdr:rowOff>
    </xdr:to>
    <xdr:cxnSp macro="">
      <xdr:nvCxnSpPr>
        <xdr:cNvPr id="701" name="直線コネクタ 700"/>
        <xdr:cNvCxnSpPr/>
      </xdr:nvCxnSpPr>
      <xdr:spPr>
        <a:xfrm flipV="1">
          <a:off x="20434300" y="182979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159529</xdr:rowOff>
    </xdr:from>
    <xdr:ext cx="469744" cy="259045"/>
    <xdr:sp macro="" textlink="">
      <xdr:nvSpPr>
        <xdr:cNvPr id="702" name="n_1aveValue【庁舎】&#10;一人当たり面積"/>
        <xdr:cNvSpPr txBox="1"/>
      </xdr:nvSpPr>
      <xdr:spPr>
        <a:xfrm>
          <a:off x="210757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33799</xdr:rowOff>
    </xdr:from>
    <xdr:ext cx="469744" cy="259045"/>
    <xdr:sp macro="" textlink="">
      <xdr:nvSpPr>
        <xdr:cNvPr id="703" name="n_2aveValue【庁舎】&#10;一人当たり面積"/>
        <xdr:cNvSpPr txBox="1"/>
      </xdr:nvSpPr>
      <xdr:spPr>
        <a:xfrm>
          <a:off x="20199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166133</xdr:rowOff>
    </xdr:from>
    <xdr:ext cx="469744" cy="259045"/>
    <xdr:sp macro="" textlink="">
      <xdr:nvSpPr>
        <xdr:cNvPr id="704" name="n_1mainValue【庁舎】&#10;一人当たり面積"/>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168419</xdr:rowOff>
    </xdr:from>
    <xdr:ext cx="469744" cy="259045"/>
    <xdr:sp macro="" textlink="">
      <xdr:nvSpPr>
        <xdr:cNvPr id="705" name="n_2mainValue【庁舎】&#10;一人当たり面積"/>
        <xdr:cNvSpPr txBox="1"/>
      </xdr:nvSpPr>
      <xdr:spPr>
        <a:xfrm>
          <a:off x="20199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有形固定資産減価償却率につき、</a:t>
          </a:r>
          <a:r>
            <a:rPr lang="ja-JP" altLang="en-US" sz="1400">
              <a:effectLst/>
              <a:latin typeface="ＭＳ Ｐゴシック" panose="020B0600070205080204" pitchFamily="50" charset="-128"/>
              <a:ea typeface="ＭＳ Ｐゴシック" panose="020B0600070205080204" pitchFamily="50" charset="-128"/>
            </a:rPr>
            <a:t>全国及び県平均を上回っているのは、体育館・プール、消防施設である。</a:t>
          </a:r>
          <a:endParaRPr lang="en-US"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en-US"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体育館・プール、消防施設</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en-US" sz="1400">
              <a:effectLst/>
              <a:latin typeface="ＭＳ Ｐゴシック" panose="020B0600070205080204" pitchFamily="50" charset="-128"/>
              <a:ea typeface="ＭＳ Ｐゴシック" panose="020B0600070205080204" pitchFamily="50" charset="-128"/>
            </a:rPr>
            <a:t>施設の現状を確認する中で、適正に整備を行えるよう検討を進めていく。</a:t>
          </a:r>
          <a:endParaRPr lang="en-US"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49,598
49,032
121.74
21,720,795
20,703,592
997,659
10,743,354
15,973,015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当年度は、歳入においては、ふるさと納税寄附額が前年度より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億円の増となったが、地方債</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6.2</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億円や国庫支出金</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5.9</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億円の減となり、全体的にも</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11.4</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億円の減となった。</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歳出</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においては、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年度に実施された富士の郷食あいセンター建設や、子育て支援センター改修等の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大規模事業が終了し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たことに加え</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、普通建設事業が比較的少なかったこともあり減となった。</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歳入歳出ともに</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となった結果、平成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年度と比較し、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微増</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での推移となった。社会情勢的にも厳しい環境下ではあるが、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税の徴収強化等による税収増加及び事業内容の精査等経費節減に努める。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40</xdr:row>
      <xdr:rowOff>6350</xdr:rowOff>
    </xdr:to>
    <xdr:cxnSp macro="">
      <xdr:nvCxnSpPr>
        <xdr:cNvPr id="69" name="直線コネクタ 68"/>
        <xdr:cNvCxnSpPr/>
      </xdr:nvCxnSpPr>
      <xdr:spPr>
        <a:xfrm flipV="1">
          <a:off x="4114800" y="68241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26458</xdr:rowOff>
    </xdr:to>
    <xdr:cxnSp macro="">
      <xdr:nvCxnSpPr>
        <xdr:cNvPr id="72" name="直線コネクタ 71"/>
        <xdr:cNvCxnSpPr/>
      </xdr:nvCxnSpPr>
      <xdr:spPr>
        <a:xfrm flipV="1">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77" name="テキスト ボックス 76"/>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26458</xdr:rowOff>
    </xdr:from>
    <xdr:to>
      <xdr:col>7</xdr:col>
      <xdr:colOff>31750</xdr:colOff>
      <xdr:row>39</xdr:row>
      <xdr:rowOff>128058</xdr:rowOff>
    </xdr:to>
    <xdr:sp macro="" textlink="">
      <xdr:nvSpPr>
        <xdr:cNvPr id="81" name="フローチャート: 判断 80"/>
        <xdr:cNvSpPr/>
      </xdr:nvSpPr>
      <xdr:spPr>
        <a:xfrm>
          <a:off x="1397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138235</xdr:rowOff>
    </xdr:from>
    <xdr:ext cx="762000" cy="259045"/>
    <xdr:sp macro="" textlink="">
      <xdr:nvSpPr>
        <xdr:cNvPr id="82" name="テキスト ボックス 81"/>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82144</xdr:rowOff>
    </xdr:from>
    <xdr:ext cx="762000" cy="259045"/>
    <xdr:sp macro="" textlink="">
      <xdr:nvSpPr>
        <xdr:cNvPr id="95" name="テキスト ボックス 94"/>
        <xdr:cNvSpPr txBox="1"/>
      </xdr:nvSpPr>
      <xdr:spPr>
        <a:xfrm>
          <a:off x="1955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97" name="テキスト ボックス 96"/>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ふるさと納税寄附額が</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17.6</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億円となり、前年度より</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億円の増加となった（対前年度比約</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230</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％の増）。ふるさと納税寄附の急激な上昇が財政運営に好影響をもたらし、経常収支比率は前年度と比較して</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3.7</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ポイント改善された。</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経済をとりまく環境</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少子高齢化社会の進展を考えると税収の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大幅な</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などは見込めない一方で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面</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は、扶助費等の経常経費に加え公共施設老朽化に対応するための経費の増加が見込まれる。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他の項目での歳出縮減を図るべく、「選択と集中」の観点から事務事業の再見直しを行う作業を引き続き実施していく。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15748</xdr:rowOff>
    </xdr:from>
    <xdr:to>
      <xdr:col>23</xdr:col>
      <xdr:colOff>133350</xdr:colOff>
      <xdr:row>61</xdr:row>
      <xdr:rowOff>22860</xdr:rowOff>
    </xdr:to>
    <xdr:cxnSp macro="">
      <xdr:nvCxnSpPr>
        <xdr:cNvPr id="130" name="直線コネクタ 129"/>
        <xdr:cNvCxnSpPr/>
      </xdr:nvCxnSpPr>
      <xdr:spPr>
        <a:xfrm flipV="1">
          <a:off x="4114800" y="10302748"/>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103395</xdr:rowOff>
    </xdr:from>
    <xdr:ext cx="762000" cy="259045"/>
    <xdr:sp macro="" textlink="">
      <xdr:nvSpPr>
        <xdr:cNvPr id="131" name="財政構造の弾力性平均値テキスト"/>
        <xdr:cNvSpPr txBox="1"/>
      </xdr:nvSpPr>
      <xdr:spPr>
        <a:xfrm>
          <a:off x="5041900" y="1056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61</xdr:row>
      <xdr:rowOff>22860</xdr:rowOff>
    </xdr:to>
    <xdr:cxnSp macro="">
      <xdr:nvCxnSpPr>
        <xdr:cNvPr id="133" name="直線コネクタ 132"/>
        <xdr:cNvCxnSpPr/>
      </xdr:nvCxnSpPr>
      <xdr:spPr>
        <a:xfrm>
          <a:off x="3225800" y="103847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2811</xdr:rowOff>
    </xdr:from>
    <xdr:ext cx="736600" cy="259045"/>
    <xdr:sp macro="" textlink="">
      <xdr:nvSpPr>
        <xdr:cNvPr id="135" name="テキスト ボックス 134"/>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60</xdr:row>
      <xdr:rowOff>165354</xdr:rowOff>
    </xdr:to>
    <xdr:cxnSp macro="">
      <xdr:nvCxnSpPr>
        <xdr:cNvPr id="136" name="直線コネクタ 135"/>
        <xdr:cNvCxnSpPr/>
      </xdr:nvCxnSpPr>
      <xdr:spPr>
        <a:xfrm flipV="1">
          <a:off x="2336800" y="103847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48785</xdr:rowOff>
    </xdr:from>
    <xdr:ext cx="762000" cy="259045"/>
    <xdr:sp macro="" textlink="">
      <xdr:nvSpPr>
        <xdr:cNvPr id="138" name="テキスト ボックス 137"/>
        <xdr:cNvSpPr txBox="1"/>
      </xdr:nvSpPr>
      <xdr:spPr>
        <a:xfrm>
          <a:off x="2844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150876</xdr:rowOff>
    </xdr:from>
    <xdr:to>
      <xdr:col>11</xdr:col>
      <xdr:colOff>31750</xdr:colOff>
      <xdr:row>60</xdr:row>
      <xdr:rowOff>165354</xdr:rowOff>
    </xdr:to>
    <xdr:cxnSp macro="">
      <xdr:nvCxnSpPr>
        <xdr:cNvPr id="139" name="直線コネクタ 138"/>
        <xdr:cNvCxnSpPr/>
      </xdr:nvCxnSpPr>
      <xdr:spPr>
        <a:xfrm>
          <a:off x="1447800" y="104378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39624</xdr:rowOff>
    </xdr:from>
    <xdr:to>
      <xdr:col>11</xdr:col>
      <xdr:colOff>82550</xdr:colOff>
      <xdr:row>61</xdr:row>
      <xdr:rowOff>141224</xdr:rowOff>
    </xdr:to>
    <xdr:sp macro="" textlink="">
      <xdr:nvSpPr>
        <xdr:cNvPr id="140" name="フローチャート: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42" name="フローチャート: 判断 141"/>
        <xdr:cNvSpPr/>
      </xdr:nvSpPr>
      <xdr:spPr>
        <a:xfrm>
          <a:off x="1397000" y="1046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97045</xdr:rowOff>
    </xdr:from>
    <xdr:ext cx="762000" cy="259045"/>
    <xdr:sp macro="" textlink="">
      <xdr:nvSpPr>
        <xdr:cNvPr id="143" name="テキスト ボックス 142"/>
        <xdr:cNvSpPr txBox="1"/>
      </xdr:nvSpPr>
      <xdr:spPr>
        <a:xfrm>
          <a:off x="1066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136398</xdr:rowOff>
    </xdr:from>
    <xdr:to>
      <xdr:col>23</xdr:col>
      <xdr:colOff>184150</xdr:colOff>
      <xdr:row>60</xdr:row>
      <xdr:rowOff>66548</xdr:rowOff>
    </xdr:to>
    <xdr:sp macro="" textlink="">
      <xdr:nvSpPr>
        <xdr:cNvPr id="149" name="楕円 148"/>
        <xdr:cNvSpPr/>
      </xdr:nvSpPr>
      <xdr:spPr>
        <a:xfrm>
          <a:off x="49022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152925</xdr:rowOff>
    </xdr:from>
    <xdr:ext cx="762000" cy="259045"/>
    <xdr:sp macro="" textlink="">
      <xdr:nvSpPr>
        <xdr:cNvPr id="150" name="財政構造の弾力性該当値テキスト"/>
        <xdr:cNvSpPr txBox="1"/>
      </xdr:nvSpPr>
      <xdr:spPr>
        <a:xfrm>
          <a:off x="5041900" y="100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143510</xdr:rowOff>
    </xdr:from>
    <xdr:to>
      <xdr:col>19</xdr:col>
      <xdr:colOff>184150</xdr:colOff>
      <xdr:row>61</xdr:row>
      <xdr:rowOff>73660</xdr:rowOff>
    </xdr:to>
    <xdr:sp macro="" textlink="">
      <xdr:nvSpPr>
        <xdr:cNvPr id="151" name="楕円 150"/>
        <xdr:cNvSpPr/>
      </xdr:nvSpPr>
      <xdr:spPr>
        <a:xfrm>
          <a:off x="4064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83837</xdr:rowOff>
    </xdr:from>
    <xdr:ext cx="736600" cy="259045"/>
    <xdr:sp macro="" textlink="">
      <xdr:nvSpPr>
        <xdr:cNvPr id="152" name="テキスト ボックス 151"/>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46990</xdr:rowOff>
    </xdr:from>
    <xdr:to>
      <xdr:col>15</xdr:col>
      <xdr:colOff>133350</xdr:colOff>
      <xdr:row>60</xdr:row>
      <xdr:rowOff>148590</xdr:rowOff>
    </xdr:to>
    <xdr:sp macro="" textlink="">
      <xdr:nvSpPr>
        <xdr:cNvPr id="153" name="楕円 152"/>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158767</xdr:rowOff>
    </xdr:from>
    <xdr:ext cx="762000" cy="259045"/>
    <xdr:sp macro="" textlink="">
      <xdr:nvSpPr>
        <xdr:cNvPr id="154" name="テキスト ボックス 153"/>
        <xdr:cNvSpPr txBox="1"/>
      </xdr:nvSpPr>
      <xdr:spPr>
        <a:xfrm>
          <a:off x="2844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114554</xdr:rowOff>
    </xdr:from>
    <xdr:to>
      <xdr:col>11</xdr:col>
      <xdr:colOff>82550</xdr:colOff>
      <xdr:row>61</xdr:row>
      <xdr:rowOff>44704</xdr:rowOff>
    </xdr:to>
    <xdr:sp macro="" textlink="">
      <xdr:nvSpPr>
        <xdr:cNvPr id="155" name="楕円 154"/>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54881</xdr:rowOff>
    </xdr:from>
    <xdr:ext cx="762000" cy="259045"/>
    <xdr:sp macro="" textlink="">
      <xdr:nvSpPr>
        <xdr:cNvPr id="156" name="テキスト ボックス 155"/>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100076</xdr:rowOff>
    </xdr:from>
    <xdr:to>
      <xdr:col>7</xdr:col>
      <xdr:colOff>31750</xdr:colOff>
      <xdr:row>61</xdr:row>
      <xdr:rowOff>30226</xdr:rowOff>
    </xdr:to>
    <xdr:sp macro="" textlink="">
      <xdr:nvSpPr>
        <xdr:cNvPr id="157" name="楕円 156"/>
        <xdr:cNvSpPr/>
      </xdr:nvSpPr>
      <xdr:spPr>
        <a:xfrm>
          <a:off x="1397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40403</xdr:rowOff>
    </xdr:from>
    <xdr:ext cx="762000" cy="259045"/>
    <xdr:sp macro="" textlink="">
      <xdr:nvSpPr>
        <xdr:cNvPr id="158" name="テキスト ボックス 157"/>
        <xdr:cNvSpPr txBox="1"/>
      </xdr:nvSpPr>
      <xdr:spPr>
        <a:xfrm>
          <a:off x="1066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類似団体平均と比較して、人口一人当たりの人件費・物件費等が高いのは、主に物件費が要因となっている。これは主にごみ処理施設やし尿処理施設の運営を直営で行っているためである。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人件費は退職者数減による影響で減少している。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今後数年の間は、退職共済年金の支給開始年齢が平成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年度以降段階的に</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歳から</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65</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歳へと引き上げられることに伴う対応により、雇用を希望する定年退職者を引き続き雇用することが義務づけられたことから人件費の増加が見込まれる。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99022</xdr:rowOff>
    </xdr:from>
    <xdr:to>
      <xdr:col>23</xdr:col>
      <xdr:colOff>133350</xdr:colOff>
      <xdr:row>81</xdr:row>
      <xdr:rowOff>152305</xdr:rowOff>
    </xdr:to>
    <xdr:cxnSp macro="">
      <xdr:nvCxnSpPr>
        <xdr:cNvPr id="193" name="直線コネクタ 192"/>
        <xdr:cNvCxnSpPr/>
      </xdr:nvCxnSpPr>
      <xdr:spPr>
        <a:xfrm>
          <a:off x="4114800" y="13986472"/>
          <a:ext cx="838200" cy="5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73098</xdr:rowOff>
    </xdr:from>
    <xdr:to>
      <xdr:col>19</xdr:col>
      <xdr:colOff>133350</xdr:colOff>
      <xdr:row>81</xdr:row>
      <xdr:rowOff>99022</xdr:rowOff>
    </xdr:to>
    <xdr:cxnSp macro="">
      <xdr:nvCxnSpPr>
        <xdr:cNvPr id="196" name="直線コネクタ 195"/>
        <xdr:cNvCxnSpPr/>
      </xdr:nvCxnSpPr>
      <xdr:spPr>
        <a:xfrm>
          <a:off x="3225800" y="13960548"/>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57240</xdr:rowOff>
    </xdr:from>
    <xdr:to>
      <xdr:col>15</xdr:col>
      <xdr:colOff>82550</xdr:colOff>
      <xdr:row>81</xdr:row>
      <xdr:rowOff>73098</xdr:rowOff>
    </xdr:to>
    <xdr:cxnSp macro="">
      <xdr:nvCxnSpPr>
        <xdr:cNvPr id="199" name="直線コネクタ 198"/>
        <xdr:cNvCxnSpPr/>
      </xdr:nvCxnSpPr>
      <xdr:spPr>
        <a:xfrm>
          <a:off x="2336800" y="13944690"/>
          <a:ext cx="8890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116995</xdr:rowOff>
    </xdr:from>
    <xdr:ext cx="762000" cy="259045"/>
    <xdr:sp macro="" textlink="">
      <xdr:nvSpPr>
        <xdr:cNvPr id="201" name="テキスト ボックス 200"/>
        <xdr:cNvSpPr txBox="1"/>
      </xdr:nvSpPr>
      <xdr:spPr>
        <a:xfrm>
          <a:off x="2844800" y="1400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20157</xdr:rowOff>
    </xdr:from>
    <xdr:to>
      <xdr:col>11</xdr:col>
      <xdr:colOff>31750</xdr:colOff>
      <xdr:row>81</xdr:row>
      <xdr:rowOff>57240</xdr:rowOff>
    </xdr:to>
    <xdr:cxnSp macro="">
      <xdr:nvCxnSpPr>
        <xdr:cNvPr id="202" name="直線コネクタ 201"/>
        <xdr:cNvCxnSpPr/>
      </xdr:nvCxnSpPr>
      <xdr:spPr>
        <a:xfrm>
          <a:off x="1447800" y="13907607"/>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75749</xdr:rowOff>
    </xdr:from>
    <xdr:to>
      <xdr:col>11</xdr:col>
      <xdr:colOff>82550</xdr:colOff>
      <xdr:row>81</xdr:row>
      <xdr:rowOff>5899</xdr:rowOff>
    </xdr:to>
    <xdr:sp macro="" textlink="">
      <xdr:nvSpPr>
        <xdr:cNvPr id="203" name="フローチャート: 判断 202"/>
        <xdr:cNvSpPr/>
      </xdr:nvSpPr>
      <xdr:spPr>
        <a:xfrm>
          <a:off x="2286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16076</xdr:rowOff>
    </xdr:from>
    <xdr:ext cx="762000" cy="259045"/>
    <xdr:sp macro="" textlink="">
      <xdr:nvSpPr>
        <xdr:cNvPr id="204" name="テキスト ボックス 203"/>
        <xdr:cNvSpPr txBox="1"/>
      </xdr:nvSpPr>
      <xdr:spPr>
        <a:xfrm>
          <a:off x="1955800" y="1356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62481</xdr:rowOff>
    </xdr:from>
    <xdr:to>
      <xdr:col>7</xdr:col>
      <xdr:colOff>31750</xdr:colOff>
      <xdr:row>80</xdr:row>
      <xdr:rowOff>164081</xdr:rowOff>
    </xdr:to>
    <xdr:sp macro="" textlink="">
      <xdr:nvSpPr>
        <xdr:cNvPr id="205" name="フローチャート: 判断 204"/>
        <xdr:cNvSpPr/>
      </xdr:nvSpPr>
      <xdr:spPr>
        <a:xfrm>
          <a:off x="1397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2808</xdr:rowOff>
    </xdr:from>
    <xdr:ext cx="762000" cy="259045"/>
    <xdr:sp macro="" textlink="">
      <xdr:nvSpPr>
        <xdr:cNvPr id="206" name="テキスト ボックス 205"/>
        <xdr:cNvSpPr txBox="1"/>
      </xdr:nvSpPr>
      <xdr:spPr>
        <a:xfrm>
          <a:off x="1066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101505</xdr:rowOff>
    </xdr:from>
    <xdr:to>
      <xdr:col>23</xdr:col>
      <xdr:colOff>184150</xdr:colOff>
      <xdr:row>82</xdr:row>
      <xdr:rowOff>31655</xdr:rowOff>
    </xdr:to>
    <xdr:sp macro="" textlink="">
      <xdr:nvSpPr>
        <xdr:cNvPr id="212" name="楕円 211"/>
        <xdr:cNvSpPr/>
      </xdr:nvSpPr>
      <xdr:spPr>
        <a:xfrm>
          <a:off x="4902200" y="139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73582</xdr:rowOff>
    </xdr:from>
    <xdr:ext cx="762000" cy="259045"/>
    <xdr:sp macro="" textlink="">
      <xdr:nvSpPr>
        <xdr:cNvPr id="213" name="人件費・物件費等の状況該当値テキスト"/>
        <xdr:cNvSpPr txBox="1"/>
      </xdr:nvSpPr>
      <xdr:spPr>
        <a:xfrm>
          <a:off x="5041900" y="1396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48222</xdr:rowOff>
    </xdr:from>
    <xdr:to>
      <xdr:col>19</xdr:col>
      <xdr:colOff>184150</xdr:colOff>
      <xdr:row>81</xdr:row>
      <xdr:rowOff>149822</xdr:rowOff>
    </xdr:to>
    <xdr:sp macro="" textlink="">
      <xdr:nvSpPr>
        <xdr:cNvPr id="214" name="楕円 213"/>
        <xdr:cNvSpPr/>
      </xdr:nvSpPr>
      <xdr:spPr>
        <a:xfrm>
          <a:off x="4064000" y="1393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134599</xdr:rowOff>
    </xdr:from>
    <xdr:ext cx="736600" cy="259045"/>
    <xdr:sp macro="" textlink="">
      <xdr:nvSpPr>
        <xdr:cNvPr id="215" name="テキスト ボックス 214"/>
        <xdr:cNvSpPr txBox="1"/>
      </xdr:nvSpPr>
      <xdr:spPr>
        <a:xfrm>
          <a:off x="3733800" y="14022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22298</xdr:rowOff>
    </xdr:from>
    <xdr:to>
      <xdr:col>15</xdr:col>
      <xdr:colOff>133350</xdr:colOff>
      <xdr:row>81</xdr:row>
      <xdr:rowOff>123898</xdr:rowOff>
    </xdr:to>
    <xdr:sp macro="" textlink="">
      <xdr:nvSpPr>
        <xdr:cNvPr id="216" name="楕円 215"/>
        <xdr:cNvSpPr/>
      </xdr:nvSpPr>
      <xdr:spPr>
        <a:xfrm>
          <a:off x="3175000" y="139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134075</xdr:rowOff>
    </xdr:from>
    <xdr:ext cx="762000" cy="259045"/>
    <xdr:sp macro="" textlink="">
      <xdr:nvSpPr>
        <xdr:cNvPr id="217" name="テキスト ボックス 216"/>
        <xdr:cNvSpPr txBox="1"/>
      </xdr:nvSpPr>
      <xdr:spPr>
        <a:xfrm>
          <a:off x="2844800" y="1367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6440</xdr:rowOff>
    </xdr:from>
    <xdr:to>
      <xdr:col>11</xdr:col>
      <xdr:colOff>82550</xdr:colOff>
      <xdr:row>81</xdr:row>
      <xdr:rowOff>108040</xdr:rowOff>
    </xdr:to>
    <xdr:sp macro="" textlink="">
      <xdr:nvSpPr>
        <xdr:cNvPr id="218" name="楕円 217"/>
        <xdr:cNvSpPr/>
      </xdr:nvSpPr>
      <xdr:spPr>
        <a:xfrm>
          <a:off x="2286000" y="138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92817</xdr:rowOff>
    </xdr:from>
    <xdr:ext cx="762000" cy="259045"/>
    <xdr:sp macro="" textlink="">
      <xdr:nvSpPr>
        <xdr:cNvPr id="219" name="テキスト ボックス 218"/>
        <xdr:cNvSpPr txBox="1"/>
      </xdr:nvSpPr>
      <xdr:spPr>
        <a:xfrm>
          <a:off x="1955800" y="13980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140807</xdr:rowOff>
    </xdr:from>
    <xdr:to>
      <xdr:col>7</xdr:col>
      <xdr:colOff>31750</xdr:colOff>
      <xdr:row>81</xdr:row>
      <xdr:rowOff>70957</xdr:rowOff>
    </xdr:to>
    <xdr:sp macro="" textlink="">
      <xdr:nvSpPr>
        <xdr:cNvPr id="220" name="楕円 219"/>
        <xdr:cNvSpPr/>
      </xdr:nvSpPr>
      <xdr:spPr>
        <a:xfrm>
          <a:off x="1397000" y="138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55734</xdr:rowOff>
    </xdr:from>
    <xdr:ext cx="762000" cy="259045"/>
    <xdr:sp macro="" textlink="">
      <xdr:nvSpPr>
        <xdr:cNvPr id="221" name="テキスト ボックス 220"/>
        <xdr:cNvSpPr txBox="1"/>
      </xdr:nvSpPr>
      <xdr:spPr>
        <a:xfrm>
          <a:off x="1066800" y="1394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現時点での数値は地方公務員給与実態調査に基づくものであるが、当該資料作成時（平成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月末時点）において未公表のため、前年度の数値となっている。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年度は、人事異動等による経験年数別の職員構成の変動、国で実施する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歳以上の昇給抑制と本市が実施する昇給抑制制度が異なっていること等の理由により全国平均を上回っている結果となっている。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年度については、採用者と退職者の寄与率の差及び人事異動により職員構成が変わったことから、前年度と比べ減少に転じる見込みである。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87</xdr:row>
      <xdr:rowOff>131234</xdr:rowOff>
    </xdr:to>
    <xdr:cxnSp macro="">
      <xdr:nvCxnSpPr>
        <xdr:cNvPr id="255" name="直線コネクタ 254"/>
        <xdr:cNvCxnSpPr/>
      </xdr:nvCxnSpPr>
      <xdr:spPr>
        <a:xfrm>
          <a:off x="16179800" y="150473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56"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77611</xdr:rowOff>
    </xdr:from>
    <xdr:to>
      <xdr:col>77</xdr:col>
      <xdr:colOff>44450</xdr:colOff>
      <xdr:row>87</xdr:row>
      <xdr:rowOff>131234</xdr:rowOff>
    </xdr:to>
    <xdr:cxnSp macro="">
      <xdr:nvCxnSpPr>
        <xdr:cNvPr id="258" name="直線コネクタ 257"/>
        <xdr:cNvCxnSpPr/>
      </xdr:nvCxnSpPr>
      <xdr:spPr>
        <a:xfrm>
          <a:off x="15290800" y="149937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0" name="テキスト ボックス 259"/>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77611</xdr:rowOff>
    </xdr:to>
    <xdr:cxnSp macro="">
      <xdr:nvCxnSpPr>
        <xdr:cNvPr id="261" name="直線コネクタ 260"/>
        <xdr:cNvCxnSpPr/>
      </xdr:nvCxnSpPr>
      <xdr:spPr>
        <a:xfrm>
          <a:off x="14401800" y="149401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55332</xdr:rowOff>
    </xdr:from>
    <xdr:ext cx="762000" cy="259045"/>
    <xdr:sp macro="" textlink="">
      <xdr:nvSpPr>
        <xdr:cNvPr id="263" name="テキスト ボックス 262"/>
        <xdr:cNvSpPr txBox="1"/>
      </xdr:nvSpPr>
      <xdr:spPr>
        <a:xfrm>
          <a:off x="14909800" y="1445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125589</xdr:rowOff>
    </xdr:from>
    <xdr:to>
      <xdr:col>68</xdr:col>
      <xdr:colOff>152400</xdr:colOff>
      <xdr:row>87</xdr:row>
      <xdr:rowOff>23989</xdr:rowOff>
    </xdr:to>
    <xdr:cxnSp macro="">
      <xdr:nvCxnSpPr>
        <xdr:cNvPr id="264" name="直線コネクタ 263"/>
        <xdr:cNvCxnSpPr/>
      </xdr:nvCxnSpPr>
      <xdr:spPr>
        <a:xfrm>
          <a:off x="13512800" y="1469883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67" name="フローチャート: 判断 266"/>
        <xdr:cNvSpPr/>
      </xdr:nvSpPr>
      <xdr:spPr>
        <a:xfrm>
          <a:off x="13462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68" name="テキスト ボックス 267"/>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74" name="楕円 273"/>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52511</xdr:rowOff>
    </xdr:from>
    <xdr:ext cx="762000" cy="259045"/>
    <xdr:sp macro="" textlink="">
      <xdr:nvSpPr>
        <xdr:cNvPr id="275" name="給与水準   （国との比較）該当値テキスト"/>
        <xdr:cNvSpPr txBox="1"/>
      </xdr:nvSpPr>
      <xdr:spPr>
        <a:xfrm>
          <a:off x="17106900" y="149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78" name="楕円 277"/>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79" name="テキスト ボックス 278"/>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0" name="楕円 279"/>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1" name="テキスト ボックス 280"/>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2" name="楕円 281"/>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83" name="テキスト ボックス 282"/>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現時点での数値は地方公務員給与実態調査に基づくものであるが、当該資料作成時（平成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月末時点）において未公表のため、前年度の数値となっている。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年度までは職員数は山梨県平均と同程度であり、全国平均、類似団体平均ともに下回っている。その要因としては、富士吉田市新集中改革プラン（</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）において、病院職員を除く職員数の</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人）減という目標を掲げ、一般職においては退職補充</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割を基本に、毎年人員減を継続してきたためと考えられる。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しかし、人員減に比例して増加する事務量への対応も限界に来ており、保育園等、市民のニーズや業務量に応じた人事配置の結果、平成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年度については増加となる見込みである。引き続き、これらのことに留意しながら職員定数の管理を行いつつ、適正な職員配置を検討していく。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119380</xdr:rowOff>
    </xdr:to>
    <xdr:cxnSp macro="">
      <xdr:nvCxnSpPr>
        <xdr:cNvPr id="320" name="直線コネクタ 319"/>
        <xdr:cNvCxnSpPr/>
      </xdr:nvCxnSpPr>
      <xdr:spPr>
        <a:xfrm>
          <a:off x="16179800" y="1056576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33201</xdr:rowOff>
    </xdr:from>
    <xdr:to>
      <xdr:col>77</xdr:col>
      <xdr:colOff>44450</xdr:colOff>
      <xdr:row>61</xdr:row>
      <xdr:rowOff>107315</xdr:rowOff>
    </xdr:to>
    <xdr:cxnSp macro="">
      <xdr:nvCxnSpPr>
        <xdr:cNvPr id="323" name="直線コネクタ 322"/>
        <xdr:cNvCxnSpPr/>
      </xdr:nvCxnSpPr>
      <xdr:spPr>
        <a:xfrm>
          <a:off x="15290800" y="10491651"/>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5" name="テキスト ボックス 324"/>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165009</xdr:rowOff>
    </xdr:from>
    <xdr:to>
      <xdr:col>72</xdr:col>
      <xdr:colOff>203200</xdr:colOff>
      <xdr:row>61</xdr:row>
      <xdr:rowOff>33201</xdr:rowOff>
    </xdr:to>
    <xdr:cxnSp macro="">
      <xdr:nvCxnSpPr>
        <xdr:cNvPr id="326" name="直線コネクタ 325"/>
        <xdr:cNvCxnSpPr/>
      </xdr:nvCxnSpPr>
      <xdr:spPr>
        <a:xfrm>
          <a:off x="14401800" y="10452009"/>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64515</xdr:rowOff>
    </xdr:from>
    <xdr:ext cx="762000" cy="259045"/>
    <xdr:sp macro="" textlink="">
      <xdr:nvSpPr>
        <xdr:cNvPr id="328" name="テキスト ボックス 327"/>
        <xdr:cNvSpPr txBox="1"/>
      </xdr:nvSpPr>
      <xdr:spPr>
        <a:xfrm>
          <a:off x="14909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156391</xdr:rowOff>
    </xdr:from>
    <xdr:to>
      <xdr:col>68</xdr:col>
      <xdr:colOff>152400</xdr:colOff>
      <xdr:row>60</xdr:row>
      <xdr:rowOff>165009</xdr:rowOff>
    </xdr:to>
    <xdr:cxnSp macro="">
      <xdr:nvCxnSpPr>
        <xdr:cNvPr id="329" name="直線コネクタ 328"/>
        <xdr:cNvCxnSpPr/>
      </xdr:nvCxnSpPr>
      <xdr:spPr>
        <a:xfrm>
          <a:off x="13512800" y="104433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105591</xdr:rowOff>
    </xdr:from>
    <xdr:to>
      <xdr:col>68</xdr:col>
      <xdr:colOff>203200</xdr:colOff>
      <xdr:row>61</xdr:row>
      <xdr:rowOff>35741</xdr:rowOff>
    </xdr:to>
    <xdr:sp macro="" textlink="">
      <xdr:nvSpPr>
        <xdr:cNvPr id="330" name="フローチャート: 判断 329"/>
        <xdr:cNvSpPr/>
      </xdr:nvSpPr>
      <xdr:spPr>
        <a:xfrm>
          <a:off x="14351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45918</xdr:rowOff>
    </xdr:from>
    <xdr:ext cx="762000" cy="259045"/>
    <xdr:sp macro="" textlink="">
      <xdr:nvSpPr>
        <xdr:cNvPr id="331" name="テキスト ボックス 330"/>
        <xdr:cNvSpPr txBox="1"/>
      </xdr:nvSpPr>
      <xdr:spPr>
        <a:xfrm>
          <a:off x="14020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105591</xdr:rowOff>
    </xdr:from>
    <xdr:to>
      <xdr:col>64</xdr:col>
      <xdr:colOff>152400</xdr:colOff>
      <xdr:row>61</xdr:row>
      <xdr:rowOff>35741</xdr:rowOff>
    </xdr:to>
    <xdr:sp macro="" textlink="">
      <xdr:nvSpPr>
        <xdr:cNvPr id="332" name="フローチャート: 判断 331"/>
        <xdr:cNvSpPr/>
      </xdr:nvSpPr>
      <xdr:spPr>
        <a:xfrm>
          <a:off x="13462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45918</xdr:rowOff>
    </xdr:from>
    <xdr:ext cx="762000" cy="259045"/>
    <xdr:sp macro="" textlink="">
      <xdr:nvSpPr>
        <xdr:cNvPr id="333" name="テキスト ボックス 332"/>
        <xdr:cNvSpPr txBox="1"/>
      </xdr:nvSpPr>
      <xdr:spPr>
        <a:xfrm>
          <a:off x="13131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39" name="楕円 338"/>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85107</xdr:rowOff>
    </xdr:from>
    <xdr:ext cx="762000" cy="259045"/>
    <xdr:sp macro="" textlink="">
      <xdr:nvSpPr>
        <xdr:cNvPr id="340" name="定員管理の状況該当値テキスト"/>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1" name="楕円 340"/>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168292</xdr:rowOff>
    </xdr:from>
    <xdr:ext cx="736600" cy="259045"/>
    <xdr:sp macro="" textlink="">
      <xdr:nvSpPr>
        <xdr:cNvPr id="342" name="テキスト ボックス 341"/>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153851</xdr:rowOff>
    </xdr:from>
    <xdr:to>
      <xdr:col>73</xdr:col>
      <xdr:colOff>44450</xdr:colOff>
      <xdr:row>61</xdr:row>
      <xdr:rowOff>84001</xdr:rowOff>
    </xdr:to>
    <xdr:sp macro="" textlink="">
      <xdr:nvSpPr>
        <xdr:cNvPr id="343" name="楕円 342"/>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94178</xdr:rowOff>
    </xdr:from>
    <xdr:ext cx="762000" cy="259045"/>
    <xdr:sp macro="" textlink="">
      <xdr:nvSpPr>
        <xdr:cNvPr id="344" name="テキスト ボックス 343"/>
        <xdr:cNvSpPr txBox="1"/>
      </xdr:nvSpPr>
      <xdr:spPr>
        <a:xfrm>
          <a:off x="14909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114209</xdr:rowOff>
    </xdr:from>
    <xdr:to>
      <xdr:col>68</xdr:col>
      <xdr:colOff>203200</xdr:colOff>
      <xdr:row>61</xdr:row>
      <xdr:rowOff>44359</xdr:rowOff>
    </xdr:to>
    <xdr:sp macro="" textlink="">
      <xdr:nvSpPr>
        <xdr:cNvPr id="345" name="楕円 344"/>
        <xdr:cNvSpPr/>
      </xdr:nvSpPr>
      <xdr:spPr>
        <a:xfrm>
          <a:off x="14351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29136</xdr:rowOff>
    </xdr:from>
    <xdr:ext cx="762000" cy="259045"/>
    <xdr:sp macro="" textlink="">
      <xdr:nvSpPr>
        <xdr:cNvPr id="346" name="テキスト ボックス 345"/>
        <xdr:cNvSpPr txBox="1"/>
      </xdr:nvSpPr>
      <xdr:spPr>
        <a:xfrm>
          <a:off x="14020800" y="1048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105591</xdr:rowOff>
    </xdr:from>
    <xdr:to>
      <xdr:col>64</xdr:col>
      <xdr:colOff>152400</xdr:colOff>
      <xdr:row>61</xdr:row>
      <xdr:rowOff>35741</xdr:rowOff>
    </xdr:to>
    <xdr:sp macro="" textlink="">
      <xdr:nvSpPr>
        <xdr:cNvPr id="347" name="楕円 346"/>
        <xdr:cNvSpPr/>
      </xdr:nvSpPr>
      <xdr:spPr>
        <a:xfrm>
          <a:off x="13462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20518</xdr:rowOff>
    </xdr:from>
    <xdr:ext cx="762000" cy="259045"/>
    <xdr:sp macro="" textlink="">
      <xdr:nvSpPr>
        <xdr:cNvPr id="348" name="テキスト ボックス 347"/>
        <xdr:cNvSpPr txBox="1"/>
      </xdr:nvSpPr>
      <xdr:spPr>
        <a:xfrm>
          <a:off x="13131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一般廃棄物処理事業債の償還終了に伴う元利償還金の減少</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億円及び上水道会計の起債償還に充てたと認められる繰入金の減少</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億円により、単年度の実質公債費比率が減少した。三ヵ年平均値については</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年度の数値</a:t>
          </a:r>
          <a:r>
            <a:rPr kumimoji="1" lang="en-US" altLang="ja-JP" sz="1100">
              <a:latin typeface="ＭＳ Ｐゴシック" panose="020B0600070205080204" pitchFamily="50" charset="-128"/>
              <a:ea typeface="ＭＳ Ｐゴシック" panose="020B0600070205080204" pitchFamily="50" charset="-128"/>
            </a:rPr>
            <a:t>8.69406</a:t>
          </a:r>
          <a:r>
            <a:rPr kumimoji="1" lang="ja-JP" altLang="en-US" sz="1100">
              <a:latin typeface="ＭＳ Ｐゴシック" panose="020B0600070205080204" pitchFamily="50" charset="-128"/>
              <a:ea typeface="ＭＳ Ｐゴシック" panose="020B0600070205080204" pitchFamily="50" charset="-128"/>
            </a:rPr>
            <a:t>を下回る</a:t>
          </a:r>
          <a:r>
            <a:rPr kumimoji="1" lang="en-US" altLang="ja-JP" sz="1100">
              <a:latin typeface="ＭＳ Ｐゴシック" panose="020B0600070205080204" pitchFamily="50" charset="-128"/>
              <a:ea typeface="ＭＳ Ｐゴシック" panose="020B0600070205080204" pitchFamily="50" charset="-128"/>
            </a:rPr>
            <a:t>8.62774</a:t>
          </a:r>
          <a:r>
            <a:rPr kumimoji="1" lang="ja-JP" altLang="en-US" sz="1100">
              <a:latin typeface="ＭＳ Ｐゴシック" panose="020B0600070205080204" pitchFamily="50" charset="-128"/>
              <a:ea typeface="ＭＳ Ｐゴシック" panose="020B0600070205080204" pitchFamily="50" charset="-128"/>
            </a:rPr>
            <a:t>となるため、昨年比より減少となった。</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過去に行われてきた大規模事業に係る起債の償還が進</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んでいる一方で老朽化した道路・施設の改修等、新たな起債の償還も発生していることから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昨年から横ばいとなっている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今後、老朽化した施設に係る経費の発生も見込まれている中、</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市債の発行について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、中期財政計画に基づき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執行と</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起債抑制</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取り組み、公債費負担の軽減に努める。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78740</xdr:rowOff>
    </xdr:to>
    <xdr:cxnSp macro="">
      <xdr:nvCxnSpPr>
        <xdr:cNvPr id="382" name="直線コネクタ 381"/>
        <xdr:cNvCxnSpPr/>
      </xdr:nvCxnSpPr>
      <xdr:spPr>
        <a:xfrm flipV="1">
          <a:off x="16179800" y="692869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78740</xdr:rowOff>
    </xdr:to>
    <xdr:cxnSp macro="">
      <xdr:nvCxnSpPr>
        <xdr:cNvPr id="385" name="直線コネクタ 384"/>
        <xdr:cNvCxnSpPr/>
      </xdr:nvCxnSpPr>
      <xdr:spPr>
        <a:xfrm>
          <a:off x="15290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110913</xdr:rowOff>
    </xdr:to>
    <xdr:cxnSp macro="">
      <xdr:nvCxnSpPr>
        <xdr:cNvPr id="388" name="直線コネクタ 387"/>
        <xdr:cNvCxnSpPr/>
      </xdr:nvCxnSpPr>
      <xdr:spPr>
        <a:xfrm flipV="1">
          <a:off x="14401800" y="69367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41</xdr:row>
      <xdr:rowOff>11854</xdr:rowOff>
    </xdr:to>
    <xdr:cxnSp macro="">
      <xdr:nvCxnSpPr>
        <xdr:cNvPr id="391" name="直線コネクタ 390"/>
        <xdr:cNvCxnSpPr/>
      </xdr:nvCxnSpPr>
      <xdr:spPr>
        <a:xfrm flipV="1">
          <a:off x="13512800" y="69689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2" name="フローチャート: 判断 391"/>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3" name="テキスト ボックス 392"/>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4" name="フローチャート: 判断 393"/>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48700</xdr:rowOff>
    </xdr:from>
    <xdr:ext cx="762000" cy="259045"/>
    <xdr:sp macro="" textlink="">
      <xdr:nvSpPr>
        <xdr:cNvPr id="395" name="テキスト ボックス 394"/>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1" name="楕円 400"/>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2"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3" name="楕円 402"/>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4" name="テキスト ボックス 403"/>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5" name="楕円 404"/>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6" name="テキスト ボックス 405"/>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407" name="楕円 406"/>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408" name="テキスト ボックス 407"/>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132504</xdr:rowOff>
    </xdr:from>
    <xdr:to>
      <xdr:col>64</xdr:col>
      <xdr:colOff>152400</xdr:colOff>
      <xdr:row>41</xdr:row>
      <xdr:rowOff>62654</xdr:rowOff>
    </xdr:to>
    <xdr:sp macro="" textlink="">
      <xdr:nvSpPr>
        <xdr:cNvPr id="409" name="楕円 408"/>
        <xdr:cNvSpPr/>
      </xdr:nvSpPr>
      <xdr:spPr>
        <a:xfrm>
          <a:off x="13462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47431</xdr:rowOff>
    </xdr:from>
    <xdr:ext cx="762000" cy="259045"/>
    <xdr:sp macro="" textlink="">
      <xdr:nvSpPr>
        <xdr:cNvPr id="410" name="テキスト ボックス 409"/>
        <xdr:cNvSpPr txBox="1"/>
      </xdr:nvSpPr>
      <xdr:spPr>
        <a:xfrm>
          <a:off x="13131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億円、ふるさと振興基金</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億円、公共施設整備基金</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億円の増による充当可能基金の増加、及び下水道会計への公営企業債等繰入見込額の減少</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億円等の要因により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将来負担比率は昨年度より</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年度地方債発行額は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億円、償還額は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億円であり、現在高は昨年度比で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している。今後も公債費等義務的経費の削減を中心に負担比率の減少を図り、財政の健全化に努める。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166497</xdr:rowOff>
    </xdr:from>
    <xdr:to>
      <xdr:col>81</xdr:col>
      <xdr:colOff>44450</xdr:colOff>
      <xdr:row>16</xdr:row>
      <xdr:rowOff>76285</xdr:rowOff>
    </xdr:to>
    <xdr:cxnSp macro="">
      <xdr:nvCxnSpPr>
        <xdr:cNvPr id="444" name="直線コネクタ 443"/>
        <xdr:cNvCxnSpPr/>
      </xdr:nvCxnSpPr>
      <xdr:spPr>
        <a:xfrm flipV="1">
          <a:off x="16179800" y="2738247"/>
          <a:ext cx="8382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165794</xdr:rowOff>
    </xdr:from>
    <xdr:ext cx="762000" cy="259045"/>
    <xdr:sp macro="" textlink="">
      <xdr:nvSpPr>
        <xdr:cNvPr id="445" name="将来負担の状況平均値テキスト"/>
        <xdr:cNvSpPr txBox="1"/>
      </xdr:nvSpPr>
      <xdr:spPr>
        <a:xfrm>
          <a:off x="17106900" y="273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157649</xdr:rowOff>
    </xdr:from>
    <xdr:to>
      <xdr:col>77</xdr:col>
      <xdr:colOff>44450</xdr:colOff>
      <xdr:row>16</xdr:row>
      <xdr:rowOff>76285</xdr:rowOff>
    </xdr:to>
    <xdr:cxnSp macro="">
      <xdr:nvCxnSpPr>
        <xdr:cNvPr id="447" name="直線コネクタ 446"/>
        <xdr:cNvCxnSpPr/>
      </xdr:nvCxnSpPr>
      <xdr:spPr>
        <a:xfrm>
          <a:off x="15290800" y="2729399"/>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157649</xdr:rowOff>
    </xdr:from>
    <xdr:to>
      <xdr:col>72</xdr:col>
      <xdr:colOff>203200</xdr:colOff>
      <xdr:row>15</xdr:row>
      <xdr:rowOff>165693</xdr:rowOff>
    </xdr:to>
    <xdr:cxnSp macro="">
      <xdr:nvCxnSpPr>
        <xdr:cNvPr id="450" name="直線コネクタ 449"/>
        <xdr:cNvCxnSpPr/>
      </xdr:nvCxnSpPr>
      <xdr:spPr>
        <a:xfrm flipV="1">
          <a:off x="14401800" y="272939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119905</xdr:rowOff>
    </xdr:from>
    <xdr:ext cx="762000" cy="259045"/>
    <xdr:sp macro="" textlink="">
      <xdr:nvSpPr>
        <xdr:cNvPr id="452" name="テキスト ボックス 451"/>
        <xdr:cNvSpPr txBox="1"/>
      </xdr:nvSpPr>
      <xdr:spPr>
        <a:xfrm>
          <a:off x="14909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20108</xdr:rowOff>
    </xdr:from>
    <xdr:to>
      <xdr:col>68</xdr:col>
      <xdr:colOff>152400</xdr:colOff>
      <xdr:row>15</xdr:row>
      <xdr:rowOff>165693</xdr:rowOff>
    </xdr:to>
    <xdr:cxnSp macro="">
      <xdr:nvCxnSpPr>
        <xdr:cNvPr id="453" name="直線コネクタ 452"/>
        <xdr:cNvCxnSpPr/>
      </xdr:nvCxnSpPr>
      <xdr:spPr>
        <a:xfrm>
          <a:off x="13512800" y="2591858"/>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105241</xdr:rowOff>
    </xdr:from>
    <xdr:to>
      <xdr:col>68</xdr:col>
      <xdr:colOff>203200</xdr:colOff>
      <xdr:row>16</xdr:row>
      <xdr:rowOff>35391</xdr:rowOff>
    </xdr:to>
    <xdr:sp macro="" textlink="">
      <xdr:nvSpPr>
        <xdr:cNvPr id="454" name="フローチャート: 判断 453"/>
        <xdr:cNvSpPr/>
      </xdr:nvSpPr>
      <xdr:spPr>
        <a:xfrm>
          <a:off x="14351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45568</xdr:rowOff>
    </xdr:from>
    <xdr:ext cx="762000" cy="259045"/>
    <xdr:sp macro="" textlink="">
      <xdr:nvSpPr>
        <xdr:cNvPr id="455" name="テキスト ボックス 454"/>
        <xdr:cNvSpPr txBox="1"/>
      </xdr:nvSpPr>
      <xdr:spPr>
        <a:xfrm>
          <a:off x="14020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136610</xdr:rowOff>
    </xdr:from>
    <xdr:to>
      <xdr:col>64</xdr:col>
      <xdr:colOff>152400</xdr:colOff>
      <xdr:row>16</xdr:row>
      <xdr:rowOff>66760</xdr:rowOff>
    </xdr:to>
    <xdr:sp macro="" textlink="">
      <xdr:nvSpPr>
        <xdr:cNvPr id="456" name="フローチャート: 判断 455"/>
        <xdr:cNvSpPr/>
      </xdr:nvSpPr>
      <xdr:spPr>
        <a:xfrm>
          <a:off x="13462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51537</xdr:rowOff>
    </xdr:from>
    <xdr:ext cx="762000" cy="259045"/>
    <xdr:sp macro="" textlink="">
      <xdr:nvSpPr>
        <xdr:cNvPr id="457" name="テキスト ボックス 456"/>
        <xdr:cNvSpPr txBox="1"/>
      </xdr:nvSpPr>
      <xdr:spPr>
        <a:xfrm>
          <a:off x="13131800" y="279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115697</xdr:rowOff>
    </xdr:from>
    <xdr:to>
      <xdr:col>81</xdr:col>
      <xdr:colOff>95250</xdr:colOff>
      <xdr:row>16</xdr:row>
      <xdr:rowOff>45847</xdr:rowOff>
    </xdr:to>
    <xdr:sp macro="" textlink="">
      <xdr:nvSpPr>
        <xdr:cNvPr id="463" name="楕円 462"/>
        <xdr:cNvSpPr/>
      </xdr:nvSpPr>
      <xdr:spPr>
        <a:xfrm>
          <a:off x="169672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132224</xdr:rowOff>
    </xdr:from>
    <xdr:ext cx="762000" cy="259045"/>
    <xdr:sp macro="" textlink="">
      <xdr:nvSpPr>
        <xdr:cNvPr id="464" name="将来負担の状況該当値テキスト"/>
        <xdr:cNvSpPr txBox="1"/>
      </xdr:nvSpPr>
      <xdr:spPr>
        <a:xfrm>
          <a:off x="17106900" y="2532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25485</xdr:rowOff>
    </xdr:from>
    <xdr:to>
      <xdr:col>77</xdr:col>
      <xdr:colOff>95250</xdr:colOff>
      <xdr:row>16</xdr:row>
      <xdr:rowOff>127085</xdr:rowOff>
    </xdr:to>
    <xdr:sp macro="" textlink="">
      <xdr:nvSpPr>
        <xdr:cNvPr id="465" name="楕円 464"/>
        <xdr:cNvSpPr/>
      </xdr:nvSpPr>
      <xdr:spPr>
        <a:xfrm>
          <a:off x="16129000" y="27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111862</xdr:rowOff>
    </xdr:from>
    <xdr:ext cx="736600" cy="259045"/>
    <xdr:sp macro="" textlink="">
      <xdr:nvSpPr>
        <xdr:cNvPr id="466" name="テキスト ボックス 465"/>
        <xdr:cNvSpPr txBox="1"/>
      </xdr:nvSpPr>
      <xdr:spPr>
        <a:xfrm>
          <a:off x="15798800" y="2855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106849</xdr:rowOff>
    </xdr:from>
    <xdr:to>
      <xdr:col>73</xdr:col>
      <xdr:colOff>44450</xdr:colOff>
      <xdr:row>16</xdr:row>
      <xdr:rowOff>36999</xdr:rowOff>
    </xdr:to>
    <xdr:sp macro="" textlink="">
      <xdr:nvSpPr>
        <xdr:cNvPr id="467" name="楕円 466"/>
        <xdr:cNvSpPr/>
      </xdr:nvSpPr>
      <xdr:spPr>
        <a:xfrm>
          <a:off x="15240000" y="267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47176</xdr:rowOff>
    </xdr:from>
    <xdr:ext cx="762000" cy="259045"/>
    <xdr:sp macro="" textlink="">
      <xdr:nvSpPr>
        <xdr:cNvPr id="468" name="テキスト ボックス 467"/>
        <xdr:cNvSpPr txBox="1"/>
      </xdr:nvSpPr>
      <xdr:spPr>
        <a:xfrm>
          <a:off x="14909800" y="244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114893</xdr:rowOff>
    </xdr:from>
    <xdr:to>
      <xdr:col>68</xdr:col>
      <xdr:colOff>203200</xdr:colOff>
      <xdr:row>16</xdr:row>
      <xdr:rowOff>45043</xdr:rowOff>
    </xdr:to>
    <xdr:sp macro="" textlink="">
      <xdr:nvSpPr>
        <xdr:cNvPr id="469" name="楕円 468"/>
        <xdr:cNvSpPr/>
      </xdr:nvSpPr>
      <xdr:spPr>
        <a:xfrm>
          <a:off x="14351000" y="268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29820</xdr:rowOff>
    </xdr:from>
    <xdr:ext cx="762000" cy="259045"/>
    <xdr:sp macro="" textlink="">
      <xdr:nvSpPr>
        <xdr:cNvPr id="470" name="テキスト ボックス 469"/>
        <xdr:cNvSpPr txBox="1"/>
      </xdr:nvSpPr>
      <xdr:spPr>
        <a:xfrm>
          <a:off x="14020800" y="27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140758</xdr:rowOff>
    </xdr:from>
    <xdr:to>
      <xdr:col>64</xdr:col>
      <xdr:colOff>152400</xdr:colOff>
      <xdr:row>15</xdr:row>
      <xdr:rowOff>70908</xdr:rowOff>
    </xdr:to>
    <xdr:sp macro="" textlink="">
      <xdr:nvSpPr>
        <xdr:cNvPr id="471" name="楕円 470"/>
        <xdr:cNvSpPr/>
      </xdr:nvSpPr>
      <xdr:spPr>
        <a:xfrm>
          <a:off x="13462000" y="2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81085</xdr:rowOff>
    </xdr:from>
    <xdr:ext cx="762000" cy="259045"/>
    <xdr:sp macro="" textlink="">
      <xdr:nvSpPr>
        <xdr:cNvPr id="472" name="テキスト ボックス 471"/>
        <xdr:cNvSpPr txBox="1"/>
      </xdr:nvSpPr>
      <xdr:spPr>
        <a:xfrm>
          <a:off x="13131800" y="230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49,598
49,032
121.74
21,720,795
20,703,592
997,659
10,743,354
15,973,015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人件費自体は前年と比較し増加している。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その要因としては、職員の増員に加え、平成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９年人事院勧告等に基づく改正を行った結果、給料・賞与・共済費等が増となったことが大きな要因となっている。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人件費の伸びに対し、充当一般財源については、大きな変化要因が無かったため、経常収支比率についても併せて増となり、前年を上回った。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24130</xdr:rowOff>
    </xdr:to>
    <xdr:cxnSp macro="">
      <xdr:nvCxnSpPr>
        <xdr:cNvPr id="66" name="直線コネクタ 65"/>
        <xdr:cNvCxnSpPr/>
      </xdr:nvCxnSpPr>
      <xdr:spPr>
        <a:xfrm>
          <a:off x="3987800" y="6299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127000</xdr:rowOff>
    </xdr:to>
    <xdr:cxnSp macro="">
      <xdr:nvCxnSpPr>
        <xdr:cNvPr id="69" name="直線コネクタ 68"/>
        <xdr:cNvCxnSpPr/>
      </xdr:nvCxnSpPr>
      <xdr:spPr>
        <a:xfrm>
          <a:off x="3098800" y="618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111760</xdr:rowOff>
    </xdr:to>
    <xdr:cxnSp macro="">
      <xdr:nvCxnSpPr>
        <xdr:cNvPr id="72" name="直線コネクタ 71"/>
        <xdr:cNvCxnSpPr/>
      </xdr:nvCxnSpPr>
      <xdr:spPr>
        <a:xfrm flipV="1">
          <a:off x="2209800" y="618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111760</xdr:rowOff>
    </xdr:to>
    <xdr:cxnSp macro="">
      <xdr:nvCxnSpPr>
        <xdr:cNvPr id="75" name="直線コネクタ 74"/>
        <xdr:cNvCxnSpPr/>
      </xdr:nvCxnSpPr>
      <xdr:spPr>
        <a:xfrm>
          <a:off x="1320800" y="6276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88" name="テキスト ボックス 87"/>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90" name="テキスト ボックス 89"/>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92" name="テキスト ボックス 91"/>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94" name="テキスト ボックス 93"/>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経常的経費に対する「ふるさと納税寄附金」の充当により、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物件費の割合は平均より</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低い</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水準にな</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今後とも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当市における事務事業評価により、事業の見直しを図る中で物件費の圧縮に努める。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113393</xdr:rowOff>
    </xdr:from>
    <xdr:to>
      <xdr:col>82</xdr:col>
      <xdr:colOff>107950</xdr:colOff>
      <xdr:row>17</xdr:row>
      <xdr:rowOff>37193</xdr:rowOff>
    </xdr:to>
    <xdr:cxnSp macro="">
      <xdr:nvCxnSpPr>
        <xdr:cNvPr id="129" name="直線コネクタ 128"/>
        <xdr:cNvCxnSpPr/>
      </xdr:nvCxnSpPr>
      <xdr:spPr>
        <a:xfrm flipV="1">
          <a:off x="15671800" y="2342243"/>
          <a:ext cx="8382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17</xdr:row>
      <xdr:rowOff>146050</xdr:rowOff>
    </xdr:to>
    <xdr:cxnSp macro="">
      <xdr:nvCxnSpPr>
        <xdr:cNvPr id="132" name="直線コネクタ 131"/>
        <xdr:cNvCxnSpPr/>
      </xdr:nvCxnSpPr>
      <xdr:spPr>
        <a:xfrm flipV="1">
          <a:off x="14782800" y="29518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51906</xdr:rowOff>
    </xdr:from>
    <xdr:ext cx="736600" cy="259045"/>
    <xdr:sp macro="" textlink="">
      <xdr:nvSpPr>
        <xdr:cNvPr id="134" name="テキスト ボックス 133"/>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18143</xdr:rowOff>
    </xdr:to>
    <xdr:cxnSp macro="">
      <xdr:nvCxnSpPr>
        <xdr:cNvPr id="135" name="直線コネクタ 134"/>
        <xdr:cNvCxnSpPr/>
      </xdr:nvCxnSpPr>
      <xdr:spPr>
        <a:xfrm flipV="1">
          <a:off x="13893800" y="3060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135164</xdr:rowOff>
    </xdr:from>
    <xdr:to>
      <xdr:col>69</xdr:col>
      <xdr:colOff>92075</xdr:colOff>
      <xdr:row>18</xdr:row>
      <xdr:rowOff>18143</xdr:rowOff>
    </xdr:to>
    <xdr:cxnSp macro="">
      <xdr:nvCxnSpPr>
        <xdr:cNvPr id="138" name="直線コネクタ 137"/>
        <xdr:cNvCxnSpPr/>
      </xdr:nvCxnSpPr>
      <xdr:spPr>
        <a:xfrm>
          <a:off x="13004800" y="3049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122464</xdr:rowOff>
    </xdr:from>
    <xdr:to>
      <xdr:col>69</xdr:col>
      <xdr:colOff>142875</xdr:colOff>
      <xdr:row>16</xdr:row>
      <xdr:rowOff>52614</xdr:rowOff>
    </xdr:to>
    <xdr:sp macro="" textlink="">
      <xdr:nvSpPr>
        <xdr:cNvPr id="139" name="フローチャート: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40" name="テキスト ボックス 139"/>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42" name="テキスト ボックス 141"/>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62593</xdr:rowOff>
    </xdr:from>
    <xdr:to>
      <xdr:col>82</xdr:col>
      <xdr:colOff>158750</xdr:colOff>
      <xdr:row>13</xdr:row>
      <xdr:rowOff>164193</xdr:rowOff>
    </xdr:to>
    <xdr:sp macro="" textlink="">
      <xdr:nvSpPr>
        <xdr:cNvPr id="148" name="楕円 147"/>
        <xdr:cNvSpPr/>
      </xdr:nvSpPr>
      <xdr:spPr>
        <a:xfrm>
          <a:off x="164592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79120</xdr:rowOff>
    </xdr:from>
    <xdr:ext cx="762000" cy="259045"/>
    <xdr:sp macro="" textlink="">
      <xdr:nvSpPr>
        <xdr:cNvPr id="149" name="物件費該当値テキスト"/>
        <xdr:cNvSpPr txBox="1"/>
      </xdr:nvSpPr>
      <xdr:spPr>
        <a:xfrm>
          <a:off x="165989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84364</xdr:rowOff>
    </xdr:from>
    <xdr:to>
      <xdr:col>65</xdr:col>
      <xdr:colOff>53975</xdr:colOff>
      <xdr:row>18</xdr:row>
      <xdr:rowOff>14514</xdr:rowOff>
    </xdr:to>
    <xdr:sp macro="" textlink="">
      <xdr:nvSpPr>
        <xdr:cNvPr id="156" name="楕円 155"/>
        <xdr:cNvSpPr/>
      </xdr:nvSpPr>
      <xdr:spPr>
        <a:xfrm>
          <a:off x="12954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170741</xdr:rowOff>
    </xdr:from>
    <xdr:ext cx="762000" cy="259045"/>
    <xdr:sp macro="" textlink="">
      <xdr:nvSpPr>
        <xdr:cNvPr id="157" name="テキスト ボックス 156"/>
        <xdr:cNvSpPr txBox="1"/>
      </xdr:nvSpPr>
      <xdr:spPr>
        <a:xfrm>
          <a:off x="12623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昨年度に比べ、子育て応援医療や生活保護扶助の増により増加している。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今後も介護給付費などの扶助費については減少する要素が少ないことや、少子高齢化の進展、経済を取り巻く環境などの社会情勢を踏まえると、引き続き厳しい扶助費の増加が見込まれる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107950</xdr:rowOff>
    </xdr:to>
    <xdr:cxnSp macro="">
      <xdr:nvCxnSpPr>
        <xdr:cNvPr id="190" name="直線コネクタ 189"/>
        <xdr:cNvCxnSpPr/>
      </xdr:nvCxnSpPr>
      <xdr:spPr>
        <a:xfrm>
          <a:off x="3987800" y="9817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44450</xdr:rowOff>
    </xdr:to>
    <xdr:cxnSp macro="">
      <xdr:nvCxnSpPr>
        <xdr:cNvPr id="193" name="直線コネクタ 192"/>
        <xdr:cNvCxnSpPr/>
      </xdr:nvCxnSpPr>
      <xdr:spPr>
        <a:xfrm>
          <a:off x="3098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19050</xdr:rowOff>
    </xdr:to>
    <xdr:cxnSp macro="">
      <xdr:nvCxnSpPr>
        <xdr:cNvPr id="196" name="直線コネクタ 195"/>
        <xdr:cNvCxnSpPr/>
      </xdr:nvCxnSpPr>
      <xdr:spPr>
        <a:xfrm>
          <a:off x="2209800" y="9728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127000</xdr:rowOff>
    </xdr:to>
    <xdr:cxnSp macro="">
      <xdr:nvCxnSpPr>
        <xdr:cNvPr id="199" name="直線コネクタ 198"/>
        <xdr:cNvCxnSpPr/>
      </xdr:nvCxnSpPr>
      <xdr:spPr>
        <a:xfrm>
          <a:off x="1320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69850</xdr:rowOff>
    </xdr:from>
    <xdr:to>
      <xdr:col>11</xdr:col>
      <xdr:colOff>60325</xdr:colOff>
      <xdr:row>58</xdr:row>
      <xdr:rowOff>0</xdr:rowOff>
    </xdr:to>
    <xdr:sp macro="" textlink="">
      <xdr:nvSpPr>
        <xdr:cNvPr id="200" name="フローチャート: 判断 199"/>
        <xdr:cNvSpPr/>
      </xdr:nvSpPr>
      <xdr:spPr>
        <a:xfrm>
          <a:off x="2159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01" name="テキスト ボックス 200"/>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11" name="楕円 210"/>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212" name="テキスト ボックス 211"/>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139700</xdr:rowOff>
    </xdr:from>
    <xdr:to>
      <xdr:col>15</xdr:col>
      <xdr:colOff>149225</xdr:colOff>
      <xdr:row>57</xdr:row>
      <xdr:rowOff>69850</xdr:rowOff>
    </xdr:to>
    <xdr:sp macro="" textlink="">
      <xdr:nvSpPr>
        <xdr:cNvPr id="213" name="楕円 212"/>
        <xdr:cNvSpPr/>
      </xdr:nvSpPr>
      <xdr:spPr>
        <a:xfrm>
          <a:off x="3048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54627</xdr:rowOff>
    </xdr:from>
    <xdr:ext cx="762000" cy="259045"/>
    <xdr:sp macro="" textlink="">
      <xdr:nvSpPr>
        <xdr:cNvPr id="214" name="テキスト ボックス 213"/>
        <xdr:cNvSpPr txBox="1"/>
      </xdr:nvSpPr>
      <xdr:spPr>
        <a:xfrm>
          <a:off x="2717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6" name="テキスト ボックス 215"/>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218" name="テキスト ボックス 217"/>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国保、下水道特会等への繰出金のについては減となったが、おおむね横ばいで推移している。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高齢化社会の進展を考えると今後も社会保障関係の繰出金の増加が見込まれることから、その他の経費について、事務事業評価による見直しなどを通じ全体としての経費削減に努める。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1270</xdr:rowOff>
    </xdr:to>
    <xdr:cxnSp macro="">
      <xdr:nvCxnSpPr>
        <xdr:cNvPr id="251" name="直線コネクタ 250"/>
        <xdr:cNvCxnSpPr/>
      </xdr:nvCxnSpPr>
      <xdr:spPr>
        <a:xfrm>
          <a:off x="15671800" y="976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44467</xdr:rowOff>
    </xdr:from>
    <xdr:ext cx="762000" cy="259045"/>
    <xdr:sp macro="" textlink="">
      <xdr:nvSpPr>
        <xdr:cNvPr id="252" name="その他平均値テキスト"/>
        <xdr:cNvSpPr txBox="1"/>
      </xdr:nvSpPr>
      <xdr:spPr>
        <a:xfrm>
          <a:off x="16598900" y="9817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56</xdr:row>
      <xdr:rowOff>165100</xdr:rowOff>
    </xdr:to>
    <xdr:cxnSp macro="">
      <xdr:nvCxnSpPr>
        <xdr:cNvPr id="254" name="直線コネクタ 253"/>
        <xdr:cNvCxnSpPr/>
      </xdr:nvCxnSpPr>
      <xdr:spPr>
        <a:xfrm>
          <a:off x="14782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56" name="テキスト ボックス 255"/>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157480</xdr:rowOff>
    </xdr:to>
    <xdr:cxnSp macro="">
      <xdr:nvCxnSpPr>
        <xdr:cNvPr id="257" name="直線コネクタ 256"/>
        <xdr:cNvCxnSpPr/>
      </xdr:nvCxnSpPr>
      <xdr:spPr>
        <a:xfrm>
          <a:off x="13893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157480</xdr:rowOff>
    </xdr:to>
    <xdr:cxnSp macro="">
      <xdr:nvCxnSpPr>
        <xdr:cNvPr id="260" name="直線コネクタ 259"/>
        <xdr:cNvCxnSpPr/>
      </xdr:nvCxnSpPr>
      <xdr:spPr>
        <a:xfrm flipV="1">
          <a:off x="13004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3" name="フローチャート: 判断 262"/>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4" name="テキスト ボックス 263"/>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70" name="楕円 269"/>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138447</xdr:rowOff>
    </xdr:from>
    <xdr:ext cx="762000" cy="259045"/>
    <xdr:sp macro="" textlink="">
      <xdr:nvSpPr>
        <xdr:cNvPr id="271" name="その他該当値テキスト"/>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2" name="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4" name="楕円 273"/>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75" name="テキスト ボックス 27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6" name="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78" name="楕円 277"/>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79" name="テキスト ボックス 278"/>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定住促進のための補助である人口減少対策関連事業等の増額により</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昨年度より増加しているが、</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類似団体平均を下回っている。</a:t>
          </a:r>
          <a:endPar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当市における事務事業評価を通し、事業の統廃合や事業内容の見直しを図る中で、今後も補助費等の圧縮に努める。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81280</xdr:rowOff>
    </xdr:from>
    <xdr:to>
      <xdr:col>82</xdr:col>
      <xdr:colOff>107950</xdr:colOff>
      <xdr:row>36</xdr:row>
      <xdr:rowOff>140716</xdr:rowOff>
    </xdr:to>
    <xdr:cxnSp macro="">
      <xdr:nvCxnSpPr>
        <xdr:cNvPr id="309" name="直線コネクタ 308"/>
        <xdr:cNvCxnSpPr/>
      </xdr:nvCxnSpPr>
      <xdr:spPr>
        <a:xfrm>
          <a:off x="15671800" y="625348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81280</xdr:rowOff>
    </xdr:to>
    <xdr:cxnSp macro="">
      <xdr:nvCxnSpPr>
        <xdr:cNvPr id="312" name="直線コネクタ 311"/>
        <xdr:cNvCxnSpPr/>
      </xdr:nvCxnSpPr>
      <xdr:spPr>
        <a:xfrm>
          <a:off x="14782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26416</xdr:rowOff>
    </xdr:to>
    <xdr:cxnSp macro="">
      <xdr:nvCxnSpPr>
        <xdr:cNvPr id="315" name="直線コネクタ 314"/>
        <xdr:cNvCxnSpPr/>
      </xdr:nvCxnSpPr>
      <xdr:spPr>
        <a:xfrm flipV="1">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26416</xdr:rowOff>
    </xdr:to>
    <xdr:cxnSp macro="">
      <xdr:nvCxnSpPr>
        <xdr:cNvPr id="318" name="直線コネクタ 317"/>
        <xdr:cNvCxnSpPr/>
      </xdr:nvCxnSpPr>
      <xdr:spPr>
        <a:xfrm>
          <a:off x="13004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9" name="フローチャート: 判断 318"/>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0" name="テキスト ボックス 319"/>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1" name="フローチャート: 判断 320"/>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2" name="テキスト ボックス 321"/>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8" name="楕円 327"/>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9"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30" name="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2" name="楕円 331"/>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3" name="テキスト ボックス 332"/>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過去に行われてきた大規模事業に係る起債の償還が進んでいる</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ため、昨年度より減少している。</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一方で老朽化した道路・施設の改修等、新たな起債の償還も発生していることから、</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今後は増加の見込み</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老朽化した施設に係る経費の発生も見込まれている中、市債の発行については、中期財政計画に基づき、計画的執行と起債抑制に取り組み、公債費負担の軽減に努める。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96520</xdr:rowOff>
    </xdr:from>
    <xdr:to>
      <xdr:col>24</xdr:col>
      <xdr:colOff>25400</xdr:colOff>
      <xdr:row>74</xdr:row>
      <xdr:rowOff>165100</xdr:rowOff>
    </xdr:to>
    <xdr:cxnSp macro="">
      <xdr:nvCxnSpPr>
        <xdr:cNvPr id="370" name="直線コネクタ 369"/>
        <xdr:cNvCxnSpPr/>
      </xdr:nvCxnSpPr>
      <xdr:spPr>
        <a:xfrm flipV="1">
          <a:off x="3987800" y="12783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1270</xdr:rowOff>
    </xdr:to>
    <xdr:cxnSp macro="">
      <xdr:nvCxnSpPr>
        <xdr:cNvPr id="373" name="直線コネクタ 372"/>
        <xdr:cNvCxnSpPr/>
      </xdr:nvCxnSpPr>
      <xdr:spPr>
        <a:xfrm flipV="1">
          <a:off x="3098800" y="12852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xdr:rowOff>
    </xdr:from>
    <xdr:to>
      <xdr:col>15</xdr:col>
      <xdr:colOff>98425</xdr:colOff>
      <xdr:row>75</xdr:row>
      <xdr:rowOff>69850</xdr:rowOff>
    </xdr:to>
    <xdr:cxnSp macro="">
      <xdr:nvCxnSpPr>
        <xdr:cNvPr id="376" name="直線コネクタ 375"/>
        <xdr:cNvCxnSpPr/>
      </xdr:nvCxnSpPr>
      <xdr:spPr>
        <a:xfrm flipV="1">
          <a:off x="2209800" y="12860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85090</xdr:rowOff>
    </xdr:to>
    <xdr:cxnSp macro="">
      <xdr:nvCxnSpPr>
        <xdr:cNvPr id="379" name="直線コネクタ 378"/>
        <xdr:cNvCxnSpPr/>
      </xdr:nvCxnSpPr>
      <xdr:spPr>
        <a:xfrm flipV="1">
          <a:off x="1320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0</xdr:rowOff>
    </xdr:from>
    <xdr:to>
      <xdr:col>11</xdr:col>
      <xdr:colOff>60325</xdr:colOff>
      <xdr:row>76</xdr:row>
      <xdr:rowOff>101600</xdr:rowOff>
    </xdr:to>
    <xdr:sp macro="" textlink="">
      <xdr:nvSpPr>
        <xdr:cNvPr id="380" name="フローチャート: 判断 379"/>
        <xdr:cNvSpPr/>
      </xdr:nvSpPr>
      <xdr:spPr>
        <a:xfrm>
          <a:off x="2159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86377</xdr:rowOff>
    </xdr:from>
    <xdr:ext cx="762000" cy="259045"/>
    <xdr:sp macro="" textlink="">
      <xdr:nvSpPr>
        <xdr:cNvPr id="381" name="テキスト ボックス 380"/>
        <xdr:cNvSpPr txBox="1"/>
      </xdr:nvSpPr>
      <xdr:spPr>
        <a:xfrm>
          <a:off x="1828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2" name="フローチャート: 判断 381"/>
        <xdr:cNvSpPr/>
      </xdr:nvSpPr>
      <xdr:spPr>
        <a:xfrm>
          <a:off x="1270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86377</xdr:rowOff>
    </xdr:from>
    <xdr:ext cx="762000" cy="259045"/>
    <xdr:sp macro="" textlink="">
      <xdr:nvSpPr>
        <xdr:cNvPr id="383" name="テキスト ボックス 382"/>
        <xdr:cNvSpPr txBox="1"/>
      </xdr:nvSpPr>
      <xdr:spPr>
        <a:xfrm>
          <a:off x="939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9" name="楕円 388"/>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62247</xdr:rowOff>
    </xdr:from>
    <xdr:ext cx="762000" cy="259045"/>
    <xdr:sp macro="" textlink="">
      <xdr:nvSpPr>
        <xdr:cNvPr id="390"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114300</xdr:rowOff>
    </xdr:from>
    <xdr:to>
      <xdr:col>20</xdr:col>
      <xdr:colOff>38100</xdr:colOff>
      <xdr:row>75</xdr:row>
      <xdr:rowOff>44450</xdr:rowOff>
    </xdr:to>
    <xdr:sp macro="" textlink="">
      <xdr:nvSpPr>
        <xdr:cNvPr id="391" name="楕円 390"/>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54627</xdr:rowOff>
    </xdr:from>
    <xdr:ext cx="736600" cy="259045"/>
    <xdr:sp macro="" textlink="">
      <xdr:nvSpPr>
        <xdr:cNvPr id="392" name="テキスト ボックス 391"/>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93" name="楕円 392"/>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4" name="テキスト ボックス 393"/>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5" name="楕円 394"/>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6" name="テキスト ボックス 395"/>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7" name="楕円 396"/>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8" name="テキスト ボックス 397"/>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年度と比べると、公債費以外に係る経常収支比率は、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投資的経費の減少により減</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今後においても、人件費関係経費全体の抑制や、生活保護の資格審査等の適正化・各種事業の見直し等を進める中で人件費・扶助費等の上昇を抑えるよう努める。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77</xdr:row>
      <xdr:rowOff>24130</xdr:rowOff>
    </xdr:to>
    <xdr:cxnSp macro="">
      <xdr:nvCxnSpPr>
        <xdr:cNvPr id="429" name="直線コネクタ 428"/>
        <xdr:cNvCxnSpPr/>
      </xdr:nvCxnSpPr>
      <xdr:spPr>
        <a:xfrm flipV="1">
          <a:off x="15671800" y="13097763"/>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77</xdr:row>
      <xdr:rowOff>24130</xdr:rowOff>
    </xdr:to>
    <xdr:cxnSp macro="">
      <xdr:nvCxnSpPr>
        <xdr:cNvPr id="432" name="直線コネクタ 431"/>
        <xdr:cNvCxnSpPr/>
      </xdr:nvCxnSpPr>
      <xdr:spPr>
        <a:xfrm>
          <a:off x="14782800" y="131297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122428</xdr:rowOff>
    </xdr:to>
    <xdr:cxnSp macro="">
      <xdr:nvCxnSpPr>
        <xdr:cNvPr id="435" name="直線コネクタ 434"/>
        <xdr:cNvCxnSpPr/>
      </xdr:nvCxnSpPr>
      <xdr:spPr>
        <a:xfrm flipV="1">
          <a:off x="13893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122428</xdr:rowOff>
    </xdr:to>
    <xdr:cxnSp macro="">
      <xdr:nvCxnSpPr>
        <xdr:cNvPr id="438" name="直線コネクタ 437"/>
        <xdr:cNvCxnSpPr/>
      </xdr:nvCxnSpPr>
      <xdr:spPr>
        <a:xfrm>
          <a:off x="13004800" y="13129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39" name="フローチャート: 判断 438"/>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11955</xdr:rowOff>
    </xdr:from>
    <xdr:ext cx="762000" cy="259045"/>
    <xdr:sp macro="" textlink="">
      <xdr:nvSpPr>
        <xdr:cNvPr id="440" name="テキスト ボックス 439"/>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1" name="フローチャート: 判断 440"/>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2" name="テキスト ボックス 441"/>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8" name="楕円 447"/>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9"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0" name="楕円 449"/>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51" name="テキスト ボックス 45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52" name="楕円 451"/>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53" name="テキスト ボックス 452"/>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71628</xdr:rowOff>
    </xdr:from>
    <xdr:to>
      <xdr:col>69</xdr:col>
      <xdr:colOff>142875</xdr:colOff>
      <xdr:row>77</xdr:row>
      <xdr:rowOff>1778</xdr:rowOff>
    </xdr:to>
    <xdr:sp macro="" textlink="">
      <xdr:nvSpPr>
        <xdr:cNvPr id="454" name="楕円 453"/>
        <xdr:cNvSpPr/>
      </xdr:nvSpPr>
      <xdr:spPr>
        <a:xfrm>
          <a:off x="13843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55" name="テキスト ボックス 45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6" name="楕円 455"/>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57" name="テキスト ボックス 456"/>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105626</xdr:rowOff>
    </xdr:from>
    <xdr:to>
      <xdr:col>29</xdr:col>
      <xdr:colOff>127000</xdr:colOff>
      <xdr:row>15</xdr:row>
      <xdr:rowOff>165138</xdr:rowOff>
    </xdr:to>
    <xdr:cxnSp macro="">
      <xdr:nvCxnSpPr>
        <xdr:cNvPr id="50" name="直線コネクタ 49"/>
        <xdr:cNvCxnSpPr/>
      </xdr:nvCxnSpPr>
      <xdr:spPr bwMode="auto">
        <a:xfrm flipV="1">
          <a:off x="5003800" y="2725001"/>
          <a:ext cx="647700" cy="5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52322</xdr:rowOff>
    </xdr:from>
    <xdr:ext cx="762000" cy="259045"/>
    <xdr:sp macro="" textlink="">
      <xdr:nvSpPr>
        <xdr:cNvPr id="51" name="人口1人当たり決算額の推移平均値テキスト130"/>
        <xdr:cNvSpPr txBox="1"/>
      </xdr:nvSpPr>
      <xdr:spPr>
        <a:xfrm>
          <a:off x="5740400" y="250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165138</xdr:rowOff>
    </xdr:from>
    <xdr:to>
      <xdr:col>26</xdr:col>
      <xdr:colOff>50800</xdr:colOff>
      <xdr:row>16</xdr:row>
      <xdr:rowOff>15538</xdr:rowOff>
    </xdr:to>
    <xdr:cxnSp macro="">
      <xdr:nvCxnSpPr>
        <xdr:cNvPr id="53" name="直線コネクタ 52"/>
        <xdr:cNvCxnSpPr/>
      </xdr:nvCxnSpPr>
      <xdr:spPr bwMode="auto">
        <a:xfrm flipV="1">
          <a:off x="4305300" y="2784513"/>
          <a:ext cx="698500" cy="2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168013</xdr:rowOff>
    </xdr:from>
    <xdr:ext cx="736600" cy="259045"/>
    <xdr:sp macro="" textlink="">
      <xdr:nvSpPr>
        <xdr:cNvPr id="55" name="テキスト ボックス 54"/>
        <xdr:cNvSpPr txBox="1"/>
      </xdr:nvSpPr>
      <xdr:spPr>
        <a:xfrm>
          <a:off x="4622800" y="2444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15538</xdr:rowOff>
    </xdr:from>
    <xdr:to>
      <xdr:col>22</xdr:col>
      <xdr:colOff>114300</xdr:colOff>
      <xdr:row>16</xdr:row>
      <xdr:rowOff>53162</xdr:rowOff>
    </xdr:to>
    <xdr:cxnSp macro="">
      <xdr:nvCxnSpPr>
        <xdr:cNvPr id="56" name="直線コネクタ 55"/>
        <xdr:cNvCxnSpPr/>
      </xdr:nvCxnSpPr>
      <xdr:spPr bwMode="auto">
        <a:xfrm flipV="1">
          <a:off x="3606800" y="2806363"/>
          <a:ext cx="698500" cy="3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125512</xdr:rowOff>
    </xdr:from>
    <xdr:ext cx="762000" cy="259045"/>
    <xdr:sp macro="" textlink="">
      <xdr:nvSpPr>
        <xdr:cNvPr id="58" name="テキスト ボックス 57"/>
        <xdr:cNvSpPr txBox="1"/>
      </xdr:nvSpPr>
      <xdr:spPr>
        <a:xfrm>
          <a:off x="3924300" y="240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53162</xdr:rowOff>
    </xdr:from>
    <xdr:to>
      <xdr:col>18</xdr:col>
      <xdr:colOff>177800</xdr:colOff>
      <xdr:row>16</xdr:row>
      <xdr:rowOff>124428</xdr:rowOff>
    </xdr:to>
    <xdr:cxnSp macro="">
      <xdr:nvCxnSpPr>
        <xdr:cNvPr id="59" name="直線コネクタ 58"/>
        <xdr:cNvCxnSpPr/>
      </xdr:nvCxnSpPr>
      <xdr:spPr bwMode="auto">
        <a:xfrm flipV="1">
          <a:off x="2908300" y="2843987"/>
          <a:ext cx="698500" cy="7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115176</xdr:rowOff>
    </xdr:from>
    <xdr:to>
      <xdr:col>19</xdr:col>
      <xdr:colOff>38100</xdr:colOff>
      <xdr:row>17</xdr:row>
      <xdr:rowOff>45326</xdr:rowOff>
    </xdr:to>
    <xdr:sp macro="" textlink="">
      <xdr:nvSpPr>
        <xdr:cNvPr id="60" name="フローチャート: 判断 59"/>
        <xdr:cNvSpPr/>
      </xdr:nvSpPr>
      <xdr:spPr bwMode="auto">
        <a:xfrm>
          <a:off x="3556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30103</xdr:rowOff>
    </xdr:from>
    <xdr:ext cx="762000" cy="259045"/>
    <xdr:sp macro="" textlink="">
      <xdr:nvSpPr>
        <xdr:cNvPr id="61" name="テキスト ボックス 60"/>
        <xdr:cNvSpPr txBox="1"/>
      </xdr:nvSpPr>
      <xdr:spPr>
        <a:xfrm>
          <a:off x="32258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144647</xdr:rowOff>
    </xdr:from>
    <xdr:to>
      <xdr:col>15</xdr:col>
      <xdr:colOff>101600</xdr:colOff>
      <xdr:row>17</xdr:row>
      <xdr:rowOff>74797</xdr:rowOff>
    </xdr:to>
    <xdr:sp macro="" textlink="">
      <xdr:nvSpPr>
        <xdr:cNvPr id="62" name="フローチャート: 判断 61"/>
        <xdr:cNvSpPr/>
      </xdr:nvSpPr>
      <xdr:spPr bwMode="auto">
        <a:xfrm>
          <a:off x="2857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59574</xdr:rowOff>
    </xdr:from>
    <xdr:ext cx="762000" cy="259045"/>
    <xdr:sp macro="" textlink="">
      <xdr:nvSpPr>
        <xdr:cNvPr id="63" name="テキスト ボックス 62"/>
        <xdr:cNvSpPr txBox="1"/>
      </xdr:nvSpPr>
      <xdr:spPr>
        <a:xfrm>
          <a:off x="2527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54826</xdr:rowOff>
    </xdr:from>
    <xdr:to>
      <xdr:col>29</xdr:col>
      <xdr:colOff>177800</xdr:colOff>
      <xdr:row>15</xdr:row>
      <xdr:rowOff>156426</xdr:rowOff>
    </xdr:to>
    <xdr:sp macro="" textlink="">
      <xdr:nvSpPr>
        <xdr:cNvPr id="69" name="楕円 68"/>
        <xdr:cNvSpPr/>
      </xdr:nvSpPr>
      <xdr:spPr bwMode="auto">
        <a:xfrm>
          <a:off x="5600700" y="2674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26903</xdr:rowOff>
    </xdr:from>
    <xdr:ext cx="762000" cy="259045"/>
    <xdr:sp macro="" textlink="">
      <xdr:nvSpPr>
        <xdr:cNvPr id="70" name="人口1人当たり決算額の推移該当値テキスト130"/>
        <xdr:cNvSpPr txBox="1"/>
      </xdr:nvSpPr>
      <xdr:spPr>
        <a:xfrm>
          <a:off x="5740400" y="26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114338</xdr:rowOff>
    </xdr:from>
    <xdr:to>
      <xdr:col>26</xdr:col>
      <xdr:colOff>101600</xdr:colOff>
      <xdr:row>16</xdr:row>
      <xdr:rowOff>44488</xdr:rowOff>
    </xdr:to>
    <xdr:sp macro="" textlink="">
      <xdr:nvSpPr>
        <xdr:cNvPr id="71" name="楕円 70"/>
        <xdr:cNvSpPr/>
      </xdr:nvSpPr>
      <xdr:spPr bwMode="auto">
        <a:xfrm>
          <a:off x="4953000" y="2733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29265</xdr:rowOff>
    </xdr:from>
    <xdr:ext cx="736600" cy="259045"/>
    <xdr:sp macro="" textlink="">
      <xdr:nvSpPr>
        <xdr:cNvPr id="72" name="テキスト ボックス 71"/>
        <xdr:cNvSpPr txBox="1"/>
      </xdr:nvSpPr>
      <xdr:spPr>
        <a:xfrm>
          <a:off x="4622800" y="282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136188</xdr:rowOff>
    </xdr:from>
    <xdr:to>
      <xdr:col>22</xdr:col>
      <xdr:colOff>165100</xdr:colOff>
      <xdr:row>16</xdr:row>
      <xdr:rowOff>66338</xdr:rowOff>
    </xdr:to>
    <xdr:sp macro="" textlink="">
      <xdr:nvSpPr>
        <xdr:cNvPr id="73" name="楕円 72"/>
        <xdr:cNvSpPr/>
      </xdr:nvSpPr>
      <xdr:spPr bwMode="auto">
        <a:xfrm>
          <a:off x="4254500" y="275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51115</xdr:rowOff>
    </xdr:from>
    <xdr:ext cx="762000" cy="259045"/>
    <xdr:sp macro="" textlink="">
      <xdr:nvSpPr>
        <xdr:cNvPr id="74" name="テキスト ボックス 73"/>
        <xdr:cNvSpPr txBox="1"/>
      </xdr:nvSpPr>
      <xdr:spPr>
        <a:xfrm>
          <a:off x="3924300" y="284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2362</xdr:rowOff>
    </xdr:from>
    <xdr:to>
      <xdr:col>19</xdr:col>
      <xdr:colOff>38100</xdr:colOff>
      <xdr:row>16</xdr:row>
      <xdr:rowOff>103962</xdr:rowOff>
    </xdr:to>
    <xdr:sp macro="" textlink="">
      <xdr:nvSpPr>
        <xdr:cNvPr id="75" name="楕円 74"/>
        <xdr:cNvSpPr/>
      </xdr:nvSpPr>
      <xdr:spPr bwMode="auto">
        <a:xfrm>
          <a:off x="3556000" y="27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114139</xdr:rowOff>
    </xdr:from>
    <xdr:ext cx="762000" cy="259045"/>
    <xdr:sp macro="" textlink="">
      <xdr:nvSpPr>
        <xdr:cNvPr id="76" name="テキスト ボックス 75"/>
        <xdr:cNvSpPr txBox="1"/>
      </xdr:nvSpPr>
      <xdr:spPr>
        <a:xfrm>
          <a:off x="3225800" y="256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73628</xdr:rowOff>
    </xdr:from>
    <xdr:to>
      <xdr:col>15</xdr:col>
      <xdr:colOff>101600</xdr:colOff>
      <xdr:row>17</xdr:row>
      <xdr:rowOff>3778</xdr:rowOff>
    </xdr:to>
    <xdr:sp macro="" textlink="">
      <xdr:nvSpPr>
        <xdr:cNvPr id="77" name="楕円 76"/>
        <xdr:cNvSpPr/>
      </xdr:nvSpPr>
      <xdr:spPr bwMode="auto">
        <a:xfrm>
          <a:off x="2857500" y="286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13955</xdr:rowOff>
    </xdr:from>
    <xdr:ext cx="762000" cy="259045"/>
    <xdr:sp macro="" textlink="">
      <xdr:nvSpPr>
        <xdr:cNvPr id="78" name="テキスト ボックス 77"/>
        <xdr:cNvSpPr txBox="1"/>
      </xdr:nvSpPr>
      <xdr:spPr>
        <a:xfrm>
          <a:off x="2527300" y="263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109078</xdr:rowOff>
    </xdr:from>
    <xdr:to>
      <xdr:col>29</xdr:col>
      <xdr:colOff>127000</xdr:colOff>
      <xdr:row>36</xdr:row>
      <xdr:rowOff>155849</xdr:rowOff>
    </xdr:to>
    <xdr:cxnSp macro="">
      <xdr:nvCxnSpPr>
        <xdr:cNvPr id="110" name="直線コネクタ 109"/>
        <xdr:cNvCxnSpPr/>
      </xdr:nvCxnSpPr>
      <xdr:spPr bwMode="auto">
        <a:xfrm>
          <a:off x="5003800" y="7062328"/>
          <a:ext cx="647700" cy="4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109078</xdr:rowOff>
    </xdr:from>
    <xdr:to>
      <xdr:col>26</xdr:col>
      <xdr:colOff>50800</xdr:colOff>
      <xdr:row>36</xdr:row>
      <xdr:rowOff>122154</xdr:rowOff>
    </xdr:to>
    <xdr:cxnSp macro="">
      <xdr:nvCxnSpPr>
        <xdr:cNvPr id="113" name="直線コネクタ 112"/>
        <xdr:cNvCxnSpPr/>
      </xdr:nvCxnSpPr>
      <xdr:spPr bwMode="auto">
        <a:xfrm flipV="1">
          <a:off x="4305300" y="7062328"/>
          <a:ext cx="698500" cy="13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122154</xdr:rowOff>
    </xdr:from>
    <xdr:to>
      <xdr:col>22</xdr:col>
      <xdr:colOff>114300</xdr:colOff>
      <xdr:row>37</xdr:row>
      <xdr:rowOff>8265</xdr:rowOff>
    </xdr:to>
    <xdr:cxnSp macro="">
      <xdr:nvCxnSpPr>
        <xdr:cNvPr id="116" name="直線コネクタ 115"/>
        <xdr:cNvCxnSpPr/>
      </xdr:nvCxnSpPr>
      <xdr:spPr bwMode="auto">
        <a:xfrm flipV="1">
          <a:off x="3606800" y="7075404"/>
          <a:ext cx="698500" cy="57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127320</xdr:rowOff>
    </xdr:from>
    <xdr:to>
      <xdr:col>18</xdr:col>
      <xdr:colOff>177800</xdr:colOff>
      <xdr:row>37</xdr:row>
      <xdr:rowOff>8265</xdr:rowOff>
    </xdr:to>
    <xdr:cxnSp macro="">
      <xdr:nvCxnSpPr>
        <xdr:cNvPr id="119" name="直線コネクタ 118"/>
        <xdr:cNvCxnSpPr/>
      </xdr:nvCxnSpPr>
      <xdr:spPr bwMode="auto">
        <a:xfrm>
          <a:off x="2908300" y="7080570"/>
          <a:ext cx="698500" cy="52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101232</xdr:rowOff>
    </xdr:from>
    <xdr:to>
      <xdr:col>19</xdr:col>
      <xdr:colOff>38100</xdr:colOff>
      <xdr:row>37</xdr:row>
      <xdr:rowOff>31382</xdr:rowOff>
    </xdr:to>
    <xdr:sp macro="" textlink="">
      <xdr:nvSpPr>
        <xdr:cNvPr id="120" name="フローチャート: 判断 119"/>
        <xdr:cNvSpPr/>
      </xdr:nvSpPr>
      <xdr:spPr bwMode="auto">
        <a:xfrm>
          <a:off x="3556000" y="7054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213009</xdr:rowOff>
    </xdr:from>
    <xdr:ext cx="762000" cy="259045"/>
    <xdr:sp macro="" textlink="">
      <xdr:nvSpPr>
        <xdr:cNvPr id="121" name="テキスト ボックス 120"/>
        <xdr:cNvSpPr txBox="1"/>
      </xdr:nvSpPr>
      <xdr:spPr>
        <a:xfrm>
          <a:off x="3225800" y="682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54437</xdr:rowOff>
    </xdr:from>
    <xdr:to>
      <xdr:col>15</xdr:col>
      <xdr:colOff>101600</xdr:colOff>
      <xdr:row>36</xdr:row>
      <xdr:rowOff>156037</xdr:rowOff>
    </xdr:to>
    <xdr:sp macro="" textlink="">
      <xdr:nvSpPr>
        <xdr:cNvPr id="122" name="フローチャート: 判断 121"/>
        <xdr:cNvSpPr/>
      </xdr:nvSpPr>
      <xdr:spPr bwMode="auto">
        <a:xfrm>
          <a:off x="2857500" y="70076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166214</xdr:rowOff>
    </xdr:from>
    <xdr:ext cx="762000" cy="259045"/>
    <xdr:sp macro="" textlink="">
      <xdr:nvSpPr>
        <xdr:cNvPr id="123" name="テキスト ボックス 122"/>
        <xdr:cNvSpPr txBox="1"/>
      </xdr:nvSpPr>
      <xdr:spPr>
        <a:xfrm>
          <a:off x="2527300" y="677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105049</xdr:rowOff>
    </xdr:from>
    <xdr:to>
      <xdr:col>29</xdr:col>
      <xdr:colOff>177800</xdr:colOff>
      <xdr:row>37</xdr:row>
      <xdr:rowOff>35199</xdr:rowOff>
    </xdr:to>
    <xdr:sp macro="" textlink="">
      <xdr:nvSpPr>
        <xdr:cNvPr id="129" name="楕円 128"/>
        <xdr:cNvSpPr/>
      </xdr:nvSpPr>
      <xdr:spPr bwMode="auto">
        <a:xfrm>
          <a:off x="5600700" y="705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77126</xdr:rowOff>
    </xdr:from>
    <xdr:ext cx="762000" cy="259045"/>
    <xdr:sp macro="" textlink="">
      <xdr:nvSpPr>
        <xdr:cNvPr id="130" name="人口1人当たり決算額の推移該当値テキスト445"/>
        <xdr:cNvSpPr txBox="1"/>
      </xdr:nvSpPr>
      <xdr:spPr>
        <a:xfrm>
          <a:off x="5740400" y="703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58278</xdr:rowOff>
    </xdr:from>
    <xdr:to>
      <xdr:col>26</xdr:col>
      <xdr:colOff>101600</xdr:colOff>
      <xdr:row>36</xdr:row>
      <xdr:rowOff>159878</xdr:rowOff>
    </xdr:to>
    <xdr:sp macro="" textlink="">
      <xdr:nvSpPr>
        <xdr:cNvPr id="131" name="楕円 130"/>
        <xdr:cNvSpPr/>
      </xdr:nvSpPr>
      <xdr:spPr bwMode="auto">
        <a:xfrm>
          <a:off x="4953000" y="701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144655</xdr:rowOff>
    </xdr:from>
    <xdr:ext cx="736600" cy="259045"/>
    <xdr:sp macro="" textlink="">
      <xdr:nvSpPr>
        <xdr:cNvPr id="132" name="テキスト ボックス 131"/>
        <xdr:cNvSpPr txBox="1"/>
      </xdr:nvSpPr>
      <xdr:spPr>
        <a:xfrm>
          <a:off x="4622800" y="709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71354</xdr:rowOff>
    </xdr:from>
    <xdr:to>
      <xdr:col>22</xdr:col>
      <xdr:colOff>165100</xdr:colOff>
      <xdr:row>37</xdr:row>
      <xdr:rowOff>1504</xdr:rowOff>
    </xdr:to>
    <xdr:sp macro="" textlink="">
      <xdr:nvSpPr>
        <xdr:cNvPr id="133" name="楕円 132"/>
        <xdr:cNvSpPr/>
      </xdr:nvSpPr>
      <xdr:spPr bwMode="auto">
        <a:xfrm>
          <a:off x="4254500" y="702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157731</xdr:rowOff>
    </xdr:from>
    <xdr:ext cx="762000" cy="259045"/>
    <xdr:sp macro="" textlink="">
      <xdr:nvSpPr>
        <xdr:cNvPr id="134" name="テキスト ボックス 133"/>
        <xdr:cNvSpPr txBox="1"/>
      </xdr:nvSpPr>
      <xdr:spPr>
        <a:xfrm>
          <a:off x="3924300" y="711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128915</xdr:rowOff>
    </xdr:from>
    <xdr:to>
      <xdr:col>19</xdr:col>
      <xdr:colOff>38100</xdr:colOff>
      <xdr:row>37</xdr:row>
      <xdr:rowOff>59065</xdr:rowOff>
    </xdr:to>
    <xdr:sp macro="" textlink="">
      <xdr:nvSpPr>
        <xdr:cNvPr id="135" name="楕円 134"/>
        <xdr:cNvSpPr/>
      </xdr:nvSpPr>
      <xdr:spPr bwMode="auto">
        <a:xfrm>
          <a:off x="3556000" y="7082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43842</xdr:rowOff>
    </xdr:from>
    <xdr:ext cx="762000" cy="259045"/>
    <xdr:sp macro="" textlink="">
      <xdr:nvSpPr>
        <xdr:cNvPr id="136" name="テキスト ボックス 135"/>
        <xdr:cNvSpPr txBox="1"/>
      </xdr:nvSpPr>
      <xdr:spPr>
        <a:xfrm>
          <a:off x="3225800" y="716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76520</xdr:rowOff>
    </xdr:from>
    <xdr:to>
      <xdr:col>15</xdr:col>
      <xdr:colOff>101600</xdr:colOff>
      <xdr:row>37</xdr:row>
      <xdr:rowOff>6670</xdr:rowOff>
    </xdr:to>
    <xdr:sp macro="" textlink="">
      <xdr:nvSpPr>
        <xdr:cNvPr id="137" name="楕円 136"/>
        <xdr:cNvSpPr/>
      </xdr:nvSpPr>
      <xdr:spPr bwMode="auto">
        <a:xfrm>
          <a:off x="2857500" y="702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162897</xdr:rowOff>
    </xdr:from>
    <xdr:ext cx="762000" cy="259045"/>
    <xdr:sp macro="" textlink="">
      <xdr:nvSpPr>
        <xdr:cNvPr id="138" name="テキスト ボックス 137"/>
        <xdr:cNvSpPr txBox="1"/>
      </xdr:nvSpPr>
      <xdr:spPr>
        <a:xfrm>
          <a:off x="2527300" y="71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49,598
49,032
121.74
21,720,795
20,703,592
997,659
10,743,354
15,973,015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155530</xdr:rowOff>
    </xdr:from>
    <xdr:to>
      <xdr:col>24</xdr:col>
      <xdr:colOff>63500</xdr:colOff>
      <xdr:row>37</xdr:row>
      <xdr:rowOff>37611</xdr:rowOff>
    </xdr:to>
    <xdr:cxnSp macro="">
      <xdr:nvCxnSpPr>
        <xdr:cNvPr id="61" name="直線コネクタ 60"/>
        <xdr:cNvCxnSpPr/>
      </xdr:nvCxnSpPr>
      <xdr:spPr>
        <a:xfrm flipV="1">
          <a:off x="3797300" y="6327730"/>
          <a:ext cx="8382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534377" cy="259045"/>
    <xdr:sp macro="" textlink="">
      <xdr:nvSpPr>
        <xdr:cNvPr id="62" name="人件費平均値テキスト"/>
        <xdr:cNvSpPr txBox="1"/>
      </xdr:nvSpPr>
      <xdr:spPr>
        <a:xfrm>
          <a:off x="4686300" y="597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2254</xdr:rowOff>
    </xdr:from>
    <xdr:to>
      <xdr:col>19</xdr:col>
      <xdr:colOff>177800</xdr:colOff>
      <xdr:row>37</xdr:row>
      <xdr:rowOff>37611</xdr:rowOff>
    </xdr:to>
    <xdr:cxnSp macro="">
      <xdr:nvCxnSpPr>
        <xdr:cNvPr id="64" name="直線コネクタ 63"/>
        <xdr:cNvCxnSpPr/>
      </xdr:nvCxnSpPr>
      <xdr:spPr>
        <a:xfrm>
          <a:off x="2908300" y="6345904"/>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90155</xdr:rowOff>
    </xdr:from>
    <xdr:ext cx="534377" cy="259045"/>
    <xdr:sp macro="" textlink="">
      <xdr:nvSpPr>
        <xdr:cNvPr id="66" name="テキスト ボックス 65"/>
        <xdr:cNvSpPr txBox="1"/>
      </xdr:nvSpPr>
      <xdr:spPr>
        <a:xfrm>
          <a:off x="3530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157035</xdr:rowOff>
    </xdr:from>
    <xdr:to>
      <xdr:col>15</xdr:col>
      <xdr:colOff>50800</xdr:colOff>
      <xdr:row>37</xdr:row>
      <xdr:rowOff>2254</xdr:rowOff>
    </xdr:to>
    <xdr:cxnSp macro="">
      <xdr:nvCxnSpPr>
        <xdr:cNvPr id="67" name="直線コネクタ 66"/>
        <xdr:cNvCxnSpPr/>
      </xdr:nvCxnSpPr>
      <xdr:spPr>
        <a:xfrm>
          <a:off x="2019300" y="6329235"/>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18127</xdr:rowOff>
    </xdr:from>
    <xdr:ext cx="534377" cy="259045"/>
    <xdr:sp macro="" textlink="">
      <xdr:nvSpPr>
        <xdr:cNvPr id="69" name="テキスト ボックス 68"/>
        <xdr:cNvSpPr txBox="1"/>
      </xdr:nvSpPr>
      <xdr:spPr>
        <a:xfrm>
          <a:off x="2641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157035</xdr:rowOff>
    </xdr:from>
    <xdr:to>
      <xdr:col>10</xdr:col>
      <xdr:colOff>114300</xdr:colOff>
      <xdr:row>37</xdr:row>
      <xdr:rowOff>42678</xdr:rowOff>
    </xdr:to>
    <xdr:cxnSp macro="">
      <xdr:nvCxnSpPr>
        <xdr:cNvPr id="70" name="直線コネクタ 69"/>
        <xdr:cNvCxnSpPr/>
      </xdr:nvCxnSpPr>
      <xdr:spPr>
        <a:xfrm flipV="1">
          <a:off x="1130300" y="6329235"/>
          <a:ext cx="889000" cy="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122809</xdr:rowOff>
    </xdr:from>
    <xdr:to>
      <xdr:col>10</xdr:col>
      <xdr:colOff>165100</xdr:colOff>
      <xdr:row>37</xdr:row>
      <xdr:rowOff>52959</xdr:rowOff>
    </xdr:to>
    <xdr:sp macro="" textlink="">
      <xdr:nvSpPr>
        <xdr:cNvPr id="71" name="フローチャート: 判断 70"/>
        <xdr:cNvSpPr/>
      </xdr:nvSpPr>
      <xdr:spPr>
        <a:xfrm>
          <a:off x="1968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44086</xdr:rowOff>
    </xdr:from>
    <xdr:ext cx="534377" cy="259045"/>
    <xdr:sp macro="" textlink="">
      <xdr:nvSpPr>
        <xdr:cNvPr id="72" name="テキスト ボックス 71"/>
        <xdr:cNvSpPr txBox="1"/>
      </xdr:nvSpPr>
      <xdr:spPr>
        <a:xfrm>
          <a:off x="1752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135058</xdr:rowOff>
    </xdr:from>
    <xdr:to>
      <xdr:col>6</xdr:col>
      <xdr:colOff>38100</xdr:colOff>
      <xdr:row>37</xdr:row>
      <xdr:rowOff>65208</xdr:rowOff>
    </xdr:to>
    <xdr:sp macro="" textlink="">
      <xdr:nvSpPr>
        <xdr:cNvPr id="73" name="フローチャート: 判断 72"/>
        <xdr:cNvSpPr/>
      </xdr:nvSpPr>
      <xdr:spPr>
        <a:xfrm>
          <a:off x="1079500" y="63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81735</xdr:rowOff>
    </xdr:from>
    <xdr:ext cx="534377" cy="259045"/>
    <xdr:sp macro="" textlink="">
      <xdr:nvSpPr>
        <xdr:cNvPr id="74" name="テキスト ボックス 73"/>
        <xdr:cNvSpPr txBox="1"/>
      </xdr:nvSpPr>
      <xdr:spPr>
        <a:xfrm>
          <a:off x="863111" y="60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104730</xdr:rowOff>
    </xdr:from>
    <xdr:to>
      <xdr:col>24</xdr:col>
      <xdr:colOff>114300</xdr:colOff>
      <xdr:row>37</xdr:row>
      <xdr:rowOff>34880</xdr:rowOff>
    </xdr:to>
    <xdr:sp macro="" textlink="">
      <xdr:nvSpPr>
        <xdr:cNvPr id="80" name="楕円 79"/>
        <xdr:cNvSpPr/>
      </xdr:nvSpPr>
      <xdr:spPr>
        <a:xfrm>
          <a:off x="4584700" y="627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83157</xdr:rowOff>
    </xdr:from>
    <xdr:ext cx="534377" cy="259045"/>
    <xdr:sp macro="" textlink="">
      <xdr:nvSpPr>
        <xdr:cNvPr id="81" name="人件費該当値テキスト"/>
        <xdr:cNvSpPr txBox="1"/>
      </xdr:nvSpPr>
      <xdr:spPr>
        <a:xfrm>
          <a:off x="4686300" y="62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158261</xdr:rowOff>
    </xdr:from>
    <xdr:to>
      <xdr:col>20</xdr:col>
      <xdr:colOff>38100</xdr:colOff>
      <xdr:row>37</xdr:row>
      <xdr:rowOff>88411</xdr:rowOff>
    </xdr:to>
    <xdr:sp macro="" textlink="">
      <xdr:nvSpPr>
        <xdr:cNvPr id="82" name="楕円 81"/>
        <xdr:cNvSpPr/>
      </xdr:nvSpPr>
      <xdr:spPr>
        <a:xfrm>
          <a:off x="3746500" y="633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79538</xdr:rowOff>
    </xdr:from>
    <xdr:ext cx="534377" cy="259045"/>
    <xdr:sp macro="" textlink="">
      <xdr:nvSpPr>
        <xdr:cNvPr id="83" name="テキスト ボックス 82"/>
        <xdr:cNvSpPr txBox="1"/>
      </xdr:nvSpPr>
      <xdr:spPr>
        <a:xfrm>
          <a:off x="3530111" y="64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122904</xdr:rowOff>
    </xdr:from>
    <xdr:to>
      <xdr:col>15</xdr:col>
      <xdr:colOff>101600</xdr:colOff>
      <xdr:row>37</xdr:row>
      <xdr:rowOff>53054</xdr:rowOff>
    </xdr:to>
    <xdr:sp macro="" textlink="">
      <xdr:nvSpPr>
        <xdr:cNvPr id="84" name="楕円 83"/>
        <xdr:cNvSpPr/>
      </xdr:nvSpPr>
      <xdr:spPr>
        <a:xfrm>
          <a:off x="2857500" y="62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44181</xdr:rowOff>
    </xdr:from>
    <xdr:ext cx="534377" cy="259045"/>
    <xdr:sp macro="" textlink="">
      <xdr:nvSpPr>
        <xdr:cNvPr id="85" name="テキスト ボックス 84"/>
        <xdr:cNvSpPr txBox="1"/>
      </xdr:nvSpPr>
      <xdr:spPr>
        <a:xfrm>
          <a:off x="2641111" y="638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106235</xdr:rowOff>
    </xdr:from>
    <xdr:to>
      <xdr:col>10</xdr:col>
      <xdr:colOff>165100</xdr:colOff>
      <xdr:row>37</xdr:row>
      <xdr:rowOff>36385</xdr:rowOff>
    </xdr:to>
    <xdr:sp macro="" textlink="">
      <xdr:nvSpPr>
        <xdr:cNvPr id="86" name="楕円 85"/>
        <xdr:cNvSpPr/>
      </xdr:nvSpPr>
      <xdr:spPr>
        <a:xfrm>
          <a:off x="19685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52912</xdr:rowOff>
    </xdr:from>
    <xdr:ext cx="534377" cy="259045"/>
    <xdr:sp macro="" textlink="">
      <xdr:nvSpPr>
        <xdr:cNvPr id="87" name="テキスト ボックス 86"/>
        <xdr:cNvSpPr txBox="1"/>
      </xdr:nvSpPr>
      <xdr:spPr>
        <a:xfrm>
          <a:off x="1752111" y="60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163328</xdr:rowOff>
    </xdr:from>
    <xdr:to>
      <xdr:col>6</xdr:col>
      <xdr:colOff>38100</xdr:colOff>
      <xdr:row>37</xdr:row>
      <xdr:rowOff>93478</xdr:rowOff>
    </xdr:to>
    <xdr:sp macro="" textlink="">
      <xdr:nvSpPr>
        <xdr:cNvPr id="88" name="楕円 87"/>
        <xdr:cNvSpPr/>
      </xdr:nvSpPr>
      <xdr:spPr>
        <a:xfrm>
          <a:off x="1079500" y="63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84605</xdr:rowOff>
    </xdr:from>
    <xdr:ext cx="534377" cy="259045"/>
    <xdr:sp macro="" textlink="">
      <xdr:nvSpPr>
        <xdr:cNvPr id="89" name="テキスト ボックス 88"/>
        <xdr:cNvSpPr txBox="1"/>
      </xdr:nvSpPr>
      <xdr:spPr>
        <a:xfrm>
          <a:off x="863111" y="64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25080</xdr:rowOff>
    </xdr:from>
    <xdr:to>
      <xdr:col>24</xdr:col>
      <xdr:colOff>63500</xdr:colOff>
      <xdr:row>57</xdr:row>
      <xdr:rowOff>64479</xdr:rowOff>
    </xdr:to>
    <xdr:cxnSp macro="">
      <xdr:nvCxnSpPr>
        <xdr:cNvPr id="118" name="直線コネクタ 117"/>
        <xdr:cNvCxnSpPr/>
      </xdr:nvCxnSpPr>
      <xdr:spPr>
        <a:xfrm flipV="1">
          <a:off x="3797300" y="9797730"/>
          <a:ext cx="8382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46772</xdr:rowOff>
    </xdr:from>
    <xdr:ext cx="534377" cy="259045"/>
    <xdr:sp macro="" textlink="">
      <xdr:nvSpPr>
        <xdr:cNvPr id="119" name="物件費平均値テキスト"/>
        <xdr:cNvSpPr txBox="1"/>
      </xdr:nvSpPr>
      <xdr:spPr>
        <a:xfrm>
          <a:off x="4686300" y="981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64479</xdr:rowOff>
    </xdr:from>
    <xdr:to>
      <xdr:col>19</xdr:col>
      <xdr:colOff>177800</xdr:colOff>
      <xdr:row>57</xdr:row>
      <xdr:rowOff>88329</xdr:rowOff>
    </xdr:to>
    <xdr:cxnSp macro="">
      <xdr:nvCxnSpPr>
        <xdr:cNvPr id="121" name="直線コネクタ 120"/>
        <xdr:cNvCxnSpPr/>
      </xdr:nvCxnSpPr>
      <xdr:spPr>
        <a:xfrm flipV="1">
          <a:off x="2908300" y="9837129"/>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164600</xdr:rowOff>
    </xdr:from>
    <xdr:ext cx="534377" cy="259045"/>
    <xdr:sp macro="" textlink="">
      <xdr:nvSpPr>
        <xdr:cNvPr id="123" name="テキスト ボックス 122"/>
        <xdr:cNvSpPr txBox="1"/>
      </xdr:nvSpPr>
      <xdr:spPr>
        <a:xfrm>
          <a:off x="3530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88329</xdr:rowOff>
    </xdr:from>
    <xdr:to>
      <xdr:col>15</xdr:col>
      <xdr:colOff>50800</xdr:colOff>
      <xdr:row>57</xdr:row>
      <xdr:rowOff>98202</xdr:rowOff>
    </xdr:to>
    <xdr:cxnSp macro="">
      <xdr:nvCxnSpPr>
        <xdr:cNvPr id="124" name="直線コネクタ 123"/>
        <xdr:cNvCxnSpPr/>
      </xdr:nvCxnSpPr>
      <xdr:spPr>
        <a:xfrm flipV="1">
          <a:off x="2019300" y="9860979"/>
          <a:ext cx="8890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161944</xdr:rowOff>
    </xdr:from>
    <xdr:ext cx="534377" cy="259045"/>
    <xdr:sp macro="" textlink="">
      <xdr:nvSpPr>
        <xdr:cNvPr id="126" name="テキスト ボックス 125"/>
        <xdr:cNvSpPr txBox="1"/>
      </xdr:nvSpPr>
      <xdr:spPr>
        <a:xfrm>
          <a:off x="2641111" y="993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98202</xdr:rowOff>
    </xdr:from>
    <xdr:to>
      <xdr:col>10</xdr:col>
      <xdr:colOff>114300</xdr:colOff>
      <xdr:row>57</xdr:row>
      <xdr:rowOff>138374</xdr:rowOff>
    </xdr:to>
    <xdr:cxnSp macro="">
      <xdr:nvCxnSpPr>
        <xdr:cNvPr id="127" name="直線コネクタ 126"/>
        <xdr:cNvCxnSpPr/>
      </xdr:nvCxnSpPr>
      <xdr:spPr>
        <a:xfrm flipV="1">
          <a:off x="1130300" y="9870852"/>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140670</xdr:rowOff>
    </xdr:from>
    <xdr:to>
      <xdr:col>10</xdr:col>
      <xdr:colOff>165100</xdr:colOff>
      <xdr:row>58</xdr:row>
      <xdr:rowOff>70820</xdr:rowOff>
    </xdr:to>
    <xdr:sp macro="" textlink="">
      <xdr:nvSpPr>
        <xdr:cNvPr id="128" name="フローチャート: 判断 127"/>
        <xdr:cNvSpPr/>
      </xdr:nvSpPr>
      <xdr:spPr>
        <a:xfrm>
          <a:off x="1968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61947</xdr:rowOff>
    </xdr:from>
    <xdr:ext cx="534377" cy="259045"/>
    <xdr:sp macro="" textlink="">
      <xdr:nvSpPr>
        <xdr:cNvPr id="129" name="テキスト ボックス 128"/>
        <xdr:cNvSpPr txBox="1"/>
      </xdr:nvSpPr>
      <xdr:spPr>
        <a:xfrm>
          <a:off x="1752111" y="10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147761</xdr:rowOff>
    </xdr:from>
    <xdr:to>
      <xdr:col>6</xdr:col>
      <xdr:colOff>38100</xdr:colOff>
      <xdr:row>58</xdr:row>
      <xdr:rowOff>77911</xdr:rowOff>
    </xdr:to>
    <xdr:sp macro="" textlink="">
      <xdr:nvSpPr>
        <xdr:cNvPr id="130" name="フローチャート: 判断 129"/>
        <xdr:cNvSpPr/>
      </xdr:nvSpPr>
      <xdr:spPr>
        <a:xfrm>
          <a:off x="1079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69038</xdr:rowOff>
    </xdr:from>
    <xdr:ext cx="534377" cy="259045"/>
    <xdr:sp macro="" textlink="">
      <xdr:nvSpPr>
        <xdr:cNvPr id="131" name="テキスト ボックス 130"/>
        <xdr:cNvSpPr txBox="1"/>
      </xdr:nvSpPr>
      <xdr:spPr>
        <a:xfrm>
          <a:off x="863111" y="100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145730</xdr:rowOff>
    </xdr:from>
    <xdr:to>
      <xdr:col>24</xdr:col>
      <xdr:colOff>114300</xdr:colOff>
      <xdr:row>57</xdr:row>
      <xdr:rowOff>75880</xdr:rowOff>
    </xdr:to>
    <xdr:sp macro="" textlink="">
      <xdr:nvSpPr>
        <xdr:cNvPr id="137" name="楕円 136"/>
        <xdr:cNvSpPr/>
      </xdr:nvSpPr>
      <xdr:spPr>
        <a:xfrm>
          <a:off x="4584700" y="974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168607</xdr:rowOff>
    </xdr:from>
    <xdr:ext cx="534377" cy="259045"/>
    <xdr:sp macro="" textlink="">
      <xdr:nvSpPr>
        <xdr:cNvPr id="138" name="物件費該当値テキスト"/>
        <xdr:cNvSpPr txBox="1"/>
      </xdr:nvSpPr>
      <xdr:spPr>
        <a:xfrm>
          <a:off x="4686300" y="959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13679</xdr:rowOff>
    </xdr:from>
    <xdr:to>
      <xdr:col>20</xdr:col>
      <xdr:colOff>38100</xdr:colOff>
      <xdr:row>57</xdr:row>
      <xdr:rowOff>115279</xdr:rowOff>
    </xdr:to>
    <xdr:sp macro="" textlink="">
      <xdr:nvSpPr>
        <xdr:cNvPr id="139" name="楕円 138"/>
        <xdr:cNvSpPr/>
      </xdr:nvSpPr>
      <xdr:spPr>
        <a:xfrm>
          <a:off x="3746500" y="978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131806</xdr:rowOff>
    </xdr:from>
    <xdr:ext cx="534377" cy="259045"/>
    <xdr:sp macro="" textlink="">
      <xdr:nvSpPr>
        <xdr:cNvPr id="140" name="テキスト ボックス 139"/>
        <xdr:cNvSpPr txBox="1"/>
      </xdr:nvSpPr>
      <xdr:spPr>
        <a:xfrm>
          <a:off x="3530111" y="95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37529</xdr:rowOff>
    </xdr:from>
    <xdr:to>
      <xdr:col>15</xdr:col>
      <xdr:colOff>101600</xdr:colOff>
      <xdr:row>57</xdr:row>
      <xdr:rowOff>139129</xdr:rowOff>
    </xdr:to>
    <xdr:sp macro="" textlink="">
      <xdr:nvSpPr>
        <xdr:cNvPr id="141" name="楕円 140"/>
        <xdr:cNvSpPr/>
      </xdr:nvSpPr>
      <xdr:spPr>
        <a:xfrm>
          <a:off x="2857500" y="98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155656</xdr:rowOff>
    </xdr:from>
    <xdr:ext cx="534377" cy="259045"/>
    <xdr:sp macro="" textlink="">
      <xdr:nvSpPr>
        <xdr:cNvPr id="142" name="テキスト ボックス 141"/>
        <xdr:cNvSpPr txBox="1"/>
      </xdr:nvSpPr>
      <xdr:spPr>
        <a:xfrm>
          <a:off x="2641111" y="958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47402</xdr:rowOff>
    </xdr:from>
    <xdr:to>
      <xdr:col>10</xdr:col>
      <xdr:colOff>165100</xdr:colOff>
      <xdr:row>57</xdr:row>
      <xdr:rowOff>149002</xdr:rowOff>
    </xdr:to>
    <xdr:sp macro="" textlink="">
      <xdr:nvSpPr>
        <xdr:cNvPr id="143" name="楕円 142"/>
        <xdr:cNvSpPr/>
      </xdr:nvSpPr>
      <xdr:spPr>
        <a:xfrm>
          <a:off x="1968500" y="98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165529</xdr:rowOff>
    </xdr:from>
    <xdr:ext cx="534377" cy="259045"/>
    <xdr:sp macro="" textlink="">
      <xdr:nvSpPr>
        <xdr:cNvPr id="144" name="テキスト ボックス 143"/>
        <xdr:cNvSpPr txBox="1"/>
      </xdr:nvSpPr>
      <xdr:spPr>
        <a:xfrm>
          <a:off x="1752111" y="95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87574</xdr:rowOff>
    </xdr:from>
    <xdr:to>
      <xdr:col>6</xdr:col>
      <xdr:colOff>38100</xdr:colOff>
      <xdr:row>58</xdr:row>
      <xdr:rowOff>17724</xdr:rowOff>
    </xdr:to>
    <xdr:sp macro="" textlink="">
      <xdr:nvSpPr>
        <xdr:cNvPr id="145" name="楕円 144"/>
        <xdr:cNvSpPr/>
      </xdr:nvSpPr>
      <xdr:spPr>
        <a:xfrm>
          <a:off x="1079500" y="986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34251</xdr:rowOff>
    </xdr:from>
    <xdr:ext cx="534377" cy="259045"/>
    <xdr:sp macro="" textlink="">
      <xdr:nvSpPr>
        <xdr:cNvPr id="146" name="テキスト ボックス 145"/>
        <xdr:cNvSpPr txBox="1"/>
      </xdr:nvSpPr>
      <xdr:spPr>
        <a:xfrm>
          <a:off x="863111" y="96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51983</xdr:rowOff>
    </xdr:from>
    <xdr:to>
      <xdr:col>24</xdr:col>
      <xdr:colOff>63500</xdr:colOff>
      <xdr:row>78</xdr:row>
      <xdr:rowOff>64033</xdr:rowOff>
    </xdr:to>
    <xdr:cxnSp macro="">
      <xdr:nvCxnSpPr>
        <xdr:cNvPr id="177" name="直線コネクタ 176"/>
        <xdr:cNvCxnSpPr/>
      </xdr:nvCxnSpPr>
      <xdr:spPr>
        <a:xfrm flipV="1">
          <a:off x="3797300" y="13425083"/>
          <a:ext cx="8382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7013</xdr:rowOff>
    </xdr:from>
    <xdr:ext cx="469744" cy="259045"/>
    <xdr:sp macro="" textlink="">
      <xdr:nvSpPr>
        <xdr:cNvPr id="178"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42872</xdr:rowOff>
    </xdr:from>
    <xdr:to>
      <xdr:col>19</xdr:col>
      <xdr:colOff>177800</xdr:colOff>
      <xdr:row>78</xdr:row>
      <xdr:rowOff>64033</xdr:rowOff>
    </xdr:to>
    <xdr:cxnSp macro="">
      <xdr:nvCxnSpPr>
        <xdr:cNvPr id="180" name="直線コネクタ 179"/>
        <xdr:cNvCxnSpPr/>
      </xdr:nvCxnSpPr>
      <xdr:spPr>
        <a:xfrm>
          <a:off x="2908300" y="13415972"/>
          <a:ext cx="8890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42872</xdr:rowOff>
    </xdr:from>
    <xdr:to>
      <xdr:col>15</xdr:col>
      <xdr:colOff>50800</xdr:colOff>
      <xdr:row>78</xdr:row>
      <xdr:rowOff>50350</xdr:rowOff>
    </xdr:to>
    <xdr:cxnSp macro="">
      <xdr:nvCxnSpPr>
        <xdr:cNvPr id="183" name="直線コネクタ 182"/>
        <xdr:cNvCxnSpPr/>
      </xdr:nvCxnSpPr>
      <xdr:spPr>
        <a:xfrm flipV="1">
          <a:off x="2019300" y="13415972"/>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115370</xdr:rowOff>
    </xdr:from>
    <xdr:to>
      <xdr:col>10</xdr:col>
      <xdr:colOff>114300</xdr:colOff>
      <xdr:row>78</xdr:row>
      <xdr:rowOff>50350</xdr:rowOff>
    </xdr:to>
    <xdr:cxnSp macro="">
      <xdr:nvCxnSpPr>
        <xdr:cNvPr id="186" name="直線コネクタ 185"/>
        <xdr:cNvCxnSpPr/>
      </xdr:nvCxnSpPr>
      <xdr:spPr>
        <a:xfrm>
          <a:off x="1130300" y="13317020"/>
          <a:ext cx="889000" cy="10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101343</xdr:rowOff>
    </xdr:from>
    <xdr:to>
      <xdr:col>10</xdr:col>
      <xdr:colOff>165100</xdr:colOff>
      <xdr:row>79</xdr:row>
      <xdr:rowOff>31493</xdr:rowOff>
    </xdr:to>
    <xdr:sp macro="" textlink="">
      <xdr:nvSpPr>
        <xdr:cNvPr id="187" name="フローチャート: 判断 186"/>
        <xdr:cNvSpPr/>
      </xdr:nvSpPr>
      <xdr:spPr>
        <a:xfrm>
          <a:off x="1968500" y="134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22620</xdr:rowOff>
    </xdr:from>
    <xdr:ext cx="469744" cy="259045"/>
    <xdr:sp macro="" textlink="">
      <xdr:nvSpPr>
        <xdr:cNvPr id="188" name="テキスト ボックス 187"/>
        <xdr:cNvSpPr txBox="1"/>
      </xdr:nvSpPr>
      <xdr:spPr>
        <a:xfrm>
          <a:off x="1784428" y="1356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97718</xdr:rowOff>
    </xdr:from>
    <xdr:to>
      <xdr:col>6</xdr:col>
      <xdr:colOff>38100</xdr:colOff>
      <xdr:row>79</xdr:row>
      <xdr:rowOff>27868</xdr:rowOff>
    </xdr:to>
    <xdr:sp macro="" textlink="">
      <xdr:nvSpPr>
        <xdr:cNvPr id="189" name="フローチャート: 判断 188"/>
        <xdr:cNvSpPr/>
      </xdr:nvSpPr>
      <xdr:spPr>
        <a:xfrm>
          <a:off x="1079500" y="1347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18995</xdr:rowOff>
    </xdr:from>
    <xdr:ext cx="469744" cy="259045"/>
    <xdr:sp macro="" textlink="">
      <xdr:nvSpPr>
        <xdr:cNvPr id="190" name="テキスト ボックス 189"/>
        <xdr:cNvSpPr txBox="1"/>
      </xdr:nvSpPr>
      <xdr:spPr>
        <a:xfrm>
          <a:off x="895428" y="1356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1183</xdr:rowOff>
    </xdr:from>
    <xdr:to>
      <xdr:col>24</xdr:col>
      <xdr:colOff>114300</xdr:colOff>
      <xdr:row>78</xdr:row>
      <xdr:rowOff>102783</xdr:rowOff>
    </xdr:to>
    <xdr:sp macro="" textlink="">
      <xdr:nvSpPr>
        <xdr:cNvPr id="196" name="楕円 195"/>
        <xdr:cNvSpPr/>
      </xdr:nvSpPr>
      <xdr:spPr>
        <a:xfrm>
          <a:off x="4584700" y="133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151060</xdr:rowOff>
    </xdr:from>
    <xdr:ext cx="469744" cy="259045"/>
    <xdr:sp macro="" textlink="">
      <xdr:nvSpPr>
        <xdr:cNvPr id="197" name="維持補修費該当値テキスト"/>
        <xdr:cNvSpPr txBox="1"/>
      </xdr:nvSpPr>
      <xdr:spPr>
        <a:xfrm>
          <a:off x="4686300" y="133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13233</xdr:rowOff>
    </xdr:from>
    <xdr:to>
      <xdr:col>20</xdr:col>
      <xdr:colOff>38100</xdr:colOff>
      <xdr:row>78</xdr:row>
      <xdr:rowOff>114833</xdr:rowOff>
    </xdr:to>
    <xdr:sp macro="" textlink="">
      <xdr:nvSpPr>
        <xdr:cNvPr id="198" name="楕円 197"/>
        <xdr:cNvSpPr/>
      </xdr:nvSpPr>
      <xdr:spPr>
        <a:xfrm>
          <a:off x="3746500" y="1338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131360</xdr:rowOff>
    </xdr:from>
    <xdr:ext cx="469744" cy="259045"/>
    <xdr:sp macro="" textlink="">
      <xdr:nvSpPr>
        <xdr:cNvPr id="199" name="テキスト ボックス 198"/>
        <xdr:cNvSpPr txBox="1"/>
      </xdr:nvSpPr>
      <xdr:spPr>
        <a:xfrm>
          <a:off x="3562428" y="131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163522</xdr:rowOff>
    </xdr:from>
    <xdr:to>
      <xdr:col>15</xdr:col>
      <xdr:colOff>101600</xdr:colOff>
      <xdr:row>78</xdr:row>
      <xdr:rowOff>93672</xdr:rowOff>
    </xdr:to>
    <xdr:sp macro="" textlink="">
      <xdr:nvSpPr>
        <xdr:cNvPr id="200" name="楕円 199"/>
        <xdr:cNvSpPr/>
      </xdr:nvSpPr>
      <xdr:spPr>
        <a:xfrm>
          <a:off x="2857500" y="1336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110199</xdr:rowOff>
    </xdr:from>
    <xdr:ext cx="469744" cy="259045"/>
    <xdr:sp macro="" textlink="">
      <xdr:nvSpPr>
        <xdr:cNvPr id="201" name="テキスト ボックス 200"/>
        <xdr:cNvSpPr txBox="1"/>
      </xdr:nvSpPr>
      <xdr:spPr>
        <a:xfrm>
          <a:off x="2673428" y="1314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171000</xdr:rowOff>
    </xdr:from>
    <xdr:to>
      <xdr:col>10</xdr:col>
      <xdr:colOff>165100</xdr:colOff>
      <xdr:row>78</xdr:row>
      <xdr:rowOff>101150</xdr:rowOff>
    </xdr:to>
    <xdr:sp macro="" textlink="">
      <xdr:nvSpPr>
        <xdr:cNvPr id="202" name="楕円 201"/>
        <xdr:cNvSpPr/>
      </xdr:nvSpPr>
      <xdr:spPr>
        <a:xfrm>
          <a:off x="1968500" y="133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117677</xdr:rowOff>
    </xdr:from>
    <xdr:ext cx="469744" cy="259045"/>
    <xdr:sp macro="" textlink="">
      <xdr:nvSpPr>
        <xdr:cNvPr id="203" name="テキスト ボックス 202"/>
        <xdr:cNvSpPr txBox="1"/>
      </xdr:nvSpPr>
      <xdr:spPr>
        <a:xfrm>
          <a:off x="1784428" y="131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64570</xdr:rowOff>
    </xdr:from>
    <xdr:to>
      <xdr:col>6</xdr:col>
      <xdr:colOff>38100</xdr:colOff>
      <xdr:row>77</xdr:row>
      <xdr:rowOff>166170</xdr:rowOff>
    </xdr:to>
    <xdr:sp macro="" textlink="">
      <xdr:nvSpPr>
        <xdr:cNvPr id="204" name="楕円 203"/>
        <xdr:cNvSpPr/>
      </xdr:nvSpPr>
      <xdr:spPr>
        <a:xfrm>
          <a:off x="1079500" y="1326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11247</xdr:rowOff>
    </xdr:from>
    <xdr:ext cx="469744" cy="259045"/>
    <xdr:sp macro="" textlink="">
      <xdr:nvSpPr>
        <xdr:cNvPr id="205" name="テキスト ボックス 204"/>
        <xdr:cNvSpPr txBox="1"/>
      </xdr:nvSpPr>
      <xdr:spPr>
        <a:xfrm>
          <a:off x="895428" y="1304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53194</xdr:rowOff>
    </xdr:from>
    <xdr:to>
      <xdr:col>24</xdr:col>
      <xdr:colOff>63500</xdr:colOff>
      <xdr:row>96</xdr:row>
      <xdr:rowOff>72168</xdr:rowOff>
    </xdr:to>
    <xdr:cxnSp macro="">
      <xdr:nvCxnSpPr>
        <xdr:cNvPr id="235" name="直線コネクタ 234"/>
        <xdr:cNvCxnSpPr/>
      </xdr:nvCxnSpPr>
      <xdr:spPr>
        <a:xfrm flipV="1">
          <a:off x="3797300" y="16512394"/>
          <a:ext cx="8382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133036</xdr:rowOff>
    </xdr:from>
    <xdr:ext cx="534377" cy="259045"/>
    <xdr:sp macro="" textlink="">
      <xdr:nvSpPr>
        <xdr:cNvPr id="236" name="扶助費平均値テキスト"/>
        <xdr:cNvSpPr txBox="1"/>
      </xdr:nvSpPr>
      <xdr:spPr>
        <a:xfrm>
          <a:off x="4686300" y="1607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72168</xdr:rowOff>
    </xdr:from>
    <xdr:to>
      <xdr:col>19</xdr:col>
      <xdr:colOff>177800</xdr:colOff>
      <xdr:row>96</xdr:row>
      <xdr:rowOff>148253</xdr:rowOff>
    </xdr:to>
    <xdr:cxnSp macro="">
      <xdr:nvCxnSpPr>
        <xdr:cNvPr id="238" name="直線コネクタ 237"/>
        <xdr:cNvCxnSpPr/>
      </xdr:nvCxnSpPr>
      <xdr:spPr>
        <a:xfrm flipV="1">
          <a:off x="2908300" y="16531368"/>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74306</xdr:rowOff>
    </xdr:from>
    <xdr:ext cx="534377" cy="259045"/>
    <xdr:sp macro="" textlink="">
      <xdr:nvSpPr>
        <xdr:cNvPr id="240" name="テキスト ボックス 239"/>
        <xdr:cNvSpPr txBox="1"/>
      </xdr:nvSpPr>
      <xdr:spPr>
        <a:xfrm>
          <a:off x="3530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148253</xdr:rowOff>
    </xdr:from>
    <xdr:to>
      <xdr:col>15</xdr:col>
      <xdr:colOff>50800</xdr:colOff>
      <xdr:row>96</xdr:row>
      <xdr:rowOff>162979</xdr:rowOff>
    </xdr:to>
    <xdr:cxnSp macro="">
      <xdr:nvCxnSpPr>
        <xdr:cNvPr id="241" name="直線コネクタ 240"/>
        <xdr:cNvCxnSpPr/>
      </xdr:nvCxnSpPr>
      <xdr:spPr>
        <a:xfrm flipV="1">
          <a:off x="2019300" y="16607453"/>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143857</xdr:rowOff>
    </xdr:from>
    <xdr:ext cx="534377" cy="259045"/>
    <xdr:sp macro="" textlink="">
      <xdr:nvSpPr>
        <xdr:cNvPr id="243" name="テキスト ボックス 242"/>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162979</xdr:rowOff>
    </xdr:from>
    <xdr:to>
      <xdr:col>10</xdr:col>
      <xdr:colOff>114300</xdr:colOff>
      <xdr:row>97</xdr:row>
      <xdr:rowOff>76702</xdr:rowOff>
    </xdr:to>
    <xdr:cxnSp macro="">
      <xdr:nvCxnSpPr>
        <xdr:cNvPr id="244" name="直線コネクタ 243"/>
        <xdr:cNvCxnSpPr/>
      </xdr:nvCxnSpPr>
      <xdr:spPr>
        <a:xfrm flipV="1">
          <a:off x="1130300" y="16622179"/>
          <a:ext cx="889000" cy="8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68631</xdr:rowOff>
    </xdr:from>
    <xdr:to>
      <xdr:col>10</xdr:col>
      <xdr:colOff>165100</xdr:colOff>
      <xdr:row>95</xdr:row>
      <xdr:rowOff>170231</xdr:rowOff>
    </xdr:to>
    <xdr:sp macro="" textlink="">
      <xdr:nvSpPr>
        <xdr:cNvPr id="245" name="フローチャート: 判断 244"/>
        <xdr:cNvSpPr/>
      </xdr:nvSpPr>
      <xdr:spPr>
        <a:xfrm>
          <a:off x="1968500" y="1635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15308</xdr:rowOff>
    </xdr:from>
    <xdr:ext cx="534377" cy="259045"/>
    <xdr:sp macro="" textlink="">
      <xdr:nvSpPr>
        <xdr:cNvPr id="246" name="テキスト ボックス 245"/>
        <xdr:cNvSpPr txBox="1"/>
      </xdr:nvSpPr>
      <xdr:spPr>
        <a:xfrm>
          <a:off x="1752111" y="1613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1936</xdr:rowOff>
    </xdr:from>
    <xdr:to>
      <xdr:col>6</xdr:col>
      <xdr:colOff>38100</xdr:colOff>
      <xdr:row>96</xdr:row>
      <xdr:rowOff>103536</xdr:rowOff>
    </xdr:to>
    <xdr:sp macro="" textlink="">
      <xdr:nvSpPr>
        <xdr:cNvPr id="247" name="フローチャート: 判断 246"/>
        <xdr:cNvSpPr/>
      </xdr:nvSpPr>
      <xdr:spPr>
        <a:xfrm>
          <a:off x="1079500" y="1646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120063</xdr:rowOff>
    </xdr:from>
    <xdr:ext cx="534377" cy="259045"/>
    <xdr:sp macro="" textlink="">
      <xdr:nvSpPr>
        <xdr:cNvPr id="248" name="テキスト ボックス 247"/>
        <xdr:cNvSpPr txBox="1"/>
      </xdr:nvSpPr>
      <xdr:spPr>
        <a:xfrm>
          <a:off x="863111" y="1623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2394</xdr:rowOff>
    </xdr:from>
    <xdr:to>
      <xdr:col>24</xdr:col>
      <xdr:colOff>114300</xdr:colOff>
      <xdr:row>96</xdr:row>
      <xdr:rowOff>103994</xdr:rowOff>
    </xdr:to>
    <xdr:sp macro="" textlink="">
      <xdr:nvSpPr>
        <xdr:cNvPr id="254" name="楕円 253"/>
        <xdr:cNvSpPr/>
      </xdr:nvSpPr>
      <xdr:spPr>
        <a:xfrm>
          <a:off x="4584700" y="16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152271</xdr:rowOff>
    </xdr:from>
    <xdr:ext cx="534377" cy="259045"/>
    <xdr:sp macro="" textlink="">
      <xdr:nvSpPr>
        <xdr:cNvPr id="255" name="扶助費該当値テキスト"/>
        <xdr:cNvSpPr txBox="1"/>
      </xdr:nvSpPr>
      <xdr:spPr>
        <a:xfrm>
          <a:off x="4686300" y="164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21368</xdr:rowOff>
    </xdr:from>
    <xdr:to>
      <xdr:col>20</xdr:col>
      <xdr:colOff>38100</xdr:colOff>
      <xdr:row>96</xdr:row>
      <xdr:rowOff>122968</xdr:rowOff>
    </xdr:to>
    <xdr:sp macro="" textlink="">
      <xdr:nvSpPr>
        <xdr:cNvPr id="256" name="楕円 255"/>
        <xdr:cNvSpPr/>
      </xdr:nvSpPr>
      <xdr:spPr>
        <a:xfrm>
          <a:off x="3746500" y="1648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114095</xdr:rowOff>
    </xdr:from>
    <xdr:ext cx="534377" cy="259045"/>
    <xdr:sp macro="" textlink="">
      <xdr:nvSpPr>
        <xdr:cNvPr id="257" name="テキスト ボックス 256"/>
        <xdr:cNvSpPr txBox="1"/>
      </xdr:nvSpPr>
      <xdr:spPr>
        <a:xfrm>
          <a:off x="3530111" y="1657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97453</xdr:rowOff>
    </xdr:from>
    <xdr:to>
      <xdr:col>15</xdr:col>
      <xdr:colOff>101600</xdr:colOff>
      <xdr:row>97</xdr:row>
      <xdr:rowOff>27603</xdr:rowOff>
    </xdr:to>
    <xdr:sp macro="" textlink="">
      <xdr:nvSpPr>
        <xdr:cNvPr id="258" name="楕円 257"/>
        <xdr:cNvSpPr/>
      </xdr:nvSpPr>
      <xdr:spPr>
        <a:xfrm>
          <a:off x="2857500" y="1655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18730</xdr:rowOff>
    </xdr:from>
    <xdr:ext cx="534377" cy="259045"/>
    <xdr:sp macro="" textlink="">
      <xdr:nvSpPr>
        <xdr:cNvPr id="259" name="テキスト ボックス 258"/>
        <xdr:cNvSpPr txBox="1"/>
      </xdr:nvSpPr>
      <xdr:spPr>
        <a:xfrm>
          <a:off x="2641111" y="166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112179</xdr:rowOff>
    </xdr:from>
    <xdr:to>
      <xdr:col>10</xdr:col>
      <xdr:colOff>165100</xdr:colOff>
      <xdr:row>97</xdr:row>
      <xdr:rowOff>42329</xdr:rowOff>
    </xdr:to>
    <xdr:sp macro="" textlink="">
      <xdr:nvSpPr>
        <xdr:cNvPr id="260" name="楕円 259"/>
        <xdr:cNvSpPr/>
      </xdr:nvSpPr>
      <xdr:spPr>
        <a:xfrm>
          <a:off x="1968500" y="165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33456</xdr:rowOff>
    </xdr:from>
    <xdr:ext cx="534377" cy="259045"/>
    <xdr:sp macro="" textlink="">
      <xdr:nvSpPr>
        <xdr:cNvPr id="261" name="テキスト ボックス 260"/>
        <xdr:cNvSpPr txBox="1"/>
      </xdr:nvSpPr>
      <xdr:spPr>
        <a:xfrm>
          <a:off x="1752111" y="166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25902</xdr:rowOff>
    </xdr:from>
    <xdr:to>
      <xdr:col>6</xdr:col>
      <xdr:colOff>38100</xdr:colOff>
      <xdr:row>97</xdr:row>
      <xdr:rowOff>127502</xdr:rowOff>
    </xdr:to>
    <xdr:sp macro="" textlink="">
      <xdr:nvSpPr>
        <xdr:cNvPr id="262" name="楕円 261"/>
        <xdr:cNvSpPr/>
      </xdr:nvSpPr>
      <xdr:spPr>
        <a:xfrm>
          <a:off x="1079500" y="166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118629</xdr:rowOff>
    </xdr:from>
    <xdr:ext cx="534377" cy="259045"/>
    <xdr:sp macro="" textlink="">
      <xdr:nvSpPr>
        <xdr:cNvPr id="263" name="テキスト ボックス 262"/>
        <xdr:cNvSpPr txBox="1"/>
      </xdr:nvSpPr>
      <xdr:spPr>
        <a:xfrm>
          <a:off x="863111" y="1674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3881</xdr:rowOff>
    </xdr:from>
    <xdr:to>
      <xdr:col>55</xdr:col>
      <xdr:colOff>0</xdr:colOff>
      <xdr:row>37</xdr:row>
      <xdr:rowOff>31709</xdr:rowOff>
    </xdr:to>
    <xdr:cxnSp macro="">
      <xdr:nvCxnSpPr>
        <xdr:cNvPr id="292" name="直線コネクタ 291"/>
        <xdr:cNvCxnSpPr/>
      </xdr:nvCxnSpPr>
      <xdr:spPr>
        <a:xfrm flipV="1">
          <a:off x="9639300" y="6347531"/>
          <a:ext cx="838200" cy="2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31709</xdr:rowOff>
    </xdr:from>
    <xdr:to>
      <xdr:col>50</xdr:col>
      <xdr:colOff>114300</xdr:colOff>
      <xdr:row>37</xdr:row>
      <xdr:rowOff>44236</xdr:rowOff>
    </xdr:to>
    <xdr:cxnSp macro="">
      <xdr:nvCxnSpPr>
        <xdr:cNvPr id="295" name="直線コネクタ 294"/>
        <xdr:cNvCxnSpPr/>
      </xdr:nvCxnSpPr>
      <xdr:spPr>
        <a:xfrm flipV="1">
          <a:off x="8750300" y="6375359"/>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44236</xdr:rowOff>
    </xdr:from>
    <xdr:to>
      <xdr:col>45</xdr:col>
      <xdr:colOff>177800</xdr:colOff>
      <xdr:row>37</xdr:row>
      <xdr:rowOff>65794</xdr:rowOff>
    </xdr:to>
    <xdr:cxnSp macro="">
      <xdr:nvCxnSpPr>
        <xdr:cNvPr id="298" name="直線コネクタ 297"/>
        <xdr:cNvCxnSpPr/>
      </xdr:nvCxnSpPr>
      <xdr:spPr>
        <a:xfrm flipV="1">
          <a:off x="7861300" y="6387886"/>
          <a:ext cx="889000" cy="2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21152</xdr:rowOff>
    </xdr:from>
    <xdr:ext cx="534377" cy="259045"/>
    <xdr:sp macro="" textlink="">
      <xdr:nvSpPr>
        <xdr:cNvPr id="300" name="テキスト ボックス 299"/>
        <xdr:cNvSpPr txBox="1"/>
      </xdr:nvSpPr>
      <xdr:spPr>
        <a:xfrm>
          <a:off x="8483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65794</xdr:rowOff>
    </xdr:from>
    <xdr:to>
      <xdr:col>41</xdr:col>
      <xdr:colOff>50800</xdr:colOff>
      <xdr:row>37</xdr:row>
      <xdr:rowOff>66358</xdr:rowOff>
    </xdr:to>
    <xdr:cxnSp macro="">
      <xdr:nvCxnSpPr>
        <xdr:cNvPr id="301" name="直線コネクタ 300"/>
        <xdr:cNvCxnSpPr/>
      </xdr:nvCxnSpPr>
      <xdr:spPr>
        <a:xfrm flipV="1">
          <a:off x="6972300" y="640944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6787</xdr:rowOff>
    </xdr:from>
    <xdr:to>
      <xdr:col>41</xdr:col>
      <xdr:colOff>101600</xdr:colOff>
      <xdr:row>37</xdr:row>
      <xdr:rowOff>108387</xdr:rowOff>
    </xdr:to>
    <xdr:sp macro="" textlink="">
      <xdr:nvSpPr>
        <xdr:cNvPr id="302" name="フローチャート: 判断 301"/>
        <xdr:cNvSpPr/>
      </xdr:nvSpPr>
      <xdr:spPr>
        <a:xfrm>
          <a:off x="7810500" y="635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124914</xdr:rowOff>
    </xdr:from>
    <xdr:ext cx="534377" cy="259045"/>
    <xdr:sp macro="" textlink="">
      <xdr:nvSpPr>
        <xdr:cNvPr id="303" name="テキスト ボックス 302"/>
        <xdr:cNvSpPr txBox="1"/>
      </xdr:nvSpPr>
      <xdr:spPr>
        <a:xfrm>
          <a:off x="7594111" y="61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119517</xdr:rowOff>
    </xdr:from>
    <xdr:to>
      <xdr:col>36</xdr:col>
      <xdr:colOff>165100</xdr:colOff>
      <xdr:row>37</xdr:row>
      <xdr:rowOff>49667</xdr:rowOff>
    </xdr:to>
    <xdr:sp macro="" textlink="">
      <xdr:nvSpPr>
        <xdr:cNvPr id="304" name="フローチャート: 判断 303"/>
        <xdr:cNvSpPr/>
      </xdr:nvSpPr>
      <xdr:spPr>
        <a:xfrm>
          <a:off x="6921500" y="6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66194</xdr:rowOff>
    </xdr:from>
    <xdr:ext cx="534377" cy="259045"/>
    <xdr:sp macro="" textlink="">
      <xdr:nvSpPr>
        <xdr:cNvPr id="305" name="テキスト ボックス 304"/>
        <xdr:cNvSpPr txBox="1"/>
      </xdr:nvSpPr>
      <xdr:spPr>
        <a:xfrm>
          <a:off x="6705111" y="60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124531</xdr:rowOff>
    </xdr:from>
    <xdr:to>
      <xdr:col>55</xdr:col>
      <xdr:colOff>50800</xdr:colOff>
      <xdr:row>37</xdr:row>
      <xdr:rowOff>54681</xdr:rowOff>
    </xdr:to>
    <xdr:sp macro="" textlink="">
      <xdr:nvSpPr>
        <xdr:cNvPr id="311" name="楕円 310"/>
        <xdr:cNvSpPr/>
      </xdr:nvSpPr>
      <xdr:spPr>
        <a:xfrm>
          <a:off x="10426700" y="629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102958</xdr:rowOff>
    </xdr:from>
    <xdr:ext cx="534377" cy="259045"/>
    <xdr:sp macro="" textlink="">
      <xdr:nvSpPr>
        <xdr:cNvPr id="312" name="補助費等該当値テキスト"/>
        <xdr:cNvSpPr txBox="1"/>
      </xdr:nvSpPr>
      <xdr:spPr>
        <a:xfrm>
          <a:off x="10528300" y="627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152359</xdr:rowOff>
    </xdr:from>
    <xdr:to>
      <xdr:col>50</xdr:col>
      <xdr:colOff>165100</xdr:colOff>
      <xdr:row>37</xdr:row>
      <xdr:rowOff>82509</xdr:rowOff>
    </xdr:to>
    <xdr:sp macro="" textlink="">
      <xdr:nvSpPr>
        <xdr:cNvPr id="313" name="楕円 312"/>
        <xdr:cNvSpPr/>
      </xdr:nvSpPr>
      <xdr:spPr>
        <a:xfrm>
          <a:off x="9588500" y="632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73636</xdr:rowOff>
    </xdr:from>
    <xdr:ext cx="534377" cy="259045"/>
    <xdr:sp macro="" textlink="">
      <xdr:nvSpPr>
        <xdr:cNvPr id="314" name="テキスト ボックス 313"/>
        <xdr:cNvSpPr txBox="1"/>
      </xdr:nvSpPr>
      <xdr:spPr>
        <a:xfrm>
          <a:off x="9372111" y="641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164886</xdr:rowOff>
    </xdr:from>
    <xdr:to>
      <xdr:col>46</xdr:col>
      <xdr:colOff>38100</xdr:colOff>
      <xdr:row>37</xdr:row>
      <xdr:rowOff>95036</xdr:rowOff>
    </xdr:to>
    <xdr:sp macro="" textlink="">
      <xdr:nvSpPr>
        <xdr:cNvPr id="315" name="楕円 314"/>
        <xdr:cNvSpPr/>
      </xdr:nvSpPr>
      <xdr:spPr>
        <a:xfrm>
          <a:off x="8699500" y="633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86163</xdr:rowOff>
    </xdr:from>
    <xdr:ext cx="534377" cy="259045"/>
    <xdr:sp macro="" textlink="">
      <xdr:nvSpPr>
        <xdr:cNvPr id="316" name="テキスト ボックス 315"/>
        <xdr:cNvSpPr txBox="1"/>
      </xdr:nvSpPr>
      <xdr:spPr>
        <a:xfrm>
          <a:off x="8483111" y="642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14994</xdr:rowOff>
    </xdr:from>
    <xdr:to>
      <xdr:col>41</xdr:col>
      <xdr:colOff>101600</xdr:colOff>
      <xdr:row>37</xdr:row>
      <xdr:rowOff>116594</xdr:rowOff>
    </xdr:to>
    <xdr:sp macro="" textlink="">
      <xdr:nvSpPr>
        <xdr:cNvPr id="317" name="楕円 316"/>
        <xdr:cNvSpPr/>
      </xdr:nvSpPr>
      <xdr:spPr>
        <a:xfrm>
          <a:off x="7810500" y="635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107721</xdr:rowOff>
    </xdr:from>
    <xdr:ext cx="534377" cy="259045"/>
    <xdr:sp macro="" textlink="">
      <xdr:nvSpPr>
        <xdr:cNvPr id="318" name="テキスト ボックス 317"/>
        <xdr:cNvSpPr txBox="1"/>
      </xdr:nvSpPr>
      <xdr:spPr>
        <a:xfrm>
          <a:off x="7594111" y="645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15558</xdr:rowOff>
    </xdr:from>
    <xdr:to>
      <xdr:col>36</xdr:col>
      <xdr:colOff>165100</xdr:colOff>
      <xdr:row>37</xdr:row>
      <xdr:rowOff>117158</xdr:rowOff>
    </xdr:to>
    <xdr:sp macro="" textlink="">
      <xdr:nvSpPr>
        <xdr:cNvPr id="319" name="楕円 318"/>
        <xdr:cNvSpPr/>
      </xdr:nvSpPr>
      <xdr:spPr>
        <a:xfrm>
          <a:off x="6921500" y="63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108285</xdr:rowOff>
    </xdr:from>
    <xdr:ext cx="534377" cy="259045"/>
    <xdr:sp macro="" textlink="">
      <xdr:nvSpPr>
        <xdr:cNvPr id="320" name="テキスト ボックス 319"/>
        <xdr:cNvSpPr txBox="1"/>
      </xdr:nvSpPr>
      <xdr:spPr>
        <a:xfrm>
          <a:off x="6705111" y="645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130012</xdr:rowOff>
    </xdr:from>
    <xdr:to>
      <xdr:col>55</xdr:col>
      <xdr:colOff>0</xdr:colOff>
      <xdr:row>59</xdr:row>
      <xdr:rowOff>39343</xdr:rowOff>
    </xdr:to>
    <xdr:cxnSp macro="">
      <xdr:nvCxnSpPr>
        <xdr:cNvPr id="351" name="直線コネクタ 350"/>
        <xdr:cNvCxnSpPr/>
      </xdr:nvCxnSpPr>
      <xdr:spPr>
        <a:xfrm>
          <a:off x="9639300" y="10074112"/>
          <a:ext cx="838200" cy="8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130607</xdr:rowOff>
    </xdr:from>
    <xdr:ext cx="534377" cy="259045"/>
    <xdr:sp macro="" textlink="">
      <xdr:nvSpPr>
        <xdr:cNvPr id="352" name="普通建設事業費平均値テキスト"/>
        <xdr:cNvSpPr txBox="1"/>
      </xdr:nvSpPr>
      <xdr:spPr>
        <a:xfrm>
          <a:off x="10528300" y="9903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130012</xdr:rowOff>
    </xdr:from>
    <xdr:to>
      <xdr:col>50</xdr:col>
      <xdr:colOff>114300</xdr:colOff>
      <xdr:row>59</xdr:row>
      <xdr:rowOff>1547</xdr:rowOff>
    </xdr:to>
    <xdr:cxnSp macro="">
      <xdr:nvCxnSpPr>
        <xdr:cNvPr id="354" name="直線コネクタ 353"/>
        <xdr:cNvCxnSpPr/>
      </xdr:nvCxnSpPr>
      <xdr:spPr>
        <a:xfrm flipV="1">
          <a:off x="8750300" y="10074112"/>
          <a:ext cx="889000" cy="4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117749</xdr:rowOff>
    </xdr:from>
    <xdr:to>
      <xdr:col>45</xdr:col>
      <xdr:colOff>177800</xdr:colOff>
      <xdr:row>59</xdr:row>
      <xdr:rowOff>1547</xdr:rowOff>
    </xdr:to>
    <xdr:cxnSp macro="">
      <xdr:nvCxnSpPr>
        <xdr:cNvPr id="357" name="直線コネクタ 356"/>
        <xdr:cNvCxnSpPr/>
      </xdr:nvCxnSpPr>
      <xdr:spPr>
        <a:xfrm>
          <a:off x="7861300" y="10061849"/>
          <a:ext cx="889000" cy="5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32690</xdr:rowOff>
    </xdr:from>
    <xdr:ext cx="534377" cy="259045"/>
    <xdr:sp macro="" textlink="">
      <xdr:nvSpPr>
        <xdr:cNvPr id="359" name="テキスト ボックス 358"/>
        <xdr:cNvSpPr txBox="1"/>
      </xdr:nvSpPr>
      <xdr:spPr>
        <a:xfrm>
          <a:off x="8483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117749</xdr:rowOff>
    </xdr:from>
    <xdr:to>
      <xdr:col>41</xdr:col>
      <xdr:colOff>50800</xdr:colOff>
      <xdr:row>59</xdr:row>
      <xdr:rowOff>8222</xdr:rowOff>
    </xdr:to>
    <xdr:cxnSp macro="">
      <xdr:nvCxnSpPr>
        <xdr:cNvPr id="360" name="直線コネクタ 359"/>
        <xdr:cNvCxnSpPr/>
      </xdr:nvCxnSpPr>
      <xdr:spPr>
        <a:xfrm flipV="1">
          <a:off x="6972300" y="10061849"/>
          <a:ext cx="889000" cy="6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124914</xdr:rowOff>
    </xdr:from>
    <xdr:to>
      <xdr:col>41</xdr:col>
      <xdr:colOff>101600</xdr:colOff>
      <xdr:row>59</xdr:row>
      <xdr:rowOff>55064</xdr:rowOff>
    </xdr:to>
    <xdr:sp macro="" textlink="">
      <xdr:nvSpPr>
        <xdr:cNvPr id="361" name="フローチャート: 判断 360"/>
        <xdr:cNvSpPr/>
      </xdr:nvSpPr>
      <xdr:spPr>
        <a:xfrm>
          <a:off x="7810500" y="1006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46191</xdr:rowOff>
    </xdr:from>
    <xdr:ext cx="534377" cy="259045"/>
    <xdr:sp macro="" textlink="">
      <xdr:nvSpPr>
        <xdr:cNvPr id="362" name="テキスト ボックス 361"/>
        <xdr:cNvSpPr txBox="1"/>
      </xdr:nvSpPr>
      <xdr:spPr>
        <a:xfrm>
          <a:off x="7594111" y="1016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127672</xdr:rowOff>
    </xdr:from>
    <xdr:to>
      <xdr:col>36</xdr:col>
      <xdr:colOff>165100</xdr:colOff>
      <xdr:row>59</xdr:row>
      <xdr:rowOff>57822</xdr:rowOff>
    </xdr:to>
    <xdr:sp macro="" textlink="">
      <xdr:nvSpPr>
        <xdr:cNvPr id="363" name="フローチャート: 判断 362"/>
        <xdr:cNvSpPr/>
      </xdr:nvSpPr>
      <xdr:spPr>
        <a:xfrm>
          <a:off x="6921500" y="1007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74349</xdr:rowOff>
    </xdr:from>
    <xdr:ext cx="534377" cy="259045"/>
    <xdr:sp macro="" textlink="">
      <xdr:nvSpPr>
        <xdr:cNvPr id="364" name="テキスト ボックス 363"/>
        <xdr:cNvSpPr txBox="1"/>
      </xdr:nvSpPr>
      <xdr:spPr>
        <a:xfrm>
          <a:off x="6705111" y="98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159993</xdr:rowOff>
    </xdr:from>
    <xdr:to>
      <xdr:col>55</xdr:col>
      <xdr:colOff>50800</xdr:colOff>
      <xdr:row>59</xdr:row>
      <xdr:rowOff>90143</xdr:rowOff>
    </xdr:to>
    <xdr:sp macro="" textlink="">
      <xdr:nvSpPr>
        <xdr:cNvPr id="370" name="楕円 369"/>
        <xdr:cNvSpPr/>
      </xdr:nvSpPr>
      <xdr:spPr>
        <a:xfrm>
          <a:off x="10426700" y="1010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86157</xdr:rowOff>
    </xdr:from>
    <xdr:ext cx="534377" cy="259045"/>
    <xdr:sp macro="" textlink="">
      <xdr:nvSpPr>
        <xdr:cNvPr id="371" name="普通建設事業費該当値テキスト"/>
        <xdr:cNvSpPr txBox="1"/>
      </xdr:nvSpPr>
      <xdr:spPr>
        <a:xfrm>
          <a:off x="10528300" y="100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79212</xdr:rowOff>
    </xdr:from>
    <xdr:to>
      <xdr:col>50</xdr:col>
      <xdr:colOff>165100</xdr:colOff>
      <xdr:row>59</xdr:row>
      <xdr:rowOff>9362</xdr:rowOff>
    </xdr:to>
    <xdr:sp macro="" textlink="">
      <xdr:nvSpPr>
        <xdr:cNvPr id="372" name="楕円 371"/>
        <xdr:cNvSpPr/>
      </xdr:nvSpPr>
      <xdr:spPr>
        <a:xfrm>
          <a:off x="9588500" y="100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25889</xdr:rowOff>
    </xdr:from>
    <xdr:ext cx="534377" cy="259045"/>
    <xdr:sp macro="" textlink="">
      <xdr:nvSpPr>
        <xdr:cNvPr id="373" name="テキスト ボックス 372"/>
        <xdr:cNvSpPr txBox="1"/>
      </xdr:nvSpPr>
      <xdr:spPr>
        <a:xfrm>
          <a:off x="9372111" y="979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122197</xdr:rowOff>
    </xdr:from>
    <xdr:to>
      <xdr:col>46</xdr:col>
      <xdr:colOff>38100</xdr:colOff>
      <xdr:row>59</xdr:row>
      <xdr:rowOff>52347</xdr:rowOff>
    </xdr:to>
    <xdr:sp macro="" textlink="">
      <xdr:nvSpPr>
        <xdr:cNvPr id="374" name="楕円 373"/>
        <xdr:cNvSpPr/>
      </xdr:nvSpPr>
      <xdr:spPr>
        <a:xfrm>
          <a:off x="8699500" y="1006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43474</xdr:rowOff>
    </xdr:from>
    <xdr:ext cx="534377" cy="259045"/>
    <xdr:sp macro="" textlink="">
      <xdr:nvSpPr>
        <xdr:cNvPr id="375" name="テキスト ボックス 374"/>
        <xdr:cNvSpPr txBox="1"/>
      </xdr:nvSpPr>
      <xdr:spPr>
        <a:xfrm>
          <a:off x="8483111" y="1015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66949</xdr:rowOff>
    </xdr:from>
    <xdr:to>
      <xdr:col>41</xdr:col>
      <xdr:colOff>101600</xdr:colOff>
      <xdr:row>58</xdr:row>
      <xdr:rowOff>168549</xdr:rowOff>
    </xdr:to>
    <xdr:sp macro="" textlink="">
      <xdr:nvSpPr>
        <xdr:cNvPr id="376" name="楕円 375"/>
        <xdr:cNvSpPr/>
      </xdr:nvSpPr>
      <xdr:spPr>
        <a:xfrm>
          <a:off x="7810500" y="100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13626</xdr:rowOff>
    </xdr:from>
    <xdr:ext cx="534377" cy="259045"/>
    <xdr:sp macro="" textlink="">
      <xdr:nvSpPr>
        <xdr:cNvPr id="377" name="テキスト ボックス 376"/>
        <xdr:cNvSpPr txBox="1"/>
      </xdr:nvSpPr>
      <xdr:spPr>
        <a:xfrm>
          <a:off x="7594111" y="97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128872</xdr:rowOff>
    </xdr:from>
    <xdr:to>
      <xdr:col>36</xdr:col>
      <xdr:colOff>165100</xdr:colOff>
      <xdr:row>59</xdr:row>
      <xdr:rowOff>59022</xdr:rowOff>
    </xdr:to>
    <xdr:sp macro="" textlink="">
      <xdr:nvSpPr>
        <xdr:cNvPr id="378" name="楕円 377"/>
        <xdr:cNvSpPr/>
      </xdr:nvSpPr>
      <xdr:spPr>
        <a:xfrm>
          <a:off x="6921500" y="1007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50149</xdr:rowOff>
    </xdr:from>
    <xdr:ext cx="534377" cy="259045"/>
    <xdr:sp macro="" textlink="">
      <xdr:nvSpPr>
        <xdr:cNvPr id="379" name="テキスト ボックス 378"/>
        <xdr:cNvSpPr txBox="1"/>
      </xdr:nvSpPr>
      <xdr:spPr>
        <a:xfrm>
          <a:off x="6705111" y="1016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18762</xdr:rowOff>
    </xdr:from>
    <xdr:to>
      <xdr:col>55</xdr:col>
      <xdr:colOff>0</xdr:colOff>
      <xdr:row>79</xdr:row>
      <xdr:rowOff>37881</xdr:rowOff>
    </xdr:to>
    <xdr:cxnSp macro="">
      <xdr:nvCxnSpPr>
        <xdr:cNvPr id="408" name="直線コネクタ 407"/>
        <xdr:cNvCxnSpPr/>
      </xdr:nvCxnSpPr>
      <xdr:spPr>
        <a:xfrm flipV="1">
          <a:off x="9639300" y="13563312"/>
          <a:ext cx="838200" cy="1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34536</xdr:rowOff>
    </xdr:from>
    <xdr:to>
      <xdr:col>50</xdr:col>
      <xdr:colOff>114300</xdr:colOff>
      <xdr:row>79</xdr:row>
      <xdr:rowOff>37881</xdr:rowOff>
    </xdr:to>
    <xdr:cxnSp macro="">
      <xdr:nvCxnSpPr>
        <xdr:cNvPr id="411" name="直線コネクタ 410"/>
        <xdr:cNvCxnSpPr/>
      </xdr:nvCxnSpPr>
      <xdr:spPr>
        <a:xfrm>
          <a:off x="8750300" y="13579086"/>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149374</xdr:rowOff>
    </xdr:from>
    <xdr:to>
      <xdr:col>45</xdr:col>
      <xdr:colOff>177800</xdr:colOff>
      <xdr:row>79</xdr:row>
      <xdr:rowOff>34536</xdr:rowOff>
    </xdr:to>
    <xdr:cxnSp macro="">
      <xdr:nvCxnSpPr>
        <xdr:cNvPr id="414" name="直線コネクタ 413"/>
        <xdr:cNvCxnSpPr/>
      </xdr:nvCxnSpPr>
      <xdr:spPr>
        <a:xfrm>
          <a:off x="7861300" y="13522474"/>
          <a:ext cx="889000" cy="5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33864</xdr:rowOff>
    </xdr:from>
    <xdr:ext cx="534377" cy="259045"/>
    <xdr:sp macro="" textlink="">
      <xdr:nvSpPr>
        <xdr:cNvPr id="416" name="テキスト ボックス 415"/>
        <xdr:cNvSpPr txBox="1"/>
      </xdr:nvSpPr>
      <xdr:spPr>
        <a:xfrm>
          <a:off x="8483111" y="132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125529</xdr:rowOff>
    </xdr:from>
    <xdr:to>
      <xdr:col>41</xdr:col>
      <xdr:colOff>101600</xdr:colOff>
      <xdr:row>79</xdr:row>
      <xdr:rowOff>55679</xdr:rowOff>
    </xdr:to>
    <xdr:sp macro="" textlink="">
      <xdr:nvSpPr>
        <xdr:cNvPr id="417" name="フローチャート: 判断 416"/>
        <xdr:cNvSpPr/>
      </xdr:nvSpPr>
      <xdr:spPr>
        <a:xfrm>
          <a:off x="7810500" y="1349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46806</xdr:rowOff>
    </xdr:from>
    <xdr:ext cx="534377" cy="259045"/>
    <xdr:sp macro="" textlink="">
      <xdr:nvSpPr>
        <xdr:cNvPr id="418" name="テキスト ボックス 417"/>
        <xdr:cNvSpPr txBox="1"/>
      </xdr:nvSpPr>
      <xdr:spPr>
        <a:xfrm>
          <a:off x="7594111" y="135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139412</xdr:rowOff>
    </xdr:from>
    <xdr:to>
      <xdr:col>55</xdr:col>
      <xdr:colOff>50800</xdr:colOff>
      <xdr:row>79</xdr:row>
      <xdr:rowOff>69562</xdr:rowOff>
    </xdr:to>
    <xdr:sp macro="" textlink="">
      <xdr:nvSpPr>
        <xdr:cNvPr id="424" name="楕円 423"/>
        <xdr:cNvSpPr/>
      </xdr:nvSpPr>
      <xdr:spPr>
        <a:xfrm>
          <a:off x="10426700" y="1351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97861</xdr:rowOff>
    </xdr:from>
    <xdr:ext cx="534377" cy="259045"/>
    <xdr:sp macro="" textlink="">
      <xdr:nvSpPr>
        <xdr:cNvPr id="425" name="普通建設事業費 （ うち新規整備　）該当値テキスト"/>
        <xdr:cNvSpPr txBox="1"/>
      </xdr:nvSpPr>
      <xdr:spPr>
        <a:xfrm>
          <a:off x="10528300" y="1347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158531</xdr:rowOff>
    </xdr:from>
    <xdr:to>
      <xdr:col>50</xdr:col>
      <xdr:colOff>165100</xdr:colOff>
      <xdr:row>79</xdr:row>
      <xdr:rowOff>88681</xdr:rowOff>
    </xdr:to>
    <xdr:sp macro="" textlink="">
      <xdr:nvSpPr>
        <xdr:cNvPr id="426" name="楕円 425"/>
        <xdr:cNvSpPr/>
      </xdr:nvSpPr>
      <xdr:spPr>
        <a:xfrm>
          <a:off x="9588500" y="1353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79808</xdr:rowOff>
    </xdr:from>
    <xdr:ext cx="469744" cy="259045"/>
    <xdr:sp macro="" textlink="">
      <xdr:nvSpPr>
        <xdr:cNvPr id="427" name="テキスト ボックス 426"/>
        <xdr:cNvSpPr txBox="1"/>
      </xdr:nvSpPr>
      <xdr:spPr>
        <a:xfrm>
          <a:off x="9404428" y="1362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155186</xdr:rowOff>
    </xdr:from>
    <xdr:to>
      <xdr:col>46</xdr:col>
      <xdr:colOff>38100</xdr:colOff>
      <xdr:row>79</xdr:row>
      <xdr:rowOff>85336</xdr:rowOff>
    </xdr:to>
    <xdr:sp macro="" textlink="">
      <xdr:nvSpPr>
        <xdr:cNvPr id="428" name="楕円 427"/>
        <xdr:cNvSpPr/>
      </xdr:nvSpPr>
      <xdr:spPr>
        <a:xfrm>
          <a:off x="8699500" y="1352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76463</xdr:rowOff>
    </xdr:from>
    <xdr:ext cx="469744" cy="259045"/>
    <xdr:sp macro="" textlink="">
      <xdr:nvSpPr>
        <xdr:cNvPr id="429" name="テキスト ボックス 428"/>
        <xdr:cNvSpPr txBox="1"/>
      </xdr:nvSpPr>
      <xdr:spPr>
        <a:xfrm>
          <a:off x="8515428" y="136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98574</xdr:rowOff>
    </xdr:from>
    <xdr:to>
      <xdr:col>41</xdr:col>
      <xdr:colOff>101600</xdr:colOff>
      <xdr:row>79</xdr:row>
      <xdr:rowOff>28724</xdr:rowOff>
    </xdr:to>
    <xdr:sp macro="" textlink="">
      <xdr:nvSpPr>
        <xdr:cNvPr id="430" name="楕円 429"/>
        <xdr:cNvSpPr/>
      </xdr:nvSpPr>
      <xdr:spPr>
        <a:xfrm>
          <a:off x="7810500" y="134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45251</xdr:rowOff>
    </xdr:from>
    <xdr:ext cx="534377" cy="259045"/>
    <xdr:sp macro="" textlink="">
      <xdr:nvSpPr>
        <xdr:cNvPr id="431" name="テキスト ボックス 430"/>
        <xdr:cNvSpPr txBox="1"/>
      </xdr:nvSpPr>
      <xdr:spPr>
        <a:xfrm>
          <a:off x="7594111" y="1324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40869</xdr:rowOff>
    </xdr:from>
    <xdr:to>
      <xdr:col>55</xdr:col>
      <xdr:colOff>0</xdr:colOff>
      <xdr:row>97</xdr:row>
      <xdr:rowOff>127267</xdr:rowOff>
    </xdr:to>
    <xdr:cxnSp macro="">
      <xdr:nvCxnSpPr>
        <xdr:cNvPr id="460" name="直線コネクタ 459"/>
        <xdr:cNvCxnSpPr/>
      </xdr:nvCxnSpPr>
      <xdr:spPr>
        <a:xfrm>
          <a:off x="9639300" y="15985719"/>
          <a:ext cx="838200" cy="77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111535</xdr:rowOff>
    </xdr:from>
    <xdr:ext cx="534377" cy="259045"/>
    <xdr:sp macro="" textlink="">
      <xdr:nvSpPr>
        <xdr:cNvPr id="461" name="普通建設事業費 （ うち更新整備　）平均値テキスト"/>
        <xdr:cNvSpPr txBox="1"/>
      </xdr:nvSpPr>
      <xdr:spPr>
        <a:xfrm>
          <a:off x="10528300" y="16399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40869</xdr:rowOff>
    </xdr:from>
    <xdr:to>
      <xdr:col>50</xdr:col>
      <xdr:colOff>114300</xdr:colOff>
      <xdr:row>95</xdr:row>
      <xdr:rowOff>49391</xdr:rowOff>
    </xdr:to>
    <xdr:cxnSp macro="">
      <xdr:nvCxnSpPr>
        <xdr:cNvPr id="463" name="直線コネクタ 462"/>
        <xdr:cNvCxnSpPr/>
      </xdr:nvCxnSpPr>
      <xdr:spPr>
        <a:xfrm flipV="1">
          <a:off x="8750300" y="15985719"/>
          <a:ext cx="889000" cy="3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49391</xdr:rowOff>
    </xdr:from>
    <xdr:to>
      <xdr:col>45</xdr:col>
      <xdr:colOff>177800</xdr:colOff>
      <xdr:row>95</xdr:row>
      <xdr:rowOff>114985</xdr:rowOff>
    </xdr:to>
    <xdr:cxnSp macro="">
      <xdr:nvCxnSpPr>
        <xdr:cNvPr id="466" name="直線コネクタ 465"/>
        <xdr:cNvCxnSpPr/>
      </xdr:nvCxnSpPr>
      <xdr:spPr>
        <a:xfrm flipV="1">
          <a:off x="7861300" y="16337141"/>
          <a:ext cx="889000" cy="6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141720</xdr:rowOff>
    </xdr:from>
    <xdr:to>
      <xdr:col>41</xdr:col>
      <xdr:colOff>101600</xdr:colOff>
      <xdr:row>97</xdr:row>
      <xdr:rowOff>71870</xdr:rowOff>
    </xdr:to>
    <xdr:sp macro="" textlink="">
      <xdr:nvSpPr>
        <xdr:cNvPr id="469" name="フローチャート: 判断 468"/>
        <xdr:cNvSpPr/>
      </xdr:nvSpPr>
      <xdr:spPr>
        <a:xfrm>
          <a:off x="7810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62997</xdr:rowOff>
    </xdr:from>
    <xdr:ext cx="534377" cy="259045"/>
    <xdr:sp macro="" textlink="">
      <xdr:nvSpPr>
        <xdr:cNvPr id="470" name="テキスト ボックス 469"/>
        <xdr:cNvSpPr txBox="1"/>
      </xdr:nvSpPr>
      <xdr:spPr>
        <a:xfrm>
          <a:off x="7594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76467</xdr:rowOff>
    </xdr:from>
    <xdr:to>
      <xdr:col>55</xdr:col>
      <xdr:colOff>50800</xdr:colOff>
      <xdr:row>98</xdr:row>
      <xdr:rowOff>6617</xdr:rowOff>
    </xdr:to>
    <xdr:sp macro="" textlink="">
      <xdr:nvSpPr>
        <xdr:cNvPr id="476" name="楕円 475"/>
        <xdr:cNvSpPr/>
      </xdr:nvSpPr>
      <xdr:spPr>
        <a:xfrm>
          <a:off x="10426700" y="167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54894</xdr:rowOff>
    </xdr:from>
    <xdr:ext cx="534377" cy="259045"/>
    <xdr:sp macro="" textlink="">
      <xdr:nvSpPr>
        <xdr:cNvPr id="477" name="普通建設事業費 （ うち更新整備　）該当値テキスト"/>
        <xdr:cNvSpPr txBox="1"/>
      </xdr:nvSpPr>
      <xdr:spPr>
        <a:xfrm>
          <a:off x="10528300" y="166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161519</xdr:rowOff>
    </xdr:from>
    <xdr:to>
      <xdr:col>50</xdr:col>
      <xdr:colOff>165100</xdr:colOff>
      <xdr:row>93</xdr:row>
      <xdr:rowOff>91669</xdr:rowOff>
    </xdr:to>
    <xdr:sp macro="" textlink="">
      <xdr:nvSpPr>
        <xdr:cNvPr id="478" name="楕円 477"/>
        <xdr:cNvSpPr/>
      </xdr:nvSpPr>
      <xdr:spPr>
        <a:xfrm>
          <a:off x="9588500" y="1593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108196</xdr:rowOff>
    </xdr:from>
    <xdr:ext cx="534377" cy="259045"/>
    <xdr:sp macro="" textlink="">
      <xdr:nvSpPr>
        <xdr:cNvPr id="479" name="テキスト ボックス 478"/>
        <xdr:cNvSpPr txBox="1"/>
      </xdr:nvSpPr>
      <xdr:spPr>
        <a:xfrm>
          <a:off x="9372111" y="157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170041</xdr:rowOff>
    </xdr:from>
    <xdr:to>
      <xdr:col>46</xdr:col>
      <xdr:colOff>38100</xdr:colOff>
      <xdr:row>95</xdr:row>
      <xdr:rowOff>100191</xdr:rowOff>
    </xdr:to>
    <xdr:sp macro="" textlink="">
      <xdr:nvSpPr>
        <xdr:cNvPr id="480" name="楕円 479"/>
        <xdr:cNvSpPr/>
      </xdr:nvSpPr>
      <xdr:spPr>
        <a:xfrm>
          <a:off x="8699500" y="1628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116718</xdr:rowOff>
    </xdr:from>
    <xdr:ext cx="534377" cy="259045"/>
    <xdr:sp macro="" textlink="">
      <xdr:nvSpPr>
        <xdr:cNvPr id="481" name="テキスト ボックス 480"/>
        <xdr:cNvSpPr txBox="1"/>
      </xdr:nvSpPr>
      <xdr:spPr>
        <a:xfrm>
          <a:off x="8483111" y="1606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64185</xdr:rowOff>
    </xdr:from>
    <xdr:to>
      <xdr:col>41</xdr:col>
      <xdr:colOff>101600</xdr:colOff>
      <xdr:row>95</xdr:row>
      <xdr:rowOff>165785</xdr:rowOff>
    </xdr:to>
    <xdr:sp macro="" textlink="">
      <xdr:nvSpPr>
        <xdr:cNvPr id="482" name="楕円 481"/>
        <xdr:cNvSpPr/>
      </xdr:nvSpPr>
      <xdr:spPr>
        <a:xfrm>
          <a:off x="7810500" y="163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10862</xdr:rowOff>
    </xdr:from>
    <xdr:ext cx="534377" cy="259045"/>
    <xdr:sp macro="" textlink="">
      <xdr:nvSpPr>
        <xdr:cNvPr id="483" name="テキスト ボックス 482"/>
        <xdr:cNvSpPr txBox="1"/>
      </xdr:nvSpPr>
      <xdr:spPr>
        <a:xfrm>
          <a:off x="7594111" y="16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8" name="直線コネクタ 50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1" name="直線コネクタ 51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25149</xdr:rowOff>
    </xdr:from>
    <xdr:to>
      <xdr:col>76</xdr:col>
      <xdr:colOff>114300</xdr:colOff>
      <xdr:row>38</xdr:row>
      <xdr:rowOff>25400</xdr:rowOff>
    </xdr:to>
    <xdr:cxnSp macro="">
      <xdr:nvCxnSpPr>
        <xdr:cNvPr id="514" name="直線コネクタ 513"/>
        <xdr:cNvCxnSpPr/>
      </xdr:nvCxnSpPr>
      <xdr:spPr>
        <a:xfrm>
          <a:off x="13703300" y="654024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25149</xdr:rowOff>
    </xdr:from>
    <xdr:to>
      <xdr:col>71</xdr:col>
      <xdr:colOff>177800</xdr:colOff>
      <xdr:row>38</xdr:row>
      <xdr:rowOff>25400</xdr:rowOff>
    </xdr:to>
    <xdr:cxnSp macro="">
      <xdr:nvCxnSpPr>
        <xdr:cNvPr id="517" name="直線コネクタ 516"/>
        <xdr:cNvCxnSpPr/>
      </xdr:nvCxnSpPr>
      <xdr:spPr>
        <a:xfrm flipV="1">
          <a:off x="12814300" y="654024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144855</xdr:rowOff>
    </xdr:from>
    <xdr:to>
      <xdr:col>72</xdr:col>
      <xdr:colOff>38100</xdr:colOff>
      <xdr:row>38</xdr:row>
      <xdr:rowOff>75005</xdr:rowOff>
    </xdr:to>
    <xdr:sp macro="" textlink="">
      <xdr:nvSpPr>
        <xdr:cNvPr id="518" name="フローチャート: 判断 517"/>
        <xdr:cNvSpPr/>
      </xdr:nvSpPr>
      <xdr:spPr>
        <a:xfrm>
          <a:off x="13652500" y="64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91532</xdr:rowOff>
    </xdr:from>
    <xdr:ext cx="378565" cy="259045"/>
    <xdr:sp macro="" textlink="">
      <xdr:nvSpPr>
        <xdr:cNvPr id="519" name="テキスト ボックス 518"/>
        <xdr:cNvSpPr txBox="1"/>
      </xdr:nvSpPr>
      <xdr:spPr>
        <a:xfrm>
          <a:off x="13514017" y="6263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143924</xdr:rowOff>
    </xdr:from>
    <xdr:to>
      <xdr:col>67</xdr:col>
      <xdr:colOff>101600</xdr:colOff>
      <xdr:row>38</xdr:row>
      <xdr:rowOff>74075</xdr:rowOff>
    </xdr:to>
    <xdr:sp macro="" textlink="">
      <xdr:nvSpPr>
        <xdr:cNvPr id="520" name="フローチャート: 判断 519"/>
        <xdr:cNvSpPr/>
      </xdr:nvSpPr>
      <xdr:spPr>
        <a:xfrm>
          <a:off x="12763500" y="64875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90601</xdr:rowOff>
    </xdr:from>
    <xdr:ext cx="378565" cy="259045"/>
    <xdr:sp macro="" textlink="">
      <xdr:nvSpPr>
        <xdr:cNvPr id="521" name="テキスト ボックス 520"/>
        <xdr:cNvSpPr txBox="1"/>
      </xdr:nvSpPr>
      <xdr:spPr>
        <a:xfrm>
          <a:off x="12625017" y="626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7" name="楕円 52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249299" cy="259045"/>
    <xdr:sp macro="" textlink="">
      <xdr:nvSpPr>
        <xdr:cNvPr id="528" name="災害復旧事業費該当値テキスト"/>
        <xdr:cNvSpPr txBox="1"/>
      </xdr:nvSpPr>
      <xdr:spPr>
        <a:xfrm>
          <a:off x="16370300" y="6442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9" name="楕円 52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0" name="テキスト ボックス 529"/>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1" name="楕円 53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2" name="テキスト ボックス 531"/>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145798</xdr:rowOff>
    </xdr:from>
    <xdr:to>
      <xdr:col>72</xdr:col>
      <xdr:colOff>38100</xdr:colOff>
      <xdr:row>38</xdr:row>
      <xdr:rowOff>75949</xdr:rowOff>
    </xdr:to>
    <xdr:sp macro="" textlink="">
      <xdr:nvSpPr>
        <xdr:cNvPr id="533" name="楕円 532"/>
        <xdr:cNvSpPr/>
      </xdr:nvSpPr>
      <xdr:spPr>
        <a:xfrm>
          <a:off x="13652500" y="64894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67076</xdr:rowOff>
    </xdr:from>
    <xdr:ext cx="313932" cy="259045"/>
    <xdr:sp macro="" textlink="">
      <xdr:nvSpPr>
        <xdr:cNvPr id="534" name="テキスト ボックス 533"/>
        <xdr:cNvSpPr txBox="1"/>
      </xdr:nvSpPr>
      <xdr:spPr>
        <a:xfrm>
          <a:off x="13546333" y="6582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5" name="楕円 53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6" name="テキスト ボックス 535"/>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09" name="直線コネクタ 608"/>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0"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1" name="直線コネクタ 610"/>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2"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3" name="直線コネクタ 612"/>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78893</xdr:rowOff>
    </xdr:from>
    <xdr:to>
      <xdr:col>85</xdr:col>
      <xdr:colOff>127000</xdr:colOff>
      <xdr:row>76</xdr:row>
      <xdr:rowOff>128842</xdr:rowOff>
    </xdr:to>
    <xdr:cxnSp macro="">
      <xdr:nvCxnSpPr>
        <xdr:cNvPr id="614" name="直線コネクタ 613"/>
        <xdr:cNvCxnSpPr/>
      </xdr:nvCxnSpPr>
      <xdr:spPr>
        <a:xfrm>
          <a:off x="15481300" y="13109093"/>
          <a:ext cx="8382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15"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16" name="フローチャート: 判断 615"/>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60731</xdr:rowOff>
    </xdr:from>
    <xdr:to>
      <xdr:col>81</xdr:col>
      <xdr:colOff>50800</xdr:colOff>
      <xdr:row>76</xdr:row>
      <xdr:rowOff>78893</xdr:rowOff>
    </xdr:to>
    <xdr:cxnSp macro="">
      <xdr:nvCxnSpPr>
        <xdr:cNvPr id="617" name="直線コネクタ 616"/>
        <xdr:cNvCxnSpPr/>
      </xdr:nvCxnSpPr>
      <xdr:spPr>
        <a:xfrm>
          <a:off x="14592300" y="13090931"/>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18" name="フローチャート: 判断 617"/>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19" name="テキスト ボックス 618"/>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60731</xdr:rowOff>
    </xdr:from>
    <xdr:to>
      <xdr:col>76</xdr:col>
      <xdr:colOff>114300</xdr:colOff>
      <xdr:row>76</xdr:row>
      <xdr:rowOff>62331</xdr:rowOff>
    </xdr:to>
    <xdr:cxnSp macro="">
      <xdr:nvCxnSpPr>
        <xdr:cNvPr id="620" name="直線コネクタ 619"/>
        <xdr:cNvCxnSpPr/>
      </xdr:nvCxnSpPr>
      <xdr:spPr>
        <a:xfrm flipV="1">
          <a:off x="13703300" y="1309093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1" name="フローチャート: 判断 620"/>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2" name="テキスト ボックス 621"/>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59728</xdr:rowOff>
    </xdr:from>
    <xdr:to>
      <xdr:col>71</xdr:col>
      <xdr:colOff>177800</xdr:colOff>
      <xdr:row>76</xdr:row>
      <xdr:rowOff>62331</xdr:rowOff>
    </xdr:to>
    <xdr:cxnSp macro="">
      <xdr:nvCxnSpPr>
        <xdr:cNvPr id="623" name="直線コネクタ 622"/>
        <xdr:cNvCxnSpPr/>
      </xdr:nvCxnSpPr>
      <xdr:spPr>
        <a:xfrm>
          <a:off x="12814300" y="13089928"/>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134265</xdr:rowOff>
    </xdr:from>
    <xdr:to>
      <xdr:col>72</xdr:col>
      <xdr:colOff>38100</xdr:colOff>
      <xdr:row>76</xdr:row>
      <xdr:rowOff>64415</xdr:rowOff>
    </xdr:to>
    <xdr:sp macro="" textlink="">
      <xdr:nvSpPr>
        <xdr:cNvPr id="624" name="フローチャート: 判断 623"/>
        <xdr:cNvSpPr/>
      </xdr:nvSpPr>
      <xdr:spPr>
        <a:xfrm>
          <a:off x="13652500" y="1299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80942</xdr:rowOff>
    </xdr:from>
    <xdr:ext cx="534377" cy="259045"/>
    <xdr:sp macro="" textlink="">
      <xdr:nvSpPr>
        <xdr:cNvPr id="625" name="テキスト ボックス 624"/>
        <xdr:cNvSpPr txBox="1"/>
      </xdr:nvSpPr>
      <xdr:spPr>
        <a:xfrm>
          <a:off x="13436111" y="127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133693</xdr:rowOff>
    </xdr:from>
    <xdr:to>
      <xdr:col>67</xdr:col>
      <xdr:colOff>101600</xdr:colOff>
      <xdr:row>76</xdr:row>
      <xdr:rowOff>63843</xdr:rowOff>
    </xdr:to>
    <xdr:sp macro="" textlink="">
      <xdr:nvSpPr>
        <xdr:cNvPr id="626" name="フローチャート: 判断 625"/>
        <xdr:cNvSpPr/>
      </xdr:nvSpPr>
      <xdr:spPr>
        <a:xfrm>
          <a:off x="12763500" y="1299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80370</xdr:rowOff>
    </xdr:from>
    <xdr:ext cx="534377" cy="259045"/>
    <xdr:sp macro="" textlink="">
      <xdr:nvSpPr>
        <xdr:cNvPr id="627" name="テキスト ボックス 626"/>
        <xdr:cNvSpPr txBox="1"/>
      </xdr:nvSpPr>
      <xdr:spPr>
        <a:xfrm>
          <a:off x="12547111" y="1276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78042</xdr:rowOff>
    </xdr:from>
    <xdr:to>
      <xdr:col>85</xdr:col>
      <xdr:colOff>177800</xdr:colOff>
      <xdr:row>77</xdr:row>
      <xdr:rowOff>8192</xdr:rowOff>
    </xdr:to>
    <xdr:sp macro="" textlink="">
      <xdr:nvSpPr>
        <xdr:cNvPr id="633" name="楕円 632"/>
        <xdr:cNvSpPr/>
      </xdr:nvSpPr>
      <xdr:spPr>
        <a:xfrm>
          <a:off x="16268700" y="1310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56469</xdr:rowOff>
    </xdr:from>
    <xdr:ext cx="534377" cy="259045"/>
    <xdr:sp macro="" textlink="">
      <xdr:nvSpPr>
        <xdr:cNvPr id="634" name="公債費該当値テキスト"/>
        <xdr:cNvSpPr txBox="1"/>
      </xdr:nvSpPr>
      <xdr:spPr>
        <a:xfrm>
          <a:off x="16370300" y="130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28093</xdr:rowOff>
    </xdr:from>
    <xdr:to>
      <xdr:col>81</xdr:col>
      <xdr:colOff>101600</xdr:colOff>
      <xdr:row>76</xdr:row>
      <xdr:rowOff>129693</xdr:rowOff>
    </xdr:to>
    <xdr:sp macro="" textlink="">
      <xdr:nvSpPr>
        <xdr:cNvPr id="635" name="楕円 634"/>
        <xdr:cNvSpPr/>
      </xdr:nvSpPr>
      <xdr:spPr>
        <a:xfrm>
          <a:off x="15430500" y="13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120820</xdr:rowOff>
    </xdr:from>
    <xdr:ext cx="534377" cy="259045"/>
    <xdr:sp macro="" textlink="">
      <xdr:nvSpPr>
        <xdr:cNvPr id="636" name="テキスト ボックス 635"/>
        <xdr:cNvSpPr txBox="1"/>
      </xdr:nvSpPr>
      <xdr:spPr>
        <a:xfrm>
          <a:off x="15214111" y="131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9931</xdr:rowOff>
    </xdr:from>
    <xdr:to>
      <xdr:col>76</xdr:col>
      <xdr:colOff>165100</xdr:colOff>
      <xdr:row>76</xdr:row>
      <xdr:rowOff>111531</xdr:rowOff>
    </xdr:to>
    <xdr:sp macro="" textlink="">
      <xdr:nvSpPr>
        <xdr:cNvPr id="637" name="楕円 636"/>
        <xdr:cNvSpPr/>
      </xdr:nvSpPr>
      <xdr:spPr>
        <a:xfrm>
          <a:off x="14541500" y="130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102658</xdr:rowOff>
    </xdr:from>
    <xdr:ext cx="534377" cy="259045"/>
    <xdr:sp macro="" textlink="">
      <xdr:nvSpPr>
        <xdr:cNvPr id="638" name="テキスト ボックス 637"/>
        <xdr:cNvSpPr txBox="1"/>
      </xdr:nvSpPr>
      <xdr:spPr>
        <a:xfrm>
          <a:off x="14325111" y="1313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11531</xdr:rowOff>
    </xdr:from>
    <xdr:to>
      <xdr:col>72</xdr:col>
      <xdr:colOff>38100</xdr:colOff>
      <xdr:row>76</xdr:row>
      <xdr:rowOff>113131</xdr:rowOff>
    </xdr:to>
    <xdr:sp macro="" textlink="">
      <xdr:nvSpPr>
        <xdr:cNvPr id="639" name="楕円 638"/>
        <xdr:cNvSpPr/>
      </xdr:nvSpPr>
      <xdr:spPr>
        <a:xfrm>
          <a:off x="13652500" y="130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104258</xdr:rowOff>
    </xdr:from>
    <xdr:ext cx="534377" cy="259045"/>
    <xdr:sp macro="" textlink="">
      <xdr:nvSpPr>
        <xdr:cNvPr id="640" name="テキスト ボックス 639"/>
        <xdr:cNvSpPr txBox="1"/>
      </xdr:nvSpPr>
      <xdr:spPr>
        <a:xfrm>
          <a:off x="13436111" y="131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8928</xdr:rowOff>
    </xdr:from>
    <xdr:to>
      <xdr:col>67</xdr:col>
      <xdr:colOff>101600</xdr:colOff>
      <xdr:row>76</xdr:row>
      <xdr:rowOff>110528</xdr:rowOff>
    </xdr:to>
    <xdr:sp macro="" textlink="">
      <xdr:nvSpPr>
        <xdr:cNvPr id="641" name="楕円 640"/>
        <xdr:cNvSpPr/>
      </xdr:nvSpPr>
      <xdr:spPr>
        <a:xfrm>
          <a:off x="12763500" y="130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101655</xdr:rowOff>
    </xdr:from>
    <xdr:ext cx="534377" cy="259045"/>
    <xdr:sp macro="" textlink="">
      <xdr:nvSpPr>
        <xdr:cNvPr id="642" name="テキスト ボックス 641"/>
        <xdr:cNvSpPr txBox="1"/>
      </xdr:nvSpPr>
      <xdr:spPr>
        <a:xfrm>
          <a:off x="12547111" y="1313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6" name="テキスト ボックス 65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66" name="直線コネクタ 665"/>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67"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68" name="直線コネクタ 667"/>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69"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0" name="直線コネクタ 669"/>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48977</xdr:rowOff>
    </xdr:from>
    <xdr:to>
      <xdr:col>85</xdr:col>
      <xdr:colOff>127000</xdr:colOff>
      <xdr:row>98</xdr:row>
      <xdr:rowOff>112688</xdr:rowOff>
    </xdr:to>
    <xdr:cxnSp macro="">
      <xdr:nvCxnSpPr>
        <xdr:cNvPr id="671" name="直線コネクタ 670"/>
        <xdr:cNvCxnSpPr/>
      </xdr:nvCxnSpPr>
      <xdr:spPr>
        <a:xfrm flipV="1">
          <a:off x="15481300" y="16851077"/>
          <a:ext cx="838200" cy="6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40208</xdr:rowOff>
    </xdr:from>
    <xdr:ext cx="534377" cy="259045"/>
    <xdr:sp macro="" textlink="">
      <xdr:nvSpPr>
        <xdr:cNvPr id="672" name="積立金平均値テキスト"/>
        <xdr:cNvSpPr txBox="1"/>
      </xdr:nvSpPr>
      <xdr:spPr>
        <a:xfrm>
          <a:off x="16370300" y="168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3" name="フローチャート: 判断 672"/>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112688</xdr:rowOff>
    </xdr:from>
    <xdr:to>
      <xdr:col>81</xdr:col>
      <xdr:colOff>50800</xdr:colOff>
      <xdr:row>99</xdr:row>
      <xdr:rowOff>15875</xdr:rowOff>
    </xdr:to>
    <xdr:cxnSp macro="">
      <xdr:nvCxnSpPr>
        <xdr:cNvPr id="674" name="直線コネクタ 673"/>
        <xdr:cNvCxnSpPr/>
      </xdr:nvCxnSpPr>
      <xdr:spPr>
        <a:xfrm flipV="1">
          <a:off x="14592300" y="16914788"/>
          <a:ext cx="889000" cy="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75" name="フローチャート: 判断 674"/>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164520</xdr:rowOff>
    </xdr:from>
    <xdr:ext cx="534377" cy="259045"/>
    <xdr:sp macro="" textlink="">
      <xdr:nvSpPr>
        <xdr:cNvPr id="676" name="テキスト ボックス 675"/>
        <xdr:cNvSpPr txBox="1"/>
      </xdr:nvSpPr>
      <xdr:spPr>
        <a:xfrm>
          <a:off x="15214111" y="169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15875</xdr:rowOff>
    </xdr:from>
    <xdr:to>
      <xdr:col>76</xdr:col>
      <xdr:colOff>114300</xdr:colOff>
      <xdr:row>99</xdr:row>
      <xdr:rowOff>28150</xdr:rowOff>
    </xdr:to>
    <xdr:cxnSp macro="">
      <xdr:nvCxnSpPr>
        <xdr:cNvPr id="677" name="直線コネクタ 676"/>
        <xdr:cNvCxnSpPr/>
      </xdr:nvCxnSpPr>
      <xdr:spPr>
        <a:xfrm flipV="1">
          <a:off x="13703300" y="16989425"/>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78" name="フローチャート: 判断 677"/>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79" name="テキスト ボックス 678"/>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149202</xdr:rowOff>
    </xdr:from>
    <xdr:to>
      <xdr:col>71</xdr:col>
      <xdr:colOff>177800</xdr:colOff>
      <xdr:row>99</xdr:row>
      <xdr:rowOff>28150</xdr:rowOff>
    </xdr:to>
    <xdr:cxnSp macro="">
      <xdr:nvCxnSpPr>
        <xdr:cNvPr id="680" name="直線コネクタ 679"/>
        <xdr:cNvCxnSpPr/>
      </xdr:nvCxnSpPr>
      <xdr:spPr>
        <a:xfrm>
          <a:off x="12814300" y="16951302"/>
          <a:ext cx="889000" cy="5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88116</xdr:rowOff>
    </xdr:from>
    <xdr:to>
      <xdr:col>72</xdr:col>
      <xdr:colOff>38100</xdr:colOff>
      <xdr:row>99</xdr:row>
      <xdr:rowOff>18266</xdr:rowOff>
    </xdr:to>
    <xdr:sp macro="" textlink="">
      <xdr:nvSpPr>
        <xdr:cNvPr id="681" name="フローチャート: 判断 680"/>
        <xdr:cNvSpPr/>
      </xdr:nvSpPr>
      <xdr:spPr>
        <a:xfrm>
          <a:off x="13652500" y="168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34793</xdr:rowOff>
    </xdr:from>
    <xdr:ext cx="534377" cy="259045"/>
    <xdr:sp macro="" textlink="">
      <xdr:nvSpPr>
        <xdr:cNvPr id="682" name="テキスト ボックス 681"/>
        <xdr:cNvSpPr txBox="1"/>
      </xdr:nvSpPr>
      <xdr:spPr>
        <a:xfrm>
          <a:off x="13436111" y="1666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68700</xdr:rowOff>
    </xdr:from>
    <xdr:to>
      <xdr:col>67</xdr:col>
      <xdr:colOff>101600</xdr:colOff>
      <xdr:row>98</xdr:row>
      <xdr:rowOff>170300</xdr:rowOff>
    </xdr:to>
    <xdr:sp macro="" textlink="">
      <xdr:nvSpPr>
        <xdr:cNvPr id="683" name="フローチャート: 判断 682"/>
        <xdr:cNvSpPr/>
      </xdr:nvSpPr>
      <xdr:spPr>
        <a:xfrm>
          <a:off x="12763500" y="1687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15377</xdr:rowOff>
    </xdr:from>
    <xdr:ext cx="534377" cy="259045"/>
    <xdr:sp macro="" textlink="">
      <xdr:nvSpPr>
        <xdr:cNvPr id="684" name="テキスト ボックス 683"/>
        <xdr:cNvSpPr txBox="1"/>
      </xdr:nvSpPr>
      <xdr:spPr>
        <a:xfrm>
          <a:off x="12547111" y="1664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169627</xdr:rowOff>
    </xdr:from>
    <xdr:to>
      <xdr:col>85</xdr:col>
      <xdr:colOff>177800</xdr:colOff>
      <xdr:row>98</xdr:row>
      <xdr:rowOff>99777</xdr:rowOff>
    </xdr:to>
    <xdr:sp macro="" textlink="">
      <xdr:nvSpPr>
        <xdr:cNvPr id="690" name="楕円 689"/>
        <xdr:cNvSpPr/>
      </xdr:nvSpPr>
      <xdr:spPr>
        <a:xfrm>
          <a:off x="16268700" y="168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21054</xdr:rowOff>
    </xdr:from>
    <xdr:ext cx="534377" cy="259045"/>
    <xdr:sp macro="" textlink="">
      <xdr:nvSpPr>
        <xdr:cNvPr id="691" name="積立金該当値テキスト"/>
        <xdr:cNvSpPr txBox="1"/>
      </xdr:nvSpPr>
      <xdr:spPr>
        <a:xfrm>
          <a:off x="16370300" y="1665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61888</xdr:rowOff>
    </xdr:from>
    <xdr:to>
      <xdr:col>81</xdr:col>
      <xdr:colOff>101600</xdr:colOff>
      <xdr:row>98</xdr:row>
      <xdr:rowOff>163488</xdr:rowOff>
    </xdr:to>
    <xdr:sp macro="" textlink="">
      <xdr:nvSpPr>
        <xdr:cNvPr id="692" name="楕円 691"/>
        <xdr:cNvSpPr/>
      </xdr:nvSpPr>
      <xdr:spPr>
        <a:xfrm>
          <a:off x="15430500" y="1686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8565</xdr:rowOff>
    </xdr:from>
    <xdr:ext cx="534377" cy="259045"/>
    <xdr:sp macro="" textlink="">
      <xdr:nvSpPr>
        <xdr:cNvPr id="693" name="テキスト ボックス 692"/>
        <xdr:cNvSpPr txBox="1"/>
      </xdr:nvSpPr>
      <xdr:spPr>
        <a:xfrm>
          <a:off x="15214111" y="166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136525</xdr:rowOff>
    </xdr:from>
    <xdr:to>
      <xdr:col>76</xdr:col>
      <xdr:colOff>165100</xdr:colOff>
      <xdr:row>99</xdr:row>
      <xdr:rowOff>66675</xdr:rowOff>
    </xdr:to>
    <xdr:sp macro="" textlink="">
      <xdr:nvSpPr>
        <xdr:cNvPr id="694" name="楕円 693"/>
        <xdr:cNvSpPr/>
      </xdr:nvSpPr>
      <xdr:spPr>
        <a:xfrm>
          <a:off x="14541500" y="169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57802</xdr:rowOff>
    </xdr:from>
    <xdr:ext cx="469744" cy="259045"/>
    <xdr:sp macro="" textlink="">
      <xdr:nvSpPr>
        <xdr:cNvPr id="695" name="テキスト ボックス 694"/>
        <xdr:cNvSpPr txBox="1"/>
      </xdr:nvSpPr>
      <xdr:spPr>
        <a:xfrm>
          <a:off x="14357428" y="170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148800</xdr:rowOff>
    </xdr:from>
    <xdr:to>
      <xdr:col>72</xdr:col>
      <xdr:colOff>38100</xdr:colOff>
      <xdr:row>99</xdr:row>
      <xdr:rowOff>78950</xdr:rowOff>
    </xdr:to>
    <xdr:sp macro="" textlink="">
      <xdr:nvSpPr>
        <xdr:cNvPr id="696" name="楕円 695"/>
        <xdr:cNvSpPr/>
      </xdr:nvSpPr>
      <xdr:spPr>
        <a:xfrm>
          <a:off x="13652500" y="169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70077</xdr:rowOff>
    </xdr:from>
    <xdr:ext cx="469744" cy="259045"/>
    <xdr:sp macro="" textlink="">
      <xdr:nvSpPr>
        <xdr:cNvPr id="697" name="テキスト ボックス 696"/>
        <xdr:cNvSpPr txBox="1"/>
      </xdr:nvSpPr>
      <xdr:spPr>
        <a:xfrm>
          <a:off x="13468428" y="170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98402</xdr:rowOff>
    </xdr:from>
    <xdr:to>
      <xdr:col>67</xdr:col>
      <xdr:colOff>101600</xdr:colOff>
      <xdr:row>99</xdr:row>
      <xdr:rowOff>28552</xdr:rowOff>
    </xdr:to>
    <xdr:sp macro="" textlink="">
      <xdr:nvSpPr>
        <xdr:cNvPr id="698" name="楕円 697"/>
        <xdr:cNvSpPr/>
      </xdr:nvSpPr>
      <xdr:spPr>
        <a:xfrm>
          <a:off x="12763500" y="1690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19679</xdr:rowOff>
    </xdr:from>
    <xdr:ext cx="469744" cy="259045"/>
    <xdr:sp macro="" textlink="">
      <xdr:nvSpPr>
        <xdr:cNvPr id="699" name="テキスト ボックス 698"/>
        <xdr:cNvSpPr txBox="1"/>
      </xdr:nvSpPr>
      <xdr:spPr>
        <a:xfrm>
          <a:off x="12579428" y="1699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0" name="直線コネクタ 70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1" name="テキスト ボックス 71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2" name="直線コネクタ 71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3" name="テキスト ボックス 71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4" name="直線コネクタ 71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5" name="テキスト ボックス 71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6" name="直線コネクタ 71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7" name="テキスト ボックス 71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8" name="直線コネクタ 71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9" name="テキスト ボックス 71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0" name="直線コネクタ 71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1" name="テキスト ボックス 72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25" name="直線コネクタ 724"/>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7" name="直線コネクタ 72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28"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29" name="直線コネクタ 728"/>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0" name="直線コネクタ 72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1"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2" name="フローチャート: 判断 731"/>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97572</xdr:rowOff>
    </xdr:from>
    <xdr:to>
      <xdr:col>111</xdr:col>
      <xdr:colOff>177800</xdr:colOff>
      <xdr:row>39</xdr:row>
      <xdr:rowOff>98878</xdr:rowOff>
    </xdr:to>
    <xdr:cxnSp macro="">
      <xdr:nvCxnSpPr>
        <xdr:cNvPr id="733" name="直線コネクタ 732"/>
        <xdr:cNvCxnSpPr/>
      </xdr:nvCxnSpPr>
      <xdr:spPr>
        <a:xfrm>
          <a:off x="20434300" y="67841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34" name="フローチャート: 判断 733"/>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35" name="テキスト ボックス 734"/>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97572</xdr:rowOff>
    </xdr:from>
    <xdr:to>
      <xdr:col>107</xdr:col>
      <xdr:colOff>50800</xdr:colOff>
      <xdr:row>39</xdr:row>
      <xdr:rowOff>98878</xdr:rowOff>
    </xdr:to>
    <xdr:cxnSp macro="">
      <xdr:nvCxnSpPr>
        <xdr:cNvPr id="736" name="直線コネクタ 735"/>
        <xdr:cNvCxnSpPr/>
      </xdr:nvCxnSpPr>
      <xdr:spPr>
        <a:xfrm flipV="1">
          <a:off x="19545300" y="678412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37" name="フローチャート: 判断 736"/>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38" name="テキスト ボックス 737"/>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96951</xdr:rowOff>
    </xdr:from>
    <xdr:to>
      <xdr:col>102</xdr:col>
      <xdr:colOff>114300</xdr:colOff>
      <xdr:row>39</xdr:row>
      <xdr:rowOff>98878</xdr:rowOff>
    </xdr:to>
    <xdr:cxnSp macro="">
      <xdr:nvCxnSpPr>
        <xdr:cNvPr id="739" name="直線コネクタ 738"/>
        <xdr:cNvCxnSpPr/>
      </xdr:nvCxnSpPr>
      <xdr:spPr>
        <a:xfrm>
          <a:off x="18656300" y="6783501"/>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95170</xdr:rowOff>
    </xdr:from>
    <xdr:to>
      <xdr:col>102</xdr:col>
      <xdr:colOff>165100</xdr:colOff>
      <xdr:row>39</xdr:row>
      <xdr:rowOff>25320</xdr:rowOff>
    </xdr:to>
    <xdr:sp macro="" textlink="">
      <xdr:nvSpPr>
        <xdr:cNvPr id="740" name="フローチャート: 判断 739"/>
        <xdr:cNvSpPr/>
      </xdr:nvSpPr>
      <xdr:spPr>
        <a:xfrm>
          <a:off x="19494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41847</xdr:rowOff>
    </xdr:from>
    <xdr:ext cx="469744" cy="259045"/>
    <xdr:sp macro="" textlink="">
      <xdr:nvSpPr>
        <xdr:cNvPr id="741" name="テキスト ボックス 740"/>
        <xdr:cNvSpPr txBox="1"/>
      </xdr:nvSpPr>
      <xdr:spPr>
        <a:xfrm>
          <a:off x="19310428"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107874</xdr:rowOff>
    </xdr:from>
    <xdr:to>
      <xdr:col>98</xdr:col>
      <xdr:colOff>38100</xdr:colOff>
      <xdr:row>39</xdr:row>
      <xdr:rowOff>38024</xdr:rowOff>
    </xdr:to>
    <xdr:sp macro="" textlink="">
      <xdr:nvSpPr>
        <xdr:cNvPr id="742" name="フローチャート: 判断 741"/>
        <xdr:cNvSpPr/>
      </xdr:nvSpPr>
      <xdr:spPr>
        <a:xfrm>
          <a:off x="18605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54551</xdr:rowOff>
    </xdr:from>
    <xdr:ext cx="469744" cy="259045"/>
    <xdr:sp macro="" textlink="">
      <xdr:nvSpPr>
        <xdr:cNvPr id="743" name="テキスト ボックス 742"/>
        <xdr:cNvSpPr txBox="1"/>
      </xdr:nvSpPr>
      <xdr:spPr>
        <a:xfrm>
          <a:off x="18421428"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9" name="楕円 74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1" name="楕円 75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2" name="テキスト ボックス 75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46772</xdr:rowOff>
    </xdr:from>
    <xdr:to>
      <xdr:col>107</xdr:col>
      <xdr:colOff>101600</xdr:colOff>
      <xdr:row>39</xdr:row>
      <xdr:rowOff>148372</xdr:rowOff>
    </xdr:to>
    <xdr:sp macro="" textlink="">
      <xdr:nvSpPr>
        <xdr:cNvPr id="753" name="楕円 752"/>
        <xdr:cNvSpPr/>
      </xdr:nvSpPr>
      <xdr:spPr>
        <a:xfrm>
          <a:off x="20383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139499</xdr:rowOff>
    </xdr:from>
    <xdr:ext cx="313932" cy="259045"/>
    <xdr:sp macro="" textlink="">
      <xdr:nvSpPr>
        <xdr:cNvPr id="754" name="テキスト ボックス 753"/>
        <xdr:cNvSpPr txBox="1"/>
      </xdr:nvSpPr>
      <xdr:spPr>
        <a:xfrm>
          <a:off x="20277333" y="68260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5" name="楕円 75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6" name="テキスト ボックス 75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46151</xdr:rowOff>
    </xdr:from>
    <xdr:to>
      <xdr:col>98</xdr:col>
      <xdr:colOff>38100</xdr:colOff>
      <xdr:row>39</xdr:row>
      <xdr:rowOff>147751</xdr:rowOff>
    </xdr:to>
    <xdr:sp macro="" textlink="">
      <xdr:nvSpPr>
        <xdr:cNvPr id="757" name="楕円 756"/>
        <xdr:cNvSpPr/>
      </xdr:nvSpPr>
      <xdr:spPr>
        <a:xfrm>
          <a:off x="18605500" y="67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138878</xdr:rowOff>
    </xdr:from>
    <xdr:ext cx="313932" cy="259045"/>
    <xdr:sp macro="" textlink="">
      <xdr:nvSpPr>
        <xdr:cNvPr id="758" name="テキスト ボックス 757"/>
        <xdr:cNvSpPr txBox="1"/>
      </xdr:nvSpPr>
      <xdr:spPr>
        <a:xfrm>
          <a:off x="18499333" y="68254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0" name="直線コネクタ 779"/>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3"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84" name="直線コネクタ 783"/>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122098</xdr:rowOff>
    </xdr:from>
    <xdr:to>
      <xdr:col>116</xdr:col>
      <xdr:colOff>63500</xdr:colOff>
      <xdr:row>58</xdr:row>
      <xdr:rowOff>123652</xdr:rowOff>
    </xdr:to>
    <xdr:cxnSp macro="">
      <xdr:nvCxnSpPr>
        <xdr:cNvPr id="785" name="直線コネクタ 784"/>
        <xdr:cNvCxnSpPr/>
      </xdr:nvCxnSpPr>
      <xdr:spPr>
        <a:xfrm>
          <a:off x="21323300" y="10066198"/>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31264</xdr:rowOff>
    </xdr:from>
    <xdr:ext cx="469744" cy="259045"/>
    <xdr:sp macro="" textlink="">
      <xdr:nvSpPr>
        <xdr:cNvPr id="786" name="貸付金平均値テキスト"/>
        <xdr:cNvSpPr txBox="1"/>
      </xdr:nvSpPr>
      <xdr:spPr>
        <a:xfrm>
          <a:off x="22212300" y="9632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87" name="フローチャート: 判断 786"/>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120680</xdr:rowOff>
    </xdr:from>
    <xdr:to>
      <xdr:col>111</xdr:col>
      <xdr:colOff>177800</xdr:colOff>
      <xdr:row>58</xdr:row>
      <xdr:rowOff>122098</xdr:rowOff>
    </xdr:to>
    <xdr:cxnSp macro="">
      <xdr:nvCxnSpPr>
        <xdr:cNvPr id="788" name="直線コネクタ 787"/>
        <xdr:cNvCxnSpPr/>
      </xdr:nvCxnSpPr>
      <xdr:spPr>
        <a:xfrm>
          <a:off x="20434300" y="10064780"/>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89" name="フローチャート: 判断 788"/>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70416</xdr:rowOff>
    </xdr:from>
    <xdr:ext cx="469744" cy="259045"/>
    <xdr:sp macro="" textlink="">
      <xdr:nvSpPr>
        <xdr:cNvPr id="790" name="テキスト ボックス 789"/>
        <xdr:cNvSpPr txBox="1"/>
      </xdr:nvSpPr>
      <xdr:spPr>
        <a:xfrm>
          <a:off x="21088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119080</xdr:rowOff>
    </xdr:from>
    <xdr:to>
      <xdr:col>107</xdr:col>
      <xdr:colOff>50800</xdr:colOff>
      <xdr:row>58</xdr:row>
      <xdr:rowOff>120680</xdr:rowOff>
    </xdr:to>
    <xdr:cxnSp macro="">
      <xdr:nvCxnSpPr>
        <xdr:cNvPr id="791" name="直線コネクタ 790"/>
        <xdr:cNvCxnSpPr/>
      </xdr:nvCxnSpPr>
      <xdr:spPr>
        <a:xfrm>
          <a:off x="19545300" y="1006318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2" name="フローチャート: 判断 791"/>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60951</xdr:rowOff>
    </xdr:from>
    <xdr:ext cx="469744" cy="259045"/>
    <xdr:sp macro="" textlink="">
      <xdr:nvSpPr>
        <xdr:cNvPr id="793" name="テキスト ボックス 792"/>
        <xdr:cNvSpPr txBox="1"/>
      </xdr:nvSpPr>
      <xdr:spPr>
        <a:xfrm>
          <a:off x="20199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113868</xdr:rowOff>
    </xdr:from>
    <xdr:to>
      <xdr:col>102</xdr:col>
      <xdr:colOff>114300</xdr:colOff>
      <xdr:row>58</xdr:row>
      <xdr:rowOff>119080</xdr:rowOff>
    </xdr:to>
    <xdr:cxnSp macro="">
      <xdr:nvCxnSpPr>
        <xdr:cNvPr id="794" name="直線コネクタ 793"/>
        <xdr:cNvCxnSpPr/>
      </xdr:nvCxnSpPr>
      <xdr:spPr>
        <a:xfrm>
          <a:off x="18656300" y="1005796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148885</xdr:rowOff>
    </xdr:from>
    <xdr:to>
      <xdr:col>102</xdr:col>
      <xdr:colOff>165100</xdr:colOff>
      <xdr:row>56</xdr:row>
      <xdr:rowOff>79035</xdr:rowOff>
    </xdr:to>
    <xdr:sp macro="" textlink="">
      <xdr:nvSpPr>
        <xdr:cNvPr id="795" name="フローチャート: 判断 794"/>
        <xdr:cNvSpPr/>
      </xdr:nvSpPr>
      <xdr:spPr>
        <a:xfrm>
          <a:off x="19494500" y="957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95562</xdr:rowOff>
    </xdr:from>
    <xdr:ext cx="469744" cy="259045"/>
    <xdr:sp macro="" textlink="">
      <xdr:nvSpPr>
        <xdr:cNvPr id="796" name="テキスト ボックス 795"/>
        <xdr:cNvSpPr txBox="1"/>
      </xdr:nvSpPr>
      <xdr:spPr>
        <a:xfrm>
          <a:off x="19310428" y="93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123876</xdr:rowOff>
    </xdr:from>
    <xdr:to>
      <xdr:col>98</xdr:col>
      <xdr:colOff>38100</xdr:colOff>
      <xdr:row>56</xdr:row>
      <xdr:rowOff>54026</xdr:rowOff>
    </xdr:to>
    <xdr:sp macro="" textlink="">
      <xdr:nvSpPr>
        <xdr:cNvPr id="797" name="フローチャート: 判断 796"/>
        <xdr:cNvSpPr/>
      </xdr:nvSpPr>
      <xdr:spPr>
        <a:xfrm>
          <a:off x="18605500" y="955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70553</xdr:rowOff>
    </xdr:from>
    <xdr:ext cx="534377" cy="259045"/>
    <xdr:sp macro="" textlink="">
      <xdr:nvSpPr>
        <xdr:cNvPr id="798" name="テキスト ボックス 797"/>
        <xdr:cNvSpPr txBox="1"/>
      </xdr:nvSpPr>
      <xdr:spPr>
        <a:xfrm>
          <a:off x="18389111" y="932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72852</xdr:rowOff>
    </xdr:from>
    <xdr:to>
      <xdr:col>116</xdr:col>
      <xdr:colOff>114300</xdr:colOff>
      <xdr:row>59</xdr:row>
      <xdr:rowOff>3002</xdr:rowOff>
    </xdr:to>
    <xdr:sp macro="" textlink="">
      <xdr:nvSpPr>
        <xdr:cNvPr id="804" name="楕円 803"/>
        <xdr:cNvSpPr/>
      </xdr:nvSpPr>
      <xdr:spPr>
        <a:xfrm>
          <a:off x="22110700" y="100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159229</xdr:rowOff>
    </xdr:from>
    <xdr:ext cx="378565" cy="259045"/>
    <xdr:sp macro="" textlink="">
      <xdr:nvSpPr>
        <xdr:cNvPr id="805" name="貸付金該当値テキスト"/>
        <xdr:cNvSpPr txBox="1"/>
      </xdr:nvSpPr>
      <xdr:spPr>
        <a:xfrm>
          <a:off x="22212300" y="9931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71298</xdr:rowOff>
    </xdr:from>
    <xdr:to>
      <xdr:col>112</xdr:col>
      <xdr:colOff>38100</xdr:colOff>
      <xdr:row>59</xdr:row>
      <xdr:rowOff>1448</xdr:rowOff>
    </xdr:to>
    <xdr:sp macro="" textlink="">
      <xdr:nvSpPr>
        <xdr:cNvPr id="806" name="楕円 805"/>
        <xdr:cNvSpPr/>
      </xdr:nvSpPr>
      <xdr:spPr>
        <a:xfrm>
          <a:off x="21272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164025</xdr:rowOff>
    </xdr:from>
    <xdr:ext cx="378565" cy="259045"/>
    <xdr:sp macro="" textlink="">
      <xdr:nvSpPr>
        <xdr:cNvPr id="807" name="テキスト ボックス 806"/>
        <xdr:cNvSpPr txBox="1"/>
      </xdr:nvSpPr>
      <xdr:spPr>
        <a:xfrm>
          <a:off x="21134017" y="1010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69880</xdr:rowOff>
    </xdr:from>
    <xdr:to>
      <xdr:col>107</xdr:col>
      <xdr:colOff>101600</xdr:colOff>
      <xdr:row>59</xdr:row>
      <xdr:rowOff>30</xdr:rowOff>
    </xdr:to>
    <xdr:sp macro="" textlink="">
      <xdr:nvSpPr>
        <xdr:cNvPr id="808" name="楕円 807"/>
        <xdr:cNvSpPr/>
      </xdr:nvSpPr>
      <xdr:spPr>
        <a:xfrm>
          <a:off x="20383500" y="1001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162607</xdr:rowOff>
    </xdr:from>
    <xdr:ext cx="378565" cy="259045"/>
    <xdr:sp macro="" textlink="">
      <xdr:nvSpPr>
        <xdr:cNvPr id="809" name="テキスト ボックス 808"/>
        <xdr:cNvSpPr txBox="1"/>
      </xdr:nvSpPr>
      <xdr:spPr>
        <a:xfrm>
          <a:off x="20245017" y="1010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68280</xdr:rowOff>
    </xdr:from>
    <xdr:to>
      <xdr:col>102</xdr:col>
      <xdr:colOff>165100</xdr:colOff>
      <xdr:row>58</xdr:row>
      <xdr:rowOff>169880</xdr:rowOff>
    </xdr:to>
    <xdr:sp macro="" textlink="">
      <xdr:nvSpPr>
        <xdr:cNvPr id="810" name="楕円 809"/>
        <xdr:cNvSpPr/>
      </xdr:nvSpPr>
      <xdr:spPr>
        <a:xfrm>
          <a:off x="19494500" y="100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161007</xdr:rowOff>
    </xdr:from>
    <xdr:ext cx="378565" cy="259045"/>
    <xdr:sp macro="" textlink="">
      <xdr:nvSpPr>
        <xdr:cNvPr id="811" name="テキスト ボックス 810"/>
        <xdr:cNvSpPr txBox="1"/>
      </xdr:nvSpPr>
      <xdr:spPr>
        <a:xfrm>
          <a:off x="19356017" y="1010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63068</xdr:rowOff>
    </xdr:from>
    <xdr:to>
      <xdr:col>98</xdr:col>
      <xdr:colOff>38100</xdr:colOff>
      <xdr:row>58</xdr:row>
      <xdr:rowOff>164668</xdr:rowOff>
    </xdr:to>
    <xdr:sp macro="" textlink="">
      <xdr:nvSpPr>
        <xdr:cNvPr id="812" name="楕円 811"/>
        <xdr:cNvSpPr/>
      </xdr:nvSpPr>
      <xdr:spPr>
        <a:xfrm>
          <a:off x="18605500" y="100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155795</xdr:rowOff>
    </xdr:from>
    <xdr:ext cx="378565" cy="259045"/>
    <xdr:sp macro="" textlink="">
      <xdr:nvSpPr>
        <xdr:cNvPr id="813" name="テキスト ボックス 812"/>
        <xdr:cNvSpPr txBox="1"/>
      </xdr:nvSpPr>
      <xdr:spPr>
        <a:xfrm>
          <a:off x="18467017" y="10099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38" name="直線コネクタ 837"/>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39"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0" name="直線コネクタ 839"/>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1"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2" name="直線コネクタ 841"/>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74568</xdr:rowOff>
    </xdr:from>
    <xdr:to>
      <xdr:col>116</xdr:col>
      <xdr:colOff>63500</xdr:colOff>
      <xdr:row>76</xdr:row>
      <xdr:rowOff>81598</xdr:rowOff>
    </xdr:to>
    <xdr:cxnSp macro="">
      <xdr:nvCxnSpPr>
        <xdr:cNvPr id="843" name="直線コネクタ 842"/>
        <xdr:cNvCxnSpPr/>
      </xdr:nvCxnSpPr>
      <xdr:spPr>
        <a:xfrm>
          <a:off x="21323300" y="13104768"/>
          <a:ext cx="8382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89260</xdr:rowOff>
    </xdr:from>
    <xdr:ext cx="534377" cy="259045"/>
    <xdr:sp macro="" textlink="">
      <xdr:nvSpPr>
        <xdr:cNvPr id="844" name="繰出金平均値テキスト"/>
        <xdr:cNvSpPr txBox="1"/>
      </xdr:nvSpPr>
      <xdr:spPr>
        <a:xfrm>
          <a:off x="22212300" y="12776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45" name="フローチャート: 判断 844"/>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43421</xdr:rowOff>
    </xdr:from>
    <xdr:to>
      <xdr:col>111</xdr:col>
      <xdr:colOff>177800</xdr:colOff>
      <xdr:row>76</xdr:row>
      <xdr:rowOff>74568</xdr:rowOff>
    </xdr:to>
    <xdr:cxnSp macro="">
      <xdr:nvCxnSpPr>
        <xdr:cNvPr id="846" name="直線コネクタ 845"/>
        <xdr:cNvCxnSpPr/>
      </xdr:nvCxnSpPr>
      <xdr:spPr>
        <a:xfrm>
          <a:off x="20434300" y="13073621"/>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47" name="フローチャート: 判断 846"/>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48" name="テキスト ボックス 847"/>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43421</xdr:rowOff>
    </xdr:from>
    <xdr:to>
      <xdr:col>107</xdr:col>
      <xdr:colOff>50800</xdr:colOff>
      <xdr:row>76</xdr:row>
      <xdr:rowOff>76682</xdr:rowOff>
    </xdr:to>
    <xdr:cxnSp macro="">
      <xdr:nvCxnSpPr>
        <xdr:cNvPr id="849" name="直線コネクタ 848"/>
        <xdr:cNvCxnSpPr/>
      </xdr:nvCxnSpPr>
      <xdr:spPr>
        <a:xfrm flipV="1">
          <a:off x="19545300" y="13073621"/>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0" name="フローチャート: 判断 849"/>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1" name="テキスト ボックス 850"/>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76682</xdr:rowOff>
    </xdr:from>
    <xdr:to>
      <xdr:col>102</xdr:col>
      <xdr:colOff>114300</xdr:colOff>
      <xdr:row>76</xdr:row>
      <xdr:rowOff>121546</xdr:rowOff>
    </xdr:to>
    <xdr:cxnSp macro="">
      <xdr:nvCxnSpPr>
        <xdr:cNvPr id="852" name="直線コネクタ 851"/>
        <xdr:cNvCxnSpPr/>
      </xdr:nvCxnSpPr>
      <xdr:spPr>
        <a:xfrm flipV="1">
          <a:off x="18656300" y="13106882"/>
          <a:ext cx="889000" cy="4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44017</xdr:rowOff>
    </xdr:from>
    <xdr:to>
      <xdr:col>102</xdr:col>
      <xdr:colOff>165100</xdr:colOff>
      <xdr:row>76</xdr:row>
      <xdr:rowOff>145617</xdr:rowOff>
    </xdr:to>
    <xdr:sp macro="" textlink="">
      <xdr:nvSpPr>
        <xdr:cNvPr id="853" name="フローチャート: 判断 852"/>
        <xdr:cNvSpPr/>
      </xdr:nvSpPr>
      <xdr:spPr>
        <a:xfrm>
          <a:off x="19494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136744</xdr:rowOff>
    </xdr:from>
    <xdr:ext cx="534377" cy="259045"/>
    <xdr:sp macro="" textlink="">
      <xdr:nvSpPr>
        <xdr:cNvPr id="854" name="テキスト ボックス 853"/>
        <xdr:cNvSpPr txBox="1"/>
      </xdr:nvSpPr>
      <xdr:spPr>
        <a:xfrm>
          <a:off x="19278111" y="1316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71202</xdr:rowOff>
    </xdr:from>
    <xdr:to>
      <xdr:col>98</xdr:col>
      <xdr:colOff>38100</xdr:colOff>
      <xdr:row>77</xdr:row>
      <xdr:rowOff>1352</xdr:rowOff>
    </xdr:to>
    <xdr:sp macro="" textlink="">
      <xdr:nvSpPr>
        <xdr:cNvPr id="855" name="フローチャート: 判断 854"/>
        <xdr:cNvSpPr/>
      </xdr:nvSpPr>
      <xdr:spPr>
        <a:xfrm>
          <a:off x="18605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163929</xdr:rowOff>
    </xdr:from>
    <xdr:ext cx="534377" cy="259045"/>
    <xdr:sp macro="" textlink="">
      <xdr:nvSpPr>
        <xdr:cNvPr id="856" name="テキスト ボックス 855"/>
        <xdr:cNvSpPr txBox="1"/>
      </xdr:nvSpPr>
      <xdr:spPr>
        <a:xfrm>
          <a:off x="18389111" y="131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30798</xdr:rowOff>
    </xdr:from>
    <xdr:to>
      <xdr:col>116</xdr:col>
      <xdr:colOff>114300</xdr:colOff>
      <xdr:row>76</xdr:row>
      <xdr:rowOff>132398</xdr:rowOff>
    </xdr:to>
    <xdr:sp macro="" textlink="">
      <xdr:nvSpPr>
        <xdr:cNvPr id="862" name="楕円 861"/>
        <xdr:cNvSpPr/>
      </xdr:nvSpPr>
      <xdr:spPr>
        <a:xfrm>
          <a:off x="22110700" y="130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9225</xdr:rowOff>
    </xdr:from>
    <xdr:ext cx="534377" cy="259045"/>
    <xdr:sp macro="" textlink="">
      <xdr:nvSpPr>
        <xdr:cNvPr id="863" name="繰出金該当値テキスト"/>
        <xdr:cNvSpPr txBox="1"/>
      </xdr:nvSpPr>
      <xdr:spPr>
        <a:xfrm>
          <a:off x="22212300" y="1303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23768</xdr:rowOff>
    </xdr:from>
    <xdr:to>
      <xdr:col>112</xdr:col>
      <xdr:colOff>38100</xdr:colOff>
      <xdr:row>76</xdr:row>
      <xdr:rowOff>125368</xdr:rowOff>
    </xdr:to>
    <xdr:sp macro="" textlink="">
      <xdr:nvSpPr>
        <xdr:cNvPr id="864" name="楕円 863"/>
        <xdr:cNvSpPr/>
      </xdr:nvSpPr>
      <xdr:spPr>
        <a:xfrm>
          <a:off x="21272500" y="1305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116495</xdr:rowOff>
    </xdr:from>
    <xdr:ext cx="534377" cy="259045"/>
    <xdr:sp macro="" textlink="">
      <xdr:nvSpPr>
        <xdr:cNvPr id="865" name="テキスト ボックス 864"/>
        <xdr:cNvSpPr txBox="1"/>
      </xdr:nvSpPr>
      <xdr:spPr>
        <a:xfrm>
          <a:off x="21056111" y="1314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164071</xdr:rowOff>
    </xdr:from>
    <xdr:to>
      <xdr:col>107</xdr:col>
      <xdr:colOff>101600</xdr:colOff>
      <xdr:row>76</xdr:row>
      <xdr:rowOff>94221</xdr:rowOff>
    </xdr:to>
    <xdr:sp macro="" textlink="">
      <xdr:nvSpPr>
        <xdr:cNvPr id="866" name="楕円 865"/>
        <xdr:cNvSpPr/>
      </xdr:nvSpPr>
      <xdr:spPr>
        <a:xfrm>
          <a:off x="20383500" y="130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85348</xdr:rowOff>
    </xdr:from>
    <xdr:ext cx="534377" cy="259045"/>
    <xdr:sp macro="" textlink="">
      <xdr:nvSpPr>
        <xdr:cNvPr id="867" name="テキスト ボックス 866"/>
        <xdr:cNvSpPr txBox="1"/>
      </xdr:nvSpPr>
      <xdr:spPr>
        <a:xfrm>
          <a:off x="20167111" y="131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25882</xdr:rowOff>
    </xdr:from>
    <xdr:to>
      <xdr:col>102</xdr:col>
      <xdr:colOff>165100</xdr:colOff>
      <xdr:row>76</xdr:row>
      <xdr:rowOff>127482</xdr:rowOff>
    </xdr:to>
    <xdr:sp macro="" textlink="">
      <xdr:nvSpPr>
        <xdr:cNvPr id="868" name="楕円 867"/>
        <xdr:cNvSpPr/>
      </xdr:nvSpPr>
      <xdr:spPr>
        <a:xfrm>
          <a:off x="19494500" y="130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144010</xdr:rowOff>
    </xdr:from>
    <xdr:ext cx="534377" cy="259045"/>
    <xdr:sp macro="" textlink="">
      <xdr:nvSpPr>
        <xdr:cNvPr id="869" name="テキスト ボックス 868"/>
        <xdr:cNvSpPr txBox="1"/>
      </xdr:nvSpPr>
      <xdr:spPr>
        <a:xfrm>
          <a:off x="19278111" y="128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70746</xdr:rowOff>
    </xdr:from>
    <xdr:to>
      <xdr:col>98</xdr:col>
      <xdr:colOff>38100</xdr:colOff>
      <xdr:row>77</xdr:row>
      <xdr:rowOff>896</xdr:rowOff>
    </xdr:to>
    <xdr:sp macro="" textlink="">
      <xdr:nvSpPr>
        <xdr:cNvPr id="870" name="楕円 869"/>
        <xdr:cNvSpPr/>
      </xdr:nvSpPr>
      <xdr:spPr>
        <a:xfrm>
          <a:off x="18605500" y="1310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17422</xdr:rowOff>
    </xdr:from>
    <xdr:ext cx="534377" cy="259045"/>
    <xdr:sp macro="" textlink="">
      <xdr:nvSpPr>
        <xdr:cNvPr id="871" name="テキスト ボックス 870"/>
        <xdr:cNvSpPr txBox="1"/>
      </xdr:nvSpPr>
      <xdr:spPr>
        <a:xfrm>
          <a:off x="18389111" y="128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2" name="直線コネクタ 881"/>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3" name="テキスト ボックス 882"/>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85" name="テキスト ボックス 884"/>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6" name="直線コネクタ 885"/>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87" name="テキスト ボックス 886"/>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89" name="テキスト ボックス 88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1" name="直線コネクタ 890"/>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2"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3" name="直線コネクタ 892"/>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894"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895" name="直線コネクタ 894"/>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6" name="直線コネクタ 895"/>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897"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898" name="フローチャート: 判断 897"/>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899" name="直線コネクタ 898"/>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0" name="フローチャート: 判断 899"/>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1" name="テキスト ボックス 900"/>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2" name="直線コネクタ 901"/>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3" name="フローチャート: 判断 902"/>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4" name="テキスト ボックス 903"/>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5" name="直線コネクタ 904"/>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6" name="フローチャート: 判断 905"/>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07" name="テキスト ボックス 906"/>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08" name="フローチャート: 判断 907"/>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09" name="テキスト ボックス 908"/>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楕円 914"/>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16"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17" name="楕円 916"/>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19" name="楕円 918"/>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0" name="テキスト ボックス 919"/>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1" name="楕円 920"/>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2" name="テキスト ボックス 921"/>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3" name="楕円 922"/>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4" name="テキスト ボックス 923"/>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昨年に比べ</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普通建設事業費</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が減</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となっている。内訳である新規整備について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は（仮称）富士の杜巡礼の郷公園整備や（仮称）第七保育園建設整備が開始されたため、昨年度より増加している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一方、更新整備については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昨年度に実施された富士の郷食あいセンター建設や、子育て支援センター改修等の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が終了したため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大幅な減となっている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また、ふるさと納税関連の経費として、発送業務等に係る物件費及び積立金についてもふるさと納税の歳入と連動して増となっている。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他経費については概ね横ばいで推移しているが、類似団体と比較しても低い数字であるため、引き続き事務事業評価による見直しなどを通じ全体としての経費削減に努める。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山梨県富士吉田市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49,598
49,032
121.74
21,720,795
20,703,592
997,659
10,743,354
15,973,015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45.7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74712</xdr:rowOff>
    </xdr:from>
    <xdr:to>
      <xdr:col>24</xdr:col>
      <xdr:colOff>63500</xdr:colOff>
      <xdr:row>37</xdr:row>
      <xdr:rowOff>77651</xdr:rowOff>
    </xdr:to>
    <xdr:cxnSp macro="">
      <xdr:nvCxnSpPr>
        <xdr:cNvPr id="63" name="直線コネクタ 62"/>
        <xdr:cNvCxnSpPr/>
      </xdr:nvCxnSpPr>
      <xdr:spPr>
        <a:xfrm>
          <a:off x="3797300" y="6418362"/>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30787</xdr:rowOff>
    </xdr:from>
    <xdr:ext cx="469744" cy="259045"/>
    <xdr:sp macro="" textlink="">
      <xdr:nvSpPr>
        <xdr:cNvPr id="64" name="議会費平均値テキスト"/>
        <xdr:cNvSpPr txBox="1"/>
      </xdr:nvSpPr>
      <xdr:spPr>
        <a:xfrm>
          <a:off x="4686300" y="603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86142</xdr:rowOff>
    </xdr:from>
    <xdr:to>
      <xdr:col>19</xdr:col>
      <xdr:colOff>177800</xdr:colOff>
      <xdr:row>37</xdr:row>
      <xdr:rowOff>74712</xdr:rowOff>
    </xdr:to>
    <xdr:cxnSp macro="">
      <xdr:nvCxnSpPr>
        <xdr:cNvPr id="66" name="直線コネクタ 65"/>
        <xdr:cNvCxnSpPr/>
      </xdr:nvCxnSpPr>
      <xdr:spPr>
        <a:xfrm>
          <a:off x="2908300" y="625834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113628</xdr:rowOff>
    </xdr:from>
    <xdr:ext cx="469744" cy="259045"/>
    <xdr:sp macro="" textlink="">
      <xdr:nvSpPr>
        <xdr:cNvPr id="68" name="テキスト ボックス 67"/>
        <xdr:cNvSpPr txBox="1"/>
      </xdr:nvSpPr>
      <xdr:spPr>
        <a:xfrm>
          <a:off x="3562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86142</xdr:rowOff>
    </xdr:from>
    <xdr:to>
      <xdr:col>15</xdr:col>
      <xdr:colOff>50800</xdr:colOff>
      <xdr:row>36</xdr:row>
      <xdr:rowOff>166152</xdr:rowOff>
    </xdr:to>
    <xdr:cxnSp macro="">
      <xdr:nvCxnSpPr>
        <xdr:cNvPr id="69" name="直線コネクタ 68"/>
        <xdr:cNvCxnSpPr/>
      </xdr:nvCxnSpPr>
      <xdr:spPr>
        <a:xfrm flipV="1">
          <a:off x="2019300" y="625834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634</xdr:rowOff>
    </xdr:from>
    <xdr:ext cx="469744" cy="259045"/>
    <xdr:sp macro="" textlink="">
      <xdr:nvSpPr>
        <xdr:cNvPr id="71" name="テキスト ボックス 70"/>
        <xdr:cNvSpPr txBox="1"/>
      </xdr:nvSpPr>
      <xdr:spPr>
        <a:xfrm>
          <a:off x="2673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166152</xdr:rowOff>
    </xdr:from>
    <xdr:to>
      <xdr:col>10</xdr:col>
      <xdr:colOff>114300</xdr:colOff>
      <xdr:row>37</xdr:row>
      <xdr:rowOff>19195</xdr:rowOff>
    </xdr:to>
    <xdr:cxnSp macro="">
      <xdr:nvCxnSpPr>
        <xdr:cNvPr id="72" name="直線コネクタ 71"/>
        <xdr:cNvCxnSpPr/>
      </xdr:nvCxnSpPr>
      <xdr:spPr>
        <a:xfrm flipV="1">
          <a:off x="1130300" y="63383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61795</xdr:rowOff>
    </xdr:from>
    <xdr:to>
      <xdr:col>10</xdr:col>
      <xdr:colOff>165100</xdr:colOff>
      <xdr:row>38</xdr:row>
      <xdr:rowOff>163395</xdr:rowOff>
    </xdr:to>
    <xdr:sp macro="" textlink="">
      <xdr:nvSpPr>
        <xdr:cNvPr id="73" name="フローチャート: 判断 72"/>
        <xdr:cNvSpPr/>
      </xdr:nvSpPr>
      <xdr:spPr>
        <a:xfrm>
          <a:off x="1968500" y="657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154522</xdr:rowOff>
    </xdr:from>
    <xdr:ext cx="469744" cy="259045"/>
    <xdr:sp macro="" textlink="">
      <xdr:nvSpPr>
        <xdr:cNvPr id="74" name="テキスト ボックス 73"/>
        <xdr:cNvSpPr txBox="1"/>
      </xdr:nvSpPr>
      <xdr:spPr>
        <a:xfrm>
          <a:off x="1784428" y="66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70938</xdr:rowOff>
    </xdr:from>
    <xdr:to>
      <xdr:col>6</xdr:col>
      <xdr:colOff>38100</xdr:colOff>
      <xdr:row>39</xdr:row>
      <xdr:rowOff>1088</xdr:rowOff>
    </xdr:to>
    <xdr:sp macro="" textlink="">
      <xdr:nvSpPr>
        <xdr:cNvPr id="75" name="フローチャート: 判断 74"/>
        <xdr:cNvSpPr/>
      </xdr:nvSpPr>
      <xdr:spPr>
        <a:xfrm>
          <a:off x="1079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163665</xdr:rowOff>
    </xdr:from>
    <xdr:ext cx="469744" cy="259045"/>
    <xdr:sp macro="" textlink="">
      <xdr:nvSpPr>
        <xdr:cNvPr id="76" name="テキスト ボックス 75"/>
        <xdr:cNvSpPr txBox="1"/>
      </xdr:nvSpPr>
      <xdr:spPr>
        <a:xfrm>
          <a:off x="895428" y="667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26851</xdr:rowOff>
    </xdr:from>
    <xdr:to>
      <xdr:col>24</xdr:col>
      <xdr:colOff>114300</xdr:colOff>
      <xdr:row>37</xdr:row>
      <xdr:rowOff>128451</xdr:rowOff>
    </xdr:to>
    <xdr:sp macro="" textlink="">
      <xdr:nvSpPr>
        <xdr:cNvPr id="82" name="楕円 81"/>
        <xdr:cNvSpPr/>
      </xdr:nvSpPr>
      <xdr:spPr>
        <a:xfrm>
          <a:off x="4584700" y="63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5278</xdr:rowOff>
    </xdr:from>
    <xdr:ext cx="469744" cy="259045"/>
    <xdr:sp macro="" textlink="">
      <xdr:nvSpPr>
        <xdr:cNvPr id="83" name="議会費該当値テキスト"/>
        <xdr:cNvSpPr txBox="1"/>
      </xdr:nvSpPr>
      <xdr:spPr>
        <a:xfrm>
          <a:off x="4686300" y="63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23912</xdr:rowOff>
    </xdr:from>
    <xdr:to>
      <xdr:col>20</xdr:col>
      <xdr:colOff>38100</xdr:colOff>
      <xdr:row>37</xdr:row>
      <xdr:rowOff>125512</xdr:rowOff>
    </xdr:to>
    <xdr:sp macro="" textlink="">
      <xdr:nvSpPr>
        <xdr:cNvPr id="84" name="楕円 83"/>
        <xdr:cNvSpPr/>
      </xdr:nvSpPr>
      <xdr:spPr>
        <a:xfrm>
          <a:off x="3746500" y="63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116639</xdr:rowOff>
    </xdr:from>
    <xdr:ext cx="469744" cy="259045"/>
    <xdr:sp macro="" textlink="">
      <xdr:nvSpPr>
        <xdr:cNvPr id="85" name="テキスト ボックス 84"/>
        <xdr:cNvSpPr txBox="1"/>
      </xdr:nvSpPr>
      <xdr:spPr>
        <a:xfrm>
          <a:off x="3562428" y="646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35342</xdr:rowOff>
    </xdr:from>
    <xdr:to>
      <xdr:col>15</xdr:col>
      <xdr:colOff>101600</xdr:colOff>
      <xdr:row>36</xdr:row>
      <xdr:rowOff>136942</xdr:rowOff>
    </xdr:to>
    <xdr:sp macro="" textlink="">
      <xdr:nvSpPr>
        <xdr:cNvPr id="86" name="楕円 85"/>
        <xdr:cNvSpPr/>
      </xdr:nvSpPr>
      <xdr:spPr>
        <a:xfrm>
          <a:off x="28575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128069</xdr:rowOff>
    </xdr:from>
    <xdr:ext cx="469744" cy="259045"/>
    <xdr:sp macro="" textlink="">
      <xdr:nvSpPr>
        <xdr:cNvPr id="87" name="テキスト ボックス 86"/>
        <xdr:cNvSpPr txBox="1"/>
      </xdr:nvSpPr>
      <xdr:spPr>
        <a:xfrm>
          <a:off x="2673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115352</xdr:rowOff>
    </xdr:from>
    <xdr:to>
      <xdr:col>10</xdr:col>
      <xdr:colOff>165100</xdr:colOff>
      <xdr:row>37</xdr:row>
      <xdr:rowOff>45502</xdr:rowOff>
    </xdr:to>
    <xdr:sp macro="" textlink="">
      <xdr:nvSpPr>
        <xdr:cNvPr id="88" name="楕円 87"/>
        <xdr:cNvSpPr/>
      </xdr:nvSpPr>
      <xdr:spPr>
        <a:xfrm>
          <a:off x="1968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62029</xdr:rowOff>
    </xdr:from>
    <xdr:ext cx="469744" cy="259045"/>
    <xdr:sp macro="" textlink="">
      <xdr:nvSpPr>
        <xdr:cNvPr id="89" name="テキスト ボックス 88"/>
        <xdr:cNvSpPr txBox="1"/>
      </xdr:nvSpPr>
      <xdr:spPr>
        <a:xfrm>
          <a:off x="1784428" y="606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139845</xdr:rowOff>
    </xdr:from>
    <xdr:to>
      <xdr:col>6</xdr:col>
      <xdr:colOff>38100</xdr:colOff>
      <xdr:row>37</xdr:row>
      <xdr:rowOff>69995</xdr:rowOff>
    </xdr:to>
    <xdr:sp macro="" textlink="">
      <xdr:nvSpPr>
        <xdr:cNvPr id="90" name="楕円 89"/>
        <xdr:cNvSpPr/>
      </xdr:nvSpPr>
      <xdr:spPr>
        <a:xfrm>
          <a:off x="1079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86522</xdr:rowOff>
    </xdr:from>
    <xdr:ext cx="469744" cy="259045"/>
    <xdr:sp macro="" textlink="">
      <xdr:nvSpPr>
        <xdr:cNvPr id="91" name="テキスト ボックス 90"/>
        <xdr:cNvSpPr txBox="1"/>
      </xdr:nvSpPr>
      <xdr:spPr>
        <a:xfrm>
          <a:off x="895428" y="608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167406</xdr:rowOff>
    </xdr:from>
    <xdr:to>
      <xdr:col>24</xdr:col>
      <xdr:colOff>63500</xdr:colOff>
      <xdr:row>56</xdr:row>
      <xdr:rowOff>72651</xdr:rowOff>
    </xdr:to>
    <xdr:cxnSp macro="">
      <xdr:nvCxnSpPr>
        <xdr:cNvPr id="118" name="直線コネクタ 117"/>
        <xdr:cNvCxnSpPr/>
      </xdr:nvCxnSpPr>
      <xdr:spPr>
        <a:xfrm>
          <a:off x="3797300" y="9597156"/>
          <a:ext cx="838200" cy="7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117336</xdr:rowOff>
    </xdr:from>
    <xdr:ext cx="534377" cy="259045"/>
    <xdr:sp macro="" textlink="">
      <xdr:nvSpPr>
        <xdr:cNvPr id="119" name="総務費平均値テキスト"/>
        <xdr:cNvSpPr txBox="1"/>
      </xdr:nvSpPr>
      <xdr:spPr>
        <a:xfrm>
          <a:off x="4686300" y="971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167406</xdr:rowOff>
    </xdr:from>
    <xdr:to>
      <xdr:col>19</xdr:col>
      <xdr:colOff>177800</xdr:colOff>
      <xdr:row>56</xdr:row>
      <xdr:rowOff>124493</xdr:rowOff>
    </xdr:to>
    <xdr:cxnSp macro="">
      <xdr:nvCxnSpPr>
        <xdr:cNvPr id="121" name="直線コネクタ 120"/>
        <xdr:cNvCxnSpPr/>
      </xdr:nvCxnSpPr>
      <xdr:spPr>
        <a:xfrm flipV="1">
          <a:off x="2908300" y="9597156"/>
          <a:ext cx="889000" cy="1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51718</xdr:rowOff>
    </xdr:from>
    <xdr:ext cx="534377" cy="259045"/>
    <xdr:sp macro="" textlink="">
      <xdr:nvSpPr>
        <xdr:cNvPr id="123" name="テキスト ボックス 122"/>
        <xdr:cNvSpPr txBox="1"/>
      </xdr:nvSpPr>
      <xdr:spPr>
        <a:xfrm>
          <a:off x="3530111" y="982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124493</xdr:rowOff>
    </xdr:from>
    <xdr:to>
      <xdr:col>15</xdr:col>
      <xdr:colOff>50800</xdr:colOff>
      <xdr:row>56</xdr:row>
      <xdr:rowOff>170886</xdr:rowOff>
    </xdr:to>
    <xdr:cxnSp macro="">
      <xdr:nvCxnSpPr>
        <xdr:cNvPr id="124" name="直線コネクタ 123"/>
        <xdr:cNvCxnSpPr/>
      </xdr:nvCxnSpPr>
      <xdr:spPr>
        <a:xfrm flipV="1">
          <a:off x="2019300" y="9725693"/>
          <a:ext cx="8890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47297</xdr:rowOff>
    </xdr:from>
    <xdr:ext cx="534377" cy="259045"/>
    <xdr:sp macro="" textlink="">
      <xdr:nvSpPr>
        <xdr:cNvPr id="126" name="テキスト ボックス 125"/>
        <xdr:cNvSpPr txBox="1"/>
      </xdr:nvSpPr>
      <xdr:spPr>
        <a:xfrm>
          <a:off x="2641111" y="981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170886</xdr:rowOff>
    </xdr:from>
    <xdr:to>
      <xdr:col>10</xdr:col>
      <xdr:colOff>114300</xdr:colOff>
      <xdr:row>57</xdr:row>
      <xdr:rowOff>11561</xdr:rowOff>
    </xdr:to>
    <xdr:cxnSp macro="">
      <xdr:nvCxnSpPr>
        <xdr:cNvPr id="127" name="直線コネクタ 126"/>
        <xdr:cNvCxnSpPr/>
      </xdr:nvCxnSpPr>
      <xdr:spPr>
        <a:xfrm flipV="1">
          <a:off x="1130300" y="9772086"/>
          <a:ext cx="8890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36199</xdr:rowOff>
    </xdr:from>
    <xdr:to>
      <xdr:col>10</xdr:col>
      <xdr:colOff>165100</xdr:colOff>
      <xdr:row>57</xdr:row>
      <xdr:rowOff>137799</xdr:rowOff>
    </xdr:to>
    <xdr:sp macro="" textlink="">
      <xdr:nvSpPr>
        <xdr:cNvPr id="128" name="フローチャート: 判断 127"/>
        <xdr:cNvSpPr/>
      </xdr:nvSpPr>
      <xdr:spPr>
        <a:xfrm>
          <a:off x="1968500" y="980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128926</xdr:rowOff>
    </xdr:from>
    <xdr:ext cx="534377" cy="259045"/>
    <xdr:sp macro="" textlink="">
      <xdr:nvSpPr>
        <xdr:cNvPr id="129" name="テキスト ボックス 128"/>
        <xdr:cNvSpPr txBox="1"/>
      </xdr:nvSpPr>
      <xdr:spPr>
        <a:xfrm>
          <a:off x="1752111" y="99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159478</xdr:rowOff>
    </xdr:from>
    <xdr:to>
      <xdr:col>6</xdr:col>
      <xdr:colOff>38100</xdr:colOff>
      <xdr:row>57</xdr:row>
      <xdr:rowOff>89628</xdr:rowOff>
    </xdr:to>
    <xdr:sp macro="" textlink="">
      <xdr:nvSpPr>
        <xdr:cNvPr id="130" name="フローチャート: 判断 129"/>
        <xdr:cNvSpPr/>
      </xdr:nvSpPr>
      <xdr:spPr>
        <a:xfrm>
          <a:off x="1079500" y="976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80755</xdr:rowOff>
    </xdr:from>
    <xdr:ext cx="534377" cy="259045"/>
    <xdr:sp macro="" textlink="">
      <xdr:nvSpPr>
        <xdr:cNvPr id="131" name="テキスト ボックス 130"/>
        <xdr:cNvSpPr txBox="1"/>
      </xdr:nvSpPr>
      <xdr:spPr>
        <a:xfrm>
          <a:off x="863111" y="98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21851</xdr:rowOff>
    </xdr:from>
    <xdr:to>
      <xdr:col>24</xdr:col>
      <xdr:colOff>114300</xdr:colOff>
      <xdr:row>56</xdr:row>
      <xdr:rowOff>123451</xdr:rowOff>
    </xdr:to>
    <xdr:sp macro="" textlink="">
      <xdr:nvSpPr>
        <xdr:cNvPr id="137" name="楕円 136"/>
        <xdr:cNvSpPr/>
      </xdr:nvSpPr>
      <xdr:spPr>
        <a:xfrm>
          <a:off x="4584700" y="96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44728</xdr:rowOff>
    </xdr:from>
    <xdr:ext cx="534377" cy="259045"/>
    <xdr:sp macro="" textlink="">
      <xdr:nvSpPr>
        <xdr:cNvPr id="138" name="総務費該当値テキスト"/>
        <xdr:cNvSpPr txBox="1"/>
      </xdr:nvSpPr>
      <xdr:spPr>
        <a:xfrm>
          <a:off x="4686300" y="94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116606</xdr:rowOff>
    </xdr:from>
    <xdr:to>
      <xdr:col>20</xdr:col>
      <xdr:colOff>38100</xdr:colOff>
      <xdr:row>56</xdr:row>
      <xdr:rowOff>46756</xdr:rowOff>
    </xdr:to>
    <xdr:sp macro="" textlink="">
      <xdr:nvSpPr>
        <xdr:cNvPr id="139" name="楕円 138"/>
        <xdr:cNvSpPr/>
      </xdr:nvSpPr>
      <xdr:spPr>
        <a:xfrm>
          <a:off x="3746500" y="95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63283</xdr:rowOff>
    </xdr:from>
    <xdr:ext cx="599010" cy="259045"/>
    <xdr:sp macro="" textlink="">
      <xdr:nvSpPr>
        <xdr:cNvPr id="140" name="テキスト ボックス 139"/>
        <xdr:cNvSpPr txBox="1"/>
      </xdr:nvSpPr>
      <xdr:spPr>
        <a:xfrm>
          <a:off x="3497795" y="932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73693</xdr:rowOff>
    </xdr:from>
    <xdr:to>
      <xdr:col>15</xdr:col>
      <xdr:colOff>101600</xdr:colOff>
      <xdr:row>57</xdr:row>
      <xdr:rowOff>3843</xdr:rowOff>
    </xdr:to>
    <xdr:sp macro="" textlink="">
      <xdr:nvSpPr>
        <xdr:cNvPr id="141" name="楕円 140"/>
        <xdr:cNvSpPr/>
      </xdr:nvSpPr>
      <xdr:spPr>
        <a:xfrm>
          <a:off x="2857500" y="967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20370</xdr:rowOff>
    </xdr:from>
    <xdr:ext cx="534377" cy="259045"/>
    <xdr:sp macro="" textlink="">
      <xdr:nvSpPr>
        <xdr:cNvPr id="142" name="テキスト ボックス 141"/>
        <xdr:cNvSpPr txBox="1"/>
      </xdr:nvSpPr>
      <xdr:spPr>
        <a:xfrm>
          <a:off x="2641111" y="945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120086</xdr:rowOff>
    </xdr:from>
    <xdr:to>
      <xdr:col>10</xdr:col>
      <xdr:colOff>165100</xdr:colOff>
      <xdr:row>57</xdr:row>
      <xdr:rowOff>50236</xdr:rowOff>
    </xdr:to>
    <xdr:sp macro="" textlink="">
      <xdr:nvSpPr>
        <xdr:cNvPr id="143" name="楕円 142"/>
        <xdr:cNvSpPr/>
      </xdr:nvSpPr>
      <xdr:spPr>
        <a:xfrm>
          <a:off x="1968500" y="972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66763</xdr:rowOff>
    </xdr:from>
    <xdr:ext cx="534377" cy="259045"/>
    <xdr:sp macro="" textlink="">
      <xdr:nvSpPr>
        <xdr:cNvPr id="144" name="テキスト ボックス 143"/>
        <xdr:cNvSpPr txBox="1"/>
      </xdr:nvSpPr>
      <xdr:spPr>
        <a:xfrm>
          <a:off x="1752111" y="949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132211</xdr:rowOff>
    </xdr:from>
    <xdr:to>
      <xdr:col>6</xdr:col>
      <xdr:colOff>38100</xdr:colOff>
      <xdr:row>57</xdr:row>
      <xdr:rowOff>62361</xdr:rowOff>
    </xdr:to>
    <xdr:sp macro="" textlink="">
      <xdr:nvSpPr>
        <xdr:cNvPr id="145" name="楕円 144"/>
        <xdr:cNvSpPr/>
      </xdr:nvSpPr>
      <xdr:spPr>
        <a:xfrm>
          <a:off x="1079500" y="97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78888</xdr:rowOff>
    </xdr:from>
    <xdr:ext cx="534377" cy="259045"/>
    <xdr:sp macro="" textlink="">
      <xdr:nvSpPr>
        <xdr:cNvPr id="146" name="テキスト ボックス 145"/>
        <xdr:cNvSpPr txBox="1"/>
      </xdr:nvSpPr>
      <xdr:spPr>
        <a:xfrm>
          <a:off x="863111" y="95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130823</xdr:rowOff>
    </xdr:from>
    <xdr:to>
      <xdr:col>24</xdr:col>
      <xdr:colOff>63500</xdr:colOff>
      <xdr:row>78</xdr:row>
      <xdr:rowOff>148828</xdr:rowOff>
    </xdr:to>
    <xdr:cxnSp macro="">
      <xdr:nvCxnSpPr>
        <xdr:cNvPr id="176" name="直線コネクタ 175"/>
        <xdr:cNvCxnSpPr/>
      </xdr:nvCxnSpPr>
      <xdr:spPr>
        <a:xfrm flipV="1">
          <a:off x="3797300" y="13503923"/>
          <a:ext cx="838200" cy="1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1027</xdr:rowOff>
    </xdr:from>
    <xdr:ext cx="599010" cy="259045"/>
    <xdr:sp macro="" textlink="">
      <xdr:nvSpPr>
        <xdr:cNvPr id="177" name="民生費平均値テキスト"/>
        <xdr:cNvSpPr txBox="1"/>
      </xdr:nvSpPr>
      <xdr:spPr>
        <a:xfrm>
          <a:off x="4686300" y="13202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148828</xdr:rowOff>
    </xdr:from>
    <xdr:to>
      <xdr:col>19</xdr:col>
      <xdr:colOff>177800</xdr:colOff>
      <xdr:row>78</xdr:row>
      <xdr:rowOff>167125</xdr:rowOff>
    </xdr:to>
    <xdr:cxnSp macro="">
      <xdr:nvCxnSpPr>
        <xdr:cNvPr id="179" name="直線コネクタ 178"/>
        <xdr:cNvCxnSpPr/>
      </xdr:nvCxnSpPr>
      <xdr:spPr>
        <a:xfrm flipV="1">
          <a:off x="2908300" y="13521928"/>
          <a:ext cx="889000" cy="1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97040</xdr:rowOff>
    </xdr:from>
    <xdr:ext cx="599010" cy="259045"/>
    <xdr:sp macro="" textlink="">
      <xdr:nvSpPr>
        <xdr:cNvPr id="181" name="テキスト ボックス 180"/>
        <xdr:cNvSpPr txBox="1"/>
      </xdr:nvSpPr>
      <xdr:spPr>
        <a:xfrm>
          <a:off x="3497795" y="1312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167125</xdr:rowOff>
    </xdr:from>
    <xdr:to>
      <xdr:col>15</xdr:col>
      <xdr:colOff>50800</xdr:colOff>
      <xdr:row>78</xdr:row>
      <xdr:rowOff>168881</xdr:rowOff>
    </xdr:to>
    <xdr:cxnSp macro="">
      <xdr:nvCxnSpPr>
        <xdr:cNvPr id="182" name="直線コネクタ 181"/>
        <xdr:cNvCxnSpPr/>
      </xdr:nvCxnSpPr>
      <xdr:spPr>
        <a:xfrm flipV="1">
          <a:off x="2019300" y="13540225"/>
          <a:ext cx="8890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112192</xdr:rowOff>
    </xdr:from>
    <xdr:ext cx="599010" cy="259045"/>
    <xdr:sp macro="" textlink="">
      <xdr:nvSpPr>
        <xdr:cNvPr id="184" name="テキスト ボックス 183"/>
        <xdr:cNvSpPr txBox="1"/>
      </xdr:nvSpPr>
      <xdr:spPr>
        <a:xfrm>
          <a:off x="2608795"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168881</xdr:rowOff>
    </xdr:from>
    <xdr:to>
      <xdr:col>10</xdr:col>
      <xdr:colOff>114300</xdr:colOff>
      <xdr:row>79</xdr:row>
      <xdr:rowOff>34282</xdr:rowOff>
    </xdr:to>
    <xdr:cxnSp macro="">
      <xdr:nvCxnSpPr>
        <xdr:cNvPr id="185" name="直線コネクタ 184"/>
        <xdr:cNvCxnSpPr/>
      </xdr:nvCxnSpPr>
      <xdr:spPr>
        <a:xfrm flipV="1">
          <a:off x="1130300" y="13541981"/>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65148</xdr:rowOff>
    </xdr:from>
    <xdr:to>
      <xdr:col>10</xdr:col>
      <xdr:colOff>165100</xdr:colOff>
      <xdr:row>78</xdr:row>
      <xdr:rowOff>166748</xdr:rowOff>
    </xdr:to>
    <xdr:sp macro="" textlink="">
      <xdr:nvSpPr>
        <xdr:cNvPr id="186" name="フローチャート: 判断 185"/>
        <xdr:cNvSpPr/>
      </xdr:nvSpPr>
      <xdr:spPr>
        <a:xfrm>
          <a:off x="1968500" y="134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11825</xdr:rowOff>
    </xdr:from>
    <xdr:ext cx="599010" cy="259045"/>
    <xdr:sp macro="" textlink="">
      <xdr:nvSpPr>
        <xdr:cNvPr id="187" name="テキスト ボックス 186"/>
        <xdr:cNvSpPr txBox="1"/>
      </xdr:nvSpPr>
      <xdr:spPr>
        <a:xfrm>
          <a:off x="1719795" y="1321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93545</xdr:rowOff>
    </xdr:from>
    <xdr:to>
      <xdr:col>6</xdr:col>
      <xdr:colOff>38100</xdr:colOff>
      <xdr:row>79</xdr:row>
      <xdr:rowOff>23695</xdr:rowOff>
    </xdr:to>
    <xdr:sp macro="" textlink="">
      <xdr:nvSpPr>
        <xdr:cNvPr id="188" name="フローチャート: 判断 187"/>
        <xdr:cNvSpPr/>
      </xdr:nvSpPr>
      <xdr:spPr>
        <a:xfrm>
          <a:off x="1079500" y="1346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40222</xdr:rowOff>
    </xdr:from>
    <xdr:ext cx="599010" cy="259045"/>
    <xdr:sp macro="" textlink="">
      <xdr:nvSpPr>
        <xdr:cNvPr id="189" name="テキスト ボックス 188"/>
        <xdr:cNvSpPr txBox="1"/>
      </xdr:nvSpPr>
      <xdr:spPr>
        <a:xfrm>
          <a:off x="830795" y="132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80023</xdr:rowOff>
    </xdr:from>
    <xdr:to>
      <xdr:col>24</xdr:col>
      <xdr:colOff>114300</xdr:colOff>
      <xdr:row>79</xdr:row>
      <xdr:rowOff>10173</xdr:rowOff>
    </xdr:to>
    <xdr:sp macro="" textlink="">
      <xdr:nvSpPr>
        <xdr:cNvPr id="195" name="楕円 194"/>
        <xdr:cNvSpPr/>
      </xdr:nvSpPr>
      <xdr:spPr>
        <a:xfrm>
          <a:off x="4584700" y="134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166400</xdr:rowOff>
    </xdr:from>
    <xdr:ext cx="599010" cy="259045"/>
    <xdr:sp macro="" textlink="">
      <xdr:nvSpPr>
        <xdr:cNvPr id="196" name="民生費該当値テキスト"/>
        <xdr:cNvSpPr txBox="1"/>
      </xdr:nvSpPr>
      <xdr:spPr>
        <a:xfrm>
          <a:off x="4686300" y="1336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98028</xdr:rowOff>
    </xdr:from>
    <xdr:to>
      <xdr:col>20</xdr:col>
      <xdr:colOff>38100</xdr:colOff>
      <xdr:row>79</xdr:row>
      <xdr:rowOff>28178</xdr:rowOff>
    </xdr:to>
    <xdr:sp macro="" textlink="">
      <xdr:nvSpPr>
        <xdr:cNvPr id="197" name="楕円 196"/>
        <xdr:cNvSpPr/>
      </xdr:nvSpPr>
      <xdr:spPr>
        <a:xfrm>
          <a:off x="3746500" y="134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19305</xdr:rowOff>
    </xdr:from>
    <xdr:ext cx="599010" cy="259045"/>
    <xdr:sp macro="" textlink="">
      <xdr:nvSpPr>
        <xdr:cNvPr id="198" name="テキスト ボックス 197"/>
        <xdr:cNvSpPr txBox="1"/>
      </xdr:nvSpPr>
      <xdr:spPr>
        <a:xfrm>
          <a:off x="3497795" y="1356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116325</xdr:rowOff>
    </xdr:from>
    <xdr:to>
      <xdr:col>15</xdr:col>
      <xdr:colOff>101600</xdr:colOff>
      <xdr:row>79</xdr:row>
      <xdr:rowOff>46475</xdr:rowOff>
    </xdr:to>
    <xdr:sp macro="" textlink="">
      <xdr:nvSpPr>
        <xdr:cNvPr id="199" name="楕円 198"/>
        <xdr:cNvSpPr/>
      </xdr:nvSpPr>
      <xdr:spPr>
        <a:xfrm>
          <a:off x="2857500" y="134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37602</xdr:rowOff>
    </xdr:from>
    <xdr:ext cx="599010" cy="259045"/>
    <xdr:sp macro="" textlink="">
      <xdr:nvSpPr>
        <xdr:cNvPr id="200" name="テキスト ボックス 199"/>
        <xdr:cNvSpPr txBox="1"/>
      </xdr:nvSpPr>
      <xdr:spPr>
        <a:xfrm>
          <a:off x="2608795" y="1358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118081</xdr:rowOff>
    </xdr:from>
    <xdr:to>
      <xdr:col>10</xdr:col>
      <xdr:colOff>165100</xdr:colOff>
      <xdr:row>79</xdr:row>
      <xdr:rowOff>48231</xdr:rowOff>
    </xdr:to>
    <xdr:sp macro="" textlink="">
      <xdr:nvSpPr>
        <xdr:cNvPr id="201" name="楕円 200"/>
        <xdr:cNvSpPr/>
      </xdr:nvSpPr>
      <xdr:spPr>
        <a:xfrm>
          <a:off x="1968500" y="1349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39358</xdr:rowOff>
    </xdr:from>
    <xdr:ext cx="599010" cy="259045"/>
    <xdr:sp macro="" textlink="">
      <xdr:nvSpPr>
        <xdr:cNvPr id="202" name="テキスト ボックス 201"/>
        <xdr:cNvSpPr txBox="1"/>
      </xdr:nvSpPr>
      <xdr:spPr>
        <a:xfrm>
          <a:off x="1719795" y="1358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154932</xdr:rowOff>
    </xdr:from>
    <xdr:to>
      <xdr:col>6</xdr:col>
      <xdr:colOff>38100</xdr:colOff>
      <xdr:row>79</xdr:row>
      <xdr:rowOff>85082</xdr:rowOff>
    </xdr:to>
    <xdr:sp macro="" textlink="">
      <xdr:nvSpPr>
        <xdr:cNvPr id="203" name="楕円 202"/>
        <xdr:cNvSpPr/>
      </xdr:nvSpPr>
      <xdr:spPr>
        <a:xfrm>
          <a:off x="1079500" y="135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76209</xdr:rowOff>
    </xdr:from>
    <xdr:ext cx="599010" cy="259045"/>
    <xdr:sp macro="" textlink="">
      <xdr:nvSpPr>
        <xdr:cNvPr id="204" name="テキスト ボックス 203"/>
        <xdr:cNvSpPr txBox="1"/>
      </xdr:nvSpPr>
      <xdr:spPr>
        <a:xfrm>
          <a:off x="830795" y="1362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87857</xdr:rowOff>
    </xdr:from>
    <xdr:to>
      <xdr:col>24</xdr:col>
      <xdr:colOff>63500</xdr:colOff>
      <xdr:row>95</xdr:row>
      <xdr:rowOff>92168</xdr:rowOff>
    </xdr:to>
    <xdr:cxnSp macro="">
      <xdr:nvCxnSpPr>
        <xdr:cNvPr id="236" name="直線コネクタ 235"/>
        <xdr:cNvCxnSpPr/>
      </xdr:nvCxnSpPr>
      <xdr:spPr>
        <a:xfrm>
          <a:off x="3797300" y="16375607"/>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40091</xdr:rowOff>
    </xdr:from>
    <xdr:ext cx="534377" cy="259045"/>
    <xdr:sp macro="" textlink="">
      <xdr:nvSpPr>
        <xdr:cNvPr id="237" name="衛生費平均値テキスト"/>
        <xdr:cNvSpPr txBox="1"/>
      </xdr:nvSpPr>
      <xdr:spPr>
        <a:xfrm>
          <a:off x="4686300" y="16670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87857</xdr:rowOff>
    </xdr:from>
    <xdr:to>
      <xdr:col>19</xdr:col>
      <xdr:colOff>177800</xdr:colOff>
      <xdr:row>95</xdr:row>
      <xdr:rowOff>141610</xdr:rowOff>
    </xdr:to>
    <xdr:cxnSp macro="">
      <xdr:nvCxnSpPr>
        <xdr:cNvPr id="239" name="直線コネクタ 238"/>
        <xdr:cNvCxnSpPr/>
      </xdr:nvCxnSpPr>
      <xdr:spPr>
        <a:xfrm flipV="1">
          <a:off x="2908300" y="16375607"/>
          <a:ext cx="889000" cy="5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141181</xdr:rowOff>
    </xdr:from>
    <xdr:ext cx="534377" cy="259045"/>
    <xdr:sp macro="" textlink="">
      <xdr:nvSpPr>
        <xdr:cNvPr id="241" name="テキスト ボックス 240"/>
        <xdr:cNvSpPr txBox="1"/>
      </xdr:nvSpPr>
      <xdr:spPr>
        <a:xfrm>
          <a:off x="3530111" y="167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141610</xdr:rowOff>
    </xdr:from>
    <xdr:to>
      <xdr:col>15</xdr:col>
      <xdr:colOff>50800</xdr:colOff>
      <xdr:row>96</xdr:row>
      <xdr:rowOff>11717</xdr:rowOff>
    </xdr:to>
    <xdr:cxnSp macro="">
      <xdr:nvCxnSpPr>
        <xdr:cNvPr id="242" name="直線コネクタ 241"/>
        <xdr:cNvCxnSpPr/>
      </xdr:nvCxnSpPr>
      <xdr:spPr>
        <a:xfrm flipV="1">
          <a:off x="2019300" y="16429360"/>
          <a:ext cx="8890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86301</xdr:rowOff>
    </xdr:from>
    <xdr:ext cx="534377" cy="259045"/>
    <xdr:sp macro="" textlink="">
      <xdr:nvSpPr>
        <xdr:cNvPr id="244" name="テキスト ボックス 243"/>
        <xdr:cNvSpPr txBox="1"/>
      </xdr:nvSpPr>
      <xdr:spPr>
        <a:xfrm>
          <a:off x="2641111" y="167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11717</xdr:rowOff>
    </xdr:from>
    <xdr:to>
      <xdr:col>10</xdr:col>
      <xdr:colOff>114300</xdr:colOff>
      <xdr:row>96</xdr:row>
      <xdr:rowOff>46791</xdr:rowOff>
    </xdr:to>
    <xdr:cxnSp macro="">
      <xdr:nvCxnSpPr>
        <xdr:cNvPr id="245" name="直線コネクタ 244"/>
        <xdr:cNvCxnSpPr/>
      </xdr:nvCxnSpPr>
      <xdr:spPr>
        <a:xfrm flipV="1">
          <a:off x="1130300" y="16470917"/>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102926</xdr:rowOff>
    </xdr:from>
    <xdr:to>
      <xdr:col>10</xdr:col>
      <xdr:colOff>165100</xdr:colOff>
      <xdr:row>98</xdr:row>
      <xdr:rowOff>33076</xdr:rowOff>
    </xdr:to>
    <xdr:sp macro="" textlink="">
      <xdr:nvSpPr>
        <xdr:cNvPr id="246" name="フローチャート: 判断 245"/>
        <xdr:cNvSpPr/>
      </xdr:nvSpPr>
      <xdr:spPr>
        <a:xfrm>
          <a:off x="1968500" y="1673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24203</xdr:rowOff>
    </xdr:from>
    <xdr:ext cx="534377" cy="259045"/>
    <xdr:sp macro="" textlink="">
      <xdr:nvSpPr>
        <xdr:cNvPr id="247" name="テキスト ボックス 246"/>
        <xdr:cNvSpPr txBox="1"/>
      </xdr:nvSpPr>
      <xdr:spPr>
        <a:xfrm>
          <a:off x="1752111" y="168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142261</xdr:rowOff>
    </xdr:from>
    <xdr:to>
      <xdr:col>6</xdr:col>
      <xdr:colOff>38100</xdr:colOff>
      <xdr:row>98</xdr:row>
      <xdr:rowOff>72411</xdr:rowOff>
    </xdr:to>
    <xdr:sp macro="" textlink="">
      <xdr:nvSpPr>
        <xdr:cNvPr id="248" name="フローチャート: 判断 247"/>
        <xdr:cNvSpPr/>
      </xdr:nvSpPr>
      <xdr:spPr>
        <a:xfrm>
          <a:off x="1079500" y="1677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63538</xdr:rowOff>
    </xdr:from>
    <xdr:ext cx="534377" cy="259045"/>
    <xdr:sp macro="" textlink="">
      <xdr:nvSpPr>
        <xdr:cNvPr id="249" name="テキスト ボックス 248"/>
        <xdr:cNvSpPr txBox="1"/>
      </xdr:nvSpPr>
      <xdr:spPr>
        <a:xfrm>
          <a:off x="863111" y="168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41368</xdr:rowOff>
    </xdr:from>
    <xdr:to>
      <xdr:col>24</xdr:col>
      <xdr:colOff>114300</xdr:colOff>
      <xdr:row>95</xdr:row>
      <xdr:rowOff>142968</xdr:rowOff>
    </xdr:to>
    <xdr:sp macro="" textlink="">
      <xdr:nvSpPr>
        <xdr:cNvPr id="255" name="楕円 254"/>
        <xdr:cNvSpPr/>
      </xdr:nvSpPr>
      <xdr:spPr>
        <a:xfrm>
          <a:off x="4584700" y="1632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64245</xdr:rowOff>
    </xdr:from>
    <xdr:ext cx="534377" cy="259045"/>
    <xdr:sp macro="" textlink="">
      <xdr:nvSpPr>
        <xdr:cNvPr id="256" name="衛生費該当値テキスト"/>
        <xdr:cNvSpPr txBox="1"/>
      </xdr:nvSpPr>
      <xdr:spPr>
        <a:xfrm>
          <a:off x="4686300" y="1618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37057</xdr:rowOff>
    </xdr:from>
    <xdr:to>
      <xdr:col>20</xdr:col>
      <xdr:colOff>38100</xdr:colOff>
      <xdr:row>95</xdr:row>
      <xdr:rowOff>138657</xdr:rowOff>
    </xdr:to>
    <xdr:sp macro="" textlink="">
      <xdr:nvSpPr>
        <xdr:cNvPr id="257" name="楕円 256"/>
        <xdr:cNvSpPr/>
      </xdr:nvSpPr>
      <xdr:spPr>
        <a:xfrm>
          <a:off x="3746500" y="1632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155184</xdr:rowOff>
    </xdr:from>
    <xdr:ext cx="534377" cy="259045"/>
    <xdr:sp macro="" textlink="">
      <xdr:nvSpPr>
        <xdr:cNvPr id="258" name="テキスト ボックス 257"/>
        <xdr:cNvSpPr txBox="1"/>
      </xdr:nvSpPr>
      <xdr:spPr>
        <a:xfrm>
          <a:off x="3530111" y="1610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90810</xdr:rowOff>
    </xdr:from>
    <xdr:to>
      <xdr:col>15</xdr:col>
      <xdr:colOff>101600</xdr:colOff>
      <xdr:row>96</xdr:row>
      <xdr:rowOff>20960</xdr:rowOff>
    </xdr:to>
    <xdr:sp macro="" textlink="">
      <xdr:nvSpPr>
        <xdr:cNvPr id="259" name="楕円 258"/>
        <xdr:cNvSpPr/>
      </xdr:nvSpPr>
      <xdr:spPr>
        <a:xfrm>
          <a:off x="2857500" y="163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37487</xdr:rowOff>
    </xdr:from>
    <xdr:ext cx="534377" cy="259045"/>
    <xdr:sp macro="" textlink="">
      <xdr:nvSpPr>
        <xdr:cNvPr id="260" name="テキスト ボックス 259"/>
        <xdr:cNvSpPr txBox="1"/>
      </xdr:nvSpPr>
      <xdr:spPr>
        <a:xfrm>
          <a:off x="2641111" y="1615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132367</xdr:rowOff>
    </xdr:from>
    <xdr:to>
      <xdr:col>10</xdr:col>
      <xdr:colOff>165100</xdr:colOff>
      <xdr:row>96</xdr:row>
      <xdr:rowOff>62517</xdr:rowOff>
    </xdr:to>
    <xdr:sp macro="" textlink="">
      <xdr:nvSpPr>
        <xdr:cNvPr id="261" name="楕円 260"/>
        <xdr:cNvSpPr/>
      </xdr:nvSpPr>
      <xdr:spPr>
        <a:xfrm>
          <a:off x="1968500" y="164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79044</xdr:rowOff>
    </xdr:from>
    <xdr:ext cx="534377" cy="259045"/>
    <xdr:sp macro="" textlink="">
      <xdr:nvSpPr>
        <xdr:cNvPr id="262" name="テキスト ボックス 261"/>
        <xdr:cNvSpPr txBox="1"/>
      </xdr:nvSpPr>
      <xdr:spPr>
        <a:xfrm>
          <a:off x="1752111" y="161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167441</xdr:rowOff>
    </xdr:from>
    <xdr:to>
      <xdr:col>6</xdr:col>
      <xdr:colOff>38100</xdr:colOff>
      <xdr:row>96</xdr:row>
      <xdr:rowOff>97591</xdr:rowOff>
    </xdr:to>
    <xdr:sp macro="" textlink="">
      <xdr:nvSpPr>
        <xdr:cNvPr id="263" name="楕円 262"/>
        <xdr:cNvSpPr/>
      </xdr:nvSpPr>
      <xdr:spPr>
        <a:xfrm>
          <a:off x="1079500" y="164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114118</xdr:rowOff>
    </xdr:from>
    <xdr:ext cx="534377" cy="259045"/>
    <xdr:sp macro="" textlink="">
      <xdr:nvSpPr>
        <xdr:cNvPr id="264" name="テキスト ボックス 263"/>
        <xdr:cNvSpPr txBox="1"/>
      </xdr:nvSpPr>
      <xdr:spPr>
        <a:xfrm>
          <a:off x="863111" y="162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122326</xdr:rowOff>
    </xdr:from>
    <xdr:to>
      <xdr:col>55</xdr:col>
      <xdr:colOff>0</xdr:colOff>
      <xdr:row>37</xdr:row>
      <xdr:rowOff>160731</xdr:rowOff>
    </xdr:to>
    <xdr:cxnSp macro="">
      <xdr:nvCxnSpPr>
        <xdr:cNvPr id="291" name="直線コネクタ 290"/>
        <xdr:cNvCxnSpPr/>
      </xdr:nvCxnSpPr>
      <xdr:spPr>
        <a:xfrm>
          <a:off x="9639300" y="6465976"/>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9136</xdr:rowOff>
    </xdr:from>
    <xdr:ext cx="469744" cy="259045"/>
    <xdr:sp macro="" textlink="">
      <xdr:nvSpPr>
        <xdr:cNvPr id="292" name="労働費平均値テキスト"/>
        <xdr:cNvSpPr txBox="1"/>
      </xdr:nvSpPr>
      <xdr:spPr>
        <a:xfrm>
          <a:off x="10528300" y="6181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122326</xdr:rowOff>
    </xdr:from>
    <xdr:to>
      <xdr:col>50</xdr:col>
      <xdr:colOff>114300</xdr:colOff>
      <xdr:row>37</xdr:row>
      <xdr:rowOff>145872</xdr:rowOff>
    </xdr:to>
    <xdr:cxnSp macro="">
      <xdr:nvCxnSpPr>
        <xdr:cNvPr id="294" name="直線コネクタ 293"/>
        <xdr:cNvCxnSpPr/>
      </xdr:nvCxnSpPr>
      <xdr:spPr>
        <a:xfrm flipV="1">
          <a:off x="8750300" y="6465976"/>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103471</xdr:rowOff>
    </xdr:from>
    <xdr:ext cx="469744" cy="259045"/>
    <xdr:sp macro="" textlink="">
      <xdr:nvSpPr>
        <xdr:cNvPr id="296" name="テキスト ボックス 295"/>
        <xdr:cNvSpPr txBox="1"/>
      </xdr:nvSpPr>
      <xdr:spPr>
        <a:xfrm>
          <a:off x="9404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89179</xdr:rowOff>
    </xdr:from>
    <xdr:to>
      <xdr:col>45</xdr:col>
      <xdr:colOff>177800</xdr:colOff>
      <xdr:row>37</xdr:row>
      <xdr:rowOff>145872</xdr:rowOff>
    </xdr:to>
    <xdr:cxnSp macro="">
      <xdr:nvCxnSpPr>
        <xdr:cNvPr id="297" name="直線コネクタ 296"/>
        <xdr:cNvCxnSpPr/>
      </xdr:nvCxnSpPr>
      <xdr:spPr>
        <a:xfrm>
          <a:off x="7861300" y="6432829"/>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60723</xdr:rowOff>
    </xdr:from>
    <xdr:ext cx="469744" cy="259045"/>
    <xdr:sp macro="" textlink="">
      <xdr:nvSpPr>
        <xdr:cNvPr id="299" name="テキスト ボックス 298"/>
        <xdr:cNvSpPr txBox="1"/>
      </xdr:nvSpPr>
      <xdr:spPr>
        <a:xfrm>
          <a:off x="8515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89179</xdr:rowOff>
    </xdr:from>
    <xdr:to>
      <xdr:col>41</xdr:col>
      <xdr:colOff>50800</xdr:colOff>
      <xdr:row>37</xdr:row>
      <xdr:rowOff>115469</xdr:rowOff>
    </xdr:to>
    <xdr:cxnSp macro="">
      <xdr:nvCxnSpPr>
        <xdr:cNvPr id="300" name="直線コネクタ 299"/>
        <xdr:cNvCxnSpPr/>
      </xdr:nvCxnSpPr>
      <xdr:spPr>
        <a:xfrm flipV="1">
          <a:off x="6972300" y="6432829"/>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57124</xdr:rowOff>
    </xdr:from>
    <xdr:to>
      <xdr:col>41</xdr:col>
      <xdr:colOff>101600</xdr:colOff>
      <xdr:row>33</xdr:row>
      <xdr:rowOff>158724</xdr:rowOff>
    </xdr:to>
    <xdr:sp macro="" textlink="">
      <xdr:nvSpPr>
        <xdr:cNvPr id="301" name="フローチャート: 判断 300"/>
        <xdr:cNvSpPr/>
      </xdr:nvSpPr>
      <xdr:spPr>
        <a:xfrm>
          <a:off x="7810500" y="571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3801</xdr:rowOff>
    </xdr:from>
    <xdr:ext cx="469744" cy="259045"/>
    <xdr:sp macro="" textlink="">
      <xdr:nvSpPr>
        <xdr:cNvPr id="302" name="テキスト ボックス 301"/>
        <xdr:cNvSpPr txBox="1"/>
      </xdr:nvSpPr>
      <xdr:spPr>
        <a:xfrm>
          <a:off x="7626428" y="549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157023</xdr:rowOff>
    </xdr:from>
    <xdr:to>
      <xdr:col>36</xdr:col>
      <xdr:colOff>165100</xdr:colOff>
      <xdr:row>33</xdr:row>
      <xdr:rowOff>87173</xdr:rowOff>
    </xdr:to>
    <xdr:sp macro="" textlink="">
      <xdr:nvSpPr>
        <xdr:cNvPr id="303" name="フローチャート: 判断 302"/>
        <xdr:cNvSpPr/>
      </xdr:nvSpPr>
      <xdr:spPr>
        <a:xfrm>
          <a:off x="6921500" y="56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103700</xdr:rowOff>
    </xdr:from>
    <xdr:ext cx="469744" cy="259045"/>
    <xdr:sp macro="" textlink="">
      <xdr:nvSpPr>
        <xdr:cNvPr id="304" name="テキスト ボックス 303"/>
        <xdr:cNvSpPr txBox="1"/>
      </xdr:nvSpPr>
      <xdr:spPr>
        <a:xfrm>
          <a:off x="6737428" y="541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109931</xdr:rowOff>
    </xdr:from>
    <xdr:to>
      <xdr:col>55</xdr:col>
      <xdr:colOff>50800</xdr:colOff>
      <xdr:row>38</xdr:row>
      <xdr:rowOff>40081</xdr:rowOff>
    </xdr:to>
    <xdr:sp macro="" textlink="">
      <xdr:nvSpPr>
        <xdr:cNvPr id="310" name="楕円 309"/>
        <xdr:cNvSpPr/>
      </xdr:nvSpPr>
      <xdr:spPr>
        <a:xfrm>
          <a:off x="104267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88358</xdr:rowOff>
    </xdr:from>
    <xdr:ext cx="378565" cy="259045"/>
    <xdr:sp macro="" textlink="">
      <xdr:nvSpPr>
        <xdr:cNvPr id="311" name="労働費該当値テキスト"/>
        <xdr:cNvSpPr txBox="1"/>
      </xdr:nvSpPr>
      <xdr:spPr>
        <a:xfrm>
          <a:off x="10528300" y="6432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71526</xdr:rowOff>
    </xdr:from>
    <xdr:to>
      <xdr:col>50</xdr:col>
      <xdr:colOff>165100</xdr:colOff>
      <xdr:row>38</xdr:row>
      <xdr:rowOff>1676</xdr:rowOff>
    </xdr:to>
    <xdr:sp macro="" textlink="">
      <xdr:nvSpPr>
        <xdr:cNvPr id="312" name="楕円 311"/>
        <xdr:cNvSpPr/>
      </xdr:nvSpPr>
      <xdr:spPr>
        <a:xfrm>
          <a:off x="9588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164254</xdr:rowOff>
    </xdr:from>
    <xdr:ext cx="378565" cy="259045"/>
    <xdr:sp macro="" textlink="">
      <xdr:nvSpPr>
        <xdr:cNvPr id="313" name="テキスト ボックス 312"/>
        <xdr:cNvSpPr txBox="1"/>
      </xdr:nvSpPr>
      <xdr:spPr>
        <a:xfrm>
          <a:off x="9450017" y="65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95072</xdr:rowOff>
    </xdr:from>
    <xdr:to>
      <xdr:col>46</xdr:col>
      <xdr:colOff>38100</xdr:colOff>
      <xdr:row>38</xdr:row>
      <xdr:rowOff>25222</xdr:rowOff>
    </xdr:to>
    <xdr:sp macro="" textlink="">
      <xdr:nvSpPr>
        <xdr:cNvPr id="314" name="楕円 313"/>
        <xdr:cNvSpPr/>
      </xdr:nvSpPr>
      <xdr:spPr>
        <a:xfrm>
          <a:off x="8699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16349</xdr:rowOff>
    </xdr:from>
    <xdr:ext cx="378565" cy="259045"/>
    <xdr:sp macro="" textlink="">
      <xdr:nvSpPr>
        <xdr:cNvPr id="315" name="テキスト ボックス 314"/>
        <xdr:cNvSpPr txBox="1"/>
      </xdr:nvSpPr>
      <xdr:spPr>
        <a:xfrm>
          <a:off x="8561017" y="653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38379</xdr:rowOff>
    </xdr:from>
    <xdr:to>
      <xdr:col>41</xdr:col>
      <xdr:colOff>101600</xdr:colOff>
      <xdr:row>37</xdr:row>
      <xdr:rowOff>139979</xdr:rowOff>
    </xdr:to>
    <xdr:sp macro="" textlink="">
      <xdr:nvSpPr>
        <xdr:cNvPr id="316" name="楕円 315"/>
        <xdr:cNvSpPr/>
      </xdr:nvSpPr>
      <xdr:spPr>
        <a:xfrm>
          <a:off x="7810500" y="63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131106</xdr:rowOff>
    </xdr:from>
    <xdr:ext cx="378565" cy="259045"/>
    <xdr:sp macro="" textlink="">
      <xdr:nvSpPr>
        <xdr:cNvPr id="317" name="テキスト ボックス 316"/>
        <xdr:cNvSpPr txBox="1"/>
      </xdr:nvSpPr>
      <xdr:spPr>
        <a:xfrm>
          <a:off x="7672017" y="647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64669</xdr:rowOff>
    </xdr:from>
    <xdr:to>
      <xdr:col>36</xdr:col>
      <xdr:colOff>165100</xdr:colOff>
      <xdr:row>37</xdr:row>
      <xdr:rowOff>166269</xdr:rowOff>
    </xdr:to>
    <xdr:sp macro="" textlink="">
      <xdr:nvSpPr>
        <xdr:cNvPr id="318" name="楕円 317"/>
        <xdr:cNvSpPr/>
      </xdr:nvSpPr>
      <xdr:spPr>
        <a:xfrm>
          <a:off x="6921500" y="64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157395</xdr:rowOff>
    </xdr:from>
    <xdr:ext cx="378565" cy="259045"/>
    <xdr:sp macro="" textlink="">
      <xdr:nvSpPr>
        <xdr:cNvPr id="319" name="テキスト ボックス 318"/>
        <xdr:cNvSpPr txBox="1"/>
      </xdr:nvSpPr>
      <xdr:spPr>
        <a:xfrm>
          <a:off x="6783017" y="6501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62129</xdr:rowOff>
    </xdr:from>
    <xdr:to>
      <xdr:col>55</xdr:col>
      <xdr:colOff>0</xdr:colOff>
      <xdr:row>58</xdr:row>
      <xdr:rowOff>64910</xdr:rowOff>
    </xdr:to>
    <xdr:cxnSp macro="">
      <xdr:nvCxnSpPr>
        <xdr:cNvPr id="348" name="直線コネクタ 347"/>
        <xdr:cNvCxnSpPr/>
      </xdr:nvCxnSpPr>
      <xdr:spPr>
        <a:xfrm flipV="1">
          <a:off x="9639300" y="10006229"/>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148220</xdr:rowOff>
    </xdr:from>
    <xdr:ext cx="534377" cy="259045"/>
    <xdr:sp macro="" textlink="">
      <xdr:nvSpPr>
        <xdr:cNvPr id="349" name="農林水産業費平均値テキスト"/>
        <xdr:cNvSpPr txBox="1"/>
      </xdr:nvSpPr>
      <xdr:spPr>
        <a:xfrm>
          <a:off x="10528300" y="957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64910</xdr:rowOff>
    </xdr:from>
    <xdr:to>
      <xdr:col>50</xdr:col>
      <xdr:colOff>114300</xdr:colOff>
      <xdr:row>58</xdr:row>
      <xdr:rowOff>97428</xdr:rowOff>
    </xdr:to>
    <xdr:cxnSp macro="">
      <xdr:nvCxnSpPr>
        <xdr:cNvPr id="351" name="直線コネクタ 350"/>
        <xdr:cNvCxnSpPr/>
      </xdr:nvCxnSpPr>
      <xdr:spPr>
        <a:xfrm flipV="1">
          <a:off x="8750300" y="10009010"/>
          <a:ext cx="889000" cy="3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77830</xdr:rowOff>
    </xdr:from>
    <xdr:ext cx="534377" cy="259045"/>
    <xdr:sp macro="" textlink="">
      <xdr:nvSpPr>
        <xdr:cNvPr id="353" name="テキスト ボックス 352"/>
        <xdr:cNvSpPr txBox="1"/>
      </xdr:nvSpPr>
      <xdr:spPr>
        <a:xfrm>
          <a:off x="9372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75635</xdr:rowOff>
    </xdr:from>
    <xdr:to>
      <xdr:col>45</xdr:col>
      <xdr:colOff>177800</xdr:colOff>
      <xdr:row>58</xdr:row>
      <xdr:rowOff>97428</xdr:rowOff>
    </xdr:to>
    <xdr:cxnSp macro="">
      <xdr:nvCxnSpPr>
        <xdr:cNvPr id="354" name="直線コネクタ 353"/>
        <xdr:cNvCxnSpPr/>
      </xdr:nvCxnSpPr>
      <xdr:spPr>
        <a:xfrm>
          <a:off x="7861300" y="10019735"/>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62209</xdr:rowOff>
    </xdr:from>
    <xdr:ext cx="534377" cy="259045"/>
    <xdr:sp macro="" textlink="">
      <xdr:nvSpPr>
        <xdr:cNvPr id="356" name="テキスト ボックス 355"/>
        <xdr:cNvSpPr txBox="1"/>
      </xdr:nvSpPr>
      <xdr:spPr>
        <a:xfrm>
          <a:off x="8483111" y="94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75635</xdr:rowOff>
    </xdr:from>
    <xdr:to>
      <xdr:col>41</xdr:col>
      <xdr:colOff>50800</xdr:colOff>
      <xdr:row>58</xdr:row>
      <xdr:rowOff>117678</xdr:rowOff>
    </xdr:to>
    <xdr:cxnSp macro="">
      <xdr:nvCxnSpPr>
        <xdr:cNvPr id="357" name="直線コネクタ 356"/>
        <xdr:cNvCxnSpPr/>
      </xdr:nvCxnSpPr>
      <xdr:spPr>
        <a:xfrm flipV="1">
          <a:off x="6972300" y="10019735"/>
          <a:ext cx="889000" cy="4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147269</xdr:rowOff>
    </xdr:from>
    <xdr:to>
      <xdr:col>41</xdr:col>
      <xdr:colOff>101600</xdr:colOff>
      <xdr:row>58</xdr:row>
      <xdr:rowOff>77419</xdr:rowOff>
    </xdr:to>
    <xdr:sp macro="" textlink="">
      <xdr:nvSpPr>
        <xdr:cNvPr id="358" name="フローチャート: 判断 357"/>
        <xdr:cNvSpPr/>
      </xdr:nvSpPr>
      <xdr:spPr>
        <a:xfrm>
          <a:off x="7810500" y="991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93946</xdr:rowOff>
    </xdr:from>
    <xdr:ext cx="469744" cy="259045"/>
    <xdr:sp macro="" textlink="">
      <xdr:nvSpPr>
        <xdr:cNvPr id="359" name="テキスト ボックス 358"/>
        <xdr:cNvSpPr txBox="1"/>
      </xdr:nvSpPr>
      <xdr:spPr>
        <a:xfrm>
          <a:off x="7626428" y="969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133668</xdr:rowOff>
    </xdr:from>
    <xdr:to>
      <xdr:col>36</xdr:col>
      <xdr:colOff>165100</xdr:colOff>
      <xdr:row>58</xdr:row>
      <xdr:rowOff>63818</xdr:rowOff>
    </xdr:to>
    <xdr:sp macro="" textlink="">
      <xdr:nvSpPr>
        <xdr:cNvPr id="360" name="フローチャート: 判断 359"/>
        <xdr:cNvSpPr/>
      </xdr:nvSpPr>
      <xdr:spPr>
        <a:xfrm>
          <a:off x="6921500" y="99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80345</xdr:rowOff>
    </xdr:from>
    <xdr:ext cx="534377" cy="259045"/>
    <xdr:sp macro="" textlink="">
      <xdr:nvSpPr>
        <xdr:cNvPr id="361" name="テキスト ボックス 360"/>
        <xdr:cNvSpPr txBox="1"/>
      </xdr:nvSpPr>
      <xdr:spPr>
        <a:xfrm>
          <a:off x="6705111" y="96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11329</xdr:rowOff>
    </xdr:from>
    <xdr:to>
      <xdr:col>55</xdr:col>
      <xdr:colOff>50800</xdr:colOff>
      <xdr:row>58</xdr:row>
      <xdr:rowOff>112929</xdr:rowOff>
    </xdr:to>
    <xdr:sp macro="" textlink="">
      <xdr:nvSpPr>
        <xdr:cNvPr id="367" name="楕円 366"/>
        <xdr:cNvSpPr/>
      </xdr:nvSpPr>
      <xdr:spPr>
        <a:xfrm>
          <a:off x="10426700" y="995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97706</xdr:rowOff>
    </xdr:from>
    <xdr:ext cx="469744" cy="259045"/>
    <xdr:sp macro="" textlink="">
      <xdr:nvSpPr>
        <xdr:cNvPr id="368" name="農林水産業費該当値テキスト"/>
        <xdr:cNvSpPr txBox="1"/>
      </xdr:nvSpPr>
      <xdr:spPr>
        <a:xfrm>
          <a:off x="10528300" y="98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14110</xdr:rowOff>
    </xdr:from>
    <xdr:to>
      <xdr:col>50</xdr:col>
      <xdr:colOff>165100</xdr:colOff>
      <xdr:row>58</xdr:row>
      <xdr:rowOff>115710</xdr:rowOff>
    </xdr:to>
    <xdr:sp macro="" textlink="">
      <xdr:nvSpPr>
        <xdr:cNvPr id="369" name="楕円 368"/>
        <xdr:cNvSpPr/>
      </xdr:nvSpPr>
      <xdr:spPr>
        <a:xfrm>
          <a:off x="9588500" y="99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106837</xdr:rowOff>
    </xdr:from>
    <xdr:ext cx="469744" cy="259045"/>
    <xdr:sp macro="" textlink="">
      <xdr:nvSpPr>
        <xdr:cNvPr id="370" name="テキスト ボックス 369"/>
        <xdr:cNvSpPr txBox="1"/>
      </xdr:nvSpPr>
      <xdr:spPr>
        <a:xfrm>
          <a:off x="9404428" y="1005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46628</xdr:rowOff>
    </xdr:from>
    <xdr:to>
      <xdr:col>46</xdr:col>
      <xdr:colOff>38100</xdr:colOff>
      <xdr:row>58</xdr:row>
      <xdr:rowOff>148228</xdr:rowOff>
    </xdr:to>
    <xdr:sp macro="" textlink="">
      <xdr:nvSpPr>
        <xdr:cNvPr id="371" name="楕円 370"/>
        <xdr:cNvSpPr/>
      </xdr:nvSpPr>
      <xdr:spPr>
        <a:xfrm>
          <a:off x="8699500" y="999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139355</xdr:rowOff>
    </xdr:from>
    <xdr:ext cx="469744" cy="259045"/>
    <xdr:sp macro="" textlink="">
      <xdr:nvSpPr>
        <xdr:cNvPr id="372" name="テキスト ボックス 371"/>
        <xdr:cNvSpPr txBox="1"/>
      </xdr:nvSpPr>
      <xdr:spPr>
        <a:xfrm>
          <a:off x="8515428" y="1008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24835</xdr:rowOff>
    </xdr:from>
    <xdr:to>
      <xdr:col>41</xdr:col>
      <xdr:colOff>101600</xdr:colOff>
      <xdr:row>58</xdr:row>
      <xdr:rowOff>126435</xdr:rowOff>
    </xdr:to>
    <xdr:sp macro="" textlink="">
      <xdr:nvSpPr>
        <xdr:cNvPr id="373" name="楕円 372"/>
        <xdr:cNvSpPr/>
      </xdr:nvSpPr>
      <xdr:spPr>
        <a:xfrm>
          <a:off x="7810500" y="99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117562</xdr:rowOff>
    </xdr:from>
    <xdr:ext cx="469744" cy="259045"/>
    <xdr:sp macro="" textlink="">
      <xdr:nvSpPr>
        <xdr:cNvPr id="374" name="テキスト ボックス 373"/>
        <xdr:cNvSpPr txBox="1"/>
      </xdr:nvSpPr>
      <xdr:spPr>
        <a:xfrm>
          <a:off x="7626428" y="10061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66878</xdr:rowOff>
    </xdr:from>
    <xdr:to>
      <xdr:col>36</xdr:col>
      <xdr:colOff>165100</xdr:colOff>
      <xdr:row>58</xdr:row>
      <xdr:rowOff>168478</xdr:rowOff>
    </xdr:to>
    <xdr:sp macro="" textlink="">
      <xdr:nvSpPr>
        <xdr:cNvPr id="375" name="楕円 374"/>
        <xdr:cNvSpPr/>
      </xdr:nvSpPr>
      <xdr:spPr>
        <a:xfrm>
          <a:off x="6921500" y="1001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159605</xdr:rowOff>
    </xdr:from>
    <xdr:ext cx="469744" cy="259045"/>
    <xdr:sp macro="" textlink="">
      <xdr:nvSpPr>
        <xdr:cNvPr id="376" name="テキスト ボックス 375"/>
        <xdr:cNvSpPr txBox="1"/>
      </xdr:nvSpPr>
      <xdr:spPr>
        <a:xfrm>
          <a:off x="6737428" y="1010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166005</xdr:rowOff>
    </xdr:from>
    <xdr:to>
      <xdr:col>55</xdr:col>
      <xdr:colOff>0</xdr:colOff>
      <xdr:row>79</xdr:row>
      <xdr:rowOff>9838</xdr:rowOff>
    </xdr:to>
    <xdr:cxnSp macro="">
      <xdr:nvCxnSpPr>
        <xdr:cNvPr id="407" name="直線コネクタ 406"/>
        <xdr:cNvCxnSpPr/>
      </xdr:nvCxnSpPr>
      <xdr:spPr>
        <a:xfrm>
          <a:off x="9639300" y="13539105"/>
          <a:ext cx="8382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158084</xdr:rowOff>
    </xdr:from>
    <xdr:ext cx="534377" cy="259045"/>
    <xdr:sp macro="" textlink="">
      <xdr:nvSpPr>
        <xdr:cNvPr id="408" name="商工費平均値テキスト"/>
        <xdr:cNvSpPr txBox="1"/>
      </xdr:nvSpPr>
      <xdr:spPr>
        <a:xfrm>
          <a:off x="10528300" y="13188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124580</xdr:rowOff>
    </xdr:from>
    <xdr:to>
      <xdr:col>50</xdr:col>
      <xdr:colOff>114300</xdr:colOff>
      <xdr:row>78</xdr:row>
      <xdr:rowOff>166005</xdr:rowOff>
    </xdr:to>
    <xdr:cxnSp macro="">
      <xdr:nvCxnSpPr>
        <xdr:cNvPr id="410" name="直線コネクタ 409"/>
        <xdr:cNvCxnSpPr/>
      </xdr:nvCxnSpPr>
      <xdr:spPr>
        <a:xfrm>
          <a:off x="8750300" y="13497680"/>
          <a:ext cx="889000" cy="4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90670</xdr:rowOff>
    </xdr:from>
    <xdr:ext cx="534377" cy="259045"/>
    <xdr:sp macro="" textlink="">
      <xdr:nvSpPr>
        <xdr:cNvPr id="412" name="テキスト ボックス 411"/>
        <xdr:cNvSpPr txBox="1"/>
      </xdr:nvSpPr>
      <xdr:spPr>
        <a:xfrm>
          <a:off x="9372111" y="131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124580</xdr:rowOff>
    </xdr:from>
    <xdr:to>
      <xdr:col>45</xdr:col>
      <xdr:colOff>177800</xdr:colOff>
      <xdr:row>79</xdr:row>
      <xdr:rowOff>6066</xdr:rowOff>
    </xdr:to>
    <xdr:cxnSp macro="">
      <xdr:nvCxnSpPr>
        <xdr:cNvPr id="413" name="直線コネクタ 412"/>
        <xdr:cNvCxnSpPr/>
      </xdr:nvCxnSpPr>
      <xdr:spPr>
        <a:xfrm flipV="1">
          <a:off x="7861300" y="13497680"/>
          <a:ext cx="889000" cy="5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5" name="テキスト ボックス 414"/>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5528</xdr:rowOff>
    </xdr:from>
    <xdr:to>
      <xdr:col>41</xdr:col>
      <xdr:colOff>50800</xdr:colOff>
      <xdr:row>79</xdr:row>
      <xdr:rowOff>6066</xdr:rowOff>
    </xdr:to>
    <xdr:cxnSp macro="">
      <xdr:nvCxnSpPr>
        <xdr:cNvPr id="416" name="直線コネクタ 415"/>
        <xdr:cNvCxnSpPr/>
      </xdr:nvCxnSpPr>
      <xdr:spPr>
        <a:xfrm>
          <a:off x="6972300" y="13550078"/>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2685</xdr:rowOff>
    </xdr:from>
    <xdr:to>
      <xdr:col>41</xdr:col>
      <xdr:colOff>101600</xdr:colOff>
      <xdr:row>78</xdr:row>
      <xdr:rowOff>104285</xdr:rowOff>
    </xdr:to>
    <xdr:sp macro="" textlink="">
      <xdr:nvSpPr>
        <xdr:cNvPr id="417" name="フローチャート: 判断 416"/>
        <xdr:cNvSpPr/>
      </xdr:nvSpPr>
      <xdr:spPr>
        <a:xfrm>
          <a:off x="7810500" y="1337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120812</xdr:rowOff>
    </xdr:from>
    <xdr:ext cx="534377" cy="259045"/>
    <xdr:sp macro="" textlink="">
      <xdr:nvSpPr>
        <xdr:cNvPr id="418" name="テキスト ボックス 417"/>
        <xdr:cNvSpPr txBox="1"/>
      </xdr:nvSpPr>
      <xdr:spPr>
        <a:xfrm>
          <a:off x="7594111" y="1315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15291</xdr:rowOff>
    </xdr:from>
    <xdr:to>
      <xdr:col>36</xdr:col>
      <xdr:colOff>165100</xdr:colOff>
      <xdr:row>78</xdr:row>
      <xdr:rowOff>116891</xdr:rowOff>
    </xdr:to>
    <xdr:sp macro="" textlink="">
      <xdr:nvSpPr>
        <xdr:cNvPr id="419" name="フローチャート: 判断 418"/>
        <xdr:cNvSpPr/>
      </xdr:nvSpPr>
      <xdr:spPr>
        <a:xfrm>
          <a:off x="6921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133418</xdr:rowOff>
    </xdr:from>
    <xdr:ext cx="534377" cy="259045"/>
    <xdr:sp macro="" textlink="">
      <xdr:nvSpPr>
        <xdr:cNvPr id="420" name="テキスト ボックス 419"/>
        <xdr:cNvSpPr txBox="1"/>
      </xdr:nvSpPr>
      <xdr:spPr>
        <a:xfrm>
          <a:off x="6705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130488</xdr:rowOff>
    </xdr:from>
    <xdr:to>
      <xdr:col>55</xdr:col>
      <xdr:colOff>50800</xdr:colOff>
      <xdr:row>79</xdr:row>
      <xdr:rowOff>60638</xdr:rowOff>
    </xdr:to>
    <xdr:sp macro="" textlink="">
      <xdr:nvSpPr>
        <xdr:cNvPr id="426" name="楕円 425"/>
        <xdr:cNvSpPr/>
      </xdr:nvSpPr>
      <xdr:spPr>
        <a:xfrm>
          <a:off x="10426700" y="135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45415</xdr:rowOff>
    </xdr:from>
    <xdr:ext cx="469744" cy="259045"/>
    <xdr:sp macro="" textlink="">
      <xdr:nvSpPr>
        <xdr:cNvPr id="427" name="商工費該当値テキスト"/>
        <xdr:cNvSpPr txBox="1"/>
      </xdr:nvSpPr>
      <xdr:spPr>
        <a:xfrm>
          <a:off x="10528300" y="1341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115205</xdr:rowOff>
    </xdr:from>
    <xdr:to>
      <xdr:col>50</xdr:col>
      <xdr:colOff>165100</xdr:colOff>
      <xdr:row>79</xdr:row>
      <xdr:rowOff>45355</xdr:rowOff>
    </xdr:to>
    <xdr:sp macro="" textlink="">
      <xdr:nvSpPr>
        <xdr:cNvPr id="428" name="楕円 427"/>
        <xdr:cNvSpPr/>
      </xdr:nvSpPr>
      <xdr:spPr>
        <a:xfrm>
          <a:off x="9588500" y="134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36482</xdr:rowOff>
    </xdr:from>
    <xdr:ext cx="469744" cy="259045"/>
    <xdr:sp macro="" textlink="">
      <xdr:nvSpPr>
        <xdr:cNvPr id="429" name="テキスト ボックス 428"/>
        <xdr:cNvSpPr txBox="1"/>
      </xdr:nvSpPr>
      <xdr:spPr>
        <a:xfrm>
          <a:off x="9404428" y="1358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73780</xdr:rowOff>
    </xdr:from>
    <xdr:to>
      <xdr:col>46</xdr:col>
      <xdr:colOff>38100</xdr:colOff>
      <xdr:row>79</xdr:row>
      <xdr:rowOff>3930</xdr:rowOff>
    </xdr:to>
    <xdr:sp macro="" textlink="">
      <xdr:nvSpPr>
        <xdr:cNvPr id="430" name="楕円 429"/>
        <xdr:cNvSpPr/>
      </xdr:nvSpPr>
      <xdr:spPr>
        <a:xfrm>
          <a:off x="8699500" y="1344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166507</xdr:rowOff>
    </xdr:from>
    <xdr:ext cx="469744" cy="259045"/>
    <xdr:sp macro="" textlink="">
      <xdr:nvSpPr>
        <xdr:cNvPr id="431" name="テキスト ボックス 430"/>
        <xdr:cNvSpPr txBox="1"/>
      </xdr:nvSpPr>
      <xdr:spPr>
        <a:xfrm>
          <a:off x="8515428" y="1353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126716</xdr:rowOff>
    </xdr:from>
    <xdr:to>
      <xdr:col>41</xdr:col>
      <xdr:colOff>101600</xdr:colOff>
      <xdr:row>79</xdr:row>
      <xdr:rowOff>56866</xdr:rowOff>
    </xdr:to>
    <xdr:sp macro="" textlink="">
      <xdr:nvSpPr>
        <xdr:cNvPr id="432" name="楕円 431"/>
        <xdr:cNvSpPr/>
      </xdr:nvSpPr>
      <xdr:spPr>
        <a:xfrm>
          <a:off x="7810500" y="134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47993</xdr:rowOff>
    </xdr:from>
    <xdr:ext cx="469744" cy="259045"/>
    <xdr:sp macro="" textlink="">
      <xdr:nvSpPr>
        <xdr:cNvPr id="433" name="テキスト ボックス 432"/>
        <xdr:cNvSpPr txBox="1"/>
      </xdr:nvSpPr>
      <xdr:spPr>
        <a:xfrm>
          <a:off x="7626428" y="1359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126178</xdr:rowOff>
    </xdr:from>
    <xdr:to>
      <xdr:col>36</xdr:col>
      <xdr:colOff>165100</xdr:colOff>
      <xdr:row>79</xdr:row>
      <xdr:rowOff>56328</xdr:rowOff>
    </xdr:to>
    <xdr:sp macro="" textlink="">
      <xdr:nvSpPr>
        <xdr:cNvPr id="434" name="楕円 433"/>
        <xdr:cNvSpPr/>
      </xdr:nvSpPr>
      <xdr:spPr>
        <a:xfrm>
          <a:off x="6921500" y="134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47455</xdr:rowOff>
    </xdr:from>
    <xdr:ext cx="469744" cy="259045"/>
    <xdr:sp macro="" textlink="">
      <xdr:nvSpPr>
        <xdr:cNvPr id="435" name="テキスト ボックス 434"/>
        <xdr:cNvSpPr txBox="1"/>
      </xdr:nvSpPr>
      <xdr:spPr>
        <a:xfrm>
          <a:off x="6737428" y="1359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128095</xdr:rowOff>
    </xdr:from>
    <xdr:to>
      <xdr:col>55</xdr:col>
      <xdr:colOff>0</xdr:colOff>
      <xdr:row>98</xdr:row>
      <xdr:rowOff>146658</xdr:rowOff>
    </xdr:to>
    <xdr:cxnSp macro="">
      <xdr:nvCxnSpPr>
        <xdr:cNvPr id="464" name="直線コネクタ 463"/>
        <xdr:cNvCxnSpPr/>
      </xdr:nvCxnSpPr>
      <xdr:spPr>
        <a:xfrm>
          <a:off x="9639300" y="16930195"/>
          <a:ext cx="8382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78570</xdr:rowOff>
    </xdr:from>
    <xdr:ext cx="534377" cy="259045"/>
    <xdr:sp macro="" textlink="">
      <xdr:nvSpPr>
        <xdr:cNvPr id="465" name="土木費平均値テキスト"/>
        <xdr:cNvSpPr txBox="1"/>
      </xdr:nvSpPr>
      <xdr:spPr>
        <a:xfrm>
          <a:off x="10528300" y="1670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128095</xdr:rowOff>
    </xdr:from>
    <xdr:to>
      <xdr:col>50</xdr:col>
      <xdr:colOff>114300</xdr:colOff>
      <xdr:row>98</xdr:row>
      <xdr:rowOff>132738</xdr:rowOff>
    </xdr:to>
    <xdr:cxnSp macro="">
      <xdr:nvCxnSpPr>
        <xdr:cNvPr id="467" name="直線コネクタ 466"/>
        <xdr:cNvCxnSpPr/>
      </xdr:nvCxnSpPr>
      <xdr:spPr>
        <a:xfrm flipV="1">
          <a:off x="8750300" y="16930195"/>
          <a:ext cx="889000" cy="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14172</xdr:rowOff>
    </xdr:from>
    <xdr:ext cx="534377" cy="259045"/>
    <xdr:sp macro="" textlink="">
      <xdr:nvSpPr>
        <xdr:cNvPr id="469" name="テキスト ボックス 468"/>
        <xdr:cNvSpPr txBox="1"/>
      </xdr:nvSpPr>
      <xdr:spPr>
        <a:xfrm>
          <a:off x="9372111" y="166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93013</xdr:rowOff>
    </xdr:from>
    <xdr:to>
      <xdr:col>45</xdr:col>
      <xdr:colOff>177800</xdr:colOff>
      <xdr:row>98</xdr:row>
      <xdr:rowOff>132738</xdr:rowOff>
    </xdr:to>
    <xdr:cxnSp macro="">
      <xdr:nvCxnSpPr>
        <xdr:cNvPr id="470" name="直線コネクタ 469"/>
        <xdr:cNvCxnSpPr/>
      </xdr:nvCxnSpPr>
      <xdr:spPr>
        <a:xfrm>
          <a:off x="7861300" y="16895113"/>
          <a:ext cx="889000" cy="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169629</xdr:rowOff>
    </xdr:from>
    <xdr:ext cx="534377" cy="259045"/>
    <xdr:sp macro="" textlink="">
      <xdr:nvSpPr>
        <xdr:cNvPr id="472" name="テキスト ボックス 471"/>
        <xdr:cNvSpPr txBox="1"/>
      </xdr:nvSpPr>
      <xdr:spPr>
        <a:xfrm>
          <a:off x="8483111" y="1662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93013</xdr:rowOff>
    </xdr:from>
    <xdr:to>
      <xdr:col>41</xdr:col>
      <xdr:colOff>50800</xdr:colOff>
      <xdr:row>98</xdr:row>
      <xdr:rowOff>104462</xdr:rowOff>
    </xdr:to>
    <xdr:cxnSp macro="">
      <xdr:nvCxnSpPr>
        <xdr:cNvPr id="473" name="直線コネクタ 472"/>
        <xdr:cNvCxnSpPr/>
      </xdr:nvCxnSpPr>
      <xdr:spPr>
        <a:xfrm flipV="1">
          <a:off x="6972300" y="16895113"/>
          <a:ext cx="889000" cy="1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78491</xdr:rowOff>
    </xdr:from>
    <xdr:to>
      <xdr:col>41</xdr:col>
      <xdr:colOff>101600</xdr:colOff>
      <xdr:row>99</xdr:row>
      <xdr:rowOff>8641</xdr:rowOff>
    </xdr:to>
    <xdr:sp macro="" textlink="">
      <xdr:nvSpPr>
        <xdr:cNvPr id="474" name="フローチャート: 判断 473"/>
        <xdr:cNvSpPr/>
      </xdr:nvSpPr>
      <xdr:spPr>
        <a:xfrm>
          <a:off x="7810500" y="1688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171218</xdr:rowOff>
    </xdr:from>
    <xdr:ext cx="534377" cy="259045"/>
    <xdr:sp macro="" textlink="">
      <xdr:nvSpPr>
        <xdr:cNvPr id="475" name="テキスト ボックス 474"/>
        <xdr:cNvSpPr txBox="1"/>
      </xdr:nvSpPr>
      <xdr:spPr>
        <a:xfrm>
          <a:off x="7594111" y="169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71955</xdr:rowOff>
    </xdr:from>
    <xdr:to>
      <xdr:col>36</xdr:col>
      <xdr:colOff>165100</xdr:colOff>
      <xdr:row>99</xdr:row>
      <xdr:rowOff>2105</xdr:rowOff>
    </xdr:to>
    <xdr:sp macro="" textlink="">
      <xdr:nvSpPr>
        <xdr:cNvPr id="476" name="フローチャート: 判断 475"/>
        <xdr:cNvSpPr/>
      </xdr:nvSpPr>
      <xdr:spPr>
        <a:xfrm>
          <a:off x="6921500" y="1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164682</xdr:rowOff>
    </xdr:from>
    <xdr:ext cx="534377" cy="259045"/>
    <xdr:sp macro="" textlink="">
      <xdr:nvSpPr>
        <xdr:cNvPr id="477" name="テキスト ボックス 476"/>
        <xdr:cNvSpPr txBox="1"/>
      </xdr:nvSpPr>
      <xdr:spPr>
        <a:xfrm>
          <a:off x="6705111" y="1696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95858</xdr:rowOff>
    </xdr:from>
    <xdr:to>
      <xdr:col>55</xdr:col>
      <xdr:colOff>50800</xdr:colOff>
      <xdr:row>99</xdr:row>
      <xdr:rowOff>26008</xdr:rowOff>
    </xdr:to>
    <xdr:sp macro="" textlink="">
      <xdr:nvSpPr>
        <xdr:cNvPr id="483" name="楕円 482"/>
        <xdr:cNvSpPr/>
      </xdr:nvSpPr>
      <xdr:spPr>
        <a:xfrm>
          <a:off x="10426700" y="1689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34120</xdr:rowOff>
    </xdr:from>
    <xdr:ext cx="534377" cy="259045"/>
    <xdr:sp macro="" textlink="">
      <xdr:nvSpPr>
        <xdr:cNvPr id="484" name="土木費該当値テキスト"/>
        <xdr:cNvSpPr txBox="1"/>
      </xdr:nvSpPr>
      <xdr:spPr>
        <a:xfrm>
          <a:off x="10528300" y="168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77295</xdr:rowOff>
    </xdr:from>
    <xdr:to>
      <xdr:col>50</xdr:col>
      <xdr:colOff>165100</xdr:colOff>
      <xdr:row>99</xdr:row>
      <xdr:rowOff>7445</xdr:rowOff>
    </xdr:to>
    <xdr:sp macro="" textlink="">
      <xdr:nvSpPr>
        <xdr:cNvPr id="485" name="楕円 484"/>
        <xdr:cNvSpPr/>
      </xdr:nvSpPr>
      <xdr:spPr>
        <a:xfrm>
          <a:off x="9588500" y="1687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170022</xdr:rowOff>
    </xdr:from>
    <xdr:ext cx="534377" cy="259045"/>
    <xdr:sp macro="" textlink="">
      <xdr:nvSpPr>
        <xdr:cNvPr id="486" name="テキスト ボックス 485"/>
        <xdr:cNvSpPr txBox="1"/>
      </xdr:nvSpPr>
      <xdr:spPr>
        <a:xfrm>
          <a:off x="9372111" y="1697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81938</xdr:rowOff>
    </xdr:from>
    <xdr:to>
      <xdr:col>46</xdr:col>
      <xdr:colOff>38100</xdr:colOff>
      <xdr:row>99</xdr:row>
      <xdr:rowOff>12088</xdr:rowOff>
    </xdr:to>
    <xdr:sp macro="" textlink="">
      <xdr:nvSpPr>
        <xdr:cNvPr id="487" name="楕円 486"/>
        <xdr:cNvSpPr/>
      </xdr:nvSpPr>
      <xdr:spPr>
        <a:xfrm>
          <a:off x="8699500" y="1688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3215</xdr:rowOff>
    </xdr:from>
    <xdr:ext cx="534377" cy="259045"/>
    <xdr:sp macro="" textlink="">
      <xdr:nvSpPr>
        <xdr:cNvPr id="488" name="テキスト ボックス 487"/>
        <xdr:cNvSpPr txBox="1"/>
      </xdr:nvSpPr>
      <xdr:spPr>
        <a:xfrm>
          <a:off x="8483111" y="1697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42213</xdr:rowOff>
    </xdr:from>
    <xdr:to>
      <xdr:col>41</xdr:col>
      <xdr:colOff>101600</xdr:colOff>
      <xdr:row>98</xdr:row>
      <xdr:rowOff>143813</xdr:rowOff>
    </xdr:to>
    <xdr:sp macro="" textlink="">
      <xdr:nvSpPr>
        <xdr:cNvPr id="489" name="楕円 488"/>
        <xdr:cNvSpPr/>
      </xdr:nvSpPr>
      <xdr:spPr>
        <a:xfrm>
          <a:off x="7810500" y="1684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160340</xdr:rowOff>
    </xdr:from>
    <xdr:ext cx="534377" cy="259045"/>
    <xdr:sp macro="" textlink="">
      <xdr:nvSpPr>
        <xdr:cNvPr id="490" name="テキスト ボックス 489"/>
        <xdr:cNvSpPr txBox="1"/>
      </xdr:nvSpPr>
      <xdr:spPr>
        <a:xfrm>
          <a:off x="7594111" y="166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53662</xdr:rowOff>
    </xdr:from>
    <xdr:to>
      <xdr:col>36</xdr:col>
      <xdr:colOff>165100</xdr:colOff>
      <xdr:row>98</xdr:row>
      <xdr:rowOff>155262</xdr:rowOff>
    </xdr:to>
    <xdr:sp macro="" textlink="">
      <xdr:nvSpPr>
        <xdr:cNvPr id="491" name="楕円 490"/>
        <xdr:cNvSpPr/>
      </xdr:nvSpPr>
      <xdr:spPr>
        <a:xfrm>
          <a:off x="6921500" y="168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339</xdr:rowOff>
    </xdr:from>
    <xdr:ext cx="534377" cy="259045"/>
    <xdr:sp macro="" textlink="">
      <xdr:nvSpPr>
        <xdr:cNvPr id="492" name="テキスト ボックス 491"/>
        <xdr:cNvSpPr txBox="1"/>
      </xdr:nvSpPr>
      <xdr:spPr>
        <a:xfrm>
          <a:off x="6705111" y="1663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51994</xdr:rowOff>
    </xdr:from>
    <xdr:to>
      <xdr:col>85</xdr:col>
      <xdr:colOff>127000</xdr:colOff>
      <xdr:row>38</xdr:row>
      <xdr:rowOff>75921</xdr:rowOff>
    </xdr:to>
    <xdr:cxnSp macro="">
      <xdr:nvCxnSpPr>
        <xdr:cNvPr id="522" name="直線コネクタ 521"/>
        <xdr:cNvCxnSpPr/>
      </xdr:nvCxnSpPr>
      <xdr:spPr>
        <a:xfrm flipV="1">
          <a:off x="15481300" y="6567094"/>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75921</xdr:rowOff>
    </xdr:from>
    <xdr:to>
      <xdr:col>81</xdr:col>
      <xdr:colOff>50800</xdr:colOff>
      <xdr:row>38</xdr:row>
      <xdr:rowOff>102667</xdr:rowOff>
    </xdr:to>
    <xdr:cxnSp macro="">
      <xdr:nvCxnSpPr>
        <xdr:cNvPr id="525" name="直線コネクタ 524"/>
        <xdr:cNvCxnSpPr/>
      </xdr:nvCxnSpPr>
      <xdr:spPr>
        <a:xfrm flipV="1">
          <a:off x="14592300" y="6591021"/>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92228</xdr:rowOff>
    </xdr:from>
    <xdr:to>
      <xdr:col>76</xdr:col>
      <xdr:colOff>114300</xdr:colOff>
      <xdr:row>38</xdr:row>
      <xdr:rowOff>102667</xdr:rowOff>
    </xdr:to>
    <xdr:cxnSp macro="">
      <xdr:nvCxnSpPr>
        <xdr:cNvPr id="528" name="直線コネクタ 527"/>
        <xdr:cNvCxnSpPr/>
      </xdr:nvCxnSpPr>
      <xdr:spPr>
        <a:xfrm>
          <a:off x="13703300" y="6607328"/>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92228</xdr:rowOff>
    </xdr:from>
    <xdr:to>
      <xdr:col>71</xdr:col>
      <xdr:colOff>177800</xdr:colOff>
      <xdr:row>38</xdr:row>
      <xdr:rowOff>110782</xdr:rowOff>
    </xdr:to>
    <xdr:cxnSp macro="">
      <xdr:nvCxnSpPr>
        <xdr:cNvPr id="531" name="直線コネクタ 530"/>
        <xdr:cNvCxnSpPr/>
      </xdr:nvCxnSpPr>
      <xdr:spPr>
        <a:xfrm flipV="1">
          <a:off x="12814300" y="6607328"/>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58077</xdr:rowOff>
    </xdr:from>
    <xdr:to>
      <xdr:col>72</xdr:col>
      <xdr:colOff>38100</xdr:colOff>
      <xdr:row>37</xdr:row>
      <xdr:rowOff>159677</xdr:rowOff>
    </xdr:to>
    <xdr:sp macro="" textlink="">
      <xdr:nvSpPr>
        <xdr:cNvPr id="532" name="フローチャート: 判断 531"/>
        <xdr:cNvSpPr/>
      </xdr:nvSpPr>
      <xdr:spPr>
        <a:xfrm>
          <a:off x="13652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4754</xdr:rowOff>
    </xdr:from>
    <xdr:ext cx="534377" cy="259045"/>
    <xdr:sp macro="" textlink="">
      <xdr:nvSpPr>
        <xdr:cNvPr id="533" name="テキスト ボックス 532"/>
        <xdr:cNvSpPr txBox="1"/>
      </xdr:nvSpPr>
      <xdr:spPr>
        <a:xfrm>
          <a:off x="13436111" y="61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113398</xdr:rowOff>
    </xdr:from>
    <xdr:to>
      <xdr:col>67</xdr:col>
      <xdr:colOff>101600</xdr:colOff>
      <xdr:row>38</xdr:row>
      <xdr:rowOff>43548</xdr:rowOff>
    </xdr:to>
    <xdr:sp macro="" textlink="">
      <xdr:nvSpPr>
        <xdr:cNvPr id="534" name="フローチャート: 判断 533"/>
        <xdr:cNvSpPr/>
      </xdr:nvSpPr>
      <xdr:spPr>
        <a:xfrm>
          <a:off x="12763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60075</xdr:rowOff>
    </xdr:from>
    <xdr:ext cx="534377" cy="259045"/>
    <xdr:sp macro="" textlink="">
      <xdr:nvSpPr>
        <xdr:cNvPr id="535" name="テキスト ボックス 534"/>
        <xdr:cNvSpPr txBox="1"/>
      </xdr:nvSpPr>
      <xdr:spPr>
        <a:xfrm>
          <a:off x="12547111" y="62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1194</xdr:rowOff>
    </xdr:from>
    <xdr:to>
      <xdr:col>85</xdr:col>
      <xdr:colOff>177800</xdr:colOff>
      <xdr:row>38</xdr:row>
      <xdr:rowOff>102794</xdr:rowOff>
    </xdr:to>
    <xdr:sp macro="" textlink="">
      <xdr:nvSpPr>
        <xdr:cNvPr id="541" name="楕円 540"/>
        <xdr:cNvSpPr/>
      </xdr:nvSpPr>
      <xdr:spPr>
        <a:xfrm>
          <a:off x="16268700" y="65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151071</xdr:rowOff>
    </xdr:from>
    <xdr:ext cx="534377" cy="259045"/>
    <xdr:sp macro="" textlink="">
      <xdr:nvSpPr>
        <xdr:cNvPr id="542" name="消防費該当値テキスト"/>
        <xdr:cNvSpPr txBox="1"/>
      </xdr:nvSpPr>
      <xdr:spPr>
        <a:xfrm>
          <a:off x="16370300" y="649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25121</xdr:rowOff>
    </xdr:from>
    <xdr:to>
      <xdr:col>81</xdr:col>
      <xdr:colOff>101600</xdr:colOff>
      <xdr:row>38</xdr:row>
      <xdr:rowOff>126721</xdr:rowOff>
    </xdr:to>
    <xdr:sp macro="" textlink="">
      <xdr:nvSpPr>
        <xdr:cNvPr id="543" name="楕円 542"/>
        <xdr:cNvSpPr/>
      </xdr:nvSpPr>
      <xdr:spPr>
        <a:xfrm>
          <a:off x="15430500" y="654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117848</xdr:rowOff>
    </xdr:from>
    <xdr:ext cx="534377" cy="259045"/>
    <xdr:sp macro="" textlink="">
      <xdr:nvSpPr>
        <xdr:cNvPr id="544" name="テキスト ボックス 543"/>
        <xdr:cNvSpPr txBox="1"/>
      </xdr:nvSpPr>
      <xdr:spPr>
        <a:xfrm>
          <a:off x="15214111" y="66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51867</xdr:rowOff>
    </xdr:from>
    <xdr:to>
      <xdr:col>76</xdr:col>
      <xdr:colOff>165100</xdr:colOff>
      <xdr:row>38</xdr:row>
      <xdr:rowOff>153467</xdr:rowOff>
    </xdr:to>
    <xdr:sp macro="" textlink="">
      <xdr:nvSpPr>
        <xdr:cNvPr id="545" name="楕円 544"/>
        <xdr:cNvSpPr/>
      </xdr:nvSpPr>
      <xdr:spPr>
        <a:xfrm>
          <a:off x="14541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144594</xdr:rowOff>
    </xdr:from>
    <xdr:ext cx="534377" cy="259045"/>
    <xdr:sp macro="" textlink="">
      <xdr:nvSpPr>
        <xdr:cNvPr id="546" name="テキスト ボックス 545"/>
        <xdr:cNvSpPr txBox="1"/>
      </xdr:nvSpPr>
      <xdr:spPr>
        <a:xfrm>
          <a:off x="14325111" y="66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41428</xdr:rowOff>
    </xdr:from>
    <xdr:to>
      <xdr:col>72</xdr:col>
      <xdr:colOff>38100</xdr:colOff>
      <xdr:row>38</xdr:row>
      <xdr:rowOff>143028</xdr:rowOff>
    </xdr:to>
    <xdr:sp macro="" textlink="">
      <xdr:nvSpPr>
        <xdr:cNvPr id="547" name="楕円 546"/>
        <xdr:cNvSpPr/>
      </xdr:nvSpPr>
      <xdr:spPr>
        <a:xfrm>
          <a:off x="13652500" y="65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134155</xdr:rowOff>
    </xdr:from>
    <xdr:ext cx="534377" cy="259045"/>
    <xdr:sp macro="" textlink="">
      <xdr:nvSpPr>
        <xdr:cNvPr id="548" name="テキスト ボックス 547"/>
        <xdr:cNvSpPr txBox="1"/>
      </xdr:nvSpPr>
      <xdr:spPr>
        <a:xfrm>
          <a:off x="13436111" y="66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59982</xdr:rowOff>
    </xdr:from>
    <xdr:to>
      <xdr:col>67</xdr:col>
      <xdr:colOff>101600</xdr:colOff>
      <xdr:row>38</xdr:row>
      <xdr:rowOff>161582</xdr:rowOff>
    </xdr:to>
    <xdr:sp macro="" textlink="">
      <xdr:nvSpPr>
        <xdr:cNvPr id="549" name="楕円 548"/>
        <xdr:cNvSpPr/>
      </xdr:nvSpPr>
      <xdr:spPr>
        <a:xfrm>
          <a:off x="12763500" y="65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152709</xdr:rowOff>
    </xdr:from>
    <xdr:ext cx="534377" cy="259045"/>
    <xdr:sp macro="" textlink="">
      <xdr:nvSpPr>
        <xdr:cNvPr id="550" name="テキスト ボックス 549"/>
        <xdr:cNvSpPr txBox="1"/>
      </xdr:nvSpPr>
      <xdr:spPr>
        <a:xfrm>
          <a:off x="12547111" y="66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96119</xdr:rowOff>
    </xdr:from>
    <xdr:to>
      <xdr:col>85</xdr:col>
      <xdr:colOff>127000</xdr:colOff>
      <xdr:row>57</xdr:row>
      <xdr:rowOff>111680</xdr:rowOff>
    </xdr:to>
    <xdr:cxnSp macro="">
      <xdr:nvCxnSpPr>
        <xdr:cNvPr id="582" name="直線コネクタ 581"/>
        <xdr:cNvCxnSpPr/>
      </xdr:nvCxnSpPr>
      <xdr:spPr>
        <a:xfrm>
          <a:off x="15481300" y="9868769"/>
          <a:ext cx="8382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22672</xdr:rowOff>
    </xdr:from>
    <xdr:ext cx="534377" cy="259045"/>
    <xdr:sp macro="" textlink="">
      <xdr:nvSpPr>
        <xdr:cNvPr id="583" name="教育費平均値テキスト"/>
        <xdr:cNvSpPr txBox="1"/>
      </xdr:nvSpPr>
      <xdr:spPr>
        <a:xfrm>
          <a:off x="16370300" y="945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96119</xdr:rowOff>
    </xdr:from>
    <xdr:to>
      <xdr:col>81</xdr:col>
      <xdr:colOff>50800</xdr:colOff>
      <xdr:row>58</xdr:row>
      <xdr:rowOff>17399</xdr:rowOff>
    </xdr:to>
    <xdr:cxnSp macro="">
      <xdr:nvCxnSpPr>
        <xdr:cNvPr id="585" name="直線コネクタ 584"/>
        <xdr:cNvCxnSpPr/>
      </xdr:nvCxnSpPr>
      <xdr:spPr>
        <a:xfrm flipV="1">
          <a:off x="14592300" y="9868769"/>
          <a:ext cx="889000" cy="9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151037</xdr:rowOff>
    </xdr:from>
    <xdr:ext cx="534377" cy="259045"/>
    <xdr:sp macro="" textlink="">
      <xdr:nvSpPr>
        <xdr:cNvPr id="587" name="テキスト ボックス 586"/>
        <xdr:cNvSpPr txBox="1"/>
      </xdr:nvSpPr>
      <xdr:spPr>
        <a:xfrm>
          <a:off x="15214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49288</xdr:rowOff>
    </xdr:from>
    <xdr:to>
      <xdr:col>76</xdr:col>
      <xdr:colOff>114300</xdr:colOff>
      <xdr:row>58</xdr:row>
      <xdr:rowOff>17399</xdr:rowOff>
    </xdr:to>
    <xdr:cxnSp macro="">
      <xdr:nvCxnSpPr>
        <xdr:cNvPr id="588" name="直線コネクタ 587"/>
        <xdr:cNvCxnSpPr/>
      </xdr:nvCxnSpPr>
      <xdr:spPr>
        <a:xfrm>
          <a:off x="13703300" y="9650488"/>
          <a:ext cx="889000" cy="3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82260</xdr:rowOff>
    </xdr:from>
    <xdr:ext cx="534377" cy="259045"/>
    <xdr:sp macro="" textlink="">
      <xdr:nvSpPr>
        <xdr:cNvPr id="590" name="テキスト ボックス 589"/>
        <xdr:cNvSpPr txBox="1"/>
      </xdr:nvSpPr>
      <xdr:spPr>
        <a:xfrm>
          <a:off x="14325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49288</xdr:rowOff>
    </xdr:from>
    <xdr:to>
      <xdr:col>71</xdr:col>
      <xdr:colOff>177800</xdr:colOff>
      <xdr:row>58</xdr:row>
      <xdr:rowOff>114358</xdr:rowOff>
    </xdr:to>
    <xdr:cxnSp macro="">
      <xdr:nvCxnSpPr>
        <xdr:cNvPr id="591" name="直線コネクタ 590"/>
        <xdr:cNvCxnSpPr/>
      </xdr:nvCxnSpPr>
      <xdr:spPr>
        <a:xfrm flipV="1">
          <a:off x="12814300" y="9650488"/>
          <a:ext cx="889000" cy="40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77715</xdr:rowOff>
    </xdr:from>
    <xdr:to>
      <xdr:col>72</xdr:col>
      <xdr:colOff>38100</xdr:colOff>
      <xdr:row>57</xdr:row>
      <xdr:rowOff>7865</xdr:rowOff>
    </xdr:to>
    <xdr:sp macro="" textlink="">
      <xdr:nvSpPr>
        <xdr:cNvPr id="592" name="フローチャート: 判断 591"/>
        <xdr:cNvSpPr/>
      </xdr:nvSpPr>
      <xdr:spPr>
        <a:xfrm>
          <a:off x="13652500" y="96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170442</xdr:rowOff>
    </xdr:from>
    <xdr:ext cx="534377" cy="259045"/>
    <xdr:sp macro="" textlink="">
      <xdr:nvSpPr>
        <xdr:cNvPr id="593" name="テキスト ボックス 592"/>
        <xdr:cNvSpPr txBox="1"/>
      </xdr:nvSpPr>
      <xdr:spPr>
        <a:xfrm>
          <a:off x="13436111" y="97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136155</xdr:rowOff>
    </xdr:from>
    <xdr:to>
      <xdr:col>67</xdr:col>
      <xdr:colOff>101600</xdr:colOff>
      <xdr:row>57</xdr:row>
      <xdr:rowOff>66305</xdr:rowOff>
    </xdr:to>
    <xdr:sp macro="" textlink="">
      <xdr:nvSpPr>
        <xdr:cNvPr id="594" name="フローチャート: 判断 593"/>
        <xdr:cNvSpPr/>
      </xdr:nvSpPr>
      <xdr:spPr>
        <a:xfrm>
          <a:off x="12763500" y="973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82832</xdr:rowOff>
    </xdr:from>
    <xdr:ext cx="534377" cy="259045"/>
    <xdr:sp macro="" textlink="">
      <xdr:nvSpPr>
        <xdr:cNvPr id="595" name="テキスト ボックス 594"/>
        <xdr:cNvSpPr txBox="1"/>
      </xdr:nvSpPr>
      <xdr:spPr>
        <a:xfrm>
          <a:off x="12547111" y="951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60880</xdr:rowOff>
    </xdr:from>
    <xdr:to>
      <xdr:col>85</xdr:col>
      <xdr:colOff>177800</xdr:colOff>
      <xdr:row>57</xdr:row>
      <xdr:rowOff>162480</xdr:rowOff>
    </xdr:to>
    <xdr:sp macro="" textlink="">
      <xdr:nvSpPr>
        <xdr:cNvPr id="601" name="楕円 600"/>
        <xdr:cNvSpPr/>
      </xdr:nvSpPr>
      <xdr:spPr>
        <a:xfrm>
          <a:off x="16268700" y="98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39307</xdr:rowOff>
    </xdr:from>
    <xdr:ext cx="534377" cy="259045"/>
    <xdr:sp macro="" textlink="">
      <xdr:nvSpPr>
        <xdr:cNvPr id="602" name="教育費該当値テキスト"/>
        <xdr:cNvSpPr txBox="1"/>
      </xdr:nvSpPr>
      <xdr:spPr>
        <a:xfrm>
          <a:off x="16370300" y="98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45319</xdr:rowOff>
    </xdr:from>
    <xdr:to>
      <xdr:col>81</xdr:col>
      <xdr:colOff>101600</xdr:colOff>
      <xdr:row>57</xdr:row>
      <xdr:rowOff>146919</xdr:rowOff>
    </xdr:to>
    <xdr:sp macro="" textlink="">
      <xdr:nvSpPr>
        <xdr:cNvPr id="603" name="楕円 602"/>
        <xdr:cNvSpPr/>
      </xdr:nvSpPr>
      <xdr:spPr>
        <a:xfrm>
          <a:off x="15430500" y="98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138046</xdr:rowOff>
    </xdr:from>
    <xdr:ext cx="534377" cy="259045"/>
    <xdr:sp macro="" textlink="">
      <xdr:nvSpPr>
        <xdr:cNvPr id="604" name="テキスト ボックス 603"/>
        <xdr:cNvSpPr txBox="1"/>
      </xdr:nvSpPr>
      <xdr:spPr>
        <a:xfrm>
          <a:off x="15214111" y="991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138049</xdr:rowOff>
    </xdr:from>
    <xdr:to>
      <xdr:col>76</xdr:col>
      <xdr:colOff>165100</xdr:colOff>
      <xdr:row>58</xdr:row>
      <xdr:rowOff>68199</xdr:rowOff>
    </xdr:to>
    <xdr:sp macro="" textlink="">
      <xdr:nvSpPr>
        <xdr:cNvPr id="605" name="楕円 604"/>
        <xdr:cNvSpPr/>
      </xdr:nvSpPr>
      <xdr:spPr>
        <a:xfrm>
          <a:off x="14541500" y="99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59326</xdr:rowOff>
    </xdr:from>
    <xdr:ext cx="534377" cy="259045"/>
    <xdr:sp macro="" textlink="">
      <xdr:nvSpPr>
        <xdr:cNvPr id="606" name="テキスト ボックス 605"/>
        <xdr:cNvSpPr txBox="1"/>
      </xdr:nvSpPr>
      <xdr:spPr>
        <a:xfrm>
          <a:off x="14325111" y="10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169938</xdr:rowOff>
    </xdr:from>
    <xdr:to>
      <xdr:col>72</xdr:col>
      <xdr:colOff>38100</xdr:colOff>
      <xdr:row>56</xdr:row>
      <xdr:rowOff>100088</xdr:rowOff>
    </xdr:to>
    <xdr:sp macro="" textlink="">
      <xdr:nvSpPr>
        <xdr:cNvPr id="607" name="楕円 606"/>
        <xdr:cNvSpPr/>
      </xdr:nvSpPr>
      <xdr:spPr>
        <a:xfrm>
          <a:off x="13652500" y="95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116615</xdr:rowOff>
    </xdr:from>
    <xdr:ext cx="534377" cy="259045"/>
    <xdr:sp macro="" textlink="">
      <xdr:nvSpPr>
        <xdr:cNvPr id="608" name="テキスト ボックス 607"/>
        <xdr:cNvSpPr txBox="1"/>
      </xdr:nvSpPr>
      <xdr:spPr>
        <a:xfrm>
          <a:off x="13436111" y="937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63558</xdr:rowOff>
    </xdr:from>
    <xdr:to>
      <xdr:col>67</xdr:col>
      <xdr:colOff>101600</xdr:colOff>
      <xdr:row>58</xdr:row>
      <xdr:rowOff>165158</xdr:rowOff>
    </xdr:to>
    <xdr:sp macro="" textlink="">
      <xdr:nvSpPr>
        <xdr:cNvPr id="609" name="楕円 608"/>
        <xdr:cNvSpPr/>
      </xdr:nvSpPr>
      <xdr:spPr>
        <a:xfrm>
          <a:off x="12763500" y="100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156285</xdr:rowOff>
    </xdr:from>
    <xdr:ext cx="534377" cy="259045"/>
    <xdr:sp macro="" textlink="">
      <xdr:nvSpPr>
        <xdr:cNvPr id="610" name="テキスト ボックス 609"/>
        <xdr:cNvSpPr txBox="1"/>
      </xdr:nvSpPr>
      <xdr:spPr>
        <a:xfrm>
          <a:off x="12547111" y="101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35" name="直線コネクタ 634"/>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25149</xdr:rowOff>
    </xdr:from>
    <xdr:to>
      <xdr:col>76</xdr:col>
      <xdr:colOff>114300</xdr:colOff>
      <xdr:row>78</xdr:row>
      <xdr:rowOff>25400</xdr:rowOff>
    </xdr:to>
    <xdr:cxnSp macro="">
      <xdr:nvCxnSpPr>
        <xdr:cNvPr id="641" name="直線コネクタ 640"/>
        <xdr:cNvCxnSpPr/>
      </xdr:nvCxnSpPr>
      <xdr:spPr>
        <a:xfrm>
          <a:off x="13703300" y="1339824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25149</xdr:rowOff>
    </xdr:from>
    <xdr:to>
      <xdr:col>71</xdr:col>
      <xdr:colOff>177800</xdr:colOff>
      <xdr:row>78</xdr:row>
      <xdr:rowOff>25400</xdr:rowOff>
    </xdr:to>
    <xdr:cxnSp macro="">
      <xdr:nvCxnSpPr>
        <xdr:cNvPr id="644" name="直線コネクタ 643"/>
        <xdr:cNvCxnSpPr/>
      </xdr:nvCxnSpPr>
      <xdr:spPr>
        <a:xfrm flipV="1">
          <a:off x="12814300" y="1339824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144856</xdr:rowOff>
    </xdr:from>
    <xdr:to>
      <xdr:col>72</xdr:col>
      <xdr:colOff>38100</xdr:colOff>
      <xdr:row>78</xdr:row>
      <xdr:rowOff>75006</xdr:rowOff>
    </xdr:to>
    <xdr:sp macro="" textlink="">
      <xdr:nvSpPr>
        <xdr:cNvPr id="645" name="フローチャート: 判断 644"/>
        <xdr:cNvSpPr/>
      </xdr:nvSpPr>
      <xdr:spPr>
        <a:xfrm>
          <a:off x="13652500" y="1334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91533</xdr:rowOff>
    </xdr:from>
    <xdr:ext cx="378565" cy="259045"/>
    <xdr:sp macro="" textlink="">
      <xdr:nvSpPr>
        <xdr:cNvPr id="646" name="テキスト ボックス 645"/>
        <xdr:cNvSpPr txBox="1"/>
      </xdr:nvSpPr>
      <xdr:spPr>
        <a:xfrm>
          <a:off x="13514017" y="13121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143925</xdr:rowOff>
    </xdr:from>
    <xdr:to>
      <xdr:col>67</xdr:col>
      <xdr:colOff>101600</xdr:colOff>
      <xdr:row>78</xdr:row>
      <xdr:rowOff>74075</xdr:rowOff>
    </xdr:to>
    <xdr:sp macro="" textlink="">
      <xdr:nvSpPr>
        <xdr:cNvPr id="647" name="フローチャート: 判断 646"/>
        <xdr:cNvSpPr/>
      </xdr:nvSpPr>
      <xdr:spPr>
        <a:xfrm>
          <a:off x="12763500" y="1334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90602</xdr:rowOff>
    </xdr:from>
    <xdr:ext cx="378565" cy="259045"/>
    <xdr:sp macro="" textlink="">
      <xdr:nvSpPr>
        <xdr:cNvPr id="648" name="テキスト ボックス 647"/>
        <xdr:cNvSpPr txBox="1"/>
      </xdr:nvSpPr>
      <xdr:spPr>
        <a:xfrm>
          <a:off x="12625017" y="1312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4" name="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98428</xdr:rowOff>
    </xdr:from>
    <xdr:ext cx="249299" cy="259045"/>
    <xdr:sp macro="" textlink="">
      <xdr:nvSpPr>
        <xdr:cNvPr id="655" name="災害復旧費該当値テキスト"/>
        <xdr:cNvSpPr txBox="1"/>
      </xdr:nvSpPr>
      <xdr:spPr>
        <a:xfrm>
          <a:off x="16370300" y="1330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145799</xdr:rowOff>
    </xdr:from>
    <xdr:to>
      <xdr:col>72</xdr:col>
      <xdr:colOff>38100</xdr:colOff>
      <xdr:row>78</xdr:row>
      <xdr:rowOff>75949</xdr:rowOff>
    </xdr:to>
    <xdr:sp macro="" textlink="">
      <xdr:nvSpPr>
        <xdr:cNvPr id="660" name="楕円 659"/>
        <xdr:cNvSpPr/>
      </xdr:nvSpPr>
      <xdr:spPr>
        <a:xfrm>
          <a:off x="13652500" y="133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67076</xdr:rowOff>
    </xdr:from>
    <xdr:ext cx="313932" cy="259045"/>
    <xdr:sp macro="" textlink="">
      <xdr:nvSpPr>
        <xdr:cNvPr id="661" name="テキスト ボックス 660"/>
        <xdr:cNvSpPr txBox="1"/>
      </xdr:nvSpPr>
      <xdr:spPr>
        <a:xfrm>
          <a:off x="13546333" y="13440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78893</xdr:rowOff>
    </xdr:from>
    <xdr:to>
      <xdr:col>85</xdr:col>
      <xdr:colOff>127000</xdr:colOff>
      <xdr:row>96</xdr:row>
      <xdr:rowOff>128842</xdr:rowOff>
    </xdr:to>
    <xdr:cxnSp macro="">
      <xdr:nvCxnSpPr>
        <xdr:cNvPr id="692" name="直線コネクタ 691"/>
        <xdr:cNvCxnSpPr/>
      </xdr:nvCxnSpPr>
      <xdr:spPr>
        <a:xfrm>
          <a:off x="15481300" y="16538093"/>
          <a:ext cx="8382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60731</xdr:rowOff>
    </xdr:from>
    <xdr:to>
      <xdr:col>81</xdr:col>
      <xdr:colOff>50800</xdr:colOff>
      <xdr:row>96</xdr:row>
      <xdr:rowOff>78893</xdr:rowOff>
    </xdr:to>
    <xdr:cxnSp macro="">
      <xdr:nvCxnSpPr>
        <xdr:cNvPr id="695" name="直線コネクタ 694"/>
        <xdr:cNvCxnSpPr/>
      </xdr:nvCxnSpPr>
      <xdr:spPr>
        <a:xfrm>
          <a:off x="14592300" y="16519931"/>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60731</xdr:rowOff>
    </xdr:from>
    <xdr:to>
      <xdr:col>76</xdr:col>
      <xdr:colOff>114300</xdr:colOff>
      <xdr:row>96</xdr:row>
      <xdr:rowOff>62331</xdr:rowOff>
    </xdr:to>
    <xdr:cxnSp macro="">
      <xdr:nvCxnSpPr>
        <xdr:cNvPr id="698" name="直線コネクタ 697"/>
        <xdr:cNvCxnSpPr/>
      </xdr:nvCxnSpPr>
      <xdr:spPr>
        <a:xfrm flipV="1">
          <a:off x="13703300" y="1651993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59728</xdr:rowOff>
    </xdr:from>
    <xdr:to>
      <xdr:col>71</xdr:col>
      <xdr:colOff>177800</xdr:colOff>
      <xdr:row>96</xdr:row>
      <xdr:rowOff>62331</xdr:rowOff>
    </xdr:to>
    <xdr:cxnSp macro="">
      <xdr:nvCxnSpPr>
        <xdr:cNvPr id="701" name="直線コネクタ 700"/>
        <xdr:cNvCxnSpPr/>
      </xdr:nvCxnSpPr>
      <xdr:spPr>
        <a:xfrm>
          <a:off x="12814300" y="16518928"/>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134252</xdr:rowOff>
    </xdr:from>
    <xdr:to>
      <xdr:col>72</xdr:col>
      <xdr:colOff>38100</xdr:colOff>
      <xdr:row>96</xdr:row>
      <xdr:rowOff>64402</xdr:rowOff>
    </xdr:to>
    <xdr:sp macro="" textlink="">
      <xdr:nvSpPr>
        <xdr:cNvPr id="702" name="フローチャート: 判断 701"/>
        <xdr:cNvSpPr/>
      </xdr:nvSpPr>
      <xdr:spPr>
        <a:xfrm>
          <a:off x="13652500" y="1642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80929</xdr:rowOff>
    </xdr:from>
    <xdr:ext cx="534377" cy="259045"/>
    <xdr:sp macro="" textlink="">
      <xdr:nvSpPr>
        <xdr:cNvPr id="703" name="テキスト ボックス 702"/>
        <xdr:cNvSpPr txBox="1"/>
      </xdr:nvSpPr>
      <xdr:spPr>
        <a:xfrm>
          <a:off x="13436111" y="1619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133693</xdr:rowOff>
    </xdr:from>
    <xdr:to>
      <xdr:col>67</xdr:col>
      <xdr:colOff>101600</xdr:colOff>
      <xdr:row>96</xdr:row>
      <xdr:rowOff>63843</xdr:rowOff>
    </xdr:to>
    <xdr:sp macro="" textlink="">
      <xdr:nvSpPr>
        <xdr:cNvPr id="704" name="フローチャート: 判断 703"/>
        <xdr:cNvSpPr/>
      </xdr:nvSpPr>
      <xdr:spPr>
        <a:xfrm>
          <a:off x="12763500" y="164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80370</xdr:rowOff>
    </xdr:from>
    <xdr:ext cx="534377" cy="259045"/>
    <xdr:sp macro="" textlink="">
      <xdr:nvSpPr>
        <xdr:cNvPr id="705" name="テキスト ボックス 704"/>
        <xdr:cNvSpPr txBox="1"/>
      </xdr:nvSpPr>
      <xdr:spPr>
        <a:xfrm>
          <a:off x="12547111" y="161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78042</xdr:rowOff>
    </xdr:from>
    <xdr:to>
      <xdr:col>85</xdr:col>
      <xdr:colOff>177800</xdr:colOff>
      <xdr:row>97</xdr:row>
      <xdr:rowOff>8192</xdr:rowOff>
    </xdr:to>
    <xdr:sp macro="" textlink="">
      <xdr:nvSpPr>
        <xdr:cNvPr id="711" name="楕円 710"/>
        <xdr:cNvSpPr/>
      </xdr:nvSpPr>
      <xdr:spPr>
        <a:xfrm>
          <a:off x="16268700" y="165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56469</xdr:rowOff>
    </xdr:from>
    <xdr:ext cx="534377" cy="259045"/>
    <xdr:sp macro="" textlink="">
      <xdr:nvSpPr>
        <xdr:cNvPr id="712" name="公債費該当値テキスト"/>
        <xdr:cNvSpPr txBox="1"/>
      </xdr:nvSpPr>
      <xdr:spPr>
        <a:xfrm>
          <a:off x="16370300" y="165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28093</xdr:rowOff>
    </xdr:from>
    <xdr:to>
      <xdr:col>81</xdr:col>
      <xdr:colOff>101600</xdr:colOff>
      <xdr:row>96</xdr:row>
      <xdr:rowOff>129693</xdr:rowOff>
    </xdr:to>
    <xdr:sp macro="" textlink="">
      <xdr:nvSpPr>
        <xdr:cNvPr id="713" name="楕円 712"/>
        <xdr:cNvSpPr/>
      </xdr:nvSpPr>
      <xdr:spPr>
        <a:xfrm>
          <a:off x="15430500" y="164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120820</xdr:rowOff>
    </xdr:from>
    <xdr:ext cx="534377" cy="259045"/>
    <xdr:sp macro="" textlink="">
      <xdr:nvSpPr>
        <xdr:cNvPr id="714" name="テキスト ボックス 713"/>
        <xdr:cNvSpPr txBox="1"/>
      </xdr:nvSpPr>
      <xdr:spPr>
        <a:xfrm>
          <a:off x="15214111" y="165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9931</xdr:rowOff>
    </xdr:from>
    <xdr:to>
      <xdr:col>76</xdr:col>
      <xdr:colOff>165100</xdr:colOff>
      <xdr:row>96</xdr:row>
      <xdr:rowOff>111531</xdr:rowOff>
    </xdr:to>
    <xdr:sp macro="" textlink="">
      <xdr:nvSpPr>
        <xdr:cNvPr id="715" name="楕円 714"/>
        <xdr:cNvSpPr/>
      </xdr:nvSpPr>
      <xdr:spPr>
        <a:xfrm>
          <a:off x="14541500" y="1646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102658</xdr:rowOff>
    </xdr:from>
    <xdr:ext cx="534377" cy="259045"/>
    <xdr:sp macro="" textlink="">
      <xdr:nvSpPr>
        <xdr:cNvPr id="716" name="テキスト ボックス 715"/>
        <xdr:cNvSpPr txBox="1"/>
      </xdr:nvSpPr>
      <xdr:spPr>
        <a:xfrm>
          <a:off x="14325111" y="165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11531</xdr:rowOff>
    </xdr:from>
    <xdr:to>
      <xdr:col>72</xdr:col>
      <xdr:colOff>38100</xdr:colOff>
      <xdr:row>96</xdr:row>
      <xdr:rowOff>113131</xdr:rowOff>
    </xdr:to>
    <xdr:sp macro="" textlink="">
      <xdr:nvSpPr>
        <xdr:cNvPr id="717" name="楕円 716"/>
        <xdr:cNvSpPr/>
      </xdr:nvSpPr>
      <xdr:spPr>
        <a:xfrm>
          <a:off x="13652500" y="164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104258</xdr:rowOff>
    </xdr:from>
    <xdr:ext cx="534377" cy="259045"/>
    <xdr:sp macro="" textlink="">
      <xdr:nvSpPr>
        <xdr:cNvPr id="718" name="テキスト ボックス 717"/>
        <xdr:cNvSpPr txBox="1"/>
      </xdr:nvSpPr>
      <xdr:spPr>
        <a:xfrm>
          <a:off x="13436111" y="165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8928</xdr:rowOff>
    </xdr:from>
    <xdr:to>
      <xdr:col>67</xdr:col>
      <xdr:colOff>101600</xdr:colOff>
      <xdr:row>96</xdr:row>
      <xdr:rowOff>110528</xdr:rowOff>
    </xdr:to>
    <xdr:sp macro="" textlink="">
      <xdr:nvSpPr>
        <xdr:cNvPr id="719" name="楕円 718"/>
        <xdr:cNvSpPr/>
      </xdr:nvSpPr>
      <xdr:spPr>
        <a:xfrm>
          <a:off x="12763500" y="164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101655</xdr:rowOff>
    </xdr:from>
    <xdr:ext cx="534377" cy="259045"/>
    <xdr:sp macro="" textlink="">
      <xdr:nvSpPr>
        <xdr:cNvPr id="720" name="テキスト ボックス 719"/>
        <xdr:cNvSpPr txBox="1"/>
      </xdr:nvSpPr>
      <xdr:spPr>
        <a:xfrm>
          <a:off x="12547111" y="1656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79756</xdr:rowOff>
    </xdr:from>
    <xdr:to>
      <xdr:col>102</xdr:col>
      <xdr:colOff>165100</xdr:colOff>
      <xdr:row>38</xdr:row>
      <xdr:rowOff>9906</xdr:rowOff>
    </xdr:to>
    <xdr:sp macro="" textlink="">
      <xdr:nvSpPr>
        <xdr:cNvPr id="757" name="フローチャート: 判断 756"/>
        <xdr:cNvSpPr/>
      </xdr:nvSpPr>
      <xdr:spPr>
        <a:xfrm>
          <a:off x="194945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26433</xdr:rowOff>
    </xdr:from>
    <xdr:ext cx="378565" cy="259045"/>
    <xdr:sp macro="" textlink="">
      <xdr:nvSpPr>
        <xdr:cNvPr id="758" name="テキスト ボックス 757"/>
        <xdr:cNvSpPr txBox="1"/>
      </xdr:nvSpPr>
      <xdr:spPr>
        <a:xfrm>
          <a:off x="19356017" y="619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56210</xdr:rowOff>
    </xdr:from>
    <xdr:to>
      <xdr:col>98</xdr:col>
      <xdr:colOff>38100</xdr:colOff>
      <xdr:row>37</xdr:row>
      <xdr:rowOff>157810</xdr:rowOff>
    </xdr:to>
    <xdr:sp macro="" textlink="">
      <xdr:nvSpPr>
        <xdr:cNvPr id="759" name="フローチャート: 判断 758"/>
        <xdr:cNvSpPr/>
      </xdr:nvSpPr>
      <xdr:spPr>
        <a:xfrm>
          <a:off x="18605500" y="63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2887</xdr:rowOff>
    </xdr:from>
    <xdr:ext cx="378565" cy="259045"/>
    <xdr:sp macro="" textlink="">
      <xdr:nvSpPr>
        <xdr:cNvPr id="760" name="テキスト ボックス 759"/>
        <xdr:cNvSpPr txBox="1"/>
      </xdr:nvSpPr>
      <xdr:spPr>
        <a:xfrm>
          <a:off x="18467017" y="617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0" name="フローチャート: 判断 809"/>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1" name="テキスト ボックス 810"/>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フローチャート: 判断 811"/>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3" name="テキスト ボックス 81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6" name="テキスト ボックス 825"/>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28" name="テキスト ボックス 827"/>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総務費については、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富士の郷食あいセンター建設の終了に伴い減少している。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民生費</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ついては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、（仮称）第七保育園建設整備の開始に伴い</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増加して</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いる。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他</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経費については概ね横ばいで推移しているが、類似団体と比較しても低い数字であるため、引き続き事務事業評価による見直しなどを通じ全体としての経費削減に努める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歳入においては</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、地方税、各種交付金、ふるさと納税の増加となる一方で、国庫支出金や地方債</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減少となり全体としては減となった、また</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、歳出において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は、昨年度に実施された富士の郷食あいセンター建設や、子育て支援センター改修等の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大規模事業</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が終了したため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大幅な減</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など</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、歳入歳出ともに</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以上の結果、実質単年度収支は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338,139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黒</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字となり、単年度収支は</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335,310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千円の黒字となった。</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実質収支額について</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黒字を確保しており、今後も黒字を確保できるよう、適正な財政運営に努めていく。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一般会計およびすべての特別会計、事業会計において赤字額は生じていない。今後についても各会計で適正な財政運営、企業経営を行っていく。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21720795</v>
      </c>
      <c r="BO4" s="410"/>
      <c r="BP4" s="410"/>
      <c r="BQ4" s="410"/>
      <c r="BR4" s="410"/>
      <c r="BS4" s="410"/>
      <c r="BT4" s="410"/>
      <c r="BU4" s="411"/>
      <c r="BV4" s="409">
        <v>22929806</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9.3000000000000007</v>
      </c>
      <c r="CU4" s="416"/>
      <c r="CV4" s="416"/>
      <c r="CW4" s="416"/>
      <c r="CX4" s="416"/>
      <c r="CY4" s="416"/>
      <c r="CZ4" s="416"/>
      <c r="DA4" s="417"/>
      <c r="DB4" s="415">
        <v>6.1</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20703592</v>
      </c>
      <c r="BO5" s="447"/>
      <c r="BP5" s="447"/>
      <c r="BQ5" s="447"/>
      <c r="BR5" s="447"/>
      <c r="BS5" s="447"/>
      <c r="BT5" s="447"/>
      <c r="BU5" s="448"/>
      <c r="BV5" s="446">
        <v>22255832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84.8</v>
      </c>
      <c r="CU5" s="444"/>
      <c r="CV5" s="444"/>
      <c r="CW5" s="444"/>
      <c r="CX5" s="444"/>
      <c r="CY5" s="444"/>
      <c r="CZ5" s="444"/>
      <c r="DA5" s="445"/>
      <c r="DB5" s="443">
        <v>88.5</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1017203</v>
      </c>
      <c r="BO6" s="447"/>
      <c r="BP6" s="447"/>
      <c r="BQ6" s="447"/>
      <c r="BR6" s="447"/>
      <c r="BS6" s="447"/>
      <c r="BT6" s="447"/>
      <c r="BU6" s="448"/>
      <c r="BV6" s="446">
        <v>673974</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90.2</v>
      </c>
      <c r="CU6" s="484"/>
      <c r="CV6" s="484"/>
      <c r="CW6" s="484"/>
      <c r="CX6" s="484"/>
      <c r="CY6" s="484"/>
      <c r="CZ6" s="484"/>
      <c r="DA6" s="485"/>
      <c r="DB6" s="483">
        <v>94.1</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19544</v>
      </c>
      <c r="BO7" s="447"/>
      <c r="BP7" s="447"/>
      <c r="BQ7" s="447"/>
      <c r="BR7" s="447"/>
      <c r="BS7" s="447"/>
      <c r="BT7" s="447"/>
      <c r="BU7" s="448"/>
      <c r="BV7" s="446">
        <v>11625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10743354</v>
      </c>
      <c r="CU7" s="447"/>
      <c r="CV7" s="447"/>
      <c r="CW7" s="447"/>
      <c r="CX7" s="447"/>
      <c r="CY7" s="447"/>
      <c r="CZ7" s="447"/>
      <c r="DA7" s="448"/>
      <c r="DB7" s="446">
        <v>10833322</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997659</v>
      </c>
      <c r="BO8" s="447"/>
      <c r="BP8" s="447"/>
      <c r="BQ8" s="447"/>
      <c r="BR8" s="447"/>
      <c r="BS8" s="447"/>
      <c r="BT8" s="447"/>
      <c r="BU8" s="448"/>
      <c r="BV8" s="446">
        <v>662349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0.68</v>
      </c>
      <c r="CU8" s="487"/>
      <c r="CV8" s="487"/>
      <c r="CW8" s="487"/>
      <c r="CX8" s="487"/>
      <c r="CY8" s="487"/>
      <c r="CZ8" s="487"/>
      <c r="DA8" s="488"/>
      <c r="DB8" s="486">
        <v>0.66</v>
      </c>
      <c r="DC8" s="487"/>
      <c r="DD8" s="487"/>
      <c r="DE8" s="487"/>
      <c r="DF8" s="487"/>
      <c r="DG8" s="487"/>
      <c r="DH8" s="487"/>
      <c r="DI8" s="488"/>
      <c r="DJ8" s="165"/>
      <c r="DK8" s="165"/>
      <c r="DL8" s="165"/>
      <c r="DM8" s="165"/>
      <c r="DN8" s="165"/>
      <c r="DO8" s="165"/>
    </row>
    <row r="9" spans="1:119" ht="18.75" customHeight="1" thickBot="1" x14ac:dyDescent="0.25">
      <c r="A9" s="166"/>
      <c r="B9" s="440" t="s">
        <v>106</v>
      </c>
      <c r="C9" s="441"/>
      <c r="D9" s="441"/>
      <c r="E9" s="441"/>
      <c r="F9" s="441"/>
      <c r="G9" s="441"/>
      <c r="H9" s="441"/>
      <c r="I9" s="441"/>
      <c r="J9" s="441"/>
      <c r="K9" s="489"/>
      <c r="L9" s="490" t="s">
        <v>107</v>
      </c>
      <c r="M9" s="491"/>
      <c r="N9" s="491"/>
      <c r="O9" s="491"/>
      <c r="P9" s="491"/>
      <c r="Q9" s="492"/>
      <c r="R9" s="493">
        <v>49003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335310</v>
      </c>
      <c r="BO9" s="447"/>
      <c r="BP9" s="447"/>
      <c r="BQ9" s="447"/>
      <c r="BR9" s="447"/>
      <c r="BS9" s="447"/>
      <c r="BT9" s="447"/>
      <c r="BU9" s="448"/>
      <c r="BV9" s="446">
        <v>37966</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11.2</v>
      </c>
      <c r="CU9" s="444"/>
      <c r="CV9" s="444"/>
      <c r="CW9" s="444"/>
      <c r="CX9" s="444"/>
      <c r="CY9" s="444"/>
      <c r="CZ9" s="444"/>
      <c r="DA9" s="445"/>
      <c r="DB9" s="443">
        <v>11.4</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113</v>
      </c>
      <c r="M10" s="476"/>
      <c r="N10" s="476"/>
      <c r="O10" s="476"/>
      <c r="P10" s="476"/>
      <c r="Q10" s="477"/>
      <c r="R10" s="497">
        <v>50619</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2829</v>
      </c>
      <c r="BO10" s="447"/>
      <c r="BP10" s="447"/>
      <c r="BQ10" s="447"/>
      <c r="BR10" s="447"/>
      <c r="BS10" s="447"/>
      <c r="BT10" s="447"/>
      <c r="BU10" s="448"/>
      <c r="BV10" s="446">
        <v>4200</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2">
      <c r="A12" s="166"/>
      <c r="B12" s="506" t="s">
        <v>125</v>
      </c>
      <c r="C12" s="507"/>
      <c r="D12" s="507"/>
      <c r="E12" s="507"/>
      <c r="F12" s="507"/>
      <c r="G12" s="507"/>
      <c r="H12" s="507"/>
      <c r="I12" s="507"/>
      <c r="J12" s="507"/>
      <c r="K12" s="508"/>
      <c r="L12" s="515" t="s">
        <v>126</v>
      </c>
      <c r="M12" s="516"/>
      <c r="N12" s="516"/>
      <c r="O12" s="516"/>
      <c r="P12" s="516"/>
      <c r="Q12" s="517"/>
      <c r="R12" s="518">
        <v>49598</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115</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450000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133</v>
      </c>
      <c r="N13" s="535"/>
      <c r="O13" s="535"/>
      <c r="P13" s="535"/>
      <c r="Q13" s="536"/>
      <c r="R13" s="527">
        <v>49032</v>
      </c>
      <c r="S13" s="528"/>
      <c r="T13" s="528"/>
      <c r="U13" s="528"/>
      <c r="V13" s="529"/>
      <c r="W13" s="462" t="s">
        <v>134</v>
      </c>
      <c r="X13" s="463"/>
      <c r="Y13" s="463"/>
      <c r="Z13" s="463"/>
      <c r="AA13" s="463"/>
      <c r="AB13" s="453"/>
      <c r="AC13" s="497">
        <v>268</v>
      </c>
      <c r="AD13" s="498"/>
      <c r="AE13" s="498"/>
      <c r="AF13" s="498"/>
      <c r="AG13" s="537"/>
      <c r="AH13" s="497">
        <v>266</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338139</v>
      </c>
      <c r="BO13" s="447"/>
      <c r="BP13" s="447"/>
      <c r="BQ13" s="447"/>
      <c r="BR13" s="447"/>
      <c r="BS13" s="447"/>
      <c r="BT13" s="447"/>
      <c r="BU13" s="448"/>
      <c r="BV13" s="446">
        <v>-407834</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9.3000000000000007</v>
      </c>
      <c r="CU13" s="444"/>
      <c r="CV13" s="444"/>
      <c r="CW13" s="444"/>
      <c r="CX13" s="444"/>
      <c r="CY13" s="444"/>
      <c r="CZ13" s="444"/>
      <c r="DA13" s="445"/>
      <c r="DB13" s="443">
        <v>9.4</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139</v>
      </c>
      <c r="M14" s="525"/>
      <c r="N14" s="525"/>
      <c r="O14" s="525"/>
      <c r="P14" s="525"/>
      <c r="Q14" s="526"/>
      <c r="R14" s="527">
        <v>50046</v>
      </c>
      <c r="S14" s="528"/>
      <c r="T14" s="528"/>
      <c r="U14" s="528"/>
      <c r="V14" s="529"/>
      <c r="W14" s="436"/>
      <c r="X14" s="437"/>
      <c r="Y14" s="437"/>
      <c r="Z14" s="437"/>
      <c r="AA14" s="437"/>
      <c r="AB14" s="426"/>
      <c r="AC14" s="530">
        <v>1.1000000000000001</v>
      </c>
      <c r="AD14" s="531"/>
      <c r="AE14" s="531"/>
      <c r="AF14" s="531"/>
      <c r="AG14" s="532"/>
      <c r="AH14" s="530">
        <v>1.1000000000000001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45.7</v>
      </c>
      <c r="CU14" s="542"/>
      <c r="CV14" s="542"/>
      <c r="CW14" s="542"/>
      <c r="CX14" s="542"/>
      <c r="CY14" s="542"/>
      <c r="CZ14" s="542"/>
      <c r="DA14" s="543"/>
      <c r="DB14" s="541">
        <v>55.8</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133</v>
      </c>
      <c r="N15" s="535"/>
      <c r="O15" s="535"/>
      <c r="P15" s="535"/>
      <c r="Q15" s="536"/>
      <c r="R15" s="527">
        <v>49499</v>
      </c>
      <c r="S15" s="528"/>
      <c r="T15" s="528"/>
      <c r="U15" s="528"/>
      <c r="V15" s="529"/>
      <c r="W15" s="462" t="s">
        <v>141</v>
      </c>
      <c r="X15" s="463"/>
      <c r="Y15" s="463"/>
      <c r="Z15" s="463"/>
      <c r="AA15" s="463"/>
      <c r="AB15" s="453"/>
      <c r="AC15" s="497">
        <v>9145</v>
      </c>
      <c r="AD15" s="498"/>
      <c r="AE15" s="498"/>
      <c r="AF15" s="498"/>
      <c r="AG15" s="537"/>
      <c r="AH15" s="497">
        <v>9167</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5866024</v>
      </c>
      <c r="BO15" s="410"/>
      <c r="BP15" s="410"/>
      <c r="BQ15" s="410"/>
      <c r="BR15" s="410"/>
      <c r="BS15" s="410"/>
      <c r="BT15" s="410"/>
      <c r="BU15" s="411"/>
      <c r="BV15" s="409">
        <v>5791451</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37.4</v>
      </c>
      <c r="AD16" s="531"/>
      <c r="AE16" s="531"/>
      <c r="AF16" s="531"/>
      <c r="AG16" s="532"/>
      <c r="AH16" s="530">
        <v>37.1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8391494</v>
      </c>
      <c r="BO16" s="447"/>
      <c r="BP16" s="447"/>
      <c r="BQ16" s="447"/>
      <c r="BR16" s="447"/>
      <c r="BS16" s="447"/>
      <c r="BT16" s="447"/>
      <c r="BU16" s="448"/>
      <c r="BV16" s="446">
        <v>8532652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15047</v>
      </c>
      <c r="AD17" s="498"/>
      <c r="AE17" s="498"/>
      <c r="AF17" s="498"/>
      <c r="AG17" s="537"/>
      <c r="AH17" s="497">
        <v>15273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7564296</v>
      </c>
      <c r="BO17" s="447"/>
      <c r="BP17" s="447"/>
      <c r="BQ17" s="447"/>
      <c r="BR17" s="447"/>
      <c r="BS17" s="447"/>
      <c r="BT17" s="447"/>
      <c r="BU17" s="448"/>
      <c r="BV17" s="446">
        <v>7437418</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151</v>
      </c>
      <c r="C18" s="489"/>
      <c r="D18" s="489"/>
      <c r="E18" s="558"/>
      <c r="F18" s="558"/>
      <c r="G18" s="558"/>
      <c r="H18" s="558"/>
      <c r="I18" s="558"/>
      <c r="J18" s="558"/>
      <c r="K18" s="558"/>
      <c r="L18" s="559">
        <v>121.74</v>
      </c>
      <c r="M18" s="559"/>
      <c r="N18" s="559"/>
      <c r="O18" s="559"/>
      <c r="P18" s="559"/>
      <c r="Q18" s="559"/>
      <c r="R18" s="560"/>
      <c r="S18" s="560"/>
      <c r="T18" s="560"/>
      <c r="U18" s="560"/>
      <c r="V18" s="561"/>
      <c r="W18" s="464"/>
      <c r="X18" s="465"/>
      <c r="Y18" s="465"/>
      <c r="Z18" s="465"/>
      <c r="AA18" s="465"/>
      <c r="AB18" s="456"/>
      <c r="AC18" s="562">
        <v>61.5</v>
      </c>
      <c r="AD18" s="563"/>
      <c r="AE18" s="563"/>
      <c r="AF18" s="563"/>
      <c r="AG18" s="564"/>
      <c r="AH18" s="562">
        <v>61.8</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9463879</v>
      </c>
      <c r="BO18" s="447"/>
      <c r="BP18" s="447"/>
      <c r="BQ18" s="447"/>
      <c r="BR18" s="447"/>
      <c r="BS18" s="447"/>
      <c r="BT18" s="447"/>
      <c r="BU18" s="448"/>
      <c r="BV18" s="446">
        <v>9983743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153</v>
      </c>
      <c r="C19" s="489"/>
      <c r="D19" s="489"/>
      <c r="E19" s="558"/>
      <c r="F19" s="558"/>
      <c r="G19" s="558"/>
      <c r="H19" s="558"/>
      <c r="I19" s="558"/>
      <c r="J19" s="558"/>
      <c r="K19" s="558"/>
      <c r="L19" s="566">
        <v>403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13546169</v>
      </c>
      <c r="BO19" s="447"/>
      <c r="BP19" s="447"/>
      <c r="BQ19" s="447"/>
      <c r="BR19" s="447"/>
      <c r="BS19" s="447"/>
      <c r="BT19" s="447"/>
      <c r="BU19" s="448"/>
      <c r="BV19" s="446">
        <v>14316167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155</v>
      </c>
      <c r="C20" s="489"/>
      <c r="D20" s="489"/>
      <c r="E20" s="558"/>
      <c r="F20" s="558"/>
      <c r="G20" s="558"/>
      <c r="H20" s="558"/>
      <c r="I20" s="558"/>
      <c r="J20" s="558"/>
      <c r="K20" s="558"/>
      <c r="L20" s="566">
        <v>18091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15973015</v>
      </c>
      <c r="BO23" s="447"/>
      <c r="BP23" s="447"/>
      <c r="BQ23" s="447"/>
      <c r="BR23" s="447"/>
      <c r="BS23" s="447"/>
      <c r="BT23" s="447"/>
      <c r="BU23" s="448"/>
      <c r="BV23" s="446">
        <v>16005632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164</v>
      </c>
      <c r="F24" s="476"/>
      <c r="G24" s="476"/>
      <c r="H24" s="476"/>
      <c r="I24" s="476"/>
      <c r="J24" s="476"/>
      <c r="K24" s="477"/>
      <c r="L24" s="497">
        <v>1</v>
      </c>
      <c r="M24" s="498"/>
      <c r="N24" s="498"/>
      <c r="O24" s="498"/>
      <c r="P24" s="537"/>
      <c r="Q24" s="497">
        <v>8500</v>
      </c>
      <c r="R24" s="498"/>
      <c r="S24" s="498"/>
      <c r="T24" s="498"/>
      <c r="U24" s="498"/>
      <c r="V24" s="537"/>
      <c r="W24" s="596"/>
      <c r="X24" s="584"/>
      <c r="Y24" s="585"/>
      <c r="Z24" s="496" t="s">
        <v>165</v>
      </c>
      <c r="AA24" s="476"/>
      <c r="AB24" s="476"/>
      <c r="AC24" s="476"/>
      <c r="AD24" s="476"/>
      <c r="AE24" s="476"/>
      <c r="AF24" s="476"/>
      <c r="AG24" s="477"/>
      <c r="AH24" s="497">
        <v>369</v>
      </c>
      <c r="AI24" s="498"/>
      <c r="AJ24" s="498"/>
      <c r="AK24" s="498"/>
      <c r="AL24" s="537"/>
      <c r="AM24" s="497">
        <v>1121391</v>
      </c>
      <c r="AN24" s="498"/>
      <c r="AO24" s="498"/>
      <c r="AP24" s="498"/>
      <c r="AQ24" s="498"/>
      <c r="AR24" s="537"/>
      <c r="AS24" s="497">
        <v>3039</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14649902</v>
      </c>
      <c r="BO24" s="447"/>
      <c r="BP24" s="447"/>
      <c r="BQ24" s="447"/>
      <c r="BR24" s="447"/>
      <c r="BS24" s="447"/>
      <c r="BT24" s="447"/>
      <c r="BU24" s="448"/>
      <c r="BV24" s="446">
        <v>14747751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167</v>
      </c>
      <c r="F25" s="476"/>
      <c r="G25" s="476"/>
      <c r="H25" s="476"/>
      <c r="I25" s="476"/>
      <c r="J25" s="476"/>
      <c r="K25" s="477"/>
      <c r="L25" s="497">
        <v>2</v>
      </c>
      <c r="M25" s="498"/>
      <c r="N25" s="498"/>
      <c r="O25" s="498"/>
      <c r="P25" s="537"/>
      <c r="Q25" s="497">
        <v>6800</v>
      </c>
      <c r="R25" s="498"/>
      <c r="S25" s="498"/>
      <c r="T25" s="498"/>
      <c r="U25" s="498"/>
      <c r="V25" s="537"/>
      <c r="W25" s="596"/>
      <c r="X25" s="584"/>
      <c r="Y25" s="585"/>
      <c r="Z25" s="496" t="s">
        <v>168</v>
      </c>
      <c r="AA25" s="476"/>
      <c r="AB25" s="476"/>
      <c r="AC25" s="476"/>
      <c r="AD25" s="476"/>
      <c r="AE25" s="476"/>
      <c r="AF25" s="476"/>
      <c r="AG25" s="477"/>
      <c r="AH25" s="497" t="s">
        <v>124</v>
      </c>
      <c r="AI25" s="498"/>
      <c r="AJ25" s="498"/>
      <c r="AK25" s="498"/>
      <c r="AL25" s="537"/>
      <c r="AM25" s="497" t="s">
        <v>169</v>
      </c>
      <c r="AN25" s="498"/>
      <c r="AO25" s="498"/>
      <c r="AP25" s="498"/>
      <c r="AQ25" s="498"/>
      <c r="AR25" s="537"/>
      <c r="AS25" s="497" t="s">
        <v>124</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663639</v>
      </c>
      <c r="BO25" s="410"/>
      <c r="BP25" s="410"/>
      <c r="BQ25" s="410"/>
      <c r="BR25" s="410"/>
      <c r="BS25" s="410"/>
      <c r="BT25" s="410"/>
      <c r="BU25" s="411"/>
      <c r="BV25" s="409">
        <v>658815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171</v>
      </c>
      <c r="F26" s="476"/>
      <c r="G26" s="476"/>
      <c r="H26" s="476"/>
      <c r="I26" s="476"/>
      <c r="J26" s="476"/>
      <c r="K26" s="477"/>
      <c r="L26" s="497">
        <v>1</v>
      </c>
      <c r="M26" s="498"/>
      <c r="N26" s="498"/>
      <c r="O26" s="498"/>
      <c r="P26" s="537"/>
      <c r="Q26" s="497">
        <v>5900</v>
      </c>
      <c r="R26" s="498"/>
      <c r="S26" s="498"/>
      <c r="T26" s="498"/>
      <c r="U26" s="498"/>
      <c r="V26" s="537"/>
      <c r="W26" s="596"/>
      <c r="X26" s="584"/>
      <c r="Y26" s="585"/>
      <c r="Z26" s="496" t="s">
        <v>172</v>
      </c>
      <c r="AA26" s="606"/>
      <c r="AB26" s="606"/>
      <c r="AC26" s="606"/>
      <c r="AD26" s="606"/>
      <c r="AE26" s="606"/>
      <c r="AF26" s="606"/>
      <c r="AG26" s="607"/>
      <c r="AH26" s="497">
        <v>5</v>
      </c>
      <c r="AI26" s="498"/>
      <c r="AJ26" s="498"/>
      <c r="AK26" s="498"/>
      <c r="AL26" s="537"/>
      <c r="AM26" s="497">
        <v>16680</v>
      </c>
      <c r="AN26" s="498"/>
      <c r="AO26" s="498"/>
      <c r="AP26" s="498"/>
      <c r="AQ26" s="498"/>
      <c r="AR26" s="537"/>
      <c r="AS26" s="497">
        <v>3336</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169</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174</v>
      </c>
      <c r="F27" s="476"/>
      <c r="G27" s="476"/>
      <c r="H27" s="476"/>
      <c r="I27" s="476"/>
      <c r="J27" s="476"/>
      <c r="K27" s="477"/>
      <c r="L27" s="497">
        <v>1</v>
      </c>
      <c r="M27" s="498"/>
      <c r="N27" s="498"/>
      <c r="O27" s="498"/>
      <c r="P27" s="537"/>
      <c r="Q27" s="497">
        <v>4000</v>
      </c>
      <c r="R27" s="498"/>
      <c r="S27" s="498"/>
      <c r="T27" s="498"/>
      <c r="U27" s="498"/>
      <c r="V27" s="537"/>
      <c r="W27" s="596"/>
      <c r="X27" s="584"/>
      <c r="Y27" s="585"/>
      <c r="Z27" s="496" t="s">
        <v>175</v>
      </c>
      <c r="AA27" s="476"/>
      <c r="AB27" s="476"/>
      <c r="AC27" s="476"/>
      <c r="AD27" s="476"/>
      <c r="AE27" s="476"/>
      <c r="AF27" s="476"/>
      <c r="AG27" s="477"/>
      <c r="AH27" s="497">
        <v>15</v>
      </c>
      <c r="AI27" s="498"/>
      <c r="AJ27" s="498"/>
      <c r="AK27" s="498"/>
      <c r="AL27" s="537"/>
      <c r="AM27" s="497">
        <v>53857</v>
      </c>
      <c r="AN27" s="498"/>
      <c r="AO27" s="498"/>
      <c r="AP27" s="498"/>
      <c r="AQ27" s="498"/>
      <c r="AR27" s="537"/>
      <c r="AS27" s="497">
        <v>3590</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1708850</v>
      </c>
      <c r="BO27" s="620"/>
      <c r="BP27" s="620"/>
      <c r="BQ27" s="620"/>
      <c r="BR27" s="620"/>
      <c r="BS27" s="620"/>
      <c r="BT27" s="620"/>
      <c r="BU27" s="621"/>
      <c r="BV27" s="619">
        <v>1708707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177</v>
      </c>
      <c r="F28" s="476"/>
      <c r="G28" s="476"/>
      <c r="H28" s="476"/>
      <c r="I28" s="476"/>
      <c r="J28" s="476"/>
      <c r="K28" s="477"/>
      <c r="L28" s="497">
        <v>1</v>
      </c>
      <c r="M28" s="498"/>
      <c r="N28" s="498"/>
      <c r="O28" s="498"/>
      <c r="P28" s="537"/>
      <c r="Q28" s="497">
        <v>3700</v>
      </c>
      <c r="R28" s="498"/>
      <c r="S28" s="498"/>
      <c r="T28" s="498"/>
      <c r="U28" s="498"/>
      <c r="V28" s="537"/>
      <c r="W28" s="596"/>
      <c r="X28" s="584"/>
      <c r="Y28" s="585"/>
      <c r="Z28" s="496" t="s">
        <v>178</v>
      </c>
      <c r="AA28" s="476"/>
      <c r="AB28" s="476"/>
      <c r="AC28" s="476"/>
      <c r="AD28" s="476"/>
      <c r="AE28" s="476"/>
      <c r="AF28" s="476"/>
      <c r="AG28" s="477"/>
      <c r="AH28" s="497" t="s">
        <v>123</v>
      </c>
      <c r="AI28" s="498"/>
      <c r="AJ28" s="498"/>
      <c r="AK28" s="498"/>
      <c r="AL28" s="537"/>
      <c r="AM28" s="497" t="s">
        <v>169</v>
      </c>
      <c r="AN28" s="498"/>
      <c r="AO28" s="498"/>
      <c r="AP28" s="498"/>
      <c r="AQ28" s="498"/>
      <c r="AR28" s="537"/>
      <c r="AS28" s="497" t="s">
        <v>124</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3619644</v>
      </c>
      <c r="BO28" s="410"/>
      <c r="BP28" s="410"/>
      <c r="BQ28" s="410"/>
      <c r="BR28" s="410"/>
      <c r="BS28" s="410"/>
      <c r="BT28" s="410"/>
      <c r="BU28" s="411"/>
      <c r="BV28" s="409">
        <v>3266815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180</v>
      </c>
      <c r="F29" s="476"/>
      <c r="G29" s="476"/>
      <c r="H29" s="476"/>
      <c r="I29" s="476"/>
      <c r="J29" s="476"/>
      <c r="K29" s="477"/>
      <c r="L29" s="497">
        <v>18</v>
      </c>
      <c r="M29" s="498"/>
      <c r="N29" s="498"/>
      <c r="O29" s="498"/>
      <c r="P29" s="537"/>
      <c r="Q29" s="497">
        <v>3600</v>
      </c>
      <c r="R29" s="498"/>
      <c r="S29" s="498"/>
      <c r="T29" s="498"/>
      <c r="U29" s="498"/>
      <c r="V29" s="537"/>
      <c r="W29" s="597"/>
      <c r="X29" s="598"/>
      <c r="Y29" s="599"/>
      <c r="Z29" s="496" t="s">
        <v>181</v>
      </c>
      <c r="AA29" s="476"/>
      <c r="AB29" s="476"/>
      <c r="AC29" s="476"/>
      <c r="AD29" s="476"/>
      <c r="AE29" s="476"/>
      <c r="AF29" s="476"/>
      <c r="AG29" s="477"/>
      <c r="AH29" s="497">
        <v>384</v>
      </c>
      <c r="AI29" s="498"/>
      <c r="AJ29" s="498"/>
      <c r="AK29" s="498"/>
      <c r="AL29" s="537"/>
      <c r="AM29" s="497">
        <v>1175248</v>
      </c>
      <c r="AN29" s="498"/>
      <c r="AO29" s="498"/>
      <c r="AP29" s="498"/>
      <c r="AQ29" s="498"/>
      <c r="AR29" s="537"/>
      <c r="AS29" s="497">
        <v>3061</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2686</v>
      </c>
      <c r="BO29" s="447"/>
      <c r="BP29" s="447"/>
      <c r="BQ29" s="447"/>
      <c r="BR29" s="447"/>
      <c r="BS29" s="447"/>
      <c r="BT29" s="447"/>
      <c r="BU29" s="448"/>
      <c r="BV29" s="446">
        <v>2686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2329721</v>
      </c>
      <c r="BO30" s="620"/>
      <c r="BP30" s="620"/>
      <c r="BQ30" s="620"/>
      <c r="BR30" s="620"/>
      <c r="BS30" s="620"/>
      <c r="BT30" s="620"/>
      <c r="BU30" s="621"/>
      <c r="BV30" s="619">
        <v>1820362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IF('各会計、関係団体の財政状況及び健全化判断比率'!B34="","",'各会計、関係団体の財政状況及び健全化判断比率'!B34)</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富士五湖広域行政事務組合
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富士吉田体育協会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看護専門学校特別会計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8</v>
      </c>
      <c r="AN35" s="632"/>
      <c r="AO35" s="633" t="str">
        <f>IF('各会計、関係団体の財政状況及び健全化判断比率'!B33="","",'各会計、関係団体の財政状況及び健全化判断比率'!B33)</f>
        <v>市立病院事業会計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富士五湖広域行政事務組合
富士五湖ふるさと振興整備事業特別会計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富士吉田市土地開発公社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介護予防支援事業特別会計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富士五湖広域行政事務組合
富士五湖聖苑特別会計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ふじやまビール</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富士吉田外二ヶ村恩賜県有財産保護組合
一般会計</v>
      </c>
      <c r="BZ37" s="633"/>
      <c r="CA37" s="633"/>
      <c r="CB37" s="633"/>
      <c r="CC37" s="633"/>
      <c r="CD37" s="633"/>
      <c r="CE37" s="633"/>
      <c r="CF37" s="633"/>
      <c r="CG37" s="633"/>
      <c r="CH37" s="633"/>
      <c r="CI37" s="633"/>
      <c r="CJ37" s="633"/>
      <c r="CK37" s="633"/>
      <c r="CL37" s="633"/>
      <c r="CM37" s="633"/>
      <c r="CN37" s="193"/>
      <c r="CO37" s="632">
        <f t="shared" si="3"/>
        <v>23</v>
      </c>
      <c r="CP37" s="632"/>
      <c r="CQ37" s="633" t="str">
        <f>IF('各会計、関係団体の財政状況及び健全化判断比率'!BS10="","",'各会計、関係団体の財政状況及び健全化判断比率'!BS10)</f>
        <v>ふじよしだ定住促進センター</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山梨県市町村総合事務組合
一般会計</v>
      </c>
      <c r="BZ38" s="633"/>
      <c r="CA38" s="633"/>
      <c r="CB38" s="633"/>
      <c r="CC38" s="633"/>
      <c r="CD38" s="633"/>
      <c r="CE38" s="633"/>
      <c r="CF38" s="633"/>
      <c r="CG38" s="633"/>
      <c r="CH38" s="633"/>
      <c r="CI38" s="633"/>
      <c r="CJ38" s="633"/>
      <c r="CK38" s="633"/>
      <c r="CL38" s="633"/>
      <c r="CM38" s="633"/>
      <c r="CN38" s="193"/>
      <c r="CO38" s="632">
        <f t="shared" si="3"/>
        <v>24</v>
      </c>
      <c r="CP38" s="632"/>
      <c r="CQ38" s="633" t="str">
        <f>IF('各会計、関係団体の財政状況及び健全化判断比率'!BS11="","",'各会計、関係団体の財政状況及び健全化判断比率'!BS11)</f>
        <v>エフエム富士五湖</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山梨県市町村総合事務組合
行政手続の電子化事業特別会計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山梨県市町村総合事務組合
一般廃棄物最終処分場事業特別会計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山梨県市町村総合事務組合
入札参加資格審査事業費特別会計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山梨県市町村総合事務組合
交通災害共済事業特別会計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山梨県後期高齢者医療広域連合
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204</v>
      </c>
    </row>
    <row r="50" spans="5:5" x14ac:dyDescent="0.2">
      <c r="E50" s="167" t="s">
        <v>205</v>
      </c>
    </row>
    <row r="51" spans="5:5" x14ac:dyDescent="0.2">
      <c r="E51" s="167" t="s">
        <v>206</v>
      </c>
    </row>
    <row r="52" spans="5:5" x14ac:dyDescent="0.2">
      <c r="E52" s="167" t="s">
        <v>207</v>
      </c>
    </row>
    <row r="53" spans="5:5" x14ac:dyDescent="0.2">
      <c r="E53" s="167" t="s">
        <v>208</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D1jTFNz5rxW3tMlBMw4wIwtrQedtXWwMhF9WnBvj4fJ+kzr6nomwlPBi0VKVr5jJVCj2xEFH2nmJGhpMAiHLBQ==" saltValue="cog3N3YbgS4Y4B97AQdl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25" t="s">
        <v>561</v>
      </c>
      <c r="D34" s="1225"/>
      <c r="E34" s="1226"/>
      <c r="F34" s="32">
        <v>29.33</v>
      </c>
      <c r="G34" s="33">
        <v>23.57</v>
      </c>
      <c r="H34" s="33">
        <v>27.87</v>
      </c>
      <c r="I34" s="33">
        <v>28.43</v>
      </c>
      <c r="J34" s="34">
        <v>21.41</v>
      </c>
      <c r="K34" s="22"/>
      <c r="L34" s="22"/>
      <c r="M34" s="22"/>
      <c r="N34" s="22"/>
      <c r="O34" s="22"/>
      <c r="P34" s="22"/>
    </row>
    <row r="35" spans="1:16" ht="39" customHeight="1" x14ac:dyDescent="0.2">
      <c r="A35" s="22"/>
      <c r="B35" s="35"/>
      <c r="C35" s="1219" t="s">
        <v>562</v>
      </c>
      <c r="D35" s="1220"/>
      <c r="E35" s="1221"/>
      <c r="F35" s="36">
        <v>6.58</v>
      </c>
      <c r="G35" s="37">
        <v>5.74</v>
      </c>
      <c r="H35" s="37">
        <v>5.75</v>
      </c>
      <c r="I35" s="37">
        <v>6.11</v>
      </c>
      <c r="J35" s="38">
        <v>9.2799999999999994</v>
      </c>
      <c r="K35" s="22"/>
      <c r="L35" s="22"/>
      <c r="M35" s="22"/>
      <c r="N35" s="22"/>
      <c r="O35" s="22"/>
      <c r="P35" s="22"/>
    </row>
    <row r="36" spans="1:16" ht="39" customHeight="1" x14ac:dyDescent="0.2">
      <c r="A36" s="22"/>
      <c r="B36" s="35"/>
      <c r="C36" s="1219" t="s">
        <v>563</v>
      </c>
      <c r="D36" s="1220"/>
      <c r="E36" s="1221"/>
      <c r="F36" s="36">
        <v>2.56</v>
      </c>
      <c r="G36" s="37">
        <v>0.8</v>
      </c>
      <c r="H36" s="37">
        <v>3.18</v>
      </c>
      <c r="I36" s="37">
        <v>3.06</v>
      </c>
      <c r="J36" s="38">
        <v>3.88</v>
      </c>
      <c r="K36" s="22"/>
      <c r="L36" s="22"/>
      <c r="M36" s="22"/>
      <c r="N36" s="22"/>
      <c r="O36" s="22"/>
      <c r="P36" s="22"/>
    </row>
    <row r="37" spans="1:16" ht="39" customHeight="1" x14ac:dyDescent="0.2">
      <c r="A37" s="22"/>
      <c r="B37" s="35"/>
      <c r="C37" s="1219" t="s">
        <v>564</v>
      </c>
      <c r="D37" s="1220"/>
      <c r="E37" s="1221"/>
      <c r="F37" s="36">
        <v>0.78</v>
      </c>
      <c r="G37" s="37">
        <v>1.27</v>
      </c>
      <c r="H37" s="37">
        <v>1.42</v>
      </c>
      <c r="I37" s="37">
        <v>1.4</v>
      </c>
      <c r="J37" s="38">
        <v>1.2</v>
      </c>
      <c r="K37" s="22"/>
      <c r="L37" s="22"/>
      <c r="M37" s="22"/>
      <c r="N37" s="22"/>
      <c r="O37" s="22"/>
      <c r="P37" s="22"/>
    </row>
    <row r="38" spans="1:16" ht="39" customHeight="1" x14ac:dyDescent="0.2">
      <c r="A38" s="22"/>
      <c r="B38" s="35"/>
      <c r="C38" s="1219" t="s">
        <v>565</v>
      </c>
      <c r="D38" s="1220"/>
      <c r="E38" s="1221"/>
      <c r="F38" s="36">
        <v>1.48</v>
      </c>
      <c r="G38" s="37">
        <v>0.72</v>
      </c>
      <c r="H38" s="37">
        <v>7.0000000000000007E-2</v>
      </c>
      <c r="I38" s="37">
        <v>0.4</v>
      </c>
      <c r="J38" s="38">
        <v>0.7</v>
      </c>
      <c r="K38" s="22"/>
      <c r="L38" s="22"/>
      <c r="M38" s="22"/>
      <c r="N38" s="22"/>
      <c r="O38" s="22"/>
      <c r="P38" s="22"/>
    </row>
    <row r="39" spans="1:16" ht="39" customHeight="1" x14ac:dyDescent="0.2">
      <c r="A39" s="22"/>
      <c r="B39" s="35"/>
      <c r="C39" s="1219" t="s">
        <v>566</v>
      </c>
      <c r="D39" s="1220"/>
      <c r="E39" s="1221"/>
      <c r="F39" s="36">
        <v>0</v>
      </c>
      <c r="G39" s="37">
        <v>0</v>
      </c>
      <c r="H39" s="37">
        <v>0</v>
      </c>
      <c r="I39" s="37">
        <v>0</v>
      </c>
      <c r="J39" s="38">
        <v>0</v>
      </c>
      <c r="K39" s="22"/>
      <c r="L39" s="22"/>
      <c r="M39" s="22"/>
      <c r="N39" s="22"/>
      <c r="O39" s="22"/>
      <c r="P39" s="22"/>
    </row>
    <row r="40" spans="1:16" ht="39" customHeight="1" x14ac:dyDescent="0.2">
      <c r="A40" s="22"/>
      <c r="B40" s="35"/>
      <c r="C40" s="1219" t="s">
        <v>567</v>
      </c>
      <c r="D40" s="1220"/>
      <c r="E40" s="1221"/>
      <c r="F40" s="36">
        <v>0</v>
      </c>
      <c r="G40" s="37">
        <v>0</v>
      </c>
      <c r="H40" s="37">
        <v>0</v>
      </c>
      <c r="I40" s="37">
        <v>0</v>
      </c>
      <c r="J40" s="38">
        <v>0</v>
      </c>
      <c r="K40" s="22"/>
      <c r="L40" s="22"/>
      <c r="M40" s="22"/>
      <c r="N40" s="22"/>
      <c r="O40" s="22"/>
      <c r="P40" s="22"/>
    </row>
    <row r="41" spans="1:16" ht="39" customHeight="1" x14ac:dyDescent="0.2">
      <c r="A41" s="22"/>
      <c r="B41" s="35"/>
      <c r="C41" s="1219" t="s">
        <v>568</v>
      </c>
      <c r="D41" s="1220"/>
      <c r="E41" s="1221"/>
      <c r="F41" s="36">
        <v>0</v>
      </c>
      <c r="G41" s="37">
        <v>0</v>
      </c>
      <c r="H41" s="37">
        <v>0</v>
      </c>
      <c r="I41" s="37">
        <v>0</v>
      </c>
      <c r="J41" s="38">
        <v>0</v>
      </c>
      <c r="K41" s="22"/>
      <c r="L41" s="22"/>
      <c r="M41" s="22"/>
      <c r="N41" s="22"/>
      <c r="O41" s="22"/>
      <c r="P41" s="22"/>
    </row>
    <row r="42" spans="1:16" ht="39" customHeight="1" x14ac:dyDescent="0.2">
      <c r="A42" s="22"/>
      <c r="B42" s="39"/>
      <c r="C42" s="1219" t="s">
        <v>569</v>
      </c>
      <c r="D42" s="1220"/>
      <c r="E42" s="1221"/>
      <c r="F42" s="36" t="s">
        <v>510</v>
      </c>
      <c r="G42" s="37" t="s">
        <v>510</v>
      </c>
      <c r="H42" s="37" t="s">
        <v>510</v>
      </c>
      <c r="I42" s="37" t="s">
        <v>510</v>
      </c>
      <c r="J42" s="38" t="s">
        <v>510</v>
      </c>
      <c r="K42" s="22"/>
      <c r="L42" s="22"/>
      <c r="M42" s="22"/>
      <c r="N42" s="22"/>
      <c r="O42" s="22"/>
      <c r="P42" s="22"/>
    </row>
    <row r="43" spans="1:16" ht="39" customHeight="1" thickBot="1" x14ac:dyDescent="0.25">
      <c r="A43" s="22"/>
      <c r="B43" s="40"/>
      <c r="C43" s="1222" t="s">
        <v>570</v>
      </c>
      <c r="D43" s="1223"/>
      <c r="E43" s="1224"/>
      <c r="F43" s="41">
        <v>0.05</v>
      </c>
      <c r="G43" s="42">
        <v>0.02</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16vYxRYAQ1vdlec/Ws+yWVvUOmQg3zTjX35KKmKm9/h5hKARh/PJIEXc1i3tY66AqMJBDJSbEjMRG/YYp+I+w==" saltValue="LmtewBTIJzW4MDIsoSqc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2015</v>
      </c>
      <c r="L45" s="60">
        <v>1989</v>
      </c>
      <c r="M45" s="60">
        <v>1978</v>
      </c>
      <c r="N45" s="60">
        <v>1891</v>
      </c>
      <c r="O45" s="61">
        <v>1679</v>
      </c>
      <c r="P45" s="48"/>
      <c r="Q45" s="48"/>
      <c r="R45" s="48"/>
      <c r="S45" s="48"/>
      <c r="T45" s="48"/>
      <c r="U45" s="48"/>
    </row>
    <row r="46" spans="1:21" ht="30.75" customHeight="1" x14ac:dyDescent="0.2">
      <c r="A46" s="48"/>
      <c r="B46" s="1237"/>
      <c r="C46" s="1238"/>
      <c r="D46" s="62"/>
      <c r="E46" s="1229" t="s">
        <v>13</v>
      </c>
      <c r="F46" s="1229"/>
      <c r="G46" s="1229"/>
      <c r="H46" s="1229"/>
      <c r="I46" s="1229"/>
      <c r="J46" s="1230"/>
      <c r="K46" s="63" t="s">
        <v>510</v>
      </c>
      <c r="L46" s="64" t="s">
        <v>510</v>
      </c>
      <c r="M46" s="64" t="s">
        <v>510</v>
      </c>
      <c r="N46" s="64" t="s">
        <v>510</v>
      </c>
      <c r="O46" s="65" t="s">
        <v>510</v>
      </c>
      <c r="P46" s="48"/>
      <c r="Q46" s="48"/>
      <c r="R46" s="48"/>
      <c r="S46" s="48"/>
      <c r="T46" s="48"/>
      <c r="U46" s="48"/>
    </row>
    <row r="47" spans="1:21" ht="30.75" customHeight="1" x14ac:dyDescent="0.2">
      <c r="A47" s="48"/>
      <c r="B47" s="1237"/>
      <c r="C47" s="1238"/>
      <c r="D47" s="62"/>
      <c r="E47" s="1229" t="s">
        <v>14</v>
      </c>
      <c r="F47" s="1229"/>
      <c r="G47" s="1229"/>
      <c r="H47" s="1229"/>
      <c r="I47" s="1229"/>
      <c r="J47" s="1230"/>
      <c r="K47" s="63" t="s">
        <v>510</v>
      </c>
      <c r="L47" s="64" t="s">
        <v>510</v>
      </c>
      <c r="M47" s="64" t="s">
        <v>510</v>
      </c>
      <c r="N47" s="64" t="s">
        <v>510</v>
      </c>
      <c r="O47" s="65" t="s">
        <v>510</v>
      </c>
      <c r="P47" s="48"/>
      <c r="Q47" s="48"/>
      <c r="R47" s="48"/>
      <c r="S47" s="48"/>
      <c r="T47" s="48"/>
      <c r="U47" s="48"/>
    </row>
    <row r="48" spans="1:21" ht="30.75" customHeight="1" x14ac:dyDescent="0.2">
      <c r="A48" s="48"/>
      <c r="B48" s="1237"/>
      <c r="C48" s="1238"/>
      <c r="D48" s="62"/>
      <c r="E48" s="1229" t="s">
        <v>15</v>
      </c>
      <c r="F48" s="1229"/>
      <c r="G48" s="1229"/>
      <c r="H48" s="1229"/>
      <c r="I48" s="1229"/>
      <c r="J48" s="1230"/>
      <c r="K48" s="63">
        <v>877</v>
      </c>
      <c r="L48" s="64">
        <v>864</v>
      </c>
      <c r="M48" s="64">
        <v>918</v>
      </c>
      <c r="N48" s="64">
        <v>976</v>
      </c>
      <c r="O48" s="65">
        <v>833</v>
      </c>
      <c r="P48" s="48"/>
      <c r="Q48" s="48"/>
      <c r="R48" s="48"/>
      <c r="S48" s="48"/>
      <c r="T48" s="48"/>
      <c r="U48" s="48"/>
    </row>
    <row r="49" spans="1:21" ht="30.75" customHeight="1" x14ac:dyDescent="0.2">
      <c r="A49" s="48"/>
      <c r="B49" s="1237"/>
      <c r="C49" s="1238"/>
      <c r="D49" s="62"/>
      <c r="E49" s="1229" t="s">
        <v>16</v>
      </c>
      <c r="F49" s="1229"/>
      <c r="G49" s="1229"/>
      <c r="H49" s="1229"/>
      <c r="I49" s="1229"/>
      <c r="J49" s="1230"/>
      <c r="K49" s="63">
        <v>39</v>
      </c>
      <c r="L49" s="64">
        <v>21</v>
      </c>
      <c r="M49" s="64">
        <v>23</v>
      </c>
      <c r="N49" s="64">
        <v>23</v>
      </c>
      <c r="O49" s="65">
        <v>23</v>
      </c>
      <c r="P49" s="48"/>
      <c r="Q49" s="48"/>
      <c r="R49" s="48"/>
      <c r="S49" s="48"/>
      <c r="T49" s="48"/>
      <c r="U49" s="48"/>
    </row>
    <row r="50" spans="1:21" ht="30.75" customHeight="1" x14ac:dyDescent="0.2">
      <c r="A50" s="48"/>
      <c r="B50" s="1237"/>
      <c r="C50" s="1238"/>
      <c r="D50" s="62"/>
      <c r="E50" s="1229" t="s">
        <v>17</v>
      </c>
      <c r="F50" s="1229"/>
      <c r="G50" s="1229"/>
      <c r="H50" s="1229"/>
      <c r="I50" s="1229"/>
      <c r="J50" s="1230"/>
      <c r="K50" s="63" t="s">
        <v>510</v>
      </c>
      <c r="L50" s="64" t="s">
        <v>510</v>
      </c>
      <c r="M50" s="64" t="s">
        <v>510</v>
      </c>
      <c r="N50" s="64" t="s">
        <v>510</v>
      </c>
      <c r="O50" s="65" t="s">
        <v>510</v>
      </c>
      <c r="P50" s="48"/>
      <c r="Q50" s="48"/>
      <c r="R50" s="48"/>
      <c r="S50" s="48"/>
      <c r="T50" s="48"/>
      <c r="U50" s="48"/>
    </row>
    <row r="51" spans="1:21" ht="30.75" customHeight="1" x14ac:dyDescent="0.2">
      <c r="A51" s="48"/>
      <c r="B51" s="1239"/>
      <c r="C51" s="1240"/>
      <c r="D51" s="66"/>
      <c r="E51" s="1229" t="s">
        <v>18</v>
      </c>
      <c r="F51" s="1229"/>
      <c r="G51" s="1229"/>
      <c r="H51" s="1229"/>
      <c r="I51" s="1229"/>
      <c r="J51" s="1230"/>
      <c r="K51" s="63" t="s">
        <v>510</v>
      </c>
      <c r="L51" s="64" t="s">
        <v>510</v>
      </c>
      <c r="M51" s="64" t="s">
        <v>510</v>
      </c>
      <c r="N51" s="64" t="s">
        <v>510</v>
      </c>
      <c r="O51" s="65" t="s">
        <v>510</v>
      </c>
      <c r="P51" s="48"/>
      <c r="Q51" s="48"/>
      <c r="R51" s="48"/>
      <c r="S51" s="48"/>
      <c r="T51" s="48"/>
      <c r="U51" s="48"/>
    </row>
    <row r="52" spans="1:21" ht="30.75" customHeight="1" x14ac:dyDescent="0.2">
      <c r="A52" s="48"/>
      <c r="B52" s="1227" t="s">
        <v>19</v>
      </c>
      <c r="C52" s="1228"/>
      <c r="D52" s="66"/>
      <c r="E52" s="1229" t="s">
        <v>20</v>
      </c>
      <c r="F52" s="1229"/>
      <c r="G52" s="1229"/>
      <c r="H52" s="1229"/>
      <c r="I52" s="1229"/>
      <c r="J52" s="1230"/>
      <c r="K52" s="63">
        <v>2035</v>
      </c>
      <c r="L52" s="64">
        <v>2102</v>
      </c>
      <c r="M52" s="64">
        <v>2026</v>
      </c>
      <c r="N52" s="64">
        <v>1975</v>
      </c>
      <c r="O52" s="65">
        <v>1730</v>
      </c>
      <c r="P52" s="48"/>
      <c r="Q52" s="48"/>
      <c r="R52" s="48"/>
      <c r="S52" s="48"/>
      <c r="T52" s="48"/>
      <c r="U52" s="48"/>
    </row>
    <row r="53" spans="1:21" ht="30.75" customHeight="1" thickBot="1" x14ac:dyDescent="0.25">
      <c r="A53" s="48"/>
      <c r="B53" s="1231" t="s">
        <v>21</v>
      </c>
      <c r="C53" s="1232"/>
      <c r="D53" s="67"/>
      <c r="E53" s="1233" t="s">
        <v>22</v>
      </c>
      <c r="F53" s="1233"/>
      <c r="G53" s="1233"/>
      <c r="H53" s="1233"/>
      <c r="I53" s="1233"/>
      <c r="J53" s="1234"/>
      <c r="K53" s="68">
        <v>896</v>
      </c>
      <c r="L53" s="69">
        <v>772</v>
      </c>
      <c r="M53" s="69">
        <v>893</v>
      </c>
      <c r="N53" s="69">
        <v>915</v>
      </c>
      <c r="O53" s="70">
        <v>805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3/Xho2SuhQr+OJf6rkF8vKkuzH/ay5CLtuC6tJKFCSPuJGgxaUpd/apkj7gf9meUv4Gt18mT35gVxloNS0rsJg==" saltValue="xAiTh7/EwXGda8fJ4re+x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552</v>
      </c>
      <c r="J40" s="79" t="s">
        <v>553</v>
      </c>
      <c r="K40" s="79" t="s">
        <v>554</v>
      </c>
      <c r="L40" s="79" t="s">
        <v>555</v>
      </c>
      <c r="M40" s="80" t="s">
        <v>556</v>
      </c>
    </row>
    <row r="41" spans="2:13" ht="27.75" customHeight="1" x14ac:dyDescent="0.2">
      <c r="B41" s="1243" t="s">
        <v>24</v>
      </c>
      <c r="C41" s="1244"/>
      <c r="D41" s="81"/>
      <c r="E41" s="1249" t="s">
        <v>25</v>
      </c>
      <c r="F41" s="1249"/>
      <c r="G41" s="1249"/>
      <c r="H41" s="1250"/>
      <c r="I41" s="82">
        <v>15467</v>
      </c>
      <c r="J41" s="83">
        <v>15762</v>
      </c>
      <c r="K41" s="83">
        <v>15606</v>
      </c>
      <c r="L41" s="83">
        <v>16006</v>
      </c>
      <c r="M41" s="84">
        <v>15973</v>
      </c>
    </row>
    <row r="42" spans="2:13" ht="27.75" customHeight="1" x14ac:dyDescent="0.2">
      <c r="B42" s="1245"/>
      <c r="C42" s="1246"/>
      <c r="D42" s="85"/>
      <c r="E42" s="1251" t="s">
        <v>26</v>
      </c>
      <c r="F42" s="1251"/>
      <c r="G42" s="1251"/>
      <c r="H42" s="1252"/>
      <c r="I42" s="86" t="s">
        <v>510</v>
      </c>
      <c r="J42" s="87" t="s">
        <v>510</v>
      </c>
      <c r="K42" s="87" t="s">
        <v>510</v>
      </c>
      <c r="L42" s="87" t="s">
        <v>510</v>
      </c>
      <c r="M42" s="88" t="s">
        <v>510</v>
      </c>
    </row>
    <row r="43" spans="2:13" ht="27.75" customHeight="1" x14ac:dyDescent="0.2">
      <c r="B43" s="1245"/>
      <c r="C43" s="1246"/>
      <c r="D43" s="85"/>
      <c r="E43" s="1251" t="s">
        <v>27</v>
      </c>
      <c r="F43" s="1251"/>
      <c r="G43" s="1251"/>
      <c r="H43" s="1252"/>
      <c r="I43" s="86">
        <v>9830</v>
      </c>
      <c r="J43" s="87">
        <v>9383</v>
      </c>
      <c r="K43" s="87">
        <v>9093</v>
      </c>
      <c r="L43" s="87">
        <v>9356</v>
      </c>
      <c r="M43" s="88">
        <v>9089</v>
      </c>
    </row>
    <row r="44" spans="2:13" ht="27.75" customHeight="1" x14ac:dyDescent="0.2">
      <c r="B44" s="1245"/>
      <c r="C44" s="1246"/>
      <c r="D44" s="85"/>
      <c r="E44" s="1251" t="s">
        <v>28</v>
      </c>
      <c r="F44" s="1251"/>
      <c r="G44" s="1251"/>
      <c r="H44" s="1252"/>
      <c r="I44" s="86">
        <v>227</v>
      </c>
      <c r="J44" s="87">
        <v>225</v>
      </c>
      <c r="K44" s="87">
        <v>209</v>
      </c>
      <c r="L44" s="87">
        <v>216</v>
      </c>
      <c r="M44" s="88">
        <v>233</v>
      </c>
    </row>
    <row r="45" spans="2:13" ht="27.75" customHeight="1" x14ac:dyDescent="0.2">
      <c r="B45" s="1245"/>
      <c r="C45" s="1246"/>
      <c r="D45" s="85"/>
      <c r="E45" s="1251" t="s">
        <v>29</v>
      </c>
      <c r="F45" s="1251"/>
      <c r="G45" s="1251"/>
      <c r="H45" s="1252"/>
      <c r="I45" s="86">
        <v>3191</v>
      </c>
      <c r="J45" s="87">
        <v>2930</v>
      </c>
      <c r="K45" s="87">
        <v>2877</v>
      </c>
      <c r="L45" s="87">
        <v>2928</v>
      </c>
      <c r="M45" s="88">
        <v>2845</v>
      </c>
    </row>
    <row r="46" spans="2:13" ht="27.75" customHeight="1" x14ac:dyDescent="0.2">
      <c r="B46" s="1245"/>
      <c r="C46" s="1246"/>
      <c r="D46" s="89"/>
      <c r="E46" s="1251" t="s">
        <v>30</v>
      </c>
      <c r="F46" s="1251"/>
      <c r="G46" s="1251"/>
      <c r="H46" s="1252"/>
      <c r="I46" s="86">
        <v>1483</v>
      </c>
      <c r="J46" s="87">
        <v>1410</v>
      </c>
      <c r="K46" s="87">
        <v>1382</v>
      </c>
      <c r="L46" s="87">
        <v>1235</v>
      </c>
      <c r="M46" s="88">
        <v>1195</v>
      </c>
    </row>
    <row r="47" spans="2:13" ht="27.75" customHeight="1" x14ac:dyDescent="0.2">
      <c r="B47" s="1245"/>
      <c r="C47" s="1246"/>
      <c r="D47" s="90"/>
      <c r="E47" s="1253" t="s">
        <v>31</v>
      </c>
      <c r="F47" s="1254"/>
      <c r="G47" s="1254"/>
      <c r="H47" s="1255"/>
      <c r="I47" s="86" t="s">
        <v>510</v>
      </c>
      <c r="J47" s="87" t="s">
        <v>510</v>
      </c>
      <c r="K47" s="87" t="s">
        <v>510</v>
      </c>
      <c r="L47" s="87" t="s">
        <v>510</v>
      </c>
      <c r="M47" s="88" t="s">
        <v>510</v>
      </c>
    </row>
    <row r="48" spans="2:13" ht="27.75" customHeight="1" x14ac:dyDescent="0.2">
      <c r="B48" s="1245"/>
      <c r="C48" s="1246"/>
      <c r="D48" s="85"/>
      <c r="E48" s="1251" t="s">
        <v>32</v>
      </c>
      <c r="F48" s="1251"/>
      <c r="G48" s="1251"/>
      <c r="H48" s="1252"/>
      <c r="I48" s="86" t="s">
        <v>510</v>
      </c>
      <c r="J48" s="87" t="s">
        <v>510</v>
      </c>
      <c r="K48" s="87" t="s">
        <v>510</v>
      </c>
      <c r="L48" s="87" t="s">
        <v>510</v>
      </c>
      <c r="M48" s="88" t="s">
        <v>510</v>
      </c>
    </row>
    <row r="49" spans="2:13" ht="27.75" customHeight="1" x14ac:dyDescent="0.2">
      <c r="B49" s="1247"/>
      <c r="C49" s="1248"/>
      <c r="D49" s="85"/>
      <c r="E49" s="1251" t="s">
        <v>33</v>
      </c>
      <c r="F49" s="1251"/>
      <c r="G49" s="1251"/>
      <c r="H49" s="1252"/>
      <c r="I49" s="86" t="s">
        <v>510</v>
      </c>
      <c r="J49" s="87" t="s">
        <v>510</v>
      </c>
      <c r="K49" s="87" t="s">
        <v>510</v>
      </c>
      <c r="L49" s="87" t="s">
        <v>510</v>
      </c>
      <c r="M49" s="88" t="s">
        <v>510</v>
      </c>
    </row>
    <row r="50" spans="2:13" ht="27.75" customHeight="1" x14ac:dyDescent="0.2">
      <c r="B50" s="1256" t="s">
        <v>34</v>
      </c>
      <c r="C50" s="1257"/>
      <c r="D50" s="91"/>
      <c r="E50" s="1251" t="s">
        <v>35</v>
      </c>
      <c r="F50" s="1251"/>
      <c r="G50" s="1251"/>
      <c r="H50" s="1252"/>
      <c r="I50" s="86">
        <v>7089</v>
      </c>
      <c r="J50" s="87">
        <v>5837</v>
      </c>
      <c r="K50" s="87">
        <v>5970</v>
      </c>
      <c r="L50" s="87">
        <v>6320</v>
      </c>
      <c r="M50" s="88">
        <v>7355</v>
      </c>
    </row>
    <row r="51" spans="2:13" ht="27.75" customHeight="1" x14ac:dyDescent="0.2">
      <c r="B51" s="1245"/>
      <c r="C51" s="1246"/>
      <c r="D51" s="85"/>
      <c r="E51" s="1251" t="s">
        <v>36</v>
      </c>
      <c r="F51" s="1251"/>
      <c r="G51" s="1251"/>
      <c r="H51" s="1252"/>
      <c r="I51" s="86">
        <v>4069</v>
      </c>
      <c r="J51" s="87">
        <v>3700</v>
      </c>
      <c r="K51" s="87">
        <v>3365</v>
      </c>
      <c r="L51" s="87">
        <v>2935</v>
      </c>
      <c r="M51" s="88">
        <v>2727</v>
      </c>
    </row>
    <row r="52" spans="2:13" ht="27.75" customHeight="1" x14ac:dyDescent="0.2">
      <c r="B52" s="1247"/>
      <c r="C52" s="1248"/>
      <c r="D52" s="85"/>
      <c r="E52" s="1251" t="s">
        <v>37</v>
      </c>
      <c r="F52" s="1251"/>
      <c r="G52" s="1251"/>
      <c r="H52" s="1252"/>
      <c r="I52" s="86">
        <v>16547</v>
      </c>
      <c r="J52" s="87">
        <v>16116</v>
      </c>
      <c r="K52" s="87">
        <v>15695</v>
      </c>
      <c r="L52" s="87">
        <v>15305</v>
      </c>
      <c r="M52" s="88">
        <v>14982</v>
      </c>
    </row>
    <row r="53" spans="2:13" ht="27.75" customHeight="1" thickBot="1" x14ac:dyDescent="0.25">
      <c r="B53" s="1258" t="s">
        <v>38</v>
      </c>
      <c r="C53" s="1259"/>
      <c r="D53" s="92"/>
      <c r="E53" s="1260" t="s">
        <v>39</v>
      </c>
      <c r="F53" s="1260"/>
      <c r="G53" s="1260"/>
      <c r="H53" s="1261"/>
      <c r="I53" s="93">
        <v>2493</v>
      </c>
      <c r="J53" s="94">
        <v>4058</v>
      </c>
      <c r="K53" s="94">
        <v>4138</v>
      </c>
      <c r="L53" s="94">
        <v>5181</v>
      </c>
      <c r="M53" s="95">
        <v>4272</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7ikn/uy/4W1sLQ12txT3Y34vHncwx2Docmc/2L0wWqEJu6yZe88xIxfpDHLUdAXYchCdmZn2TOeQ/KvaiM5sQ==" saltValue="dsQd8YbtLkesSIiGPmdb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3"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554</v>
      </c>
      <c r="G54" s="104" t="s">
        <v>555</v>
      </c>
      <c r="H54" s="105" t="s">
        <v>556</v>
      </c>
    </row>
    <row r="55" spans="2:8" ht="52.5" customHeight="1" x14ac:dyDescent="0.2">
      <c r="B55" s="106"/>
      <c r="C55" s="1270" t="s">
        <v>42</v>
      </c>
      <c r="D55" s="1270"/>
      <c r="E55" s="1271"/>
      <c r="F55" s="107">
        <v>3393</v>
      </c>
      <c r="G55" s="107">
        <v>3267</v>
      </c>
      <c r="H55" s="108">
        <v>3620</v>
      </c>
    </row>
    <row r="56" spans="2:8" ht="52.5" customHeight="1" x14ac:dyDescent="0.2">
      <c r="B56" s="109"/>
      <c r="C56" s="1272" t="s">
        <v>43</v>
      </c>
      <c r="D56" s="1272"/>
      <c r="E56" s="1273"/>
      <c r="F56" s="110">
        <v>3</v>
      </c>
      <c r="G56" s="110">
        <v>3</v>
      </c>
      <c r="H56" s="111">
        <v>3</v>
      </c>
    </row>
    <row r="57" spans="2:8" ht="53.25" customHeight="1" x14ac:dyDescent="0.2">
      <c r="B57" s="109"/>
      <c r="C57" s="1274" t="s">
        <v>44</v>
      </c>
      <c r="D57" s="1274"/>
      <c r="E57" s="1275"/>
      <c r="F57" s="112">
        <v>1610</v>
      </c>
      <c r="G57" s="112">
        <v>1820</v>
      </c>
      <c r="H57" s="113">
        <v>2330</v>
      </c>
    </row>
    <row r="58" spans="2:8" ht="45.75" customHeight="1" x14ac:dyDescent="0.2">
      <c r="B58" s="114"/>
      <c r="C58" s="1262" t="s">
        <v>594</v>
      </c>
      <c r="D58" s="1263"/>
      <c r="E58" s="1264"/>
      <c r="F58" s="115">
        <v>58</v>
      </c>
      <c r="G58" s="115">
        <v>468</v>
      </c>
      <c r="H58" s="116">
        <v>733</v>
      </c>
    </row>
    <row r="59" spans="2:8" ht="45.75" customHeight="1" x14ac:dyDescent="0.2">
      <c r="B59" s="114"/>
      <c r="C59" s="1262" t="s">
        <v>595</v>
      </c>
      <c r="D59" s="1263"/>
      <c r="E59" s="1264"/>
      <c r="F59" s="115">
        <v>360</v>
      </c>
      <c r="G59" s="115">
        <v>352</v>
      </c>
      <c r="H59" s="116">
        <v>403</v>
      </c>
    </row>
    <row r="60" spans="2:8" ht="45.75" customHeight="1" x14ac:dyDescent="0.2">
      <c r="B60" s="114"/>
      <c r="C60" s="1262" t="s">
        <v>596</v>
      </c>
      <c r="D60" s="1263"/>
      <c r="E60" s="1264"/>
      <c r="F60" s="115">
        <v>318</v>
      </c>
      <c r="G60" s="115">
        <v>319</v>
      </c>
      <c r="H60" s="116">
        <v>318</v>
      </c>
    </row>
    <row r="61" spans="2:8" ht="45.75" customHeight="1" x14ac:dyDescent="0.2">
      <c r="B61" s="114"/>
      <c r="C61" s="1262" t="s">
        <v>597</v>
      </c>
      <c r="D61" s="1263"/>
      <c r="E61" s="1264"/>
      <c r="F61" s="115">
        <v>328</v>
      </c>
      <c r="G61" s="115">
        <v>78</v>
      </c>
      <c r="H61" s="116">
        <v>289</v>
      </c>
    </row>
    <row r="62" spans="2:8" ht="45.75" customHeight="1" thickBot="1" x14ac:dyDescent="0.25">
      <c r="B62" s="117"/>
      <c r="C62" s="1265" t="s">
        <v>598</v>
      </c>
      <c r="D62" s="1266"/>
      <c r="E62" s="1267"/>
      <c r="F62" s="118">
        <v>88</v>
      </c>
      <c r="G62" s="118">
        <v>158</v>
      </c>
      <c r="H62" s="119">
        <v>177</v>
      </c>
    </row>
    <row r="63" spans="2:8" ht="52.5" customHeight="1" thickBot="1" x14ac:dyDescent="0.25">
      <c r="B63" s="120"/>
      <c r="C63" s="1268" t="s">
        <v>45</v>
      </c>
      <c r="D63" s="1268"/>
      <c r="E63" s="1269"/>
      <c r="F63" s="121">
        <v>5005</v>
      </c>
      <c r="G63" s="121">
        <v>5090</v>
      </c>
      <c r="H63" s="122">
        <v>5952</v>
      </c>
    </row>
    <row r="64" spans="2:8" ht="15" customHeight="1" x14ac:dyDescent="0.2"/>
    <row r="65" ht="0" hidden="1" customHeight="1" x14ac:dyDescent="0.2"/>
    <row r="66" ht="0" hidden="1" customHeight="1" x14ac:dyDescent="0.2"/>
  </sheetData>
  <sheetProtection algorithmName="SHA-512" hashValue="K/9EbRbIqgLGFHj4AD6Qo4nEEP5rKfPAODuWAsAukLNQZVLV1kFdMtchtuc21CI4ZIFGIH6TvVbqE4FTp22mYw==" saltValue="sys9GtOHXK6Q3CUFOO7f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600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601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4" t="s">
        <v>615</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602</v>
      </c>
    </row>
    <row r="50" spans="1:109" ht="13.2" x14ac:dyDescent="0.2">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552</v>
      </c>
      <c r="BQ50" s="1282"/>
      <c r="BR50" s="1282"/>
      <c r="BS50" s="1282"/>
      <c r="BT50" s="1282"/>
      <c r="BU50" s="1282"/>
      <c r="BV50" s="1282"/>
      <c r="BW50" s="1282"/>
      <c r="BX50" s="1282" t="s">
        <v>553</v>
      </c>
      <c r="BY50" s="1282"/>
      <c r="BZ50" s="1282"/>
      <c r="CA50" s="1282"/>
      <c r="CB50" s="1282"/>
      <c r="CC50" s="1282"/>
      <c r="CD50" s="1282"/>
      <c r="CE50" s="1282"/>
      <c r="CF50" s="1282" t="s">
        <v>554</v>
      </c>
      <c r="CG50" s="1282"/>
      <c r="CH50" s="1282"/>
      <c r="CI50" s="1282"/>
      <c r="CJ50" s="1282"/>
      <c r="CK50" s="1282"/>
      <c r="CL50" s="1282"/>
      <c r="CM50" s="1282"/>
      <c r="CN50" s="1282" t="s">
        <v>555</v>
      </c>
      <c r="CO50" s="1282"/>
      <c r="CP50" s="1282"/>
      <c r="CQ50" s="1282"/>
      <c r="CR50" s="1282"/>
      <c r="CS50" s="1282"/>
      <c r="CT50" s="1282"/>
      <c r="CU50" s="1282"/>
      <c r="CV50" s="1282" t="s">
        <v>556</v>
      </c>
      <c r="CW50" s="1282"/>
      <c r="CX50" s="1282"/>
      <c r="CY50" s="1282"/>
      <c r="CZ50" s="1282"/>
      <c r="DA50" s="1282"/>
      <c r="DB50" s="1282"/>
      <c r="DC50" s="1282"/>
    </row>
    <row r="51" spans="1:109" ht="13.5" customHeight="1" x14ac:dyDescent="0.2">
      <c r="B51" s="374"/>
      <c r="G51" s="1294"/>
      <c r="H51" s="1294"/>
      <c r="I51" s="1298"/>
      <c r="J51" s="1298"/>
      <c r="K51" s="1283"/>
      <c r="L51" s="1283"/>
      <c r="M51" s="1283"/>
      <c r="N51" s="1283"/>
      <c r="AM51" s="383"/>
      <c r="AN51" s="1281" t="s">
        <v>603</v>
      </c>
      <c r="AO51" s="1281"/>
      <c r="AP51" s="1281"/>
      <c r="AQ51" s="1281"/>
      <c r="AR51" s="1281"/>
      <c r="AS51" s="1281"/>
      <c r="AT51" s="1281"/>
      <c r="AU51" s="1281"/>
      <c r="AV51" s="1281"/>
      <c r="AW51" s="1281"/>
      <c r="AX51" s="1281"/>
      <c r="AY51" s="1281"/>
      <c r="AZ51" s="1281"/>
      <c r="BA51" s="1281"/>
      <c r="BB51" s="1281" t="s">
        <v>605</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78">
        <v>44.6</v>
      </c>
      <c r="CG51" s="1278"/>
      <c r="CH51" s="1278"/>
      <c r="CI51" s="1278"/>
      <c r="CJ51" s="1278"/>
      <c r="CK51" s="1278"/>
      <c r="CL51" s="1278"/>
      <c r="CM51" s="1278"/>
      <c r="CN51" s="1278">
        <v>55.8</v>
      </c>
      <c r="CO51" s="1278"/>
      <c r="CP51" s="1278"/>
      <c r="CQ51" s="1278"/>
      <c r="CR51" s="1278"/>
      <c r="CS51" s="1278"/>
      <c r="CT51" s="1278"/>
      <c r="CU51" s="1278"/>
      <c r="CV51" s="1278">
        <v>45.7</v>
      </c>
      <c r="CW51" s="1278"/>
      <c r="CX51" s="1278"/>
      <c r="CY51" s="1278"/>
      <c r="CZ51" s="1278"/>
      <c r="DA51" s="1278"/>
      <c r="DB51" s="1278"/>
      <c r="DC51" s="1278"/>
    </row>
    <row r="52" spans="1:109" ht="13.2" x14ac:dyDescent="0.2">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606</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78">
        <v>64.7</v>
      </c>
      <c r="CG53" s="1278"/>
      <c r="CH53" s="1278"/>
      <c r="CI53" s="1278"/>
      <c r="CJ53" s="1278"/>
      <c r="CK53" s="1278"/>
      <c r="CL53" s="1278"/>
      <c r="CM53" s="1278"/>
      <c r="CN53" s="1278">
        <v>58.7</v>
      </c>
      <c r="CO53" s="1278"/>
      <c r="CP53" s="1278"/>
      <c r="CQ53" s="1278"/>
      <c r="CR53" s="1278"/>
      <c r="CS53" s="1278"/>
      <c r="CT53" s="1278"/>
      <c r="CU53" s="1278"/>
      <c r="CV53" s="1278">
        <v>60.3</v>
      </c>
      <c r="CW53" s="1278"/>
      <c r="CX53" s="1278"/>
      <c r="CY53" s="1278"/>
      <c r="CZ53" s="1278"/>
      <c r="DA53" s="1278"/>
      <c r="DB53" s="1278"/>
      <c r="DC53" s="1278"/>
    </row>
    <row r="54" spans="1:109" ht="13.2" x14ac:dyDescent="0.2">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2"/>
      <c r="B55" s="374"/>
      <c r="G55" s="1276"/>
      <c r="H55" s="1276"/>
      <c r="I55" s="1276"/>
      <c r="J55" s="1276"/>
      <c r="K55" s="1283"/>
      <c r="L55" s="1283"/>
      <c r="M55" s="1283"/>
      <c r="N55" s="1283"/>
      <c r="AN55" s="1282" t="s">
        <v>607</v>
      </c>
      <c r="AO55" s="1282"/>
      <c r="AP55" s="1282"/>
      <c r="AQ55" s="1282"/>
      <c r="AR55" s="1282"/>
      <c r="AS55" s="1282"/>
      <c r="AT55" s="1282"/>
      <c r="AU55" s="1282"/>
      <c r="AV55" s="1282"/>
      <c r="AW55" s="1282"/>
      <c r="AX55" s="1282"/>
      <c r="AY55" s="1282"/>
      <c r="AZ55" s="1282"/>
      <c r="BA55" s="1282"/>
      <c r="BB55" s="1281" t="s">
        <v>604</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78">
        <v>56.8</v>
      </c>
      <c r="CG55" s="1278"/>
      <c r="CH55" s="1278"/>
      <c r="CI55" s="1278"/>
      <c r="CJ55" s="1278"/>
      <c r="CK55" s="1278"/>
      <c r="CL55" s="1278"/>
      <c r="CM55" s="1278"/>
      <c r="CN55" s="1278">
        <v>52.3</v>
      </c>
      <c r="CO55" s="1278"/>
      <c r="CP55" s="1278"/>
      <c r="CQ55" s="1278"/>
      <c r="CR55" s="1278"/>
      <c r="CS55" s="1278"/>
      <c r="CT55" s="1278"/>
      <c r="CU55" s="1278"/>
      <c r="CV55" s="1278">
        <v>55.4</v>
      </c>
      <c r="CW55" s="1278"/>
      <c r="CX55" s="1278"/>
      <c r="CY55" s="1278"/>
      <c r="CZ55" s="1278"/>
      <c r="DA55" s="1278"/>
      <c r="DB55" s="1278"/>
      <c r="DC55" s="1278"/>
    </row>
    <row r="56" spans="1:109" ht="13.2" x14ac:dyDescent="0.2">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ht="13.2" x14ac:dyDescent="0.2">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608</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78">
        <v>54</v>
      </c>
      <c r="CG57" s="1278"/>
      <c r="CH57" s="1278"/>
      <c r="CI57" s="1278"/>
      <c r="CJ57" s="1278"/>
      <c r="CK57" s="1278"/>
      <c r="CL57" s="1278"/>
      <c r="CM57" s="1278"/>
      <c r="CN57" s="1278">
        <v>57.1</v>
      </c>
      <c r="CO57" s="1278"/>
      <c r="CP57" s="1278"/>
      <c r="CQ57" s="1278"/>
      <c r="CR57" s="1278"/>
      <c r="CS57" s="1278"/>
      <c r="CT57" s="1278"/>
      <c r="CU57" s="1278"/>
      <c r="CV57" s="1278">
        <v>55.2</v>
      </c>
      <c r="CW57" s="1278"/>
      <c r="CX57" s="1278"/>
      <c r="CY57" s="1278"/>
      <c r="CZ57" s="1278"/>
      <c r="DA57" s="1278"/>
      <c r="DB57" s="1278"/>
      <c r="DC57" s="1278"/>
      <c r="DD57" s="387"/>
      <c r="DE57" s="386"/>
    </row>
    <row r="58" spans="1:109" s="382" customFormat="1" ht="13.2" x14ac:dyDescent="0.2">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609</v>
      </c>
    </row>
    <row r="64" spans="1:109" ht="13.2" x14ac:dyDescent="0.2">
      <c r="B64" s="374"/>
      <c r="G64" s="381"/>
      <c r="I64" s="394"/>
      <c r="J64" s="394"/>
      <c r="K64" s="394"/>
      <c r="L64" s="394"/>
      <c r="M64" s="394"/>
      <c r="N64" s="395"/>
      <c r="AM64" s="381"/>
      <c r="AN64" s="381" t="s">
        <v>601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4" t="s">
        <v>610</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602</v>
      </c>
    </row>
    <row r="72" spans="2:107" ht="13.2" x14ac:dyDescent="0.2">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552</v>
      </c>
      <c r="BQ72" s="1282"/>
      <c r="BR72" s="1282"/>
      <c r="BS72" s="1282"/>
      <c r="BT72" s="1282"/>
      <c r="BU72" s="1282"/>
      <c r="BV72" s="1282"/>
      <c r="BW72" s="1282"/>
      <c r="BX72" s="1282" t="s">
        <v>553</v>
      </c>
      <c r="BY72" s="1282"/>
      <c r="BZ72" s="1282"/>
      <c r="CA72" s="1282"/>
      <c r="CB72" s="1282"/>
      <c r="CC72" s="1282"/>
      <c r="CD72" s="1282"/>
      <c r="CE72" s="1282"/>
      <c r="CF72" s="1282" t="s">
        <v>554</v>
      </c>
      <c r="CG72" s="1282"/>
      <c r="CH72" s="1282"/>
      <c r="CI72" s="1282"/>
      <c r="CJ72" s="1282"/>
      <c r="CK72" s="1282"/>
      <c r="CL72" s="1282"/>
      <c r="CM72" s="1282"/>
      <c r="CN72" s="1282" t="s">
        <v>555</v>
      </c>
      <c r="CO72" s="1282"/>
      <c r="CP72" s="1282"/>
      <c r="CQ72" s="1282"/>
      <c r="CR72" s="1282"/>
      <c r="CS72" s="1282"/>
      <c r="CT72" s="1282"/>
      <c r="CU72" s="1282"/>
      <c r="CV72" s="1282" t="s">
        <v>556</v>
      </c>
      <c r="CW72" s="1282"/>
      <c r="CX72" s="1282"/>
      <c r="CY72" s="1282"/>
      <c r="CZ72" s="1282"/>
      <c r="DA72" s="1282"/>
      <c r="DB72" s="1282"/>
      <c r="DC72" s="1282"/>
    </row>
    <row r="73" spans="2:107" ht="13.2" x14ac:dyDescent="0.2">
      <c r="B73" s="374"/>
      <c r="G73" s="1294"/>
      <c r="H73" s="1294"/>
      <c r="I73" s="1294"/>
      <c r="J73" s="1294"/>
      <c r="K73" s="1277"/>
      <c r="L73" s="1277"/>
      <c r="M73" s="1277"/>
      <c r="N73" s="1277"/>
      <c r="AM73" s="383"/>
      <c r="AN73" s="1281" t="s">
        <v>603</v>
      </c>
      <c r="AO73" s="1281"/>
      <c r="AP73" s="1281"/>
      <c r="AQ73" s="1281"/>
      <c r="AR73" s="1281"/>
      <c r="AS73" s="1281"/>
      <c r="AT73" s="1281"/>
      <c r="AU73" s="1281"/>
      <c r="AV73" s="1281"/>
      <c r="AW73" s="1281"/>
      <c r="AX73" s="1281"/>
      <c r="AY73" s="1281"/>
      <c r="AZ73" s="1281"/>
      <c r="BA73" s="1281"/>
      <c r="BB73" s="1281" t="s">
        <v>605</v>
      </c>
      <c r="BC73" s="1281"/>
      <c r="BD73" s="1281"/>
      <c r="BE73" s="1281"/>
      <c r="BF73" s="1281"/>
      <c r="BG73" s="1281"/>
      <c r="BH73" s="1281"/>
      <c r="BI73" s="1281"/>
      <c r="BJ73" s="1281"/>
      <c r="BK73" s="1281"/>
      <c r="BL73" s="1281"/>
      <c r="BM73" s="1281"/>
      <c r="BN73" s="1281"/>
      <c r="BO73" s="1281"/>
      <c r="BP73" s="1278">
        <v>27.5</v>
      </c>
      <c r="BQ73" s="1278"/>
      <c r="BR73" s="1278"/>
      <c r="BS73" s="1278"/>
      <c r="BT73" s="1278"/>
      <c r="BU73" s="1278"/>
      <c r="BV73" s="1278"/>
      <c r="BW73" s="1278"/>
      <c r="BX73" s="1278">
        <v>45.6</v>
      </c>
      <c r="BY73" s="1278"/>
      <c r="BZ73" s="1278"/>
      <c r="CA73" s="1278"/>
      <c r="CB73" s="1278"/>
      <c r="CC73" s="1278"/>
      <c r="CD73" s="1278"/>
      <c r="CE73" s="1278"/>
      <c r="CF73" s="1278">
        <v>44.6</v>
      </c>
      <c r="CG73" s="1278"/>
      <c r="CH73" s="1278"/>
      <c r="CI73" s="1278"/>
      <c r="CJ73" s="1278"/>
      <c r="CK73" s="1278"/>
      <c r="CL73" s="1278"/>
      <c r="CM73" s="1278"/>
      <c r="CN73" s="1278">
        <v>55.8</v>
      </c>
      <c r="CO73" s="1278"/>
      <c r="CP73" s="1278"/>
      <c r="CQ73" s="1278"/>
      <c r="CR73" s="1278"/>
      <c r="CS73" s="1278"/>
      <c r="CT73" s="1278"/>
      <c r="CU73" s="1278"/>
      <c r="CV73" s="1278">
        <v>45.7</v>
      </c>
      <c r="CW73" s="1278"/>
      <c r="CX73" s="1278"/>
      <c r="CY73" s="1278"/>
      <c r="CZ73" s="1278"/>
      <c r="DA73" s="1278"/>
      <c r="DB73" s="1278"/>
      <c r="DC73" s="1278"/>
    </row>
    <row r="74" spans="2:107" ht="13.2" x14ac:dyDescent="0.2">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612</v>
      </c>
      <c r="BC75" s="1281"/>
      <c r="BD75" s="1281"/>
      <c r="BE75" s="1281"/>
      <c r="BF75" s="1281"/>
      <c r="BG75" s="1281"/>
      <c r="BH75" s="1281"/>
      <c r="BI75" s="1281"/>
      <c r="BJ75" s="1281"/>
      <c r="BK75" s="1281"/>
      <c r="BL75" s="1281"/>
      <c r="BM75" s="1281"/>
      <c r="BN75" s="1281"/>
      <c r="BO75" s="1281"/>
      <c r="BP75" s="1278">
        <v>10.7</v>
      </c>
      <c r="BQ75" s="1278"/>
      <c r="BR75" s="1278"/>
      <c r="BS75" s="1278"/>
      <c r="BT75" s="1278"/>
      <c r="BU75" s="1278"/>
      <c r="BV75" s="1278"/>
      <c r="BW75" s="1278"/>
      <c r="BX75" s="1278">
        <v>9.8000000000000007</v>
      </c>
      <c r="BY75" s="1278"/>
      <c r="BZ75" s="1278"/>
      <c r="CA75" s="1278"/>
      <c r="CB75" s="1278"/>
      <c r="CC75" s="1278"/>
      <c r="CD75" s="1278"/>
      <c r="CE75" s="1278"/>
      <c r="CF75" s="1278">
        <v>9.4</v>
      </c>
      <c r="CG75" s="1278"/>
      <c r="CH75" s="1278"/>
      <c r="CI75" s="1278"/>
      <c r="CJ75" s="1278"/>
      <c r="CK75" s="1278"/>
      <c r="CL75" s="1278"/>
      <c r="CM75" s="1278"/>
      <c r="CN75" s="1278">
        <v>9.4</v>
      </c>
      <c r="CO75" s="1278"/>
      <c r="CP75" s="1278"/>
      <c r="CQ75" s="1278"/>
      <c r="CR75" s="1278"/>
      <c r="CS75" s="1278"/>
      <c r="CT75" s="1278"/>
      <c r="CU75" s="1278"/>
      <c r="CV75" s="1278">
        <v>9.3000000000000007</v>
      </c>
      <c r="CW75" s="1278"/>
      <c r="CX75" s="1278"/>
      <c r="CY75" s="1278"/>
      <c r="CZ75" s="1278"/>
      <c r="DA75" s="1278"/>
      <c r="DB75" s="1278"/>
      <c r="DC75" s="1278"/>
    </row>
    <row r="76" spans="2:107" ht="13.2" x14ac:dyDescent="0.2">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4"/>
      <c r="G77" s="1276"/>
      <c r="H77" s="1276"/>
      <c r="I77" s="1276"/>
      <c r="J77" s="1276"/>
      <c r="K77" s="1277"/>
      <c r="L77" s="1277"/>
      <c r="M77" s="1277"/>
      <c r="N77" s="1277"/>
      <c r="AN77" s="1282" t="s">
        <v>607</v>
      </c>
      <c r="AO77" s="1282"/>
      <c r="AP77" s="1282"/>
      <c r="AQ77" s="1282"/>
      <c r="AR77" s="1282"/>
      <c r="AS77" s="1282"/>
      <c r="AT77" s="1282"/>
      <c r="AU77" s="1282"/>
      <c r="AV77" s="1282"/>
      <c r="AW77" s="1282"/>
      <c r="AX77" s="1282"/>
      <c r="AY77" s="1282"/>
      <c r="AZ77" s="1282"/>
      <c r="BA77" s="1282"/>
      <c r="BB77" s="1281" t="s">
        <v>604</v>
      </c>
      <c r="BC77" s="1281"/>
      <c r="BD77" s="1281"/>
      <c r="BE77" s="1281"/>
      <c r="BF77" s="1281"/>
      <c r="BG77" s="1281"/>
      <c r="BH77" s="1281"/>
      <c r="BI77" s="1281"/>
      <c r="BJ77" s="1281"/>
      <c r="BK77" s="1281"/>
      <c r="BL77" s="1281"/>
      <c r="BM77" s="1281"/>
      <c r="BN77" s="1281"/>
      <c r="BO77" s="1281"/>
      <c r="BP77" s="1278">
        <v>48.3</v>
      </c>
      <c r="BQ77" s="1278"/>
      <c r="BR77" s="1278"/>
      <c r="BS77" s="1278"/>
      <c r="BT77" s="1278"/>
      <c r="BU77" s="1278"/>
      <c r="BV77" s="1278"/>
      <c r="BW77" s="1278"/>
      <c r="BX77" s="1278">
        <v>44.4</v>
      </c>
      <c r="BY77" s="1278"/>
      <c r="BZ77" s="1278"/>
      <c r="CA77" s="1278"/>
      <c r="CB77" s="1278"/>
      <c r="CC77" s="1278"/>
      <c r="CD77" s="1278"/>
      <c r="CE77" s="1278"/>
      <c r="CF77" s="1278">
        <v>56.8</v>
      </c>
      <c r="CG77" s="1278"/>
      <c r="CH77" s="1278"/>
      <c r="CI77" s="1278"/>
      <c r="CJ77" s="1278"/>
      <c r="CK77" s="1278"/>
      <c r="CL77" s="1278"/>
      <c r="CM77" s="1278"/>
      <c r="CN77" s="1278">
        <v>52.3</v>
      </c>
      <c r="CO77" s="1278"/>
      <c r="CP77" s="1278"/>
      <c r="CQ77" s="1278"/>
      <c r="CR77" s="1278"/>
      <c r="CS77" s="1278"/>
      <c r="CT77" s="1278"/>
      <c r="CU77" s="1278"/>
      <c r="CV77" s="1278">
        <v>55.4</v>
      </c>
      <c r="CW77" s="1278"/>
      <c r="CX77" s="1278"/>
      <c r="CY77" s="1278"/>
      <c r="CZ77" s="1278"/>
      <c r="DA77" s="1278"/>
      <c r="DB77" s="1278"/>
      <c r="DC77" s="1278"/>
    </row>
    <row r="78" spans="2:107" ht="13.2" x14ac:dyDescent="0.2">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611</v>
      </c>
      <c r="BC79" s="1281"/>
      <c r="BD79" s="1281"/>
      <c r="BE79" s="1281"/>
      <c r="BF79" s="1281"/>
      <c r="BG79" s="1281"/>
      <c r="BH79" s="1281"/>
      <c r="BI79" s="1281"/>
      <c r="BJ79" s="1281"/>
      <c r="BK79" s="1281"/>
      <c r="BL79" s="1281"/>
      <c r="BM79" s="1281"/>
      <c r="BN79" s="1281"/>
      <c r="BO79" s="1281"/>
      <c r="BP79" s="1278">
        <v>10.4</v>
      </c>
      <c r="BQ79" s="1278"/>
      <c r="BR79" s="1278"/>
      <c r="BS79" s="1278"/>
      <c r="BT79" s="1278"/>
      <c r="BU79" s="1278"/>
      <c r="BV79" s="1278"/>
      <c r="BW79" s="1278"/>
      <c r="BX79" s="1278">
        <v>9.4</v>
      </c>
      <c r="BY79" s="1278"/>
      <c r="BZ79" s="1278"/>
      <c r="CA79" s="1278"/>
      <c r="CB79" s="1278"/>
      <c r="CC79" s="1278"/>
      <c r="CD79" s="1278"/>
      <c r="CE79" s="1278"/>
      <c r="CF79" s="1278">
        <v>10.199999999999999</v>
      </c>
      <c r="CG79" s="1278"/>
      <c r="CH79" s="1278"/>
      <c r="CI79" s="1278"/>
      <c r="CJ79" s="1278"/>
      <c r="CK79" s="1278"/>
      <c r="CL79" s="1278"/>
      <c r="CM79" s="1278"/>
      <c r="CN79" s="1278">
        <v>10</v>
      </c>
      <c r="CO79" s="1278"/>
      <c r="CP79" s="1278"/>
      <c r="CQ79" s="1278"/>
      <c r="CR79" s="1278"/>
      <c r="CS79" s="1278"/>
      <c r="CT79" s="1278"/>
      <c r="CU79" s="1278"/>
      <c r="CV79" s="1278">
        <v>9.6999999999999993</v>
      </c>
      <c r="CW79" s="1278"/>
      <c r="CX79" s="1278"/>
      <c r="CY79" s="1278"/>
      <c r="CZ79" s="1278"/>
      <c r="DA79" s="1278"/>
      <c r="DB79" s="1278"/>
      <c r="DC79" s="1278"/>
    </row>
    <row r="80" spans="2:107" ht="13.2" x14ac:dyDescent="0.2">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J/Ieip4QbPqvbfRJjUplanh1NlTTJuCsgyQ+tz/4ZDeEjnfN4w1riZKgRclFfDqP/46LxZ6fbNbh5u3BAeRjg==" saltValue="XXZWXAbZUnLOb8JfGtIVF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U8Mq1qEtEf1xAC5jJiptOtX6mGDODDTqtdooWtRlc9OKuXO6kHjgokeoRXndUXiU4xaGLGZqPyr9A6yjshwiCA==" saltValue="N6UyPbvPhLKl6rrt9Mf0e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4xCpQqwlQAeKrJZwbZB7cnHKgUUs2DCV1zoyTnTEbmxIxElhnpaCX+1Jd58QXDyehwbQxhN+xgUZFPNwkEbdg==" saltValue="RnJlSi7Jy79ihs/zAMdKj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549</v>
      </c>
      <c r="G2" s="136"/>
      <c r="H2" s="137"/>
    </row>
    <row r="3" spans="1:8" x14ac:dyDescent="0.2">
      <c r="A3" s="133" t="s">
        <v>542</v>
      </c>
      <c r="B3" s="138"/>
      <c r="C3" s="139"/>
      <c r="D3" s="140">
        <v>55520</v>
      </c>
      <c r="E3" s="141"/>
      <c r="F3" s="142">
        <v>56255</v>
      </c>
      <c r="G3" s="143"/>
      <c r="H3" s="144"/>
    </row>
    <row r="4" spans="1:8" x14ac:dyDescent="0.2">
      <c r="A4" s="145"/>
      <c r="B4" s="146"/>
      <c r="C4" s="147"/>
      <c r="D4" s="148">
        <v>39348</v>
      </c>
      <c r="E4" s="149"/>
      <c r="F4" s="150">
        <v>26957</v>
      </c>
      <c r="G4" s="151"/>
      <c r="H4" s="152"/>
    </row>
    <row r="5" spans="1:8" x14ac:dyDescent="0.2">
      <c r="A5" s="133" t="s">
        <v>544</v>
      </c>
      <c r="B5" s="138"/>
      <c r="C5" s="139"/>
      <c r="D5" s="140">
        <v>93443</v>
      </c>
      <c r="E5" s="141"/>
      <c r="F5" s="142">
        <v>57944</v>
      </c>
      <c r="G5" s="143"/>
      <c r="H5" s="144"/>
    </row>
    <row r="6" spans="1:8" x14ac:dyDescent="0.2">
      <c r="A6" s="145"/>
      <c r="B6" s="146"/>
      <c r="C6" s="147"/>
      <c r="D6" s="148">
        <v>51369</v>
      </c>
      <c r="E6" s="149"/>
      <c r="F6" s="150">
        <v>29326</v>
      </c>
      <c r="G6" s="151"/>
      <c r="H6" s="152"/>
    </row>
    <row r="7" spans="1:8" x14ac:dyDescent="0.2">
      <c r="A7" s="133" t="s">
        <v>545</v>
      </c>
      <c r="B7" s="138"/>
      <c r="C7" s="139"/>
      <c r="D7" s="140">
        <v>59608</v>
      </c>
      <c r="E7" s="141"/>
      <c r="F7" s="142">
        <v>81768</v>
      </c>
      <c r="G7" s="143"/>
      <c r="H7" s="144"/>
    </row>
    <row r="8" spans="1:8" x14ac:dyDescent="0.2">
      <c r="A8" s="145"/>
      <c r="B8" s="146"/>
      <c r="C8" s="147"/>
      <c r="D8" s="148">
        <v>38794</v>
      </c>
      <c r="E8" s="149"/>
      <c r="F8" s="150">
        <v>37917</v>
      </c>
      <c r="G8" s="151"/>
      <c r="H8" s="152"/>
    </row>
    <row r="9" spans="1:8" x14ac:dyDescent="0.2">
      <c r="A9" s="133" t="s">
        <v>546</v>
      </c>
      <c r="B9" s="138"/>
      <c r="C9" s="139"/>
      <c r="D9" s="140">
        <v>85933</v>
      </c>
      <c r="E9" s="141"/>
      <c r="F9" s="142">
        <v>65876</v>
      </c>
      <c r="G9" s="143"/>
      <c r="H9" s="144"/>
    </row>
    <row r="10" spans="1:8" x14ac:dyDescent="0.2">
      <c r="A10" s="145"/>
      <c r="B10" s="146"/>
      <c r="C10" s="147"/>
      <c r="D10" s="148">
        <v>57501</v>
      </c>
      <c r="E10" s="149"/>
      <c r="F10" s="150">
        <v>36484</v>
      </c>
      <c r="G10" s="151"/>
      <c r="H10" s="152"/>
    </row>
    <row r="11" spans="1:8" x14ac:dyDescent="0.2">
      <c r="A11" s="133" t="s">
        <v>547</v>
      </c>
      <c r="B11" s="138"/>
      <c r="C11" s="139"/>
      <c r="D11" s="140">
        <v>36461</v>
      </c>
      <c r="E11" s="141"/>
      <c r="F11" s="142">
        <v>68468</v>
      </c>
      <c r="G11" s="143"/>
      <c r="H11" s="144"/>
    </row>
    <row r="12" spans="1:8" x14ac:dyDescent="0.2">
      <c r="A12" s="145"/>
      <c r="B12" s="146"/>
      <c r="C12" s="153"/>
      <c r="D12" s="148">
        <v>24541</v>
      </c>
      <c r="E12" s="149"/>
      <c r="F12" s="150">
        <v>34140</v>
      </c>
      <c r="G12" s="151"/>
      <c r="H12" s="152"/>
    </row>
    <row r="13" spans="1:8" x14ac:dyDescent="0.2">
      <c r="A13" s="133"/>
      <c r="B13" s="138"/>
      <c r="C13" s="154"/>
      <c r="D13" s="155">
        <v>66193</v>
      </c>
      <c r="E13" s="156"/>
      <c r="F13" s="157">
        <v>66062</v>
      </c>
      <c r="G13" s="158"/>
      <c r="H13" s="144"/>
    </row>
    <row r="14" spans="1:8" x14ac:dyDescent="0.2">
      <c r="A14" s="145"/>
      <c r="B14" s="146"/>
      <c r="C14" s="147"/>
      <c r="D14" s="148">
        <v>42311</v>
      </c>
      <c r="E14" s="149"/>
      <c r="F14" s="150">
        <v>32965</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6.58</v>
      </c>
      <c r="C19" s="159">
        <f>ROUND(VALUE(SUBSTITUTE(実質収支比率等に係る経年分析!G$48,"▲","-")),2)</f>
        <v>5.74</v>
      </c>
      <c r="D19" s="159">
        <f>ROUND(VALUE(SUBSTITUTE(実質収支比率等に係る経年分析!H$48,"▲","-")),2)</f>
        <v>5.76</v>
      </c>
      <c r="E19" s="159">
        <f>ROUND(VALUE(SUBSTITUTE(実質収支比率等に係る経年分析!I$48,"▲","-")),2)</f>
        <v>6.11</v>
      </c>
      <c r="F19" s="159">
        <f>ROUND(VALUE(SUBSTITUTE(実質収支比率等に係る経年分析!J$48,"▲","-")),2)</f>
        <v>9.2899999999999991</v>
      </c>
    </row>
    <row r="20" spans="1:11" x14ac:dyDescent="0.2">
      <c r="A20" s="159" t="s">
        <v>49</v>
      </c>
      <c r="B20" s="159">
        <f>ROUND(VALUE(SUBSTITUTE(実質収支比率等に係る経年分析!F$47,"▲","-")),2)</f>
        <v>38.35</v>
      </c>
      <c r="C20" s="159">
        <f>ROUND(VALUE(SUBSTITUTE(実質収支比率等に係る経年分析!G$47,"▲","-")),2)</f>
        <v>31.55</v>
      </c>
      <c r="D20" s="159">
        <f>ROUND(VALUE(SUBSTITUTE(実質収支比率等に係る経年分析!H$47,"▲","-")),2)</f>
        <v>31.27</v>
      </c>
      <c r="E20" s="159">
        <f>ROUND(VALUE(SUBSTITUTE(実質収支比率等に係る経年分析!I$47,"▲","-")),2)</f>
        <v>30.16</v>
      </c>
      <c r="F20" s="159">
        <f>ROUND(VALUE(SUBSTITUTE(実質収支比率等に係る経年分析!J$47,"▲","-")),2)</f>
        <v>33.69</v>
      </c>
    </row>
    <row r="21" spans="1:11" x14ac:dyDescent="0.2">
      <c r="A21" s="159" t="s">
        <v>50</v>
      </c>
      <c r="B21" s="159">
        <f>IF(ISNUMBER(VALUE(SUBSTITUTE(実質収支比率等に係る経年分析!F$49,"▲","-"))),ROUND(VALUE(SUBSTITUTE(実質収支比率等に係る経年分析!F$49,"▲","-")),2),NA())</f>
        <v>-4.51</v>
      </c>
      <c r="C21" s="159">
        <f>IF(ISNUMBER(VALUE(SUBSTITUTE(実質収支比率等に係る経年分析!G$49,"▲","-"))),ROUND(VALUE(SUBSTITUTE(実質収支比率等に係る経年分析!G$49,"▲","-")),2),NA())</f>
        <v>-11.28</v>
      </c>
      <c r="D21" s="159">
        <f>IF(ISNUMBER(VALUE(SUBSTITUTE(実質収支比率等に係る経年分析!H$49,"▲","-"))),ROUND(VALUE(SUBSTITUTE(実質収支比率等に係る経年分析!H$49,"▲","-")),2),NA())</f>
        <v>-2.11</v>
      </c>
      <c r="E21" s="159">
        <f>IF(ISNUMBER(VALUE(SUBSTITUTE(実質収支比率等に係る経年分析!I$49,"▲","-"))),ROUND(VALUE(SUBSTITUTE(実質収支比率等に係る経年分析!I$49,"▲","-")),2),NA())</f>
        <v>-3.76</v>
      </c>
      <c r="F21" s="159">
        <f>IF(ISNUMBER(VALUE(SUBSTITUTE(実質収支比率等に係る経年分析!J$49,"▲","-"))),ROUND(VALUE(SUBSTITUTE(実質収支比率等に係る経年分析!J$49,"▲","-")),2),NA())</f>
        <v>3.15</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介護予防支援事業特別会計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看護専門学校特別会計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2">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v>
      </c>
    </row>
    <row r="33" spans="1:16" x14ac:dyDescent="0.2">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0.78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v>
      </c>
    </row>
    <row r="34" spans="1:16" x14ac:dyDescent="0.2">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3.06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3.88</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6.58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5.74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9.2799999999999994</v>
      </c>
    </row>
    <row r="36" spans="1:16" x14ac:dyDescent="0.2">
      <c r="A36" s="160" t="str">
        <f>IF(連結実質赤字比率に係る赤字・黒字の構成分析!C$34="",NA(),連結実質赤字比率に係る赤字・黒字の構成分析!C$34)</f>
        <v>市立病院事業会計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29.33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23.57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27.87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28.43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21.41</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2035</v>
      </c>
      <c r="E42" s="161"/>
      <c r="F42" s="161"/>
      <c r="G42" s="161">
        <f>'実質公債費比率（分子）の構造'!L$52</f>
        <v>2102</v>
      </c>
      <c r="H42" s="161"/>
      <c r="I42" s="161"/>
      <c r="J42" s="161">
        <f>'実質公債費比率（分子）の構造'!M$52</f>
        <v>2026</v>
      </c>
      <c r="K42" s="161"/>
      <c r="L42" s="161"/>
      <c r="M42" s="161">
        <f>'実質公債費比率（分子）の構造'!N$52</f>
        <v>1975</v>
      </c>
      <c r="N42" s="161"/>
      <c r="O42" s="161"/>
      <c r="P42" s="161">
        <f>'実質公債費比率（分子）の構造'!O$52</f>
        <v>1730</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f>'実質公債費比率（分子）の構造'!K$49</f>
        <v>39</v>
      </c>
      <c r="C45" s="161"/>
      <c r="D45" s="161"/>
      <c r="E45" s="161">
        <f>'実質公債費比率（分子）の構造'!L$49</f>
        <v>21</v>
      </c>
      <c r="F45" s="161"/>
      <c r="G45" s="161"/>
      <c r="H45" s="161">
        <f>'実質公債費比率（分子）の構造'!M$49</f>
        <v>23</v>
      </c>
      <c r="I45" s="161"/>
      <c r="J45" s="161"/>
      <c r="K45" s="161">
        <f>'実質公債費比率（分子）の構造'!N$49</f>
        <v>23</v>
      </c>
      <c r="L45" s="161"/>
      <c r="M45" s="161"/>
      <c r="N45" s="161">
        <f>'実質公債費比率（分子）の構造'!O$49</f>
        <v>23</v>
      </c>
      <c r="O45" s="161"/>
      <c r="P45" s="161"/>
    </row>
    <row r="46" spans="1:16" x14ac:dyDescent="0.2">
      <c r="A46" s="161" t="s">
        <v>61</v>
      </c>
      <c r="B46" s="161">
        <f>'実質公債費比率（分子）の構造'!K$48</f>
        <v>877</v>
      </c>
      <c r="C46" s="161"/>
      <c r="D46" s="161"/>
      <c r="E46" s="161">
        <f>'実質公債費比率（分子）の構造'!L$48</f>
        <v>864</v>
      </c>
      <c r="F46" s="161"/>
      <c r="G46" s="161"/>
      <c r="H46" s="161">
        <f>'実質公債費比率（分子）の構造'!M$48</f>
        <v>918</v>
      </c>
      <c r="I46" s="161"/>
      <c r="J46" s="161"/>
      <c r="K46" s="161">
        <f>'実質公債費比率（分子）の構造'!N$48</f>
        <v>976</v>
      </c>
      <c r="L46" s="161"/>
      <c r="M46" s="161"/>
      <c r="N46" s="161">
        <f>'実質公債費比率（分子）の構造'!O$48</f>
        <v>833</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2015</v>
      </c>
      <c r="C49" s="161"/>
      <c r="D49" s="161"/>
      <c r="E49" s="161">
        <f>'実質公債費比率（分子）の構造'!L$45</f>
        <v>1989</v>
      </c>
      <c r="F49" s="161"/>
      <c r="G49" s="161"/>
      <c r="H49" s="161">
        <f>'実質公債費比率（分子）の構造'!M$45</f>
        <v>1978</v>
      </c>
      <c r="I49" s="161"/>
      <c r="J49" s="161"/>
      <c r="K49" s="161">
        <f>'実質公債費比率（分子）の構造'!N$45</f>
        <v>1891</v>
      </c>
      <c r="L49" s="161"/>
      <c r="M49" s="161"/>
      <c r="N49" s="161">
        <f>'実質公債費比率（分子）の構造'!O$45</f>
        <v>1679</v>
      </c>
      <c r="O49" s="161"/>
      <c r="P49" s="161"/>
    </row>
    <row r="50" spans="1:16" x14ac:dyDescent="0.2">
      <c r="A50" s="161" t="s">
        <v>65</v>
      </c>
      <c r="B50" s="161" t="e">
        <f>NA()</f>
        <v>#N/A</v>
      </c>
      <c r="C50" s="161">
        <f>IF(ISNUMBER('実質公債費比率（分子）の構造'!K$53),'実質公債費比率（分子）の構造'!K$53,NA())</f>
        <v>896</v>
      </c>
      <c r="D50" s="161" t="e">
        <f>NA()</f>
        <v>#N/A</v>
      </c>
      <c r="E50" s="161" t="e">
        <f>NA()</f>
        <v>#N/A</v>
      </c>
      <c r="F50" s="161">
        <f>IF(ISNUMBER('実質公債費比率（分子）の構造'!L$53),'実質公債費比率（分子）の構造'!L$53,NA())</f>
        <v>772</v>
      </c>
      <c r="G50" s="161" t="e">
        <f>NA()</f>
        <v>#N/A</v>
      </c>
      <c r="H50" s="161" t="e">
        <f>NA()</f>
        <v>#N/A</v>
      </c>
      <c r="I50" s="161">
        <f>IF(ISNUMBER('実質公債費比率（分子）の構造'!M$53),'実質公債費比率（分子）の構造'!M$53,NA())</f>
        <v>893</v>
      </c>
      <c r="J50" s="161" t="e">
        <f>NA()</f>
        <v>#N/A</v>
      </c>
      <c r="K50" s="161" t="e">
        <f>NA()</f>
        <v>#N/A</v>
      </c>
      <c r="L50" s="161">
        <f>IF(ISNUMBER('実質公債費比率（分子）の構造'!N$53),'実質公債費比率（分子）の構造'!N$53,NA())</f>
        <v>915</v>
      </c>
      <c r="M50" s="161" t="e">
        <f>NA()</f>
        <v>#N/A</v>
      </c>
      <c r="N50" s="161" t="e">
        <f>NA()</f>
        <v>#N/A</v>
      </c>
      <c r="O50" s="161">
        <f>IF(ISNUMBER('実質公債費比率（分子）の構造'!O$53),'実質公債費比率（分子）の構造'!O$53,NA())</f>
        <v>805</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16547</v>
      </c>
      <c r="E56" s="160"/>
      <c r="F56" s="160"/>
      <c r="G56" s="160">
        <f>'将来負担比率（分子）の構造'!J$52</f>
        <v>16116</v>
      </c>
      <c r="H56" s="160"/>
      <c r="I56" s="160"/>
      <c r="J56" s="160">
        <f>'将来負担比率（分子）の構造'!K$52</f>
        <v>15695</v>
      </c>
      <c r="K56" s="160"/>
      <c r="L56" s="160"/>
      <c r="M56" s="160">
        <f>'将来負担比率（分子）の構造'!L$52</f>
        <v>15305</v>
      </c>
      <c r="N56" s="160"/>
      <c r="O56" s="160"/>
      <c r="P56" s="160">
        <f>'将来負担比率（分子）の構造'!M$52</f>
        <v>14982</v>
      </c>
    </row>
    <row r="57" spans="1:16" x14ac:dyDescent="0.2">
      <c r="A57" s="160" t="s">
        <v>36</v>
      </c>
      <c r="B57" s="160"/>
      <c r="C57" s="160"/>
      <c r="D57" s="160">
        <f>'将来負担比率（分子）の構造'!I$51</f>
        <v>4069</v>
      </c>
      <c r="E57" s="160"/>
      <c r="F57" s="160"/>
      <c r="G57" s="160">
        <f>'将来負担比率（分子）の構造'!J$51</f>
        <v>3700</v>
      </c>
      <c r="H57" s="160"/>
      <c r="I57" s="160"/>
      <c r="J57" s="160">
        <f>'将来負担比率（分子）の構造'!K$51</f>
        <v>3365</v>
      </c>
      <c r="K57" s="160"/>
      <c r="L57" s="160"/>
      <c r="M57" s="160">
        <f>'将来負担比率（分子）の構造'!L$51</f>
        <v>2935</v>
      </c>
      <c r="N57" s="160"/>
      <c r="O57" s="160"/>
      <c r="P57" s="160">
        <f>'将来負担比率（分子）の構造'!M$51</f>
        <v>2727</v>
      </c>
    </row>
    <row r="58" spans="1:16" x14ac:dyDescent="0.2">
      <c r="A58" s="160" t="s">
        <v>35</v>
      </c>
      <c r="B58" s="160"/>
      <c r="C58" s="160"/>
      <c r="D58" s="160">
        <f>'将来負担比率（分子）の構造'!I$50</f>
        <v>7089</v>
      </c>
      <c r="E58" s="160"/>
      <c r="F58" s="160"/>
      <c r="G58" s="160">
        <f>'将来負担比率（分子）の構造'!J$50</f>
        <v>5837</v>
      </c>
      <c r="H58" s="160"/>
      <c r="I58" s="160"/>
      <c r="J58" s="160">
        <f>'将来負担比率（分子）の構造'!K$50</f>
        <v>5970</v>
      </c>
      <c r="K58" s="160"/>
      <c r="L58" s="160"/>
      <c r="M58" s="160">
        <f>'将来負担比率（分子）の構造'!L$50</f>
        <v>6320</v>
      </c>
      <c r="N58" s="160"/>
      <c r="O58" s="160"/>
      <c r="P58" s="160">
        <f>'将来負担比率（分子）の構造'!M$50</f>
        <v>7355</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1483</v>
      </c>
      <c r="C61" s="160"/>
      <c r="D61" s="160"/>
      <c r="E61" s="160">
        <f>'将来負担比率（分子）の構造'!J$46</f>
        <v>1410</v>
      </c>
      <c r="F61" s="160"/>
      <c r="G61" s="160"/>
      <c r="H61" s="160">
        <f>'将来負担比率（分子）の構造'!K$46</f>
        <v>1382</v>
      </c>
      <c r="I61" s="160"/>
      <c r="J61" s="160"/>
      <c r="K61" s="160">
        <f>'将来負担比率（分子）の構造'!L$46</f>
        <v>1235</v>
      </c>
      <c r="L61" s="160"/>
      <c r="M61" s="160"/>
      <c r="N61" s="160">
        <f>'将来負担比率（分子）の構造'!M$46</f>
        <v>1195</v>
      </c>
      <c r="O61" s="160"/>
      <c r="P61" s="160"/>
    </row>
    <row r="62" spans="1:16" x14ac:dyDescent="0.2">
      <c r="A62" s="160" t="s">
        <v>29</v>
      </c>
      <c r="B62" s="160">
        <f>'将来負担比率（分子）の構造'!I$45</f>
        <v>3191</v>
      </c>
      <c r="C62" s="160"/>
      <c r="D62" s="160"/>
      <c r="E62" s="160">
        <f>'将来負担比率（分子）の構造'!J$45</f>
        <v>2930</v>
      </c>
      <c r="F62" s="160"/>
      <c r="G62" s="160"/>
      <c r="H62" s="160">
        <f>'将来負担比率（分子）の構造'!K$45</f>
        <v>2877</v>
      </c>
      <c r="I62" s="160"/>
      <c r="J62" s="160"/>
      <c r="K62" s="160">
        <f>'将来負担比率（分子）の構造'!L$45</f>
        <v>2928</v>
      </c>
      <c r="L62" s="160"/>
      <c r="M62" s="160"/>
      <c r="N62" s="160">
        <f>'将来負担比率（分子）の構造'!M$45</f>
        <v>2845</v>
      </c>
      <c r="O62" s="160"/>
      <c r="P62" s="160"/>
    </row>
    <row r="63" spans="1:16" x14ac:dyDescent="0.2">
      <c r="A63" s="160" t="s">
        <v>28</v>
      </c>
      <c r="B63" s="160">
        <f>'将来負担比率（分子）の構造'!I$44</f>
        <v>227</v>
      </c>
      <c r="C63" s="160"/>
      <c r="D63" s="160"/>
      <c r="E63" s="160">
        <f>'将来負担比率（分子）の構造'!J$44</f>
        <v>225</v>
      </c>
      <c r="F63" s="160"/>
      <c r="G63" s="160"/>
      <c r="H63" s="160">
        <f>'将来負担比率（分子）の構造'!K$44</f>
        <v>209</v>
      </c>
      <c r="I63" s="160"/>
      <c r="J63" s="160"/>
      <c r="K63" s="160">
        <f>'将来負担比率（分子）の構造'!L$44</f>
        <v>216</v>
      </c>
      <c r="L63" s="160"/>
      <c r="M63" s="160"/>
      <c r="N63" s="160">
        <f>'将来負担比率（分子）の構造'!M$44</f>
        <v>233</v>
      </c>
      <c r="O63" s="160"/>
      <c r="P63" s="160"/>
    </row>
    <row r="64" spans="1:16" x14ac:dyDescent="0.2">
      <c r="A64" s="160" t="s">
        <v>27</v>
      </c>
      <c r="B64" s="160">
        <f>'将来負担比率（分子）の構造'!I$43</f>
        <v>9830</v>
      </c>
      <c r="C64" s="160"/>
      <c r="D64" s="160"/>
      <c r="E64" s="160">
        <f>'将来負担比率（分子）の構造'!J$43</f>
        <v>9383</v>
      </c>
      <c r="F64" s="160"/>
      <c r="G64" s="160"/>
      <c r="H64" s="160">
        <f>'将来負担比率（分子）の構造'!K$43</f>
        <v>9093</v>
      </c>
      <c r="I64" s="160"/>
      <c r="J64" s="160"/>
      <c r="K64" s="160">
        <f>'将来負担比率（分子）の構造'!L$43</f>
        <v>9356</v>
      </c>
      <c r="L64" s="160"/>
      <c r="M64" s="160"/>
      <c r="N64" s="160">
        <f>'将来負担比率（分子）の構造'!M$43</f>
        <v>9089</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15467</v>
      </c>
      <c r="C66" s="160"/>
      <c r="D66" s="160"/>
      <c r="E66" s="160">
        <f>'将来負担比率（分子）の構造'!J$41</f>
        <v>15762</v>
      </c>
      <c r="F66" s="160"/>
      <c r="G66" s="160"/>
      <c r="H66" s="160">
        <f>'将来負担比率（分子）の構造'!K$41</f>
        <v>15606</v>
      </c>
      <c r="I66" s="160"/>
      <c r="J66" s="160"/>
      <c r="K66" s="160">
        <f>'将来負担比率（分子）の構造'!L$41</f>
        <v>16006</v>
      </c>
      <c r="L66" s="160"/>
      <c r="M66" s="160"/>
      <c r="N66" s="160">
        <f>'将来負担比率（分子）の構造'!M$41</f>
        <v>15973</v>
      </c>
      <c r="O66" s="160"/>
      <c r="P66" s="160"/>
    </row>
    <row r="67" spans="1:16" x14ac:dyDescent="0.2">
      <c r="A67" s="160" t="s">
        <v>69</v>
      </c>
      <c r="B67" s="160" t="e">
        <f>NA()</f>
        <v>#N/A</v>
      </c>
      <c r="C67" s="160">
        <f>IF(ISNUMBER('将来負担比率（分子）の構造'!I$53), IF('将来負担比率（分子）の構造'!I$53 &lt; 0, 0, '将来負担比率（分子）の構造'!I$53), NA())</f>
        <v>2493</v>
      </c>
      <c r="D67" s="160" t="e">
        <f>NA()</f>
        <v>#N/A</v>
      </c>
      <c r="E67" s="160" t="e">
        <f>NA()</f>
        <v>#N/A</v>
      </c>
      <c r="F67" s="160">
        <f>IF(ISNUMBER('将来負担比率（分子）の構造'!J$53), IF('将来負担比率（分子）の構造'!J$53 &lt; 0, 0, '将来負担比率（分子）の構造'!J$53), NA())</f>
        <v>4058</v>
      </c>
      <c r="G67" s="160" t="e">
        <f>NA()</f>
        <v>#N/A</v>
      </c>
      <c r="H67" s="160" t="e">
        <f>NA()</f>
        <v>#N/A</v>
      </c>
      <c r="I67" s="160">
        <f>IF(ISNUMBER('将来負担比率（分子）の構造'!K$53), IF('将来負担比率（分子）の構造'!K$53 &lt; 0, 0, '将来負担比率（分子）の構造'!K$53), NA())</f>
        <v>4138</v>
      </c>
      <c r="J67" s="160" t="e">
        <f>NA()</f>
        <v>#N/A</v>
      </c>
      <c r="K67" s="160" t="e">
        <f>NA()</f>
        <v>#N/A</v>
      </c>
      <c r="L67" s="160">
        <f>IF(ISNUMBER('将来負担比率（分子）の構造'!L$53), IF('将来負担比率（分子）の構造'!L$53 &lt; 0, 0, '将来負担比率（分子）の構造'!L$53), NA())</f>
        <v>5181</v>
      </c>
      <c r="M67" s="160" t="e">
        <f>NA()</f>
        <v>#N/A</v>
      </c>
      <c r="N67" s="160" t="e">
        <f>NA()</f>
        <v>#N/A</v>
      </c>
      <c r="O67" s="160">
        <f>IF(ISNUMBER('将来負担比率（分子）の構造'!M$53), IF('将来負担比率（分子）の構造'!M$53 &lt; 0, 0, '将来負担比率（分子）の構造'!M$53), NA())</f>
        <v>4272</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3393</v>
      </c>
      <c r="C72" s="164">
        <f>基金残高に係る経年分析!G55</f>
        <v>3267</v>
      </c>
      <c r="D72" s="164">
        <f>基金残高に係る経年分析!H55</f>
        <v>3620</v>
      </c>
    </row>
    <row r="73" spans="1:16" x14ac:dyDescent="0.2">
      <c r="A73" s="163" t="s">
        <v>72</v>
      </c>
      <c r="B73" s="164">
        <f>基金残高に係る経年分析!F56</f>
        <v>3</v>
      </c>
      <c r="C73" s="164">
        <f>基金残高に係る経年分析!G56</f>
        <v>3</v>
      </c>
      <c r="D73" s="164">
        <f>基金残高に係る経年分析!H56</f>
        <v>3</v>
      </c>
    </row>
    <row r="74" spans="1:16" x14ac:dyDescent="0.2">
      <c r="A74" s="163" t="s">
        <v>73</v>
      </c>
      <c r="B74" s="164">
        <f>基金残高に係る経年分析!F57</f>
        <v>1610</v>
      </c>
      <c r="C74" s="164">
        <f>基金残高に係る経年分析!G57</f>
        <v>1820</v>
      </c>
      <c r="D74" s="164">
        <f>基金残高に係る経年分析!H57</f>
        <v>2330</v>
      </c>
    </row>
  </sheetData>
  <sheetProtection algorithmName="SHA-512" hashValue="z69YaSc9GjOnVoQfwNktW1WumHevIQ0CPeaGN4wBTSimdhY1cSF5Sh6RiykwV8wuVDpcVN7fFz4YqFQxcbguDw==" saltValue="jMXFfyx9iZQBhmUrXNu6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222</v>
      </c>
      <c r="C5" s="646"/>
      <c r="D5" s="646"/>
      <c r="E5" s="646"/>
      <c r="F5" s="646"/>
      <c r="G5" s="646"/>
      <c r="H5" s="646"/>
      <c r="I5" s="646"/>
      <c r="J5" s="646"/>
      <c r="K5" s="646"/>
      <c r="L5" s="646"/>
      <c r="M5" s="646"/>
      <c r="N5" s="646"/>
      <c r="O5" s="646"/>
      <c r="P5" s="646"/>
      <c r="Q5" s="647"/>
      <c r="R5" s="648">
        <v>6665382</v>
      </c>
      <c r="S5" s="649"/>
      <c r="T5" s="649"/>
      <c r="U5" s="649"/>
      <c r="V5" s="649"/>
      <c r="W5" s="649"/>
      <c r="X5" s="649"/>
      <c r="Y5" s="650"/>
      <c r="Z5" s="651">
        <v>30.7</v>
      </c>
      <c r="AA5" s="651"/>
      <c r="AB5" s="651"/>
      <c r="AC5" s="651"/>
      <c r="AD5" s="652">
        <v>6477033</v>
      </c>
      <c r="AE5" s="652"/>
      <c r="AF5" s="652"/>
      <c r="AG5" s="652"/>
      <c r="AH5" s="652"/>
      <c r="AI5" s="652"/>
      <c r="AJ5" s="652"/>
      <c r="AK5" s="652"/>
      <c r="AL5" s="653">
        <v>61.7</v>
      </c>
      <c r="AM5" s="654"/>
      <c r="AN5" s="654"/>
      <c r="AO5" s="655"/>
      <c r="AP5" s="645" t="s">
        <v>223</v>
      </c>
      <c r="AQ5" s="646"/>
      <c r="AR5" s="646"/>
      <c r="AS5" s="646"/>
      <c r="AT5" s="646"/>
      <c r="AU5" s="646"/>
      <c r="AV5" s="646"/>
      <c r="AW5" s="646"/>
      <c r="AX5" s="646"/>
      <c r="AY5" s="646"/>
      <c r="AZ5" s="646"/>
      <c r="BA5" s="646"/>
      <c r="BB5" s="646"/>
      <c r="BC5" s="646"/>
      <c r="BD5" s="646"/>
      <c r="BE5" s="646"/>
      <c r="BF5" s="647"/>
      <c r="BG5" s="659">
        <v>6434720</v>
      </c>
      <c r="BH5" s="660"/>
      <c r="BI5" s="660"/>
      <c r="BJ5" s="660"/>
      <c r="BK5" s="660"/>
      <c r="BL5" s="660"/>
      <c r="BM5" s="660"/>
      <c r="BN5" s="661"/>
      <c r="BO5" s="662">
        <v>96.5</v>
      </c>
      <c r="BP5" s="662"/>
      <c r="BQ5" s="662"/>
      <c r="BR5" s="662"/>
      <c r="BS5" s="663">
        <v>54040</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2">
      <c r="B6" s="656" t="s">
        <v>227</v>
      </c>
      <c r="C6" s="657"/>
      <c r="D6" s="657"/>
      <c r="E6" s="657"/>
      <c r="F6" s="657"/>
      <c r="G6" s="657"/>
      <c r="H6" s="657"/>
      <c r="I6" s="657"/>
      <c r="J6" s="657"/>
      <c r="K6" s="657"/>
      <c r="L6" s="657"/>
      <c r="M6" s="657"/>
      <c r="N6" s="657"/>
      <c r="O6" s="657"/>
      <c r="P6" s="657"/>
      <c r="Q6" s="658"/>
      <c r="R6" s="659">
        <v>123472</v>
      </c>
      <c r="S6" s="660"/>
      <c r="T6" s="660"/>
      <c r="U6" s="660"/>
      <c r="V6" s="660"/>
      <c r="W6" s="660"/>
      <c r="X6" s="660"/>
      <c r="Y6" s="661"/>
      <c r="Z6" s="662">
        <v>0.6</v>
      </c>
      <c r="AA6" s="662"/>
      <c r="AB6" s="662"/>
      <c r="AC6" s="662"/>
      <c r="AD6" s="663">
        <v>123472</v>
      </c>
      <c r="AE6" s="663"/>
      <c r="AF6" s="663"/>
      <c r="AG6" s="663"/>
      <c r="AH6" s="663"/>
      <c r="AI6" s="663"/>
      <c r="AJ6" s="663"/>
      <c r="AK6" s="663"/>
      <c r="AL6" s="664">
        <v>1.2</v>
      </c>
      <c r="AM6" s="665"/>
      <c r="AN6" s="665"/>
      <c r="AO6" s="666"/>
      <c r="AP6" s="656" t="s">
        <v>228</v>
      </c>
      <c r="AQ6" s="657"/>
      <c r="AR6" s="657"/>
      <c r="AS6" s="657"/>
      <c r="AT6" s="657"/>
      <c r="AU6" s="657"/>
      <c r="AV6" s="657"/>
      <c r="AW6" s="657"/>
      <c r="AX6" s="657"/>
      <c r="AY6" s="657"/>
      <c r="AZ6" s="657"/>
      <c r="BA6" s="657"/>
      <c r="BB6" s="657"/>
      <c r="BC6" s="657"/>
      <c r="BD6" s="657"/>
      <c r="BE6" s="657"/>
      <c r="BF6" s="658"/>
      <c r="BG6" s="659">
        <v>6434720</v>
      </c>
      <c r="BH6" s="660"/>
      <c r="BI6" s="660"/>
      <c r="BJ6" s="660"/>
      <c r="BK6" s="660"/>
      <c r="BL6" s="660"/>
      <c r="BM6" s="660"/>
      <c r="BN6" s="661"/>
      <c r="BO6" s="662">
        <v>96.5</v>
      </c>
      <c r="BP6" s="662"/>
      <c r="BQ6" s="662"/>
      <c r="BR6" s="662"/>
      <c r="BS6" s="663">
        <v>54040</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204120</v>
      </c>
      <c r="CS6" s="660"/>
      <c r="CT6" s="660"/>
      <c r="CU6" s="660"/>
      <c r="CV6" s="660"/>
      <c r="CW6" s="660"/>
      <c r="CX6" s="660"/>
      <c r="CY6" s="661"/>
      <c r="CZ6" s="653">
        <v>1</v>
      </c>
      <c r="DA6" s="654"/>
      <c r="DB6" s="654"/>
      <c r="DC6" s="673"/>
      <c r="DD6" s="668" t="s">
        <v>230</v>
      </c>
      <c r="DE6" s="660"/>
      <c r="DF6" s="660"/>
      <c r="DG6" s="660"/>
      <c r="DH6" s="660"/>
      <c r="DI6" s="660"/>
      <c r="DJ6" s="660"/>
      <c r="DK6" s="660"/>
      <c r="DL6" s="660"/>
      <c r="DM6" s="660"/>
      <c r="DN6" s="660"/>
      <c r="DO6" s="660"/>
      <c r="DP6" s="661"/>
      <c r="DQ6" s="668">
        <v>204120</v>
      </c>
      <c r="DR6" s="660"/>
      <c r="DS6" s="660"/>
      <c r="DT6" s="660"/>
      <c r="DU6" s="660"/>
      <c r="DV6" s="660"/>
      <c r="DW6" s="660"/>
      <c r="DX6" s="660"/>
      <c r="DY6" s="660"/>
      <c r="DZ6" s="660"/>
      <c r="EA6" s="660"/>
      <c r="EB6" s="660"/>
      <c r="EC6" s="669"/>
    </row>
    <row r="7" spans="2:143" ht="11.25" customHeight="1" x14ac:dyDescent="0.2">
      <c r="B7" s="656" t="s">
        <v>231</v>
      </c>
      <c r="C7" s="657"/>
      <c r="D7" s="657"/>
      <c r="E7" s="657"/>
      <c r="F7" s="657"/>
      <c r="G7" s="657"/>
      <c r="H7" s="657"/>
      <c r="I7" s="657"/>
      <c r="J7" s="657"/>
      <c r="K7" s="657"/>
      <c r="L7" s="657"/>
      <c r="M7" s="657"/>
      <c r="N7" s="657"/>
      <c r="O7" s="657"/>
      <c r="P7" s="657"/>
      <c r="Q7" s="658"/>
      <c r="R7" s="659">
        <v>10153</v>
      </c>
      <c r="S7" s="660"/>
      <c r="T7" s="660"/>
      <c r="U7" s="660"/>
      <c r="V7" s="660"/>
      <c r="W7" s="660"/>
      <c r="X7" s="660"/>
      <c r="Y7" s="661"/>
      <c r="Z7" s="662">
        <v>0</v>
      </c>
      <c r="AA7" s="662"/>
      <c r="AB7" s="662"/>
      <c r="AC7" s="662"/>
      <c r="AD7" s="663">
        <v>10153</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3079382</v>
      </c>
      <c r="BH7" s="660"/>
      <c r="BI7" s="660"/>
      <c r="BJ7" s="660"/>
      <c r="BK7" s="660"/>
      <c r="BL7" s="660"/>
      <c r="BM7" s="660"/>
      <c r="BN7" s="661"/>
      <c r="BO7" s="662">
        <v>46.2</v>
      </c>
      <c r="BP7" s="662"/>
      <c r="BQ7" s="662"/>
      <c r="BR7" s="662"/>
      <c r="BS7" s="663">
        <v>54040</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4447229</v>
      </c>
      <c r="CS7" s="660"/>
      <c r="CT7" s="660"/>
      <c r="CU7" s="660"/>
      <c r="CV7" s="660"/>
      <c r="CW7" s="660"/>
      <c r="CX7" s="660"/>
      <c r="CY7" s="661"/>
      <c r="CZ7" s="662">
        <v>21.5</v>
      </c>
      <c r="DA7" s="662"/>
      <c r="DB7" s="662"/>
      <c r="DC7" s="662"/>
      <c r="DD7" s="668">
        <v>364113</v>
      </c>
      <c r="DE7" s="660"/>
      <c r="DF7" s="660"/>
      <c r="DG7" s="660"/>
      <c r="DH7" s="660"/>
      <c r="DI7" s="660"/>
      <c r="DJ7" s="660"/>
      <c r="DK7" s="660"/>
      <c r="DL7" s="660"/>
      <c r="DM7" s="660"/>
      <c r="DN7" s="660"/>
      <c r="DO7" s="660"/>
      <c r="DP7" s="661"/>
      <c r="DQ7" s="668">
        <v>2845883</v>
      </c>
      <c r="DR7" s="660"/>
      <c r="DS7" s="660"/>
      <c r="DT7" s="660"/>
      <c r="DU7" s="660"/>
      <c r="DV7" s="660"/>
      <c r="DW7" s="660"/>
      <c r="DX7" s="660"/>
      <c r="DY7" s="660"/>
      <c r="DZ7" s="660"/>
      <c r="EA7" s="660"/>
      <c r="EB7" s="660"/>
      <c r="EC7" s="669"/>
    </row>
    <row r="8" spans="2:143" ht="11.25" customHeight="1" x14ac:dyDescent="0.2">
      <c r="B8" s="656" t="s">
        <v>234</v>
      </c>
      <c r="C8" s="657"/>
      <c r="D8" s="657"/>
      <c r="E8" s="657"/>
      <c r="F8" s="657"/>
      <c r="G8" s="657"/>
      <c r="H8" s="657"/>
      <c r="I8" s="657"/>
      <c r="J8" s="657"/>
      <c r="K8" s="657"/>
      <c r="L8" s="657"/>
      <c r="M8" s="657"/>
      <c r="N8" s="657"/>
      <c r="O8" s="657"/>
      <c r="P8" s="657"/>
      <c r="Q8" s="658"/>
      <c r="R8" s="659">
        <v>27058</v>
      </c>
      <c r="S8" s="660"/>
      <c r="T8" s="660"/>
      <c r="U8" s="660"/>
      <c r="V8" s="660"/>
      <c r="W8" s="660"/>
      <c r="X8" s="660"/>
      <c r="Y8" s="661"/>
      <c r="Z8" s="662">
        <v>0.1</v>
      </c>
      <c r="AA8" s="662"/>
      <c r="AB8" s="662"/>
      <c r="AC8" s="662"/>
      <c r="AD8" s="663">
        <v>27058</v>
      </c>
      <c r="AE8" s="663"/>
      <c r="AF8" s="663"/>
      <c r="AG8" s="663"/>
      <c r="AH8" s="663"/>
      <c r="AI8" s="663"/>
      <c r="AJ8" s="663"/>
      <c r="AK8" s="663"/>
      <c r="AL8" s="664">
        <v>0.3</v>
      </c>
      <c r="AM8" s="665"/>
      <c r="AN8" s="665"/>
      <c r="AO8" s="666"/>
      <c r="AP8" s="656" t="s">
        <v>235</v>
      </c>
      <c r="AQ8" s="657"/>
      <c r="AR8" s="657"/>
      <c r="AS8" s="657"/>
      <c r="AT8" s="657"/>
      <c r="AU8" s="657"/>
      <c r="AV8" s="657"/>
      <c r="AW8" s="657"/>
      <c r="AX8" s="657"/>
      <c r="AY8" s="657"/>
      <c r="AZ8" s="657"/>
      <c r="BA8" s="657"/>
      <c r="BB8" s="657"/>
      <c r="BC8" s="657"/>
      <c r="BD8" s="657"/>
      <c r="BE8" s="657"/>
      <c r="BF8" s="658"/>
      <c r="BG8" s="659">
        <v>88937</v>
      </c>
      <c r="BH8" s="660"/>
      <c r="BI8" s="660"/>
      <c r="BJ8" s="660"/>
      <c r="BK8" s="660"/>
      <c r="BL8" s="660"/>
      <c r="BM8" s="660"/>
      <c r="BN8" s="661"/>
      <c r="BO8" s="662">
        <v>1.3</v>
      </c>
      <c r="BP8" s="662"/>
      <c r="BQ8" s="662"/>
      <c r="BR8" s="662"/>
      <c r="BS8" s="668" t="s">
        <v>123</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6067333</v>
      </c>
      <c r="CS8" s="660"/>
      <c r="CT8" s="660"/>
      <c r="CU8" s="660"/>
      <c r="CV8" s="660"/>
      <c r="CW8" s="660"/>
      <c r="CX8" s="660"/>
      <c r="CY8" s="661"/>
      <c r="CZ8" s="662">
        <v>29.3</v>
      </c>
      <c r="DA8" s="662"/>
      <c r="DB8" s="662"/>
      <c r="DC8" s="662"/>
      <c r="DD8" s="668">
        <v>260904</v>
      </c>
      <c r="DE8" s="660"/>
      <c r="DF8" s="660"/>
      <c r="DG8" s="660"/>
      <c r="DH8" s="660"/>
      <c r="DI8" s="660"/>
      <c r="DJ8" s="660"/>
      <c r="DK8" s="660"/>
      <c r="DL8" s="660"/>
      <c r="DM8" s="660"/>
      <c r="DN8" s="660"/>
      <c r="DO8" s="660"/>
      <c r="DP8" s="661"/>
      <c r="DQ8" s="668">
        <v>2922268</v>
      </c>
      <c r="DR8" s="660"/>
      <c r="DS8" s="660"/>
      <c r="DT8" s="660"/>
      <c r="DU8" s="660"/>
      <c r="DV8" s="660"/>
      <c r="DW8" s="660"/>
      <c r="DX8" s="660"/>
      <c r="DY8" s="660"/>
      <c r="DZ8" s="660"/>
      <c r="EA8" s="660"/>
      <c r="EB8" s="660"/>
      <c r="EC8" s="669"/>
    </row>
    <row r="9" spans="2:143" ht="11.25" customHeight="1" x14ac:dyDescent="0.2">
      <c r="B9" s="656" t="s">
        <v>237</v>
      </c>
      <c r="C9" s="657"/>
      <c r="D9" s="657"/>
      <c r="E9" s="657"/>
      <c r="F9" s="657"/>
      <c r="G9" s="657"/>
      <c r="H9" s="657"/>
      <c r="I9" s="657"/>
      <c r="J9" s="657"/>
      <c r="K9" s="657"/>
      <c r="L9" s="657"/>
      <c r="M9" s="657"/>
      <c r="N9" s="657"/>
      <c r="O9" s="657"/>
      <c r="P9" s="657"/>
      <c r="Q9" s="658"/>
      <c r="R9" s="659">
        <v>29514</v>
      </c>
      <c r="S9" s="660"/>
      <c r="T9" s="660"/>
      <c r="U9" s="660"/>
      <c r="V9" s="660"/>
      <c r="W9" s="660"/>
      <c r="X9" s="660"/>
      <c r="Y9" s="661"/>
      <c r="Z9" s="662">
        <v>0.1</v>
      </c>
      <c r="AA9" s="662"/>
      <c r="AB9" s="662"/>
      <c r="AC9" s="662"/>
      <c r="AD9" s="663">
        <v>29514</v>
      </c>
      <c r="AE9" s="663"/>
      <c r="AF9" s="663"/>
      <c r="AG9" s="663"/>
      <c r="AH9" s="663"/>
      <c r="AI9" s="663"/>
      <c r="AJ9" s="663"/>
      <c r="AK9" s="663"/>
      <c r="AL9" s="664">
        <v>0.3</v>
      </c>
      <c r="AM9" s="665"/>
      <c r="AN9" s="665"/>
      <c r="AO9" s="666"/>
      <c r="AP9" s="656" t="s">
        <v>238</v>
      </c>
      <c r="AQ9" s="657"/>
      <c r="AR9" s="657"/>
      <c r="AS9" s="657"/>
      <c r="AT9" s="657"/>
      <c r="AU9" s="657"/>
      <c r="AV9" s="657"/>
      <c r="AW9" s="657"/>
      <c r="AX9" s="657"/>
      <c r="AY9" s="657"/>
      <c r="AZ9" s="657"/>
      <c r="BA9" s="657"/>
      <c r="BB9" s="657"/>
      <c r="BC9" s="657"/>
      <c r="BD9" s="657"/>
      <c r="BE9" s="657"/>
      <c r="BF9" s="658"/>
      <c r="BG9" s="659">
        <v>2492992</v>
      </c>
      <c r="BH9" s="660"/>
      <c r="BI9" s="660"/>
      <c r="BJ9" s="660"/>
      <c r="BK9" s="660"/>
      <c r="BL9" s="660"/>
      <c r="BM9" s="660"/>
      <c r="BN9" s="661"/>
      <c r="BO9" s="662">
        <v>37.4</v>
      </c>
      <c r="BP9" s="662"/>
      <c r="BQ9" s="662"/>
      <c r="BR9" s="662"/>
      <c r="BS9" s="668" t="s">
        <v>123</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3095465</v>
      </c>
      <c r="CS9" s="660"/>
      <c r="CT9" s="660"/>
      <c r="CU9" s="660"/>
      <c r="CV9" s="660"/>
      <c r="CW9" s="660"/>
      <c r="CX9" s="660"/>
      <c r="CY9" s="661"/>
      <c r="CZ9" s="662">
        <v>15</v>
      </c>
      <c r="DA9" s="662"/>
      <c r="DB9" s="662"/>
      <c r="DC9" s="662"/>
      <c r="DD9" s="668">
        <v>246840</v>
      </c>
      <c r="DE9" s="660"/>
      <c r="DF9" s="660"/>
      <c r="DG9" s="660"/>
      <c r="DH9" s="660"/>
      <c r="DI9" s="660"/>
      <c r="DJ9" s="660"/>
      <c r="DK9" s="660"/>
      <c r="DL9" s="660"/>
      <c r="DM9" s="660"/>
      <c r="DN9" s="660"/>
      <c r="DO9" s="660"/>
      <c r="DP9" s="661"/>
      <c r="DQ9" s="668">
        <v>1906249</v>
      </c>
      <c r="DR9" s="660"/>
      <c r="DS9" s="660"/>
      <c r="DT9" s="660"/>
      <c r="DU9" s="660"/>
      <c r="DV9" s="660"/>
      <c r="DW9" s="660"/>
      <c r="DX9" s="660"/>
      <c r="DY9" s="660"/>
      <c r="DZ9" s="660"/>
      <c r="EA9" s="660"/>
      <c r="EB9" s="660"/>
      <c r="EC9" s="669"/>
    </row>
    <row r="10" spans="2:143" ht="11.25" customHeight="1" x14ac:dyDescent="0.2">
      <c r="B10" s="656" t="s">
        <v>240</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169</v>
      </c>
      <c r="AA10" s="662"/>
      <c r="AB10" s="662"/>
      <c r="AC10" s="662"/>
      <c r="AD10" s="663" t="s">
        <v>230</v>
      </c>
      <c r="AE10" s="663"/>
      <c r="AF10" s="663"/>
      <c r="AG10" s="663"/>
      <c r="AH10" s="663"/>
      <c r="AI10" s="663"/>
      <c r="AJ10" s="663"/>
      <c r="AK10" s="663"/>
      <c r="AL10" s="664" t="s">
        <v>123</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166459</v>
      </c>
      <c r="BH10" s="660"/>
      <c r="BI10" s="660"/>
      <c r="BJ10" s="660"/>
      <c r="BK10" s="660"/>
      <c r="BL10" s="660"/>
      <c r="BM10" s="660"/>
      <c r="BN10" s="661"/>
      <c r="BO10" s="662">
        <v>2.5</v>
      </c>
      <c r="BP10" s="662"/>
      <c r="BQ10" s="662"/>
      <c r="BR10" s="662"/>
      <c r="BS10" s="668" t="s">
        <v>230</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32659</v>
      </c>
      <c r="CS10" s="660"/>
      <c r="CT10" s="660"/>
      <c r="CU10" s="660"/>
      <c r="CV10" s="660"/>
      <c r="CW10" s="660"/>
      <c r="CX10" s="660"/>
      <c r="CY10" s="661"/>
      <c r="CZ10" s="662">
        <v>0.2</v>
      </c>
      <c r="DA10" s="662"/>
      <c r="DB10" s="662"/>
      <c r="DC10" s="662"/>
      <c r="DD10" s="668" t="s">
        <v>169</v>
      </c>
      <c r="DE10" s="660"/>
      <c r="DF10" s="660"/>
      <c r="DG10" s="660"/>
      <c r="DH10" s="660"/>
      <c r="DI10" s="660"/>
      <c r="DJ10" s="660"/>
      <c r="DK10" s="660"/>
      <c r="DL10" s="660"/>
      <c r="DM10" s="660"/>
      <c r="DN10" s="660"/>
      <c r="DO10" s="660"/>
      <c r="DP10" s="661"/>
      <c r="DQ10" s="668">
        <v>23691</v>
      </c>
      <c r="DR10" s="660"/>
      <c r="DS10" s="660"/>
      <c r="DT10" s="660"/>
      <c r="DU10" s="660"/>
      <c r="DV10" s="660"/>
      <c r="DW10" s="660"/>
      <c r="DX10" s="660"/>
      <c r="DY10" s="660"/>
      <c r="DZ10" s="660"/>
      <c r="EA10" s="660"/>
      <c r="EB10" s="660"/>
      <c r="EC10" s="669"/>
    </row>
    <row r="11" spans="2:143" ht="11.25" customHeight="1" x14ac:dyDescent="0.2">
      <c r="B11" s="656" t="s">
        <v>243</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123</v>
      </c>
      <c r="AA11" s="662"/>
      <c r="AB11" s="662"/>
      <c r="AC11" s="662"/>
      <c r="AD11" s="663" t="s">
        <v>230</v>
      </c>
      <c r="AE11" s="663"/>
      <c r="AF11" s="663"/>
      <c r="AG11" s="663"/>
      <c r="AH11" s="663"/>
      <c r="AI11" s="663"/>
      <c r="AJ11" s="663"/>
      <c r="AK11" s="663"/>
      <c r="AL11" s="664" t="s">
        <v>123</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330994</v>
      </c>
      <c r="BH11" s="660"/>
      <c r="BI11" s="660"/>
      <c r="BJ11" s="660"/>
      <c r="BK11" s="660"/>
      <c r="BL11" s="660"/>
      <c r="BM11" s="660"/>
      <c r="BN11" s="661"/>
      <c r="BO11" s="662">
        <v>5</v>
      </c>
      <c r="BP11" s="662"/>
      <c r="BQ11" s="662"/>
      <c r="BR11" s="662"/>
      <c r="BS11" s="668">
        <v>54040</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400376</v>
      </c>
      <c r="CS11" s="660"/>
      <c r="CT11" s="660"/>
      <c r="CU11" s="660"/>
      <c r="CV11" s="660"/>
      <c r="CW11" s="660"/>
      <c r="CX11" s="660"/>
      <c r="CY11" s="661"/>
      <c r="CZ11" s="662">
        <v>1.9</v>
      </c>
      <c r="DA11" s="662"/>
      <c r="DB11" s="662"/>
      <c r="DC11" s="662"/>
      <c r="DD11" s="668">
        <v>193860</v>
      </c>
      <c r="DE11" s="660"/>
      <c r="DF11" s="660"/>
      <c r="DG11" s="660"/>
      <c r="DH11" s="660"/>
      <c r="DI11" s="660"/>
      <c r="DJ11" s="660"/>
      <c r="DK11" s="660"/>
      <c r="DL11" s="660"/>
      <c r="DM11" s="660"/>
      <c r="DN11" s="660"/>
      <c r="DO11" s="660"/>
      <c r="DP11" s="661"/>
      <c r="DQ11" s="668">
        <v>179574</v>
      </c>
      <c r="DR11" s="660"/>
      <c r="DS11" s="660"/>
      <c r="DT11" s="660"/>
      <c r="DU11" s="660"/>
      <c r="DV11" s="660"/>
      <c r="DW11" s="660"/>
      <c r="DX11" s="660"/>
      <c r="DY11" s="660"/>
      <c r="DZ11" s="660"/>
      <c r="EA11" s="660"/>
      <c r="EB11" s="660"/>
      <c r="EC11" s="669"/>
    </row>
    <row r="12" spans="2:143" ht="11.25" customHeight="1" x14ac:dyDescent="0.2">
      <c r="B12" s="656" t="s">
        <v>246</v>
      </c>
      <c r="C12" s="657"/>
      <c r="D12" s="657"/>
      <c r="E12" s="657"/>
      <c r="F12" s="657"/>
      <c r="G12" s="657"/>
      <c r="H12" s="657"/>
      <c r="I12" s="657"/>
      <c r="J12" s="657"/>
      <c r="K12" s="657"/>
      <c r="L12" s="657"/>
      <c r="M12" s="657"/>
      <c r="N12" s="657"/>
      <c r="O12" s="657"/>
      <c r="P12" s="657"/>
      <c r="Q12" s="658"/>
      <c r="R12" s="659">
        <v>937789</v>
      </c>
      <c r="S12" s="660"/>
      <c r="T12" s="660"/>
      <c r="U12" s="660"/>
      <c r="V12" s="660"/>
      <c r="W12" s="660"/>
      <c r="X12" s="660"/>
      <c r="Y12" s="661"/>
      <c r="Z12" s="662">
        <v>4.3</v>
      </c>
      <c r="AA12" s="662"/>
      <c r="AB12" s="662"/>
      <c r="AC12" s="662"/>
      <c r="AD12" s="663">
        <v>937789</v>
      </c>
      <c r="AE12" s="663"/>
      <c r="AF12" s="663"/>
      <c r="AG12" s="663"/>
      <c r="AH12" s="663"/>
      <c r="AI12" s="663"/>
      <c r="AJ12" s="663"/>
      <c r="AK12" s="663"/>
      <c r="AL12" s="664">
        <v>8.9</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2819973</v>
      </c>
      <c r="BH12" s="660"/>
      <c r="BI12" s="660"/>
      <c r="BJ12" s="660"/>
      <c r="BK12" s="660"/>
      <c r="BL12" s="660"/>
      <c r="BM12" s="660"/>
      <c r="BN12" s="661"/>
      <c r="BO12" s="662">
        <v>42.3</v>
      </c>
      <c r="BP12" s="662"/>
      <c r="BQ12" s="662"/>
      <c r="BR12" s="662"/>
      <c r="BS12" s="668" t="s">
        <v>169</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270477</v>
      </c>
      <c r="CS12" s="660"/>
      <c r="CT12" s="660"/>
      <c r="CU12" s="660"/>
      <c r="CV12" s="660"/>
      <c r="CW12" s="660"/>
      <c r="CX12" s="660"/>
      <c r="CY12" s="661"/>
      <c r="CZ12" s="662">
        <v>1.3</v>
      </c>
      <c r="DA12" s="662"/>
      <c r="DB12" s="662"/>
      <c r="DC12" s="662"/>
      <c r="DD12" s="668">
        <v>4250</v>
      </c>
      <c r="DE12" s="660"/>
      <c r="DF12" s="660"/>
      <c r="DG12" s="660"/>
      <c r="DH12" s="660"/>
      <c r="DI12" s="660"/>
      <c r="DJ12" s="660"/>
      <c r="DK12" s="660"/>
      <c r="DL12" s="660"/>
      <c r="DM12" s="660"/>
      <c r="DN12" s="660"/>
      <c r="DO12" s="660"/>
      <c r="DP12" s="661"/>
      <c r="DQ12" s="668">
        <v>147808</v>
      </c>
      <c r="DR12" s="660"/>
      <c r="DS12" s="660"/>
      <c r="DT12" s="660"/>
      <c r="DU12" s="660"/>
      <c r="DV12" s="660"/>
      <c r="DW12" s="660"/>
      <c r="DX12" s="660"/>
      <c r="DY12" s="660"/>
      <c r="DZ12" s="660"/>
      <c r="EA12" s="660"/>
      <c r="EB12" s="660"/>
      <c r="EC12" s="669"/>
    </row>
    <row r="13" spans="2:143" ht="11.25" customHeight="1" x14ac:dyDescent="0.2">
      <c r="B13" s="656" t="s">
        <v>249</v>
      </c>
      <c r="C13" s="657"/>
      <c r="D13" s="657"/>
      <c r="E13" s="657"/>
      <c r="F13" s="657"/>
      <c r="G13" s="657"/>
      <c r="H13" s="657"/>
      <c r="I13" s="657"/>
      <c r="J13" s="657"/>
      <c r="K13" s="657"/>
      <c r="L13" s="657"/>
      <c r="M13" s="657"/>
      <c r="N13" s="657"/>
      <c r="O13" s="657"/>
      <c r="P13" s="657"/>
      <c r="Q13" s="658"/>
      <c r="R13" s="659">
        <v>4414</v>
      </c>
      <c r="S13" s="660"/>
      <c r="T13" s="660"/>
      <c r="U13" s="660"/>
      <c r="V13" s="660"/>
      <c r="W13" s="660"/>
      <c r="X13" s="660"/>
      <c r="Y13" s="661"/>
      <c r="Z13" s="662">
        <v>0</v>
      </c>
      <c r="AA13" s="662"/>
      <c r="AB13" s="662"/>
      <c r="AC13" s="662"/>
      <c r="AD13" s="663">
        <v>4414</v>
      </c>
      <c r="AE13" s="663"/>
      <c r="AF13" s="663"/>
      <c r="AG13" s="663"/>
      <c r="AH13" s="663"/>
      <c r="AI13" s="663"/>
      <c r="AJ13" s="663"/>
      <c r="AK13" s="663"/>
      <c r="AL13" s="664">
        <v>0</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2805908</v>
      </c>
      <c r="BH13" s="660"/>
      <c r="BI13" s="660"/>
      <c r="BJ13" s="660"/>
      <c r="BK13" s="660"/>
      <c r="BL13" s="660"/>
      <c r="BM13" s="660"/>
      <c r="BN13" s="661"/>
      <c r="BO13" s="662">
        <v>42.1</v>
      </c>
      <c r="BP13" s="662"/>
      <c r="BQ13" s="662"/>
      <c r="BR13" s="662"/>
      <c r="BS13" s="668" t="s">
        <v>123</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1802785</v>
      </c>
      <c r="CS13" s="660"/>
      <c r="CT13" s="660"/>
      <c r="CU13" s="660"/>
      <c r="CV13" s="660"/>
      <c r="CW13" s="660"/>
      <c r="CX13" s="660"/>
      <c r="CY13" s="661"/>
      <c r="CZ13" s="662">
        <v>8.6999999999999993</v>
      </c>
      <c r="DA13" s="662"/>
      <c r="DB13" s="662"/>
      <c r="DC13" s="662"/>
      <c r="DD13" s="668">
        <v>465547</v>
      </c>
      <c r="DE13" s="660"/>
      <c r="DF13" s="660"/>
      <c r="DG13" s="660"/>
      <c r="DH13" s="660"/>
      <c r="DI13" s="660"/>
      <c r="DJ13" s="660"/>
      <c r="DK13" s="660"/>
      <c r="DL13" s="660"/>
      <c r="DM13" s="660"/>
      <c r="DN13" s="660"/>
      <c r="DO13" s="660"/>
      <c r="DP13" s="661"/>
      <c r="DQ13" s="668">
        <v>1091840</v>
      </c>
      <c r="DR13" s="660"/>
      <c r="DS13" s="660"/>
      <c r="DT13" s="660"/>
      <c r="DU13" s="660"/>
      <c r="DV13" s="660"/>
      <c r="DW13" s="660"/>
      <c r="DX13" s="660"/>
      <c r="DY13" s="660"/>
      <c r="DZ13" s="660"/>
      <c r="EA13" s="660"/>
      <c r="EB13" s="660"/>
      <c r="EC13" s="669"/>
    </row>
    <row r="14" spans="2:143" ht="11.25" customHeight="1" x14ac:dyDescent="0.2">
      <c r="B14" s="656" t="s">
        <v>252</v>
      </c>
      <c r="C14" s="657"/>
      <c r="D14" s="657"/>
      <c r="E14" s="657"/>
      <c r="F14" s="657"/>
      <c r="G14" s="657"/>
      <c r="H14" s="657"/>
      <c r="I14" s="657"/>
      <c r="J14" s="657"/>
      <c r="K14" s="657"/>
      <c r="L14" s="657"/>
      <c r="M14" s="657"/>
      <c r="N14" s="657"/>
      <c r="O14" s="657"/>
      <c r="P14" s="657"/>
      <c r="Q14" s="658"/>
      <c r="R14" s="659" t="s">
        <v>169</v>
      </c>
      <c r="S14" s="660"/>
      <c r="T14" s="660"/>
      <c r="U14" s="660"/>
      <c r="V14" s="660"/>
      <c r="W14" s="660"/>
      <c r="X14" s="660"/>
      <c r="Y14" s="661"/>
      <c r="Z14" s="662" t="s">
        <v>169</v>
      </c>
      <c r="AA14" s="662"/>
      <c r="AB14" s="662"/>
      <c r="AC14" s="662"/>
      <c r="AD14" s="663" t="s">
        <v>123</v>
      </c>
      <c r="AE14" s="663"/>
      <c r="AF14" s="663"/>
      <c r="AG14" s="663"/>
      <c r="AH14" s="663"/>
      <c r="AI14" s="663"/>
      <c r="AJ14" s="663"/>
      <c r="AK14" s="663"/>
      <c r="AL14" s="664" t="s">
        <v>169</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149737</v>
      </c>
      <c r="BH14" s="660"/>
      <c r="BI14" s="660"/>
      <c r="BJ14" s="660"/>
      <c r="BK14" s="660"/>
      <c r="BL14" s="660"/>
      <c r="BM14" s="660"/>
      <c r="BN14" s="661"/>
      <c r="BO14" s="662">
        <v>2.2000000000000002</v>
      </c>
      <c r="BP14" s="662"/>
      <c r="BQ14" s="662"/>
      <c r="BR14" s="662"/>
      <c r="BS14" s="668" t="s">
        <v>230</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709350</v>
      </c>
      <c r="CS14" s="660"/>
      <c r="CT14" s="660"/>
      <c r="CU14" s="660"/>
      <c r="CV14" s="660"/>
      <c r="CW14" s="660"/>
      <c r="CX14" s="660"/>
      <c r="CY14" s="661"/>
      <c r="CZ14" s="662">
        <v>3.4</v>
      </c>
      <c r="DA14" s="662"/>
      <c r="DB14" s="662"/>
      <c r="DC14" s="662"/>
      <c r="DD14" s="668">
        <v>3823</v>
      </c>
      <c r="DE14" s="660"/>
      <c r="DF14" s="660"/>
      <c r="DG14" s="660"/>
      <c r="DH14" s="660"/>
      <c r="DI14" s="660"/>
      <c r="DJ14" s="660"/>
      <c r="DK14" s="660"/>
      <c r="DL14" s="660"/>
      <c r="DM14" s="660"/>
      <c r="DN14" s="660"/>
      <c r="DO14" s="660"/>
      <c r="DP14" s="661"/>
      <c r="DQ14" s="668">
        <v>648058</v>
      </c>
      <c r="DR14" s="660"/>
      <c r="DS14" s="660"/>
      <c r="DT14" s="660"/>
      <c r="DU14" s="660"/>
      <c r="DV14" s="660"/>
      <c r="DW14" s="660"/>
      <c r="DX14" s="660"/>
      <c r="DY14" s="660"/>
      <c r="DZ14" s="660"/>
      <c r="EA14" s="660"/>
      <c r="EB14" s="660"/>
      <c r="EC14" s="669"/>
    </row>
    <row r="15" spans="2:143" ht="11.25" customHeight="1" x14ac:dyDescent="0.2">
      <c r="B15" s="656" t="s">
        <v>255</v>
      </c>
      <c r="C15" s="657"/>
      <c r="D15" s="657"/>
      <c r="E15" s="657"/>
      <c r="F15" s="657"/>
      <c r="G15" s="657"/>
      <c r="H15" s="657"/>
      <c r="I15" s="657"/>
      <c r="J15" s="657"/>
      <c r="K15" s="657"/>
      <c r="L15" s="657"/>
      <c r="M15" s="657"/>
      <c r="N15" s="657"/>
      <c r="O15" s="657"/>
      <c r="P15" s="657"/>
      <c r="Q15" s="658"/>
      <c r="R15" s="659">
        <v>38515</v>
      </c>
      <c r="S15" s="660"/>
      <c r="T15" s="660"/>
      <c r="U15" s="660"/>
      <c r="V15" s="660"/>
      <c r="W15" s="660"/>
      <c r="X15" s="660"/>
      <c r="Y15" s="661"/>
      <c r="Z15" s="662">
        <v>0.2</v>
      </c>
      <c r="AA15" s="662"/>
      <c r="AB15" s="662"/>
      <c r="AC15" s="662"/>
      <c r="AD15" s="663">
        <v>38515</v>
      </c>
      <c r="AE15" s="663"/>
      <c r="AF15" s="663"/>
      <c r="AG15" s="663"/>
      <c r="AH15" s="663"/>
      <c r="AI15" s="663"/>
      <c r="AJ15" s="663"/>
      <c r="AK15" s="663"/>
      <c r="AL15" s="664">
        <v>0.4</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385628</v>
      </c>
      <c r="BH15" s="660"/>
      <c r="BI15" s="660"/>
      <c r="BJ15" s="660"/>
      <c r="BK15" s="660"/>
      <c r="BL15" s="660"/>
      <c r="BM15" s="660"/>
      <c r="BN15" s="661"/>
      <c r="BO15" s="662">
        <v>5.8</v>
      </c>
      <c r="BP15" s="662"/>
      <c r="BQ15" s="662"/>
      <c r="BR15" s="662"/>
      <c r="BS15" s="668" t="s">
        <v>123</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1994648</v>
      </c>
      <c r="CS15" s="660"/>
      <c r="CT15" s="660"/>
      <c r="CU15" s="660"/>
      <c r="CV15" s="660"/>
      <c r="CW15" s="660"/>
      <c r="CX15" s="660"/>
      <c r="CY15" s="661"/>
      <c r="CZ15" s="662">
        <v>9.6</v>
      </c>
      <c r="DA15" s="662"/>
      <c r="DB15" s="662"/>
      <c r="DC15" s="662"/>
      <c r="DD15" s="668">
        <v>269058</v>
      </c>
      <c r="DE15" s="660"/>
      <c r="DF15" s="660"/>
      <c r="DG15" s="660"/>
      <c r="DH15" s="660"/>
      <c r="DI15" s="660"/>
      <c r="DJ15" s="660"/>
      <c r="DK15" s="660"/>
      <c r="DL15" s="660"/>
      <c r="DM15" s="660"/>
      <c r="DN15" s="660"/>
      <c r="DO15" s="660"/>
      <c r="DP15" s="661"/>
      <c r="DQ15" s="668">
        <v>1043936</v>
      </c>
      <c r="DR15" s="660"/>
      <c r="DS15" s="660"/>
      <c r="DT15" s="660"/>
      <c r="DU15" s="660"/>
      <c r="DV15" s="660"/>
      <c r="DW15" s="660"/>
      <c r="DX15" s="660"/>
      <c r="DY15" s="660"/>
      <c r="DZ15" s="660"/>
      <c r="EA15" s="660"/>
      <c r="EB15" s="660"/>
      <c r="EC15" s="669"/>
    </row>
    <row r="16" spans="2:143" ht="11.25" customHeight="1" x14ac:dyDescent="0.2">
      <c r="B16" s="656" t="s">
        <v>258</v>
      </c>
      <c r="C16" s="657"/>
      <c r="D16" s="657"/>
      <c r="E16" s="657"/>
      <c r="F16" s="657"/>
      <c r="G16" s="657"/>
      <c r="H16" s="657"/>
      <c r="I16" s="657"/>
      <c r="J16" s="657"/>
      <c r="K16" s="657"/>
      <c r="L16" s="657"/>
      <c r="M16" s="657"/>
      <c r="N16" s="657"/>
      <c r="O16" s="657"/>
      <c r="P16" s="657"/>
      <c r="Q16" s="658"/>
      <c r="R16" s="659" t="s">
        <v>169</v>
      </c>
      <c r="S16" s="660"/>
      <c r="T16" s="660"/>
      <c r="U16" s="660"/>
      <c r="V16" s="660"/>
      <c r="W16" s="660"/>
      <c r="X16" s="660"/>
      <c r="Y16" s="661"/>
      <c r="Z16" s="662" t="s">
        <v>123</v>
      </c>
      <c r="AA16" s="662"/>
      <c r="AB16" s="662"/>
      <c r="AC16" s="662"/>
      <c r="AD16" s="663" t="s">
        <v>169</v>
      </c>
      <c r="AE16" s="663"/>
      <c r="AF16" s="663"/>
      <c r="AG16" s="663"/>
      <c r="AH16" s="663"/>
      <c r="AI16" s="663"/>
      <c r="AJ16" s="663"/>
      <c r="AK16" s="663"/>
      <c r="AL16" s="664" t="s">
        <v>123</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169</v>
      </c>
      <c r="BH16" s="660"/>
      <c r="BI16" s="660"/>
      <c r="BJ16" s="660"/>
      <c r="BK16" s="660"/>
      <c r="BL16" s="660"/>
      <c r="BM16" s="660"/>
      <c r="BN16" s="661"/>
      <c r="BO16" s="662" t="s">
        <v>123</v>
      </c>
      <c r="BP16" s="662"/>
      <c r="BQ16" s="662"/>
      <c r="BR16" s="662"/>
      <c r="BS16" s="668" t="s">
        <v>230</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123</v>
      </c>
      <c r="CS16" s="660"/>
      <c r="CT16" s="660"/>
      <c r="CU16" s="660"/>
      <c r="CV16" s="660"/>
      <c r="CW16" s="660"/>
      <c r="CX16" s="660"/>
      <c r="CY16" s="661"/>
      <c r="CZ16" s="662" t="s">
        <v>123</v>
      </c>
      <c r="DA16" s="662"/>
      <c r="DB16" s="662"/>
      <c r="DC16" s="662"/>
      <c r="DD16" s="668" t="s">
        <v>230</v>
      </c>
      <c r="DE16" s="660"/>
      <c r="DF16" s="660"/>
      <c r="DG16" s="660"/>
      <c r="DH16" s="660"/>
      <c r="DI16" s="660"/>
      <c r="DJ16" s="660"/>
      <c r="DK16" s="660"/>
      <c r="DL16" s="660"/>
      <c r="DM16" s="660"/>
      <c r="DN16" s="660"/>
      <c r="DO16" s="660"/>
      <c r="DP16" s="661"/>
      <c r="DQ16" s="668" t="s">
        <v>230</v>
      </c>
      <c r="DR16" s="660"/>
      <c r="DS16" s="660"/>
      <c r="DT16" s="660"/>
      <c r="DU16" s="660"/>
      <c r="DV16" s="660"/>
      <c r="DW16" s="660"/>
      <c r="DX16" s="660"/>
      <c r="DY16" s="660"/>
      <c r="DZ16" s="660"/>
      <c r="EA16" s="660"/>
      <c r="EB16" s="660"/>
      <c r="EC16" s="669"/>
    </row>
    <row r="17" spans="2:133" ht="11.25" customHeight="1" x14ac:dyDescent="0.2">
      <c r="B17" s="656" t="s">
        <v>261</v>
      </c>
      <c r="C17" s="657"/>
      <c r="D17" s="657"/>
      <c r="E17" s="657"/>
      <c r="F17" s="657"/>
      <c r="G17" s="657"/>
      <c r="H17" s="657"/>
      <c r="I17" s="657"/>
      <c r="J17" s="657"/>
      <c r="K17" s="657"/>
      <c r="L17" s="657"/>
      <c r="M17" s="657"/>
      <c r="N17" s="657"/>
      <c r="O17" s="657"/>
      <c r="P17" s="657"/>
      <c r="Q17" s="658"/>
      <c r="R17" s="659">
        <v>22560</v>
      </c>
      <c r="S17" s="660"/>
      <c r="T17" s="660"/>
      <c r="U17" s="660"/>
      <c r="V17" s="660"/>
      <c r="W17" s="660"/>
      <c r="X17" s="660"/>
      <c r="Y17" s="661"/>
      <c r="Z17" s="662">
        <v>0.1</v>
      </c>
      <c r="AA17" s="662"/>
      <c r="AB17" s="662"/>
      <c r="AC17" s="662"/>
      <c r="AD17" s="663">
        <v>22560</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123</v>
      </c>
      <c r="BH17" s="660"/>
      <c r="BI17" s="660"/>
      <c r="BJ17" s="660"/>
      <c r="BK17" s="660"/>
      <c r="BL17" s="660"/>
      <c r="BM17" s="660"/>
      <c r="BN17" s="661"/>
      <c r="BO17" s="662" t="s">
        <v>230</v>
      </c>
      <c r="BP17" s="662"/>
      <c r="BQ17" s="662"/>
      <c r="BR17" s="662"/>
      <c r="BS17" s="668" t="s">
        <v>230</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1679150</v>
      </c>
      <c r="CS17" s="660"/>
      <c r="CT17" s="660"/>
      <c r="CU17" s="660"/>
      <c r="CV17" s="660"/>
      <c r="CW17" s="660"/>
      <c r="CX17" s="660"/>
      <c r="CY17" s="661"/>
      <c r="CZ17" s="662">
        <v>8.1</v>
      </c>
      <c r="DA17" s="662"/>
      <c r="DB17" s="662"/>
      <c r="DC17" s="662"/>
      <c r="DD17" s="668" t="s">
        <v>169</v>
      </c>
      <c r="DE17" s="660"/>
      <c r="DF17" s="660"/>
      <c r="DG17" s="660"/>
      <c r="DH17" s="660"/>
      <c r="DI17" s="660"/>
      <c r="DJ17" s="660"/>
      <c r="DK17" s="660"/>
      <c r="DL17" s="660"/>
      <c r="DM17" s="660"/>
      <c r="DN17" s="660"/>
      <c r="DO17" s="660"/>
      <c r="DP17" s="661"/>
      <c r="DQ17" s="668">
        <v>1515539</v>
      </c>
      <c r="DR17" s="660"/>
      <c r="DS17" s="660"/>
      <c r="DT17" s="660"/>
      <c r="DU17" s="660"/>
      <c r="DV17" s="660"/>
      <c r="DW17" s="660"/>
      <c r="DX17" s="660"/>
      <c r="DY17" s="660"/>
      <c r="DZ17" s="660"/>
      <c r="EA17" s="660"/>
      <c r="EB17" s="660"/>
      <c r="EC17" s="669"/>
    </row>
    <row r="18" spans="2:133" ht="11.25" customHeight="1" x14ac:dyDescent="0.2">
      <c r="B18" s="656" t="s">
        <v>264</v>
      </c>
      <c r="C18" s="657"/>
      <c r="D18" s="657"/>
      <c r="E18" s="657"/>
      <c r="F18" s="657"/>
      <c r="G18" s="657"/>
      <c r="H18" s="657"/>
      <c r="I18" s="657"/>
      <c r="J18" s="657"/>
      <c r="K18" s="657"/>
      <c r="L18" s="657"/>
      <c r="M18" s="657"/>
      <c r="N18" s="657"/>
      <c r="O18" s="657"/>
      <c r="P18" s="657"/>
      <c r="Q18" s="658"/>
      <c r="R18" s="659">
        <v>3086206</v>
      </c>
      <c r="S18" s="660"/>
      <c r="T18" s="660"/>
      <c r="U18" s="660"/>
      <c r="V18" s="660"/>
      <c r="W18" s="660"/>
      <c r="X18" s="660"/>
      <c r="Y18" s="661"/>
      <c r="Z18" s="662">
        <v>14.2</v>
      </c>
      <c r="AA18" s="662"/>
      <c r="AB18" s="662"/>
      <c r="AC18" s="662"/>
      <c r="AD18" s="663">
        <v>2518850</v>
      </c>
      <c r="AE18" s="663"/>
      <c r="AF18" s="663"/>
      <c r="AG18" s="663"/>
      <c r="AH18" s="663"/>
      <c r="AI18" s="663"/>
      <c r="AJ18" s="663"/>
      <c r="AK18" s="663"/>
      <c r="AL18" s="664">
        <v>24</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169</v>
      </c>
      <c r="BH18" s="660"/>
      <c r="BI18" s="660"/>
      <c r="BJ18" s="660"/>
      <c r="BK18" s="660"/>
      <c r="BL18" s="660"/>
      <c r="BM18" s="660"/>
      <c r="BN18" s="661"/>
      <c r="BO18" s="662" t="s">
        <v>230</v>
      </c>
      <c r="BP18" s="662"/>
      <c r="BQ18" s="662"/>
      <c r="BR18" s="662"/>
      <c r="BS18" s="668" t="s">
        <v>169</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230</v>
      </c>
      <c r="CS18" s="660"/>
      <c r="CT18" s="660"/>
      <c r="CU18" s="660"/>
      <c r="CV18" s="660"/>
      <c r="CW18" s="660"/>
      <c r="CX18" s="660"/>
      <c r="CY18" s="661"/>
      <c r="CZ18" s="662" t="s">
        <v>230</v>
      </c>
      <c r="DA18" s="662"/>
      <c r="DB18" s="662"/>
      <c r="DC18" s="662"/>
      <c r="DD18" s="668" t="s">
        <v>230</v>
      </c>
      <c r="DE18" s="660"/>
      <c r="DF18" s="660"/>
      <c r="DG18" s="660"/>
      <c r="DH18" s="660"/>
      <c r="DI18" s="660"/>
      <c r="DJ18" s="660"/>
      <c r="DK18" s="660"/>
      <c r="DL18" s="660"/>
      <c r="DM18" s="660"/>
      <c r="DN18" s="660"/>
      <c r="DO18" s="660"/>
      <c r="DP18" s="661"/>
      <c r="DQ18" s="668" t="s">
        <v>230</v>
      </c>
      <c r="DR18" s="660"/>
      <c r="DS18" s="660"/>
      <c r="DT18" s="660"/>
      <c r="DU18" s="660"/>
      <c r="DV18" s="660"/>
      <c r="DW18" s="660"/>
      <c r="DX18" s="660"/>
      <c r="DY18" s="660"/>
      <c r="DZ18" s="660"/>
      <c r="EA18" s="660"/>
      <c r="EB18" s="660"/>
      <c r="EC18" s="669"/>
    </row>
    <row r="19" spans="2:133" ht="11.25" customHeight="1" x14ac:dyDescent="0.2">
      <c r="B19" s="656" t="s">
        <v>267</v>
      </c>
      <c r="C19" s="657"/>
      <c r="D19" s="657"/>
      <c r="E19" s="657"/>
      <c r="F19" s="657"/>
      <c r="G19" s="657"/>
      <c r="H19" s="657"/>
      <c r="I19" s="657"/>
      <c r="J19" s="657"/>
      <c r="K19" s="657"/>
      <c r="L19" s="657"/>
      <c r="M19" s="657"/>
      <c r="N19" s="657"/>
      <c r="O19" s="657"/>
      <c r="P19" s="657"/>
      <c r="Q19" s="658"/>
      <c r="R19" s="659">
        <v>2518850</v>
      </c>
      <c r="S19" s="660"/>
      <c r="T19" s="660"/>
      <c r="U19" s="660"/>
      <c r="V19" s="660"/>
      <c r="W19" s="660"/>
      <c r="X19" s="660"/>
      <c r="Y19" s="661"/>
      <c r="Z19" s="662">
        <v>11.6</v>
      </c>
      <c r="AA19" s="662"/>
      <c r="AB19" s="662"/>
      <c r="AC19" s="662"/>
      <c r="AD19" s="663">
        <v>2518850</v>
      </c>
      <c r="AE19" s="663"/>
      <c r="AF19" s="663"/>
      <c r="AG19" s="663"/>
      <c r="AH19" s="663"/>
      <c r="AI19" s="663"/>
      <c r="AJ19" s="663"/>
      <c r="AK19" s="663"/>
      <c r="AL19" s="664">
        <v>24</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230662</v>
      </c>
      <c r="BH19" s="660"/>
      <c r="BI19" s="660"/>
      <c r="BJ19" s="660"/>
      <c r="BK19" s="660"/>
      <c r="BL19" s="660"/>
      <c r="BM19" s="660"/>
      <c r="BN19" s="661"/>
      <c r="BO19" s="662">
        <v>3.5</v>
      </c>
      <c r="BP19" s="662"/>
      <c r="BQ19" s="662"/>
      <c r="BR19" s="662"/>
      <c r="BS19" s="668" t="s">
        <v>230</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169</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2">
      <c r="B20" s="656" t="s">
        <v>270</v>
      </c>
      <c r="C20" s="657"/>
      <c r="D20" s="657"/>
      <c r="E20" s="657"/>
      <c r="F20" s="657"/>
      <c r="G20" s="657"/>
      <c r="H20" s="657"/>
      <c r="I20" s="657"/>
      <c r="J20" s="657"/>
      <c r="K20" s="657"/>
      <c r="L20" s="657"/>
      <c r="M20" s="657"/>
      <c r="N20" s="657"/>
      <c r="O20" s="657"/>
      <c r="P20" s="657"/>
      <c r="Q20" s="658"/>
      <c r="R20" s="659">
        <v>567356</v>
      </c>
      <c r="S20" s="660"/>
      <c r="T20" s="660"/>
      <c r="U20" s="660"/>
      <c r="V20" s="660"/>
      <c r="W20" s="660"/>
      <c r="X20" s="660"/>
      <c r="Y20" s="661"/>
      <c r="Z20" s="662">
        <v>2.6</v>
      </c>
      <c r="AA20" s="662"/>
      <c r="AB20" s="662"/>
      <c r="AC20" s="662"/>
      <c r="AD20" s="663" t="s">
        <v>123</v>
      </c>
      <c r="AE20" s="663"/>
      <c r="AF20" s="663"/>
      <c r="AG20" s="663"/>
      <c r="AH20" s="663"/>
      <c r="AI20" s="663"/>
      <c r="AJ20" s="663"/>
      <c r="AK20" s="663"/>
      <c r="AL20" s="664" t="s">
        <v>169</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230662</v>
      </c>
      <c r="BH20" s="660"/>
      <c r="BI20" s="660"/>
      <c r="BJ20" s="660"/>
      <c r="BK20" s="660"/>
      <c r="BL20" s="660"/>
      <c r="BM20" s="660"/>
      <c r="BN20" s="661"/>
      <c r="BO20" s="662">
        <v>3.5</v>
      </c>
      <c r="BP20" s="662"/>
      <c r="BQ20" s="662"/>
      <c r="BR20" s="662"/>
      <c r="BS20" s="668" t="s">
        <v>230</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20703592</v>
      </c>
      <c r="CS20" s="660"/>
      <c r="CT20" s="660"/>
      <c r="CU20" s="660"/>
      <c r="CV20" s="660"/>
      <c r="CW20" s="660"/>
      <c r="CX20" s="660"/>
      <c r="CY20" s="661"/>
      <c r="CZ20" s="662">
        <v>100</v>
      </c>
      <c r="DA20" s="662"/>
      <c r="DB20" s="662"/>
      <c r="DC20" s="662"/>
      <c r="DD20" s="668">
        <v>1808395</v>
      </c>
      <c r="DE20" s="660"/>
      <c r="DF20" s="660"/>
      <c r="DG20" s="660"/>
      <c r="DH20" s="660"/>
      <c r="DI20" s="660"/>
      <c r="DJ20" s="660"/>
      <c r="DK20" s="660"/>
      <c r="DL20" s="660"/>
      <c r="DM20" s="660"/>
      <c r="DN20" s="660"/>
      <c r="DO20" s="660"/>
      <c r="DP20" s="661"/>
      <c r="DQ20" s="668">
        <v>12528966</v>
      </c>
      <c r="DR20" s="660"/>
      <c r="DS20" s="660"/>
      <c r="DT20" s="660"/>
      <c r="DU20" s="660"/>
      <c r="DV20" s="660"/>
      <c r="DW20" s="660"/>
      <c r="DX20" s="660"/>
      <c r="DY20" s="660"/>
      <c r="DZ20" s="660"/>
      <c r="EA20" s="660"/>
      <c r="EB20" s="660"/>
      <c r="EC20" s="669"/>
    </row>
    <row r="21" spans="2:133" ht="11.25" customHeight="1" x14ac:dyDescent="0.2">
      <c r="B21" s="656" t="s">
        <v>273</v>
      </c>
      <c r="C21" s="657"/>
      <c r="D21" s="657"/>
      <c r="E21" s="657"/>
      <c r="F21" s="657"/>
      <c r="G21" s="657"/>
      <c r="H21" s="657"/>
      <c r="I21" s="657"/>
      <c r="J21" s="657"/>
      <c r="K21" s="657"/>
      <c r="L21" s="657"/>
      <c r="M21" s="657"/>
      <c r="N21" s="657"/>
      <c r="O21" s="657"/>
      <c r="P21" s="657"/>
      <c r="Q21" s="658"/>
      <c r="R21" s="659" t="s">
        <v>169</v>
      </c>
      <c r="S21" s="660"/>
      <c r="T21" s="660"/>
      <c r="U21" s="660"/>
      <c r="V21" s="660"/>
      <c r="W21" s="660"/>
      <c r="X21" s="660"/>
      <c r="Y21" s="661"/>
      <c r="Z21" s="662" t="s">
        <v>230</v>
      </c>
      <c r="AA21" s="662"/>
      <c r="AB21" s="662"/>
      <c r="AC21" s="662"/>
      <c r="AD21" s="663" t="s">
        <v>123</v>
      </c>
      <c r="AE21" s="663"/>
      <c r="AF21" s="663"/>
      <c r="AG21" s="663"/>
      <c r="AH21" s="663"/>
      <c r="AI21" s="663"/>
      <c r="AJ21" s="663"/>
      <c r="AK21" s="663"/>
      <c r="AL21" s="664" t="s">
        <v>169</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42313</v>
      </c>
      <c r="BH21" s="660"/>
      <c r="BI21" s="660"/>
      <c r="BJ21" s="660"/>
      <c r="BK21" s="660"/>
      <c r="BL21" s="660"/>
      <c r="BM21" s="660"/>
      <c r="BN21" s="661"/>
      <c r="BO21" s="662">
        <v>0.6</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275</v>
      </c>
      <c r="C22" s="657"/>
      <c r="D22" s="657"/>
      <c r="E22" s="657"/>
      <c r="F22" s="657"/>
      <c r="G22" s="657"/>
      <c r="H22" s="657"/>
      <c r="I22" s="657"/>
      <c r="J22" s="657"/>
      <c r="K22" s="657"/>
      <c r="L22" s="657"/>
      <c r="M22" s="657"/>
      <c r="N22" s="657"/>
      <c r="O22" s="657"/>
      <c r="P22" s="657"/>
      <c r="Q22" s="658"/>
      <c r="R22" s="659">
        <v>10945063</v>
      </c>
      <c r="S22" s="660"/>
      <c r="T22" s="660"/>
      <c r="U22" s="660"/>
      <c r="V22" s="660"/>
      <c r="W22" s="660"/>
      <c r="X22" s="660"/>
      <c r="Y22" s="661"/>
      <c r="Z22" s="662">
        <v>50.4</v>
      </c>
      <c r="AA22" s="662"/>
      <c r="AB22" s="662"/>
      <c r="AC22" s="662"/>
      <c r="AD22" s="663">
        <v>10189358</v>
      </c>
      <c r="AE22" s="663"/>
      <c r="AF22" s="663"/>
      <c r="AG22" s="663"/>
      <c r="AH22" s="663"/>
      <c r="AI22" s="663"/>
      <c r="AJ22" s="663"/>
      <c r="AK22" s="663"/>
      <c r="AL22" s="664">
        <v>97.1</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230</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278</v>
      </c>
      <c r="C23" s="657"/>
      <c r="D23" s="657"/>
      <c r="E23" s="657"/>
      <c r="F23" s="657"/>
      <c r="G23" s="657"/>
      <c r="H23" s="657"/>
      <c r="I23" s="657"/>
      <c r="J23" s="657"/>
      <c r="K23" s="657"/>
      <c r="L23" s="657"/>
      <c r="M23" s="657"/>
      <c r="N23" s="657"/>
      <c r="O23" s="657"/>
      <c r="P23" s="657"/>
      <c r="Q23" s="658"/>
      <c r="R23" s="659">
        <v>7338</v>
      </c>
      <c r="S23" s="660"/>
      <c r="T23" s="660"/>
      <c r="U23" s="660"/>
      <c r="V23" s="660"/>
      <c r="W23" s="660"/>
      <c r="X23" s="660"/>
      <c r="Y23" s="661"/>
      <c r="Z23" s="662">
        <v>0</v>
      </c>
      <c r="AA23" s="662"/>
      <c r="AB23" s="662"/>
      <c r="AC23" s="662"/>
      <c r="AD23" s="663">
        <v>7338</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188349</v>
      </c>
      <c r="BH23" s="660"/>
      <c r="BI23" s="660"/>
      <c r="BJ23" s="660"/>
      <c r="BK23" s="660"/>
      <c r="BL23" s="660"/>
      <c r="BM23" s="660"/>
      <c r="BN23" s="661"/>
      <c r="BO23" s="662">
        <v>2.8</v>
      </c>
      <c r="BP23" s="662"/>
      <c r="BQ23" s="662"/>
      <c r="BR23" s="662"/>
      <c r="BS23" s="668" t="s">
        <v>123</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2">
      <c r="B24" s="656" t="s">
        <v>285</v>
      </c>
      <c r="C24" s="657"/>
      <c r="D24" s="657"/>
      <c r="E24" s="657"/>
      <c r="F24" s="657"/>
      <c r="G24" s="657"/>
      <c r="H24" s="657"/>
      <c r="I24" s="657"/>
      <c r="J24" s="657"/>
      <c r="K24" s="657"/>
      <c r="L24" s="657"/>
      <c r="M24" s="657"/>
      <c r="N24" s="657"/>
      <c r="O24" s="657"/>
      <c r="P24" s="657"/>
      <c r="Q24" s="658"/>
      <c r="R24" s="659">
        <v>768803</v>
      </c>
      <c r="S24" s="660"/>
      <c r="T24" s="660"/>
      <c r="U24" s="660"/>
      <c r="V24" s="660"/>
      <c r="W24" s="660"/>
      <c r="X24" s="660"/>
      <c r="Y24" s="661"/>
      <c r="Z24" s="662">
        <v>3.5</v>
      </c>
      <c r="AA24" s="662"/>
      <c r="AB24" s="662"/>
      <c r="AC24" s="662"/>
      <c r="AD24" s="663" t="s">
        <v>123</v>
      </c>
      <c r="AE24" s="663"/>
      <c r="AF24" s="663"/>
      <c r="AG24" s="663"/>
      <c r="AH24" s="663"/>
      <c r="AI24" s="663"/>
      <c r="AJ24" s="663"/>
      <c r="AK24" s="663"/>
      <c r="AL24" s="664" t="s">
        <v>169</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169</v>
      </c>
      <c r="BH24" s="660"/>
      <c r="BI24" s="660"/>
      <c r="BJ24" s="660"/>
      <c r="BK24" s="660"/>
      <c r="BL24" s="660"/>
      <c r="BM24" s="660"/>
      <c r="BN24" s="661"/>
      <c r="BO24" s="662" t="s">
        <v>230</v>
      </c>
      <c r="BP24" s="662"/>
      <c r="BQ24" s="662"/>
      <c r="BR24" s="662"/>
      <c r="BS24" s="668" t="s">
        <v>169</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8013314</v>
      </c>
      <c r="CS24" s="649"/>
      <c r="CT24" s="649"/>
      <c r="CU24" s="649"/>
      <c r="CV24" s="649"/>
      <c r="CW24" s="649"/>
      <c r="CX24" s="649"/>
      <c r="CY24" s="650"/>
      <c r="CZ24" s="653">
        <v>38.700000000000003</v>
      </c>
      <c r="DA24" s="654"/>
      <c r="DB24" s="654"/>
      <c r="DC24" s="673"/>
      <c r="DD24" s="692">
        <v>5308749</v>
      </c>
      <c r="DE24" s="649"/>
      <c r="DF24" s="649"/>
      <c r="DG24" s="649"/>
      <c r="DH24" s="649"/>
      <c r="DI24" s="649"/>
      <c r="DJ24" s="649"/>
      <c r="DK24" s="650"/>
      <c r="DL24" s="692">
        <v>5271217</v>
      </c>
      <c r="DM24" s="649"/>
      <c r="DN24" s="649"/>
      <c r="DO24" s="649"/>
      <c r="DP24" s="649"/>
      <c r="DQ24" s="649"/>
      <c r="DR24" s="649"/>
      <c r="DS24" s="649"/>
      <c r="DT24" s="649"/>
      <c r="DU24" s="649"/>
      <c r="DV24" s="650"/>
      <c r="DW24" s="653">
        <v>47.2</v>
      </c>
      <c r="DX24" s="654"/>
      <c r="DY24" s="654"/>
      <c r="DZ24" s="654"/>
      <c r="EA24" s="654"/>
      <c r="EB24" s="654"/>
      <c r="EC24" s="655"/>
    </row>
    <row r="25" spans="2:133" ht="11.25" customHeight="1" x14ac:dyDescent="0.2">
      <c r="B25" s="656" t="s">
        <v>288</v>
      </c>
      <c r="C25" s="657"/>
      <c r="D25" s="657"/>
      <c r="E25" s="657"/>
      <c r="F25" s="657"/>
      <c r="G25" s="657"/>
      <c r="H25" s="657"/>
      <c r="I25" s="657"/>
      <c r="J25" s="657"/>
      <c r="K25" s="657"/>
      <c r="L25" s="657"/>
      <c r="M25" s="657"/>
      <c r="N25" s="657"/>
      <c r="O25" s="657"/>
      <c r="P25" s="657"/>
      <c r="Q25" s="658"/>
      <c r="R25" s="659">
        <v>365303</v>
      </c>
      <c r="S25" s="660"/>
      <c r="T25" s="660"/>
      <c r="U25" s="660"/>
      <c r="V25" s="660"/>
      <c r="W25" s="660"/>
      <c r="X25" s="660"/>
      <c r="Y25" s="661"/>
      <c r="Z25" s="662">
        <v>1.7</v>
      </c>
      <c r="AA25" s="662"/>
      <c r="AB25" s="662"/>
      <c r="AC25" s="662"/>
      <c r="AD25" s="663">
        <v>13441</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123</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3033850</v>
      </c>
      <c r="CS25" s="695"/>
      <c r="CT25" s="695"/>
      <c r="CU25" s="695"/>
      <c r="CV25" s="695"/>
      <c r="CW25" s="695"/>
      <c r="CX25" s="695"/>
      <c r="CY25" s="696"/>
      <c r="CZ25" s="664">
        <v>14.7</v>
      </c>
      <c r="DA25" s="693"/>
      <c r="DB25" s="693"/>
      <c r="DC25" s="697"/>
      <c r="DD25" s="668">
        <v>2727517</v>
      </c>
      <c r="DE25" s="695"/>
      <c r="DF25" s="695"/>
      <c r="DG25" s="695"/>
      <c r="DH25" s="695"/>
      <c r="DI25" s="695"/>
      <c r="DJ25" s="695"/>
      <c r="DK25" s="696"/>
      <c r="DL25" s="668">
        <v>2720858</v>
      </c>
      <c r="DM25" s="695"/>
      <c r="DN25" s="695"/>
      <c r="DO25" s="695"/>
      <c r="DP25" s="695"/>
      <c r="DQ25" s="695"/>
      <c r="DR25" s="695"/>
      <c r="DS25" s="695"/>
      <c r="DT25" s="695"/>
      <c r="DU25" s="695"/>
      <c r="DV25" s="696"/>
      <c r="DW25" s="664">
        <v>24.4</v>
      </c>
      <c r="DX25" s="693"/>
      <c r="DY25" s="693"/>
      <c r="DZ25" s="693"/>
      <c r="EA25" s="693"/>
      <c r="EB25" s="693"/>
      <c r="EC25" s="694"/>
    </row>
    <row r="26" spans="2:133" ht="11.25" customHeight="1" x14ac:dyDescent="0.2">
      <c r="B26" s="656" t="s">
        <v>291</v>
      </c>
      <c r="C26" s="657"/>
      <c r="D26" s="657"/>
      <c r="E26" s="657"/>
      <c r="F26" s="657"/>
      <c r="G26" s="657"/>
      <c r="H26" s="657"/>
      <c r="I26" s="657"/>
      <c r="J26" s="657"/>
      <c r="K26" s="657"/>
      <c r="L26" s="657"/>
      <c r="M26" s="657"/>
      <c r="N26" s="657"/>
      <c r="O26" s="657"/>
      <c r="P26" s="657"/>
      <c r="Q26" s="658"/>
      <c r="R26" s="659">
        <v>175189</v>
      </c>
      <c r="S26" s="660"/>
      <c r="T26" s="660"/>
      <c r="U26" s="660"/>
      <c r="V26" s="660"/>
      <c r="W26" s="660"/>
      <c r="X26" s="660"/>
      <c r="Y26" s="661"/>
      <c r="Z26" s="662">
        <v>0.8</v>
      </c>
      <c r="AA26" s="662"/>
      <c r="AB26" s="662"/>
      <c r="AC26" s="662"/>
      <c r="AD26" s="663" t="s">
        <v>230</v>
      </c>
      <c r="AE26" s="663"/>
      <c r="AF26" s="663"/>
      <c r="AG26" s="663"/>
      <c r="AH26" s="663"/>
      <c r="AI26" s="663"/>
      <c r="AJ26" s="663"/>
      <c r="AK26" s="663"/>
      <c r="AL26" s="664" t="s">
        <v>123</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230</v>
      </c>
      <c r="BH26" s="660"/>
      <c r="BI26" s="660"/>
      <c r="BJ26" s="660"/>
      <c r="BK26" s="660"/>
      <c r="BL26" s="660"/>
      <c r="BM26" s="660"/>
      <c r="BN26" s="661"/>
      <c r="BO26" s="662" t="s">
        <v>123</v>
      </c>
      <c r="BP26" s="662"/>
      <c r="BQ26" s="662"/>
      <c r="BR26" s="662"/>
      <c r="BS26" s="668" t="s">
        <v>230</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2099705</v>
      </c>
      <c r="CS26" s="660"/>
      <c r="CT26" s="660"/>
      <c r="CU26" s="660"/>
      <c r="CV26" s="660"/>
      <c r="CW26" s="660"/>
      <c r="CX26" s="660"/>
      <c r="CY26" s="661"/>
      <c r="CZ26" s="664">
        <v>10.1</v>
      </c>
      <c r="DA26" s="693"/>
      <c r="DB26" s="693"/>
      <c r="DC26" s="697"/>
      <c r="DD26" s="668">
        <v>1882450</v>
      </c>
      <c r="DE26" s="660"/>
      <c r="DF26" s="660"/>
      <c r="DG26" s="660"/>
      <c r="DH26" s="660"/>
      <c r="DI26" s="660"/>
      <c r="DJ26" s="660"/>
      <c r="DK26" s="661"/>
      <c r="DL26" s="668" t="s">
        <v>123</v>
      </c>
      <c r="DM26" s="660"/>
      <c r="DN26" s="660"/>
      <c r="DO26" s="660"/>
      <c r="DP26" s="660"/>
      <c r="DQ26" s="660"/>
      <c r="DR26" s="660"/>
      <c r="DS26" s="660"/>
      <c r="DT26" s="660"/>
      <c r="DU26" s="660"/>
      <c r="DV26" s="661"/>
      <c r="DW26" s="664" t="s">
        <v>230</v>
      </c>
      <c r="DX26" s="693"/>
      <c r="DY26" s="693"/>
      <c r="DZ26" s="693"/>
      <c r="EA26" s="693"/>
      <c r="EB26" s="693"/>
      <c r="EC26" s="694"/>
    </row>
    <row r="27" spans="2:133" ht="11.25" customHeight="1" x14ac:dyDescent="0.2">
      <c r="B27" s="656" t="s">
        <v>294</v>
      </c>
      <c r="C27" s="657"/>
      <c r="D27" s="657"/>
      <c r="E27" s="657"/>
      <c r="F27" s="657"/>
      <c r="G27" s="657"/>
      <c r="H27" s="657"/>
      <c r="I27" s="657"/>
      <c r="J27" s="657"/>
      <c r="K27" s="657"/>
      <c r="L27" s="657"/>
      <c r="M27" s="657"/>
      <c r="N27" s="657"/>
      <c r="O27" s="657"/>
      <c r="P27" s="657"/>
      <c r="Q27" s="658"/>
      <c r="R27" s="659">
        <v>2095881</v>
      </c>
      <c r="S27" s="660"/>
      <c r="T27" s="660"/>
      <c r="U27" s="660"/>
      <c r="V27" s="660"/>
      <c r="W27" s="660"/>
      <c r="X27" s="660"/>
      <c r="Y27" s="661"/>
      <c r="Z27" s="662">
        <v>9.6</v>
      </c>
      <c r="AA27" s="662"/>
      <c r="AB27" s="662"/>
      <c r="AC27" s="662"/>
      <c r="AD27" s="663" t="s">
        <v>169</v>
      </c>
      <c r="AE27" s="663"/>
      <c r="AF27" s="663"/>
      <c r="AG27" s="663"/>
      <c r="AH27" s="663"/>
      <c r="AI27" s="663"/>
      <c r="AJ27" s="663"/>
      <c r="AK27" s="663"/>
      <c r="AL27" s="664" t="s">
        <v>230</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6665382</v>
      </c>
      <c r="BH27" s="660"/>
      <c r="BI27" s="660"/>
      <c r="BJ27" s="660"/>
      <c r="BK27" s="660"/>
      <c r="BL27" s="660"/>
      <c r="BM27" s="660"/>
      <c r="BN27" s="661"/>
      <c r="BO27" s="662">
        <v>100</v>
      </c>
      <c r="BP27" s="662"/>
      <c r="BQ27" s="662"/>
      <c r="BR27" s="662"/>
      <c r="BS27" s="668">
        <v>54040</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3300314</v>
      </c>
      <c r="CS27" s="695"/>
      <c r="CT27" s="695"/>
      <c r="CU27" s="695"/>
      <c r="CV27" s="695"/>
      <c r="CW27" s="695"/>
      <c r="CX27" s="695"/>
      <c r="CY27" s="696"/>
      <c r="CZ27" s="664">
        <v>15.9</v>
      </c>
      <c r="DA27" s="693"/>
      <c r="DB27" s="693"/>
      <c r="DC27" s="697"/>
      <c r="DD27" s="668">
        <v>1065693</v>
      </c>
      <c r="DE27" s="695"/>
      <c r="DF27" s="695"/>
      <c r="DG27" s="695"/>
      <c r="DH27" s="695"/>
      <c r="DI27" s="695"/>
      <c r="DJ27" s="695"/>
      <c r="DK27" s="696"/>
      <c r="DL27" s="668">
        <v>1034820</v>
      </c>
      <c r="DM27" s="695"/>
      <c r="DN27" s="695"/>
      <c r="DO27" s="695"/>
      <c r="DP27" s="695"/>
      <c r="DQ27" s="695"/>
      <c r="DR27" s="695"/>
      <c r="DS27" s="695"/>
      <c r="DT27" s="695"/>
      <c r="DU27" s="695"/>
      <c r="DV27" s="696"/>
      <c r="DW27" s="664">
        <v>9.3000000000000007</v>
      </c>
      <c r="DX27" s="693"/>
      <c r="DY27" s="693"/>
      <c r="DZ27" s="693"/>
      <c r="EA27" s="693"/>
      <c r="EB27" s="693"/>
      <c r="EC27" s="694"/>
    </row>
    <row r="28" spans="2:133" ht="11.25" customHeight="1" x14ac:dyDescent="0.2">
      <c r="B28" s="701" t="s">
        <v>297</v>
      </c>
      <c r="C28" s="702"/>
      <c r="D28" s="702"/>
      <c r="E28" s="702"/>
      <c r="F28" s="702"/>
      <c r="G28" s="702"/>
      <c r="H28" s="702"/>
      <c r="I28" s="702"/>
      <c r="J28" s="702"/>
      <c r="K28" s="702"/>
      <c r="L28" s="702"/>
      <c r="M28" s="702"/>
      <c r="N28" s="702"/>
      <c r="O28" s="702"/>
      <c r="P28" s="702"/>
      <c r="Q28" s="703"/>
      <c r="R28" s="659">
        <v>162395</v>
      </c>
      <c r="S28" s="660"/>
      <c r="T28" s="660"/>
      <c r="U28" s="660"/>
      <c r="V28" s="660"/>
      <c r="W28" s="660"/>
      <c r="X28" s="660"/>
      <c r="Y28" s="661"/>
      <c r="Z28" s="662">
        <v>0.7</v>
      </c>
      <c r="AA28" s="662"/>
      <c r="AB28" s="662"/>
      <c r="AC28" s="662"/>
      <c r="AD28" s="663">
        <v>162395</v>
      </c>
      <c r="AE28" s="663"/>
      <c r="AF28" s="663"/>
      <c r="AG28" s="663"/>
      <c r="AH28" s="663"/>
      <c r="AI28" s="663"/>
      <c r="AJ28" s="663"/>
      <c r="AK28" s="663"/>
      <c r="AL28" s="664">
        <v>1.5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1679150</v>
      </c>
      <c r="CS28" s="660"/>
      <c r="CT28" s="660"/>
      <c r="CU28" s="660"/>
      <c r="CV28" s="660"/>
      <c r="CW28" s="660"/>
      <c r="CX28" s="660"/>
      <c r="CY28" s="661"/>
      <c r="CZ28" s="664">
        <v>8.1</v>
      </c>
      <c r="DA28" s="693"/>
      <c r="DB28" s="693"/>
      <c r="DC28" s="697"/>
      <c r="DD28" s="668">
        <v>1515539</v>
      </c>
      <c r="DE28" s="660"/>
      <c r="DF28" s="660"/>
      <c r="DG28" s="660"/>
      <c r="DH28" s="660"/>
      <c r="DI28" s="660"/>
      <c r="DJ28" s="660"/>
      <c r="DK28" s="661"/>
      <c r="DL28" s="668">
        <v>1515539</v>
      </c>
      <c r="DM28" s="660"/>
      <c r="DN28" s="660"/>
      <c r="DO28" s="660"/>
      <c r="DP28" s="660"/>
      <c r="DQ28" s="660"/>
      <c r="DR28" s="660"/>
      <c r="DS28" s="660"/>
      <c r="DT28" s="660"/>
      <c r="DU28" s="660"/>
      <c r="DV28" s="661"/>
      <c r="DW28" s="664">
        <v>13.6</v>
      </c>
      <c r="DX28" s="693"/>
      <c r="DY28" s="693"/>
      <c r="DZ28" s="693"/>
      <c r="EA28" s="693"/>
      <c r="EB28" s="693"/>
      <c r="EC28" s="694"/>
    </row>
    <row r="29" spans="2:133" ht="11.25" customHeight="1" x14ac:dyDescent="0.2">
      <c r="B29" s="656" t="s">
        <v>299</v>
      </c>
      <c r="C29" s="657"/>
      <c r="D29" s="657"/>
      <c r="E29" s="657"/>
      <c r="F29" s="657"/>
      <c r="G29" s="657"/>
      <c r="H29" s="657"/>
      <c r="I29" s="657"/>
      <c r="J29" s="657"/>
      <c r="K29" s="657"/>
      <c r="L29" s="657"/>
      <c r="M29" s="657"/>
      <c r="N29" s="657"/>
      <c r="O29" s="657"/>
      <c r="P29" s="657"/>
      <c r="Q29" s="658"/>
      <c r="R29" s="659">
        <v>1288289</v>
      </c>
      <c r="S29" s="660"/>
      <c r="T29" s="660"/>
      <c r="U29" s="660"/>
      <c r="V29" s="660"/>
      <c r="W29" s="660"/>
      <c r="X29" s="660"/>
      <c r="Y29" s="661"/>
      <c r="Z29" s="662">
        <v>5.9</v>
      </c>
      <c r="AA29" s="662"/>
      <c r="AB29" s="662"/>
      <c r="AC29" s="662"/>
      <c r="AD29" s="663" t="s">
        <v>230</v>
      </c>
      <c r="AE29" s="663"/>
      <c r="AF29" s="663"/>
      <c r="AG29" s="663"/>
      <c r="AH29" s="663"/>
      <c r="AI29" s="663"/>
      <c r="AJ29" s="663"/>
      <c r="AK29" s="663"/>
      <c r="AL29" s="664" t="s">
        <v>169</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1679104</v>
      </c>
      <c r="CS29" s="695"/>
      <c r="CT29" s="695"/>
      <c r="CU29" s="695"/>
      <c r="CV29" s="695"/>
      <c r="CW29" s="695"/>
      <c r="CX29" s="695"/>
      <c r="CY29" s="696"/>
      <c r="CZ29" s="664">
        <v>8.1</v>
      </c>
      <c r="DA29" s="693"/>
      <c r="DB29" s="693"/>
      <c r="DC29" s="697"/>
      <c r="DD29" s="668">
        <v>1515493</v>
      </c>
      <c r="DE29" s="695"/>
      <c r="DF29" s="695"/>
      <c r="DG29" s="695"/>
      <c r="DH29" s="695"/>
      <c r="DI29" s="695"/>
      <c r="DJ29" s="695"/>
      <c r="DK29" s="696"/>
      <c r="DL29" s="668">
        <v>1515493</v>
      </c>
      <c r="DM29" s="695"/>
      <c r="DN29" s="695"/>
      <c r="DO29" s="695"/>
      <c r="DP29" s="695"/>
      <c r="DQ29" s="695"/>
      <c r="DR29" s="695"/>
      <c r="DS29" s="695"/>
      <c r="DT29" s="695"/>
      <c r="DU29" s="695"/>
      <c r="DV29" s="696"/>
      <c r="DW29" s="664">
        <v>13.6</v>
      </c>
      <c r="DX29" s="693"/>
      <c r="DY29" s="693"/>
      <c r="DZ29" s="693"/>
      <c r="EA29" s="693"/>
      <c r="EB29" s="693"/>
      <c r="EC29" s="694"/>
    </row>
    <row r="30" spans="2:133" ht="11.25" customHeight="1" x14ac:dyDescent="0.2">
      <c r="B30" s="656" t="s">
        <v>303</v>
      </c>
      <c r="C30" s="657"/>
      <c r="D30" s="657"/>
      <c r="E30" s="657"/>
      <c r="F30" s="657"/>
      <c r="G30" s="657"/>
      <c r="H30" s="657"/>
      <c r="I30" s="657"/>
      <c r="J30" s="657"/>
      <c r="K30" s="657"/>
      <c r="L30" s="657"/>
      <c r="M30" s="657"/>
      <c r="N30" s="657"/>
      <c r="O30" s="657"/>
      <c r="P30" s="657"/>
      <c r="Q30" s="658"/>
      <c r="R30" s="659">
        <v>82380</v>
      </c>
      <c r="S30" s="660"/>
      <c r="T30" s="660"/>
      <c r="U30" s="660"/>
      <c r="V30" s="660"/>
      <c r="W30" s="660"/>
      <c r="X30" s="660"/>
      <c r="Y30" s="661"/>
      <c r="Z30" s="662">
        <v>0.4</v>
      </c>
      <c r="AA30" s="662"/>
      <c r="AB30" s="662"/>
      <c r="AC30" s="662"/>
      <c r="AD30" s="663">
        <v>54760</v>
      </c>
      <c r="AE30" s="663"/>
      <c r="AF30" s="663"/>
      <c r="AG30" s="663"/>
      <c r="AH30" s="663"/>
      <c r="AI30" s="663"/>
      <c r="AJ30" s="663"/>
      <c r="AK30" s="663"/>
      <c r="AL30" s="664">
        <v>0.5</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99.3</v>
      </c>
      <c r="BH30" s="720"/>
      <c r="BI30" s="720"/>
      <c r="BJ30" s="720"/>
      <c r="BK30" s="720"/>
      <c r="BL30" s="720"/>
      <c r="BM30" s="654">
        <v>95.8</v>
      </c>
      <c r="BN30" s="720"/>
      <c r="BO30" s="720"/>
      <c r="BP30" s="720"/>
      <c r="BQ30" s="721"/>
      <c r="BR30" s="719">
        <v>99.1</v>
      </c>
      <c r="BS30" s="720"/>
      <c r="BT30" s="720"/>
      <c r="BU30" s="720"/>
      <c r="BV30" s="720"/>
      <c r="BW30" s="720"/>
      <c r="BX30" s="654">
        <v>95</v>
      </c>
      <c r="BY30" s="720"/>
      <c r="BZ30" s="720"/>
      <c r="CA30" s="720"/>
      <c r="CB30" s="721"/>
      <c r="CD30" s="724"/>
      <c r="CE30" s="725"/>
      <c r="CF30" s="674" t="s">
        <v>306</v>
      </c>
      <c r="CG30" s="675"/>
      <c r="CH30" s="675"/>
      <c r="CI30" s="675"/>
      <c r="CJ30" s="675"/>
      <c r="CK30" s="675"/>
      <c r="CL30" s="675"/>
      <c r="CM30" s="675"/>
      <c r="CN30" s="675"/>
      <c r="CO30" s="675"/>
      <c r="CP30" s="675"/>
      <c r="CQ30" s="676"/>
      <c r="CR30" s="659">
        <v>1565817</v>
      </c>
      <c r="CS30" s="660"/>
      <c r="CT30" s="660"/>
      <c r="CU30" s="660"/>
      <c r="CV30" s="660"/>
      <c r="CW30" s="660"/>
      <c r="CX30" s="660"/>
      <c r="CY30" s="661"/>
      <c r="CZ30" s="664">
        <v>7.6</v>
      </c>
      <c r="DA30" s="693"/>
      <c r="DB30" s="693"/>
      <c r="DC30" s="697"/>
      <c r="DD30" s="668">
        <v>1402989</v>
      </c>
      <c r="DE30" s="660"/>
      <c r="DF30" s="660"/>
      <c r="DG30" s="660"/>
      <c r="DH30" s="660"/>
      <c r="DI30" s="660"/>
      <c r="DJ30" s="660"/>
      <c r="DK30" s="661"/>
      <c r="DL30" s="668">
        <v>1402989</v>
      </c>
      <c r="DM30" s="660"/>
      <c r="DN30" s="660"/>
      <c r="DO30" s="660"/>
      <c r="DP30" s="660"/>
      <c r="DQ30" s="660"/>
      <c r="DR30" s="660"/>
      <c r="DS30" s="660"/>
      <c r="DT30" s="660"/>
      <c r="DU30" s="660"/>
      <c r="DV30" s="661"/>
      <c r="DW30" s="664">
        <v>12.6</v>
      </c>
      <c r="DX30" s="693"/>
      <c r="DY30" s="693"/>
      <c r="DZ30" s="693"/>
      <c r="EA30" s="693"/>
      <c r="EB30" s="693"/>
      <c r="EC30" s="694"/>
    </row>
    <row r="31" spans="2:133" ht="11.25" customHeight="1" x14ac:dyDescent="0.2">
      <c r="B31" s="656" t="s">
        <v>307</v>
      </c>
      <c r="C31" s="657"/>
      <c r="D31" s="657"/>
      <c r="E31" s="657"/>
      <c r="F31" s="657"/>
      <c r="G31" s="657"/>
      <c r="H31" s="657"/>
      <c r="I31" s="657"/>
      <c r="J31" s="657"/>
      <c r="K31" s="657"/>
      <c r="L31" s="657"/>
      <c r="M31" s="657"/>
      <c r="N31" s="657"/>
      <c r="O31" s="657"/>
      <c r="P31" s="657"/>
      <c r="Q31" s="658"/>
      <c r="R31" s="659">
        <v>1903627</v>
      </c>
      <c r="S31" s="660"/>
      <c r="T31" s="660"/>
      <c r="U31" s="660"/>
      <c r="V31" s="660"/>
      <c r="W31" s="660"/>
      <c r="X31" s="660"/>
      <c r="Y31" s="661"/>
      <c r="Z31" s="662">
        <v>8.8000000000000007</v>
      </c>
      <c r="AA31" s="662"/>
      <c r="AB31" s="662"/>
      <c r="AC31" s="662"/>
      <c r="AD31" s="663" t="s">
        <v>230</v>
      </c>
      <c r="AE31" s="663"/>
      <c r="AF31" s="663"/>
      <c r="AG31" s="663"/>
      <c r="AH31" s="663"/>
      <c r="AI31" s="663"/>
      <c r="AJ31" s="663"/>
      <c r="AK31" s="663"/>
      <c r="AL31" s="664" t="s">
        <v>169</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99.4</v>
      </c>
      <c r="BH31" s="695"/>
      <c r="BI31" s="695"/>
      <c r="BJ31" s="695"/>
      <c r="BK31" s="695"/>
      <c r="BL31" s="695"/>
      <c r="BM31" s="665">
        <v>97.1</v>
      </c>
      <c r="BN31" s="717"/>
      <c r="BO31" s="717"/>
      <c r="BP31" s="717"/>
      <c r="BQ31" s="718"/>
      <c r="BR31" s="716">
        <v>99.3</v>
      </c>
      <c r="BS31" s="695"/>
      <c r="BT31" s="695"/>
      <c r="BU31" s="695"/>
      <c r="BV31" s="695"/>
      <c r="BW31" s="695"/>
      <c r="BX31" s="665">
        <v>96.6</v>
      </c>
      <c r="BY31" s="717"/>
      <c r="BZ31" s="717"/>
      <c r="CA31" s="717"/>
      <c r="CB31" s="718"/>
      <c r="CD31" s="724"/>
      <c r="CE31" s="725"/>
      <c r="CF31" s="674" t="s">
        <v>310</v>
      </c>
      <c r="CG31" s="675"/>
      <c r="CH31" s="675"/>
      <c r="CI31" s="675"/>
      <c r="CJ31" s="675"/>
      <c r="CK31" s="675"/>
      <c r="CL31" s="675"/>
      <c r="CM31" s="675"/>
      <c r="CN31" s="675"/>
      <c r="CO31" s="675"/>
      <c r="CP31" s="675"/>
      <c r="CQ31" s="676"/>
      <c r="CR31" s="659">
        <v>113287</v>
      </c>
      <c r="CS31" s="695"/>
      <c r="CT31" s="695"/>
      <c r="CU31" s="695"/>
      <c r="CV31" s="695"/>
      <c r="CW31" s="695"/>
      <c r="CX31" s="695"/>
      <c r="CY31" s="696"/>
      <c r="CZ31" s="664">
        <v>0.5</v>
      </c>
      <c r="DA31" s="693"/>
      <c r="DB31" s="693"/>
      <c r="DC31" s="697"/>
      <c r="DD31" s="668">
        <v>112504</v>
      </c>
      <c r="DE31" s="695"/>
      <c r="DF31" s="695"/>
      <c r="DG31" s="695"/>
      <c r="DH31" s="695"/>
      <c r="DI31" s="695"/>
      <c r="DJ31" s="695"/>
      <c r="DK31" s="696"/>
      <c r="DL31" s="668">
        <v>112504</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2">
      <c r="B32" s="656" t="s">
        <v>311</v>
      </c>
      <c r="C32" s="657"/>
      <c r="D32" s="657"/>
      <c r="E32" s="657"/>
      <c r="F32" s="657"/>
      <c r="G32" s="657"/>
      <c r="H32" s="657"/>
      <c r="I32" s="657"/>
      <c r="J32" s="657"/>
      <c r="K32" s="657"/>
      <c r="L32" s="657"/>
      <c r="M32" s="657"/>
      <c r="N32" s="657"/>
      <c r="O32" s="657"/>
      <c r="P32" s="657"/>
      <c r="Q32" s="658"/>
      <c r="R32" s="659">
        <v>574289</v>
      </c>
      <c r="S32" s="660"/>
      <c r="T32" s="660"/>
      <c r="U32" s="660"/>
      <c r="V32" s="660"/>
      <c r="W32" s="660"/>
      <c r="X32" s="660"/>
      <c r="Y32" s="661"/>
      <c r="Z32" s="662">
        <v>2.6</v>
      </c>
      <c r="AA32" s="662"/>
      <c r="AB32" s="662"/>
      <c r="AC32" s="662"/>
      <c r="AD32" s="663" t="s">
        <v>123</v>
      </c>
      <c r="AE32" s="663"/>
      <c r="AF32" s="663"/>
      <c r="AG32" s="663"/>
      <c r="AH32" s="663"/>
      <c r="AI32" s="663"/>
      <c r="AJ32" s="663"/>
      <c r="AK32" s="663"/>
      <c r="AL32" s="664" t="s">
        <v>230</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99.2</v>
      </c>
      <c r="BH32" s="729"/>
      <c r="BI32" s="729"/>
      <c r="BJ32" s="729"/>
      <c r="BK32" s="729"/>
      <c r="BL32" s="729"/>
      <c r="BM32" s="730">
        <v>93.9</v>
      </c>
      <c r="BN32" s="729"/>
      <c r="BO32" s="729"/>
      <c r="BP32" s="729"/>
      <c r="BQ32" s="731"/>
      <c r="BR32" s="728">
        <v>98.9</v>
      </c>
      <c r="BS32" s="729"/>
      <c r="BT32" s="729"/>
      <c r="BU32" s="729"/>
      <c r="BV32" s="729"/>
      <c r="BW32" s="729"/>
      <c r="BX32" s="730">
        <v>92.7</v>
      </c>
      <c r="BY32" s="729"/>
      <c r="BZ32" s="729"/>
      <c r="CA32" s="729"/>
      <c r="CB32" s="731"/>
      <c r="CD32" s="726"/>
      <c r="CE32" s="727"/>
      <c r="CF32" s="674" t="s">
        <v>313</v>
      </c>
      <c r="CG32" s="675"/>
      <c r="CH32" s="675"/>
      <c r="CI32" s="675"/>
      <c r="CJ32" s="675"/>
      <c r="CK32" s="675"/>
      <c r="CL32" s="675"/>
      <c r="CM32" s="675"/>
      <c r="CN32" s="675"/>
      <c r="CO32" s="675"/>
      <c r="CP32" s="675"/>
      <c r="CQ32" s="676"/>
      <c r="CR32" s="659">
        <v>46</v>
      </c>
      <c r="CS32" s="660"/>
      <c r="CT32" s="660"/>
      <c r="CU32" s="660"/>
      <c r="CV32" s="660"/>
      <c r="CW32" s="660"/>
      <c r="CX32" s="660"/>
      <c r="CY32" s="661"/>
      <c r="CZ32" s="664">
        <v>0</v>
      </c>
      <c r="DA32" s="693"/>
      <c r="DB32" s="693"/>
      <c r="DC32" s="697"/>
      <c r="DD32" s="668">
        <v>46</v>
      </c>
      <c r="DE32" s="660"/>
      <c r="DF32" s="660"/>
      <c r="DG32" s="660"/>
      <c r="DH32" s="660"/>
      <c r="DI32" s="660"/>
      <c r="DJ32" s="660"/>
      <c r="DK32" s="661"/>
      <c r="DL32" s="668">
        <v>46</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2">
      <c r="B33" s="656" t="s">
        <v>314</v>
      </c>
      <c r="C33" s="657"/>
      <c r="D33" s="657"/>
      <c r="E33" s="657"/>
      <c r="F33" s="657"/>
      <c r="G33" s="657"/>
      <c r="H33" s="657"/>
      <c r="I33" s="657"/>
      <c r="J33" s="657"/>
      <c r="K33" s="657"/>
      <c r="L33" s="657"/>
      <c r="M33" s="657"/>
      <c r="N33" s="657"/>
      <c r="O33" s="657"/>
      <c r="P33" s="657"/>
      <c r="Q33" s="658"/>
      <c r="R33" s="659">
        <v>323974</v>
      </c>
      <c r="S33" s="660"/>
      <c r="T33" s="660"/>
      <c r="U33" s="660"/>
      <c r="V33" s="660"/>
      <c r="W33" s="660"/>
      <c r="X33" s="660"/>
      <c r="Y33" s="661"/>
      <c r="Z33" s="662">
        <v>1.5</v>
      </c>
      <c r="AA33" s="662"/>
      <c r="AB33" s="662"/>
      <c r="AC33" s="662"/>
      <c r="AD33" s="663" t="s">
        <v>230</v>
      </c>
      <c r="AE33" s="663"/>
      <c r="AF33" s="663"/>
      <c r="AG33" s="663"/>
      <c r="AH33" s="663"/>
      <c r="AI33" s="663"/>
      <c r="AJ33" s="663"/>
      <c r="AK33" s="663"/>
      <c r="AL33" s="664" t="s">
        <v>169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10881883</v>
      </c>
      <c r="CS33" s="695"/>
      <c r="CT33" s="695"/>
      <c r="CU33" s="695"/>
      <c r="CV33" s="695"/>
      <c r="CW33" s="695"/>
      <c r="CX33" s="695"/>
      <c r="CY33" s="696"/>
      <c r="CZ33" s="664">
        <v>52.6</v>
      </c>
      <c r="DA33" s="693"/>
      <c r="DB33" s="693"/>
      <c r="DC33" s="697"/>
      <c r="DD33" s="668">
        <v>6593705</v>
      </c>
      <c r="DE33" s="695"/>
      <c r="DF33" s="695"/>
      <c r="DG33" s="695"/>
      <c r="DH33" s="695"/>
      <c r="DI33" s="695"/>
      <c r="DJ33" s="695"/>
      <c r="DK33" s="696"/>
      <c r="DL33" s="668">
        <v>4192662</v>
      </c>
      <c r="DM33" s="695"/>
      <c r="DN33" s="695"/>
      <c r="DO33" s="695"/>
      <c r="DP33" s="695"/>
      <c r="DQ33" s="695"/>
      <c r="DR33" s="695"/>
      <c r="DS33" s="695"/>
      <c r="DT33" s="695"/>
      <c r="DU33" s="695"/>
      <c r="DV33" s="696"/>
      <c r="DW33" s="664">
        <v>37.6</v>
      </c>
      <c r="DX33" s="693"/>
      <c r="DY33" s="693"/>
      <c r="DZ33" s="693"/>
      <c r="EA33" s="693"/>
      <c r="EB33" s="693"/>
      <c r="EC33" s="694"/>
    </row>
    <row r="34" spans="2:133" ht="11.25" customHeight="1" x14ac:dyDescent="0.2">
      <c r="B34" s="656" t="s">
        <v>316</v>
      </c>
      <c r="C34" s="657"/>
      <c r="D34" s="657"/>
      <c r="E34" s="657"/>
      <c r="F34" s="657"/>
      <c r="G34" s="657"/>
      <c r="H34" s="657"/>
      <c r="I34" s="657"/>
      <c r="J34" s="657"/>
      <c r="K34" s="657"/>
      <c r="L34" s="657"/>
      <c r="M34" s="657"/>
      <c r="N34" s="657"/>
      <c r="O34" s="657"/>
      <c r="P34" s="657"/>
      <c r="Q34" s="658"/>
      <c r="R34" s="659">
        <v>1495064</v>
      </c>
      <c r="S34" s="660"/>
      <c r="T34" s="660"/>
      <c r="U34" s="660"/>
      <c r="V34" s="660"/>
      <c r="W34" s="660"/>
      <c r="X34" s="660"/>
      <c r="Y34" s="661"/>
      <c r="Z34" s="662">
        <v>6.9</v>
      </c>
      <c r="AA34" s="662"/>
      <c r="AB34" s="662"/>
      <c r="AC34" s="662"/>
      <c r="AD34" s="663">
        <v>69313</v>
      </c>
      <c r="AE34" s="663"/>
      <c r="AF34" s="663"/>
      <c r="AG34" s="663"/>
      <c r="AH34" s="663"/>
      <c r="AI34" s="663"/>
      <c r="AJ34" s="663"/>
      <c r="AK34" s="663"/>
      <c r="AL34" s="664">
        <v>0.7</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4715996</v>
      </c>
      <c r="CS34" s="660"/>
      <c r="CT34" s="660"/>
      <c r="CU34" s="660"/>
      <c r="CV34" s="660"/>
      <c r="CW34" s="660"/>
      <c r="CX34" s="660"/>
      <c r="CY34" s="661"/>
      <c r="CZ34" s="664">
        <v>22.8</v>
      </c>
      <c r="DA34" s="693"/>
      <c r="DB34" s="693"/>
      <c r="DC34" s="697"/>
      <c r="DD34" s="668">
        <v>2169795</v>
      </c>
      <c r="DE34" s="660"/>
      <c r="DF34" s="660"/>
      <c r="DG34" s="660"/>
      <c r="DH34" s="660"/>
      <c r="DI34" s="660"/>
      <c r="DJ34" s="660"/>
      <c r="DK34" s="661"/>
      <c r="DL34" s="668">
        <v>1177898</v>
      </c>
      <c r="DM34" s="660"/>
      <c r="DN34" s="660"/>
      <c r="DO34" s="660"/>
      <c r="DP34" s="660"/>
      <c r="DQ34" s="660"/>
      <c r="DR34" s="660"/>
      <c r="DS34" s="660"/>
      <c r="DT34" s="660"/>
      <c r="DU34" s="660"/>
      <c r="DV34" s="661"/>
      <c r="DW34" s="664">
        <v>10.6</v>
      </c>
      <c r="DX34" s="693"/>
      <c r="DY34" s="693"/>
      <c r="DZ34" s="693"/>
      <c r="EA34" s="693"/>
      <c r="EB34" s="693"/>
      <c r="EC34" s="694"/>
    </row>
    <row r="35" spans="2:133" ht="11.25" customHeight="1" x14ac:dyDescent="0.2">
      <c r="B35" s="656" t="s">
        <v>320</v>
      </c>
      <c r="C35" s="657"/>
      <c r="D35" s="657"/>
      <c r="E35" s="657"/>
      <c r="F35" s="657"/>
      <c r="G35" s="657"/>
      <c r="H35" s="657"/>
      <c r="I35" s="657"/>
      <c r="J35" s="657"/>
      <c r="K35" s="657"/>
      <c r="L35" s="657"/>
      <c r="M35" s="657"/>
      <c r="N35" s="657"/>
      <c r="O35" s="657"/>
      <c r="P35" s="657"/>
      <c r="Q35" s="658"/>
      <c r="R35" s="659">
        <v>1533200</v>
      </c>
      <c r="S35" s="660"/>
      <c r="T35" s="660"/>
      <c r="U35" s="660"/>
      <c r="V35" s="660"/>
      <c r="W35" s="660"/>
      <c r="X35" s="660"/>
      <c r="Y35" s="661"/>
      <c r="Z35" s="662">
        <v>7.1</v>
      </c>
      <c r="AA35" s="662"/>
      <c r="AB35" s="662"/>
      <c r="AC35" s="662"/>
      <c r="AD35" s="663" t="s">
        <v>169</v>
      </c>
      <c r="AE35" s="663"/>
      <c r="AF35" s="663"/>
      <c r="AG35" s="663"/>
      <c r="AH35" s="663"/>
      <c r="AI35" s="663"/>
      <c r="AJ35" s="663"/>
      <c r="AK35" s="663"/>
      <c r="AL35" s="664" t="s">
        <v>230</v>
      </c>
      <c r="AM35" s="665"/>
      <c r="AN35" s="665"/>
      <c r="AO35" s="666"/>
      <c r="AP35" s="214"/>
      <c r="AQ35" s="732" t="s">
        <v>321</v>
      </c>
      <c r="AR35" s="733"/>
      <c r="AS35" s="733"/>
      <c r="AT35" s="733"/>
      <c r="AU35" s="733"/>
      <c r="AV35" s="733"/>
      <c r="AW35" s="733"/>
      <c r="AX35" s="733"/>
      <c r="AY35" s="734"/>
      <c r="AZ35" s="648">
        <v>3105881</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76108</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331637</v>
      </c>
      <c r="CS35" s="695"/>
      <c r="CT35" s="695"/>
      <c r="CU35" s="695"/>
      <c r="CV35" s="695"/>
      <c r="CW35" s="695"/>
      <c r="CX35" s="695"/>
      <c r="CY35" s="696"/>
      <c r="CZ35" s="664">
        <v>1.6</v>
      </c>
      <c r="DA35" s="693"/>
      <c r="DB35" s="693"/>
      <c r="DC35" s="697"/>
      <c r="DD35" s="668">
        <v>153079</v>
      </c>
      <c r="DE35" s="695"/>
      <c r="DF35" s="695"/>
      <c r="DG35" s="695"/>
      <c r="DH35" s="695"/>
      <c r="DI35" s="695"/>
      <c r="DJ35" s="695"/>
      <c r="DK35" s="696"/>
      <c r="DL35" s="668">
        <v>144620</v>
      </c>
      <c r="DM35" s="695"/>
      <c r="DN35" s="695"/>
      <c r="DO35" s="695"/>
      <c r="DP35" s="695"/>
      <c r="DQ35" s="695"/>
      <c r="DR35" s="695"/>
      <c r="DS35" s="695"/>
      <c r="DT35" s="695"/>
      <c r="DU35" s="695"/>
      <c r="DV35" s="696"/>
      <c r="DW35" s="664">
        <v>1.3</v>
      </c>
      <c r="DX35" s="693"/>
      <c r="DY35" s="693"/>
      <c r="DZ35" s="693"/>
      <c r="EA35" s="693"/>
      <c r="EB35" s="693"/>
      <c r="EC35" s="694"/>
    </row>
    <row r="36" spans="2:133" ht="11.25" customHeight="1" x14ac:dyDescent="0.2">
      <c r="B36" s="656" t="s">
        <v>324</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230</v>
      </c>
      <c r="AA36" s="662"/>
      <c r="AB36" s="662"/>
      <c r="AC36" s="662"/>
      <c r="AD36" s="663" t="s">
        <v>230</v>
      </c>
      <c r="AE36" s="663"/>
      <c r="AF36" s="663"/>
      <c r="AG36" s="663"/>
      <c r="AH36" s="663"/>
      <c r="AI36" s="663"/>
      <c r="AJ36" s="663"/>
      <c r="AK36" s="663"/>
      <c r="AL36" s="664" t="s">
        <v>169</v>
      </c>
      <c r="AM36" s="665"/>
      <c r="AN36" s="665"/>
      <c r="AO36" s="666"/>
      <c r="AQ36" s="736" t="s">
        <v>325</v>
      </c>
      <c r="AR36" s="737"/>
      <c r="AS36" s="737"/>
      <c r="AT36" s="737"/>
      <c r="AU36" s="737"/>
      <c r="AV36" s="737"/>
      <c r="AW36" s="737"/>
      <c r="AX36" s="737"/>
      <c r="AY36" s="738"/>
      <c r="AZ36" s="659">
        <v>802609</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42309</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2495993</v>
      </c>
      <c r="CS36" s="660"/>
      <c r="CT36" s="660"/>
      <c r="CU36" s="660"/>
      <c r="CV36" s="660"/>
      <c r="CW36" s="660"/>
      <c r="CX36" s="660"/>
      <c r="CY36" s="661"/>
      <c r="CZ36" s="664">
        <v>12.1</v>
      </c>
      <c r="DA36" s="693"/>
      <c r="DB36" s="693"/>
      <c r="DC36" s="697"/>
      <c r="DD36" s="668">
        <v>2121456</v>
      </c>
      <c r="DE36" s="660"/>
      <c r="DF36" s="660"/>
      <c r="DG36" s="660"/>
      <c r="DH36" s="660"/>
      <c r="DI36" s="660"/>
      <c r="DJ36" s="660"/>
      <c r="DK36" s="661"/>
      <c r="DL36" s="668">
        <v>1427759</v>
      </c>
      <c r="DM36" s="660"/>
      <c r="DN36" s="660"/>
      <c r="DO36" s="660"/>
      <c r="DP36" s="660"/>
      <c r="DQ36" s="660"/>
      <c r="DR36" s="660"/>
      <c r="DS36" s="660"/>
      <c r="DT36" s="660"/>
      <c r="DU36" s="660"/>
      <c r="DV36" s="661"/>
      <c r="DW36" s="664">
        <v>12.8</v>
      </c>
      <c r="DX36" s="693"/>
      <c r="DY36" s="693"/>
      <c r="DZ36" s="693"/>
      <c r="EA36" s="693"/>
      <c r="EB36" s="693"/>
      <c r="EC36" s="694"/>
    </row>
    <row r="37" spans="2:133" ht="11.25" customHeight="1" x14ac:dyDescent="0.2">
      <c r="B37" s="656" t="s">
        <v>328</v>
      </c>
      <c r="C37" s="657"/>
      <c r="D37" s="657"/>
      <c r="E37" s="657"/>
      <c r="F37" s="657"/>
      <c r="G37" s="657"/>
      <c r="H37" s="657"/>
      <c r="I37" s="657"/>
      <c r="J37" s="657"/>
      <c r="K37" s="657"/>
      <c r="L37" s="657"/>
      <c r="M37" s="657"/>
      <c r="N37" s="657"/>
      <c r="O37" s="657"/>
      <c r="P37" s="657"/>
      <c r="Q37" s="658"/>
      <c r="R37" s="659">
        <v>660000</v>
      </c>
      <c r="S37" s="660"/>
      <c r="T37" s="660"/>
      <c r="U37" s="660"/>
      <c r="V37" s="660"/>
      <c r="W37" s="660"/>
      <c r="X37" s="660"/>
      <c r="Y37" s="661"/>
      <c r="Z37" s="662">
        <v>3</v>
      </c>
      <c r="AA37" s="662"/>
      <c r="AB37" s="662"/>
      <c r="AC37" s="662"/>
      <c r="AD37" s="663" t="s">
        <v>123</v>
      </c>
      <c r="AE37" s="663"/>
      <c r="AF37" s="663"/>
      <c r="AG37" s="663"/>
      <c r="AH37" s="663"/>
      <c r="AI37" s="663"/>
      <c r="AJ37" s="663"/>
      <c r="AK37" s="663"/>
      <c r="AL37" s="664" t="s">
        <v>169</v>
      </c>
      <c r="AM37" s="665"/>
      <c r="AN37" s="665"/>
      <c r="AO37" s="666"/>
      <c r="AQ37" s="736" t="s">
        <v>329</v>
      </c>
      <c r="AR37" s="737"/>
      <c r="AS37" s="737"/>
      <c r="AT37" s="737"/>
      <c r="AU37" s="737"/>
      <c r="AV37" s="737"/>
      <c r="AW37" s="737"/>
      <c r="AX37" s="737"/>
      <c r="AY37" s="738"/>
      <c r="AZ37" s="659">
        <v>647587</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6834</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667734</v>
      </c>
      <c r="CS37" s="695"/>
      <c r="CT37" s="695"/>
      <c r="CU37" s="695"/>
      <c r="CV37" s="695"/>
      <c r="CW37" s="695"/>
      <c r="CX37" s="695"/>
      <c r="CY37" s="696"/>
      <c r="CZ37" s="664">
        <v>3.2</v>
      </c>
      <c r="DA37" s="693"/>
      <c r="DB37" s="693"/>
      <c r="DC37" s="697"/>
      <c r="DD37" s="668">
        <v>658811</v>
      </c>
      <c r="DE37" s="695"/>
      <c r="DF37" s="695"/>
      <c r="DG37" s="695"/>
      <c r="DH37" s="695"/>
      <c r="DI37" s="695"/>
      <c r="DJ37" s="695"/>
      <c r="DK37" s="696"/>
      <c r="DL37" s="668">
        <v>592192</v>
      </c>
      <c r="DM37" s="695"/>
      <c r="DN37" s="695"/>
      <c r="DO37" s="695"/>
      <c r="DP37" s="695"/>
      <c r="DQ37" s="695"/>
      <c r="DR37" s="695"/>
      <c r="DS37" s="695"/>
      <c r="DT37" s="695"/>
      <c r="DU37" s="695"/>
      <c r="DV37" s="696"/>
      <c r="DW37" s="664">
        <v>5.3</v>
      </c>
      <c r="DX37" s="693"/>
      <c r="DY37" s="693"/>
      <c r="DZ37" s="693"/>
      <c r="EA37" s="693"/>
      <c r="EB37" s="693"/>
      <c r="EC37" s="694"/>
    </row>
    <row r="38" spans="2:133" ht="11.25" customHeight="1" x14ac:dyDescent="0.2">
      <c r="B38" s="704" t="s">
        <v>332</v>
      </c>
      <c r="C38" s="705"/>
      <c r="D38" s="705"/>
      <c r="E38" s="705"/>
      <c r="F38" s="705"/>
      <c r="G38" s="705"/>
      <c r="H38" s="705"/>
      <c r="I38" s="705"/>
      <c r="J38" s="705"/>
      <c r="K38" s="705"/>
      <c r="L38" s="705"/>
      <c r="M38" s="705"/>
      <c r="N38" s="705"/>
      <c r="O38" s="705"/>
      <c r="P38" s="705"/>
      <c r="Q38" s="706"/>
      <c r="R38" s="739">
        <v>21720795</v>
      </c>
      <c r="S38" s="740"/>
      <c r="T38" s="740"/>
      <c r="U38" s="740"/>
      <c r="V38" s="740"/>
      <c r="W38" s="740"/>
      <c r="X38" s="740"/>
      <c r="Y38" s="741"/>
      <c r="Z38" s="742">
        <v>100</v>
      </c>
      <c r="AA38" s="742"/>
      <c r="AB38" s="742"/>
      <c r="AC38" s="742"/>
      <c r="AD38" s="743">
        <v>10496605</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68892</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11498</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2234380</v>
      </c>
      <c r="CS38" s="660"/>
      <c r="CT38" s="660"/>
      <c r="CU38" s="660"/>
      <c r="CV38" s="660"/>
      <c r="CW38" s="660"/>
      <c r="CX38" s="660"/>
      <c r="CY38" s="661"/>
      <c r="CZ38" s="664">
        <v>10.8</v>
      </c>
      <c r="DA38" s="693"/>
      <c r="DB38" s="693"/>
      <c r="DC38" s="697"/>
      <c r="DD38" s="668">
        <v>1931974</v>
      </c>
      <c r="DE38" s="660"/>
      <c r="DF38" s="660"/>
      <c r="DG38" s="660"/>
      <c r="DH38" s="660"/>
      <c r="DI38" s="660"/>
      <c r="DJ38" s="660"/>
      <c r="DK38" s="661"/>
      <c r="DL38" s="668">
        <v>1424985</v>
      </c>
      <c r="DM38" s="660"/>
      <c r="DN38" s="660"/>
      <c r="DO38" s="660"/>
      <c r="DP38" s="660"/>
      <c r="DQ38" s="660"/>
      <c r="DR38" s="660"/>
      <c r="DS38" s="660"/>
      <c r="DT38" s="660"/>
      <c r="DU38" s="660"/>
      <c r="DV38" s="661"/>
      <c r="DW38" s="664">
        <v>12.8</v>
      </c>
      <c r="DX38" s="693"/>
      <c r="DY38" s="693"/>
      <c r="DZ38" s="693"/>
      <c r="EA38" s="693"/>
      <c r="EB38" s="693"/>
      <c r="EC38" s="694"/>
    </row>
    <row r="39" spans="2:133" ht="11.25" customHeight="1" x14ac:dyDescent="0.2">
      <c r="AQ39" s="736" t="s">
        <v>336</v>
      </c>
      <c r="AR39" s="737"/>
      <c r="AS39" s="737"/>
      <c r="AT39" s="737"/>
      <c r="AU39" s="737"/>
      <c r="AV39" s="737"/>
      <c r="AW39" s="737"/>
      <c r="AX39" s="737"/>
      <c r="AY39" s="738"/>
      <c r="AZ39" s="659" t="s">
        <v>230</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114</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1086477</v>
      </c>
      <c r="CS39" s="695"/>
      <c r="CT39" s="695"/>
      <c r="CU39" s="695"/>
      <c r="CV39" s="695"/>
      <c r="CW39" s="695"/>
      <c r="CX39" s="695"/>
      <c r="CY39" s="696"/>
      <c r="CZ39" s="664">
        <v>5.2</v>
      </c>
      <c r="DA39" s="693"/>
      <c r="DB39" s="693"/>
      <c r="DC39" s="697"/>
      <c r="DD39" s="668">
        <v>200001</v>
      </c>
      <c r="DE39" s="695"/>
      <c r="DF39" s="695"/>
      <c r="DG39" s="695"/>
      <c r="DH39" s="695"/>
      <c r="DI39" s="695"/>
      <c r="DJ39" s="695"/>
      <c r="DK39" s="696"/>
      <c r="DL39" s="668" t="s">
        <v>169</v>
      </c>
      <c r="DM39" s="695"/>
      <c r="DN39" s="695"/>
      <c r="DO39" s="695"/>
      <c r="DP39" s="695"/>
      <c r="DQ39" s="695"/>
      <c r="DR39" s="695"/>
      <c r="DS39" s="695"/>
      <c r="DT39" s="695"/>
      <c r="DU39" s="695"/>
      <c r="DV39" s="696"/>
      <c r="DW39" s="664" t="s">
        <v>123</v>
      </c>
      <c r="DX39" s="693"/>
      <c r="DY39" s="693"/>
      <c r="DZ39" s="693"/>
      <c r="EA39" s="693"/>
      <c r="EB39" s="693"/>
      <c r="EC39" s="694"/>
    </row>
    <row r="40" spans="2:133" ht="11.25" customHeight="1" x14ac:dyDescent="0.2">
      <c r="AQ40" s="736" t="s">
        <v>340</v>
      </c>
      <c r="AR40" s="737"/>
      <c r="AS40" s="737"/>
      <c r="AT40" s="737"/>
      <c r="AU40" s="737"/>
      <c r="AV40" s="737"/>
      <c r="AW40" s="737"/>
      <c r="AX40" s="737"/>
      <c r="AY40" s="738"/>
      <c r="AZ40" s="659">
        <v>453598</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129</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17400</v>
      </c>
      <c r="CS40" s="660"/>
      <c r="CT40" s="660"/>
      <c r="CU40" s="660"/>
      <c r="CV40" s="660"/>
      <c r="CW40" s="660"/>
      <c r="CX40" s="660"/>
      <c r="CY40" s="661"/>
      <c r="CZ40" s="664">
        <v>0.1</v>
      </c>
      <c r="DA40" s="693"/>
      <c r="DB40" s="693"/>
      <c r="DC40" s="697"/>
      <c r="DD40" s="668">
        <v>17400</v>
      </c>
      <c r="DE40" s="660"/>
      <c r="DF40" s="660"/>
      <c r="DG40" s="660"/>
      <c r="DH40" s="660"/>
      <c r="DI40" s="660"/>
      <c r="DJ40" s="660"/>
      <c r="DK40" s="661"/>
      <c r="DL40" s="668">
        <v>17400</v>
      </c>
      <c r="DM40" s="660"/>
      <c r="DN40" s="660"/>
      <c r="DO40" s="660"/>
      <c r="DP40" s="660"/>
      <c r="DQ40" s="660"/>
      <c r="DR40" s="660"/>
      <c r="DS40" s="660"/>
      <c r="DT40" s="660"/>
      <c r="DU40" s="660"/>
      <c r="DV40" s="661"/>
      <c r="DW40" s="664">
        <v>0.2</v>
      </c>
      <c r="DX40" s="693"/>
      <c r="DY40" s="693"/>
      <c r="DZ40" s="693"/>
      <c r="EA40" s="693"/>
      <c r="EB40" s="693"/>
      <c r="EC40" s="694"/>
    </row>
    <row r="41" spans="2:133" ht="11.25" customHeight="1" x14ac:dyDescent="0.2">
      <c r="AQ41" s="746" t="s">
        <v>343</v>
      </c>
      <c r="AR41" s="747"/>
      <c r="AS41" s="747"/>
      <c r="AT41" s="747"/>
      <c r="AU41" s="747"/>
      <c r="AV41" s="747"/>
      <c r="AW41" s="747"/>
      <c r="AX41" s="747"/>
      <c r="AY41" s="748"/>
      <c r="AZ41" s="739">
        <v>1133195</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312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230</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1808395</v>
      </c>
      <c r="CS42" s="660"/>
      <c r="CT42" s="660"/>
      <c r="CU42" s="660"/>
      <c r="CV42" s="660"/>
      <c r="CW42" s="660"/>
      <c r="CX42" s="660"/>
      <c r="CY42" s="661"/>
      <c r="CZ42" s="664">
        <v>8.6999999999999993</v>
      </c>
      <c r="DA42" s="665"/>
      <c r="DB42" s="665"/>
      <c r="DC42" s="760"/>
      <c r="DD42" s="668">
        <v>626512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42060</v>
      </c>
      <c r="CS43" s="695"/>
      <c r="CT43" s="695"/>
      <c r="CU43" s="695"/>
      <c r="CV43" s="695"/>
      <c r="CW43" s="695"/>
      <c r="CX43" s="695"/>
      <c r="CY43" s="696"/>
      <c r="CZ43" s="664">
        <v>0.2</v>
      </c>
      <c r="DA43" s="693"/>
      <c r="DB43" s="693"/>
      <c r="DC43" s="697"/>
      <c r="DD43" s="668">
        <v>39096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350</v>
      </c>
      <c r="CD44" s="771" t="s">
        <v>302</v>
      </c>
      <c r="CE44" s="772"/>
      <c r="CF44" s="656" t="s">
        <v>351</v>
      </c>
      <c r="CG44" s="657"/>
      <c r="CH44" s="657"/>
      <c r="CI44" s="657"/>
      <c r="CJ44" s="657"/>
      <c r="CK44" s="657"/>
      <c r="CL44" s="657"/>
      <c r="CM44" s="657"/>
      <c r="CN44" s="657"/>
      <c r="CO44" s="657"/>
      <c r="CP44" s="657"/>
      <c r="CQ44" s="658"/>
      <c r="CR44" s="659">
        <v>1808395</v>
      </c>
      <c r="CS44" s="660"/>
      <c r="CT44" s="660"/>
      <c r="CU44" s="660"/>
      <c r="CV44" s="660"/>
      <c r="CW44" s="660"/>
      <c r="CX44" s="660"/>
      <c r="CY44" s="661"/>
      <c r="CZ44" s="664">
        <v>8.6999999999999993</v>
      </c>
      <c r="DA44" s="665"/>
      <c r="DB44" s="665"/>
      <c r="DC44" s="760"/>
      <c r="DD44" s="668">
        <v>626512</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352</v>
      </c>
      <c r="CG45" s="657"/>
      <c r="CH45" s="657"/>
      <c r="CI45" s="657"/>
      <c r="CJ45" s="657"/>
      <c r="CK45" s="657"/>
      <c r="CL45" s="657"/>
      <c r="CM45" s="657"/>
      <c r="CN45" s="657"/>
      <c r="CO45" s="657"/>
      <c r="CP45" s="657"/>
      <c r="CQ45" s="658"/>
      <c r="CR45" s="659">
        <v>591220</v>
      </c>
      <c r="CS45" s="695"/>
      <c r="CT45" s="695"/>
      <c r="CU45" s="695"/>
      <c r="CV45" s="695"/>
      <c r="CW45" s="695"/>
      <c r="CX45" s="695"/>
      <c r="CY45" s="696"/>
      <c r="CZ45" s="664">
        <v>2.9</v>
      </c>
      <c r="DA45" s="693"/>
      <c r="DB45" s="693"/>
      <c r="DC45" s="697"/>
      <c r="DD45" s="668">
        <v>84142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353</v>
      </c>
      <c r="CG46" s="657"/>
      <c r="CH46" s="657"/>
      <c r="CI46" s="657"/>
      <c r="CJ46" s="657"/>
      <c r="CK46" s="657"/>
      <c r="CL46" s="657"/>
      <c r="CM46" s="657"/>
      <c r="CN46" s="657"/>
      <c r="CO46" s="657"/>
      <c r="CP46" s="657"/>
      <c r="CQ46" s="658"/>
      <c r="CR46" s="659">
        <v>1217175</v>
      </c>
      <c r="CS46" s="660"/>
      <c r="CT46" s="660"/>
      <c r="CU46" s="660"/>
      <c r="CV46" s="660"/>
      <c r="CW46" s="660"/>
      <c r="CX46" s="660"/>
      <c r="CY46" s="661"/>
      <c r="CZ46" s="664">
        <v>5.9</v>
      </c>
      <c r="DA46" s="665"/>
      <c r="DB46" s="665"/>
      <c r="DC46" s="760"/>
      <c r="DD46" s="668">
        <v>542370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354</v>
      </c>
      <c r="CG47" s="657"/>
      <c r="CH47" s="657"/>
      <c r="CI47" s="657"/>
      <c r="CJ47" s="657"/>
      <c r="CK47" s="657"/>
      <c r="CL47" s="657"/>
      <c r="CM47" s="657"/>
      <c r="CN47" s="657"/>
      <c r="CO47" s="657"/>
      <c r="CP47" s="657"/>
      <c r="CQ47" s="658"/>
      <c r="CR47" s="659" t="s">
        <v>169</v>
      </c>
      <c r="CS47" s="695"/>
      <c r="CT47" s="695"/>
      <c r="CU47" s="695"/>
      <c r="CV47" s="695"/>
      <c r="CW47" s="695"/>
      <c r="CX47" s="695"/>
      <c r="CY47" s="696"/>
      <c r="CZ47" s="664" t="s">
        <v>123</v>
      </c>
      <c r="DA47" s="693"/>
      <c r="DB47" s="693"/>
      <c r="DC47" s="697"/>
      <c r="DD47" s="668" t="s">
        <v>230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355</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169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356</v>
      </c>
      <c r="CE49" s="705"/>
      <c r="CF49" s="705"/>
      <c r="CG49" s="705"/>
      <c r="CH49" s="705"/>
      <c r="CI49" s="705"/>
      <c r="CJ49" s="705"/>
      <c r="CK49" s="705"/>
      <c r="CL49" s="705"/>
      <c r="CM49" s="705"/>
      <c r="CN49" s="705"/>
      <c r="CO49" s="705"/>
      <c r="CP49" s="705"/>
      <c r="CQ49" s="706"/>
      <c r="CR49" s="739">
        <v>20703592</v>
      </c>
      <c r="CS49" s="729"/>
      <c r="CT49" s="729"/>
      <c r="CU49" s="729"/>
      <c r="CV49" s="729"/>
      <c r="CW49" s="729"/>
      <c r="CX49" s="729"/>
      <c r="CY49" s="761"/>
      <c r="CZ49" s="744">
        <v>100</v>
      </c>
      <c r="DA49" s="762"/>
      <c r="DB49" s="762"/>
      <c r="DC49" s="763"/>
      <c r="DD49" s="764">
        <v>12528966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NltljMNswAg0glv5AI1TgjrLn2flsnLksTa8n0SZqT6BPfvvvyuTpYUMe0RVPOYLfUJA5ZD/6zzo8smtBBNM9w==" saltValue="SoI4QyWnv7fwKj5g3Bch2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379</v>
      </c>
      <c r="C7" s="792"/>
      <c r="D7" s="792"/>
      <c r="E7" s="792"/>
      <c r="F7" s="792"/>
      <c r="G7" s="792"/>
      <c r="H7" s="792"/>
      <c r="I7" s="792"/>
      <c r="J7" s="792"/>
      <c r="K7" s="792"/>
      <c r="L7" s="792"/>
      <c r="M7" s="792"/>
      <c r="N7" s="792"/>
      <c r="O7" s="792"/>
      <c r="P7" s="793"/>
      <c r="Q7" s="794">
        <v>21492</v>
      </c>
      <c r="R7" s="795"/>
      <c r="S7" s="795"/>
      <c r="T7" s="795"/>
      <c r="U7" s="795"/>
      <c r="V7" s="795">
        <v>20475</v>
      </c>
      <c r="W7" s="795"/>
      <c r="X7" s="795"/>
      <c r="Y7" s="795"/>
      <c r="Z7" s="795"/>
      <c r="AA7" s="795">
        <v>1017</v>
      </c>
      <c r="AB7" s="795"/>
      <c r="AC7" s="795"/>
      <c r="AD7" s="795"/>
      <c r="AE7" s="796"/>
      <c r="AF7" s="797">
        <v>998</v>
      </c>
      <c r="AG7" s="798"/>
      <c r="AH7" s="798"/>
      <c r="AI7" s="798"/>
      <c r="AJ7" s="799"/>
      <c r="AK7" s="834">
        <v>574</v>
      </c>
      <c r="AL7" s="835"/>
      <c r="AM7" s="835"/>
      <c r="AN7" s="835"/>
      <c r="AO7" s="835"/>
      <c r="AP7" s="835">
        <v>15973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571</v>
      </c>
      <c r="BT7" s="839"/>
      <c r="BU7" s="839"/>
      <c r="BV7" s="839"/>
      <c r="BW7" s="839"/>
      <c r="BX7" s="839"/>
      <c r="BY7" s="839"/>
      <c r="BZ7" s="839"/>
      <c r="CA7" s="839"/>
      <c r="CB7" s="839"/>
      <c r="CC7" s="839"/>
      <c r="CD7" s="839"/>
      <c r="CE7" s="839"/>
      <c r="CF7" s="839"/>
      <c r="CG7" s="840"/>
      <c r="CH7" s="831">
        <v>0</v>
      </c>
      <c r="CI7" s="832"/>
      <c r="CJ7" s="832"/>
      <c r="CK7" s="832"/>
      <c r="CL7" s="833"/>
      <c r="CM7" s="831">
        <v>133</v>
      </c>
      <c r="CN7" s="832"/>
      <c r="CO7" s="832"/>
      <c r="CP7" s="832"/>
      <c r="CQ7" s="833"/>
      <c r="CR7" s="831">
        <v>53</v>
      </c>
      <c r="CS7" s="832"/>
      <c r="CT7" s="832"/>
      <c r="CU7" s="832"/>
      <c r="CV7" s="833"/>
      <c r="CW7" s="831">
        <v>4</v>
      </c>
      <c r="CX7" s="832"/>
      <c r="CY7" s="832"/>
      <c r="CZ7" s="832"/>
      <c r="DA7" s="833"/>
      <c r="DB7" s="831" t="s">
        <v>585</v>
      </c>
      <c r="DC7" s="832"/>
      <c r="DD7" s="832"/>
      <c r="DE7" s="832"/>
      <c r="DF7" s="833"/>
      <c r="DG7" s="831" t="s">
        <v>510</v>
      </c>
      <c r="DH7" s="832"/>
      <c r="DI7" s="832"/>
      <c r="DJ7" s="832"/>
      <c r="DK7" s="833"/>
      <c r="DL7" s="831" t="s">
        <v>510</v>
      </c>
      <c r="DM7" s="832"/>
      <c r="DN7" s="832"/>
      <c r="DO7" s="832"/>
      <c r="DP7" s="833"/>
      <c r="DQ7" s="831" t="s">
        <v>585</v>
      </c>
      <c r="DR7" s="832"/>
      <c r="DS7" s="832"/>
      <c r="DT7" s="832"/>
      <c r="DU7" s="833"/>
      <c r="DV7" s="812"/>
      <c r="DW7" s="813"/>
      <c r="DX7" s="813"/>
      <c r="DY7" s="813"/>
      <c r="DZ7" s="814"/>
      <c r="EA7" s="234"/>
    </row>
    <row r="8" spans="1:131" s="235" customFormat="1" ht="26.25" customHeight="1" x14ac:dyDescent="0.2">
      <c r="A8" s="241">
        <v>2</v>
      </c>
      <c r="B8" s="815" t="s">
        <v>380</v>
      </c>
      <c r="C8" s="816"/>
      <c r="D8" s="816"/>
      <c r="E8" s="816"/>
      <c r="F8" s="816"/>
      <c r="G8" s="816"/>
      <c r="H8" s="816"/>
      <c r="I8" s="816"/>
      <c r="J8" s="816"/>
      <c r="K8" s="816"/>
      <c r="L8" s="816"/>
      <c r="M8" s="816"/>
      <c r="N8" s="816"/>
      <c r="O8" s="816"/>
      <c r="P8" s="817"/>
      <c r="Q8" s="818">
        <v>229</v>
      </c>
      <c r="R8" s="819"/>
      <c r="S8" s="819"/>
      <c r="T8" s="819"/>
      <c r="U8" s="819"/>
      <c r="V8" s="819">
        <v>229</v>
      </c>
      <c r="W8" s="819"/>
      <c r="X8" s="819"/>
      <c r="Y8" s="819"/>
      <c r="Z8" s="819"/>
      <c r="AA8" s="819" t="s">
        <v>585</v>
      </c>
      <c r="AB8" s="819"/>
      <c r="AC8" s="819"/>
      <c r="AD8" s="819"/>
      <c r="AE8" s="820"/>
      <c r="AF8" s="821" t="s">
        <v>381</v>
      </c>
      <c r="AG8" s="822"/>
      <c r="AH8" s="822"/>
      <c r="AI8" s="822"/>
      <c r="AJ8" s="823"/>
      <c r="AK8" s="824" t="s">
        <v>585</v>
      </c>
      <c r="AL8" s="825"/>
      <c r="AM8" s="825"/>
      <c r="AN8" s="825"/>
      <c r="AO8" s="825"/>
      <c r="AP8" s="825" t="s">
        <v>586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572</v>
      </c>
      <c r="BT8" s="829"/>
      <c r="BU8" s="829"/>
      <c r="BV8" s="829"/>
      <c r="BW8" s="829"/>
      <c r="BX8" s="829"/>
      <c r="BY8" s="829"/>
      <c r="BZ8" s="829"/>
      <c r="CA8" s="829"/>
      <c r="CB8" s="829"/>
      <c r="CC8" s="829"/>
      <c r="CD8" s="829"/>
      <c r="CE8" s="829"/>
      <c r="CF8" s="829"/>
      <c r="CG8" s="830"/>
      <c r="CH8" s="841">
        <v>0</v>
      </c>
      <c r="CI8" s="842"/>
      <c r="CJ8" s="842"/>
      <c r="CK8" s="842"/>
      <c r="CL8" s="843"/>
      <c r="CM8" s="841">
        <v>142</v>
      </c>
      <c r="CN8" s="842"/>
      <c r="CO8" s="842"/>
      <c r="CP8" s="842"/>
      <c r="CQ8" s="843"/>
      <c r="CR8" s="841">
        <v>20</v>
      </c>
      <c r="CS8" s="842"/>
      <c r="CT8" s="842"/>
      <c r="CU8" s="842"/>
      <c r="CV8" s="843"/>
      <c r="CW8" s="841" t="s">
        <v>585</v>
      </c>
      <c r="CX8" s="842"/>
      <c r="CY8" s="842"/>
      <c r="CZ8" s="842"/>
      <c r="DA8" s="843"/>
      <c r="DB8" s="841">
        <v>1217</v>
      </c>
      <c r="DC8" s="842"/>
      <c r="DD8" s="842"/>
      <c r="DE8" s="842"/>
      <c r="DF8" s="843"/>
      <c r="DG8" s="841" t="s">
        <v>510</v>
      </c>
      <c r="DH8" s="842"/>
      <c r="DI8" s="842"/>
      <c r="DJ8" s="842"/>
      <c r="DK8" s="843"/>
      <c r="DL8" s="841" t="s">
        <v>510</v>
      </c>
      <c r="DM8" s="842"/>
      <c r="DN8" s="842"/>
      <c r="DO8" s="842"/>
      <c r="DP8" s="843"/>
      <c r="DQ8" s="841">
        <v>1195</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573</v>
      </c>
      <c r="BT9" s="829"/>
      <c r="BU9" s="829"/>
      <c r="BV9" s="829"/>
      <c r="BW9" s="829"/>
      <c r="BX9" s="829"/>
      <c r="BY9" s="829"/>
      <c r="BZ9" s="829"/>
      <c r="CA9" s="829"/>
      <c r="CB9" s="829"/>
      <c r="CC9" s="829"/>
      <c r="CD9" s="829"/>
      <c r="CE9" s="829"/>
      <c r="CF9" s="829"/>
      <c r="CG9" s="830"/>
      <c r="CH9" s="841">
        <v>27</v>
      </c>
      <c r="CI9" s="842"/>
      <c r="CJ9" s="842"/>
      <c r="CK9" s="842"/>
      <c r="CL9" s="843"/>
      <c r="CM9" s="841">
        <v>136</v>
      </c>
      <c r="CN9" s="842"/>
      <c r="CO9" s="842"/>
      <c r="CP9" s="842"/>
      <c r="CQ9" s="843"/>
      <c r="CR9" s="841">
        <v>24</v>
      </c>
      <c r="CS9" s="842"/>
      <c r="CT9" s="842"/>
      <c r="CU9" s="842"/>
      <c r="CV9" s="843"/>
      <c r="CW9" s="841" t="s">
        <v>510</v>
      </c>
      <c r="CX9" s="842"/>
      <c r="CY9" s="842"/>
      <c r="CZ9" s="842"/>
      <c r="DA9" s="843"/>
      <c r="DB9" s="841" t="s">
        <v>510</v>
      </c>
      <c r="DC9" s="842"/>
      <c r="DD9" s="842"/>
      <c r="DE9" s="842"/>
      <c r="DF9" s="843"/>
      <c r="DG9" s="841" t="s">
        <v>510</v>
      </c>
      <c r="DH9" s="842"/>
      <c r="DI9" s="842"/>
      <c r="DJ9" s="842"/>
      <c r="DK9" s="843"/>
      <c r="DL9" s="841" t="s">
        <v>510</v>
      </c>
      <c r="DM9" s="842"/>
      <c r="DN9" s="842"/>
      <c r="DO9" s="842"/>
      <c r="DP9" s="843"/>
      <c r="DQ9" s="841" t="s">
        <v>510</v>
      </c>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588</v>
      </c>
      <c r="BT10" s="829"/>
      <c r="BU10" s="829"/>
      <c r="BV10" s="829"/>
      <c r="BW10" s="829"/>
      <c r="BX10" s="829"/>
      <c r="BY10" s="829"/>
      <c r="BZ10" s="829"/>
      <c r="CA10" s="829"/>
      <c r="CB10" s="829"/>
      <c r="CC10" s="829"/>
      <c r="CD10" s="829"/>
      <c r="CE10" s="829"/>
      <c r="CF10" s="829"/>
      <c r="CG10" s="830"/>
      <c r="CH10" s="841">
        <v>4</v>
      </c>
      <c r="CI10" s="842"/>
      <c r="CJ10" s="842"/>
      <c r="CK10" s="842"/>
      <c r="CL10" s="843"/>
      <c r="CM10" s="841">
        <v>19</v>
      </c>
      <c r="CN10" s="842"/>
      <c r="CO10" s="842"/>
      <c r="CP10" s="842"/>
      <c r="CQ10" s="843"/>
      <c r="CR10" s="841">
        <v>3</v>
      </c>
      <c r="CS10" s="842"/>
      <c r="CT10" s="842"/>
      <c r="CU10" s="842"/>
      <c r="CV10" s="843"/>
      <c r="CW10" s="841" t="s">
        <v>510</v>
      </c>
      <c r="CX10" s="842"/>
      <c r="CY10" s="842"/>
      <c r="CZ10" s="842"/>
      <c r="DA10" s="843"/>
      <c r="DB10" s="841" t="s">
        <v>510</v>
      </c>
      <c r="DC10" s="842"/>
      <c r="DD10" s="842"/>
      <c r="DE10" s="842"/>
      <c r="DF10" s="843"/>
      <c r="DG10" s="841" t="s">
        <v>510</v>
      </c>
      <c r="DH10" s="842"/>
      <c r="DI10" s="842"/>
      <c r="DJ10" s="842"/>
      <c r="DK10" s="843"/>
      <c r="DL10" s="841" t="s">
        <v>510</v>
      </c>
      <c r="DM10" s="842"/>
      <c r="DN10" s="842"/>
      <c r="DO10" s="842"/>
      <c r="DP10" s="843"/>
      <c r="DQ10" s="841" t="s">
        <v>510</v>
      </c>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574</v>
      </c>
      <c r="BT11" s="829"/>
      <c r="BU11" s="829"/>
      <c r="BV11" s="829"/>
      <c r="BW11" s="829"/>
      <c r="BX11" s="829"/>
      <c r="BY11" s="829"/>
      <c r="BZ11" s="829"/>
      <c r="CA11" s="829"/>
      <c r="CB11" s="829"/>
      <c r="CC11" s="829"/>
      <c r="CD11" s="829"/>
      <c r="CE11" s="829"/>
      <c r="CF11" s="829"/>
      <c r="CG11" s="830"/>
      <c r="CH11" s="841" t="s">
        <v>585</v>
      </c>
      <c r="CI11" s="842"/>
      <c r="CJ11" s="842"/>
      <c r="CK11" s="842"/>
      <c r="CL11" s="843"/>
      <c r="CM11" s="841" t="s">
        <v>589</v>
      </c>
      <c r="CN11" s="842"/>
      <c r="CO11" s="842"/>
      <c r="CP11" s="842"/>
      <c r="CQ11" s="843"/>
      <c r="CR11" s="841">
        <v>2</v>
      </c>
      <c r="CS11" s="842"/>
      <c r="CT11" s="842"/>
      <c r="CU11" s="842"/>
      <c r="CV11" s="843"/>
      <c r="CW11" s="841" t="s">
        <v>510</v>
      </c>
      <c r="CX11" s="842"/>
      <c r="CY11" s="842"/>
      <c r="CZ11" s="842"/>
      <c r="DA11" s="843"/>
      <c r="DB11" s="841" t="s">
        <v>510</v>
      </c>
      <c r="DC11" s="842"/>
      <c r="DD11" s="842"/>
      <c r="DE11" s="842"/>
      <c r="DF11" s="843"/>
      <c r="DG11" s="841" t="s">
        <v>510</v>
      </c>
      <c r="DH11" s="842"/>
      <c r="DI11" s="842"/>
      <c r="DJ11" s="842"/>
      <c r="DK11" s="843"/>
      <c r="DL11" s="841" t="s">
        <v>510</v>
      </c>
      <c r="DM11" s="842"/>
      <c r="DN11" s="842"/>
      <c r="DO11" s="842"/>
      <c r="DP11" s="843"/>
      <c r="DQ11" s="841" t="s">
        <v>510</v>
      </c>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383</v>
      </c>
      <c r="B23" s="850" t="s">
        <v>384</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998</v>
      </c>
      <c r="AG23" s="854"/>
      <c r="AH23" s="854"/>
      <c r="AI23" s="854"/>
      <c r="AJ23" s="857"/>
      <c r="AK23" s="858"/>
      <c r="AL23" s="859"/>
      <c r="AM23" s="859"/>
      <c r="AN23" s="859"/>
      <c r="AO23" s="859"/>
      <c r="AP23" s="854"/>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362</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396</v>
      </c>
      <c r="C28" s="792"/>
      <c r="D28" s="792"/>
      <c r="E28" s="792"/>
      <c r="F28" s="792"/>
      <c r="G28" s="792"/>
      <c r="H28" s="792"/>
      <c r="I28" s="792"/>
      <c r="J28" s="792"/>
      <c r="K28" s="792"/>
      <c r="L28" s="792"/>
      <c r="M28" s="792"/>
      <c r="N28" s="792"/>
      <c r="O28" s="792"/>
      <c r="P28" s="793"/>
      <c r="Q28" s="882">
        <v>6279</v>
      </c>
      <c r="R28" s="883"/>
      <c r="S28" s="883"/>
      <c r="T28" s="883"/>
      <c r="U28" s="883"/>
      <c r="V28" s="883">
        <v>6203</v>
      </c>
      <c r="W28" s="883"/>
      <c r="X28" s="883"/>
      <c r="Y28" s="883"/>
      <c r="Z28" s="883"/>
      <c r="AA28" s="883">
        <v>76</v>
      </c>
      <c r="AB28" s="883"/>
      <c r="AC28" s="883"/>
      <c r="AD28" s="883"/>
      <c r="AE28" s="884"/>
      <c r="AF28" s="885">
        <v>76</v>
      </c>
      <c r="AG28" s="883"/>
      <c r="AH28" s="883"/>
      <c r="AI28" s="883"/>
      <c r="AJ28" s="886"/>
      <c r="AK28" s="887">
        <v>454</v>
      </c>
      <c r="AL28" s="878"/>
      <c r="AM28" s="878"/>
      <c r="AN28" s="878"/>
      <c r="AO28" s="878"/>
      <c r="AP28" s="878" t="s">
        <v>585</v>
      </c>
      <c r="AQ28" s="878"/>
      <c r="AR28" s="878"/>
      <c r="AS28" s="878"/>
      <c r="AT28" s="878"/>
      <c r="AU28" s="878" t="s">
        <v>585</v>
      </c>
      <c r="AV28" s="878"/>
      <c r="AW28" s="878"/>
      <c r="AX28" s="878"/>
      <c r="AY28" s="878"/>
      <c r="AZ28" s="879" t="s">
        <v>585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397</v>
      </c>
      <c r="C29" s="816"/>
      <c r="D29" s="816"/>
      <c r="E29" s="816"/>
      <c r="F29" s="816"/>
      <c r="G29" s="816"/>
      <c r="H29" s="816"/>
      <c r="I29" s="816"/>
      <c r="J29" s="816"/>
      <c r="K29" s="816"/>
      <c r="L29" s="816"/>
      <c r="M29" s="816"/>
      <c r="N29" s="816"/>
      <c r="O29" s="816"/>
      <c r="P29" s="817"/>
      <c r="Q29" s="818">
        <v>4049</v>
      </c>
      <c r="R29" s="819"/>
      <c r="S29" s="819"/>
      <c r="T29" s="819"/>
      <c r="U29" s="819"/>
      <c r="V29" s="819">
        <v>3920</v>
      </c>
      <c r="W29" s="819"/>
      <c r="X29" s="819"/>
      <c r="Y29" s="819"/>
      <c r="Z29" s="819"/>
      <c r="AA29" s="819">
        <v>129</v>
      </c>
      <c r="AB29" s="819"/>
      <c r="AC29" s="819"/>
      <c r="AD29" s="819"/>
      <c r="AE29" s="820"/>
      <c r="AF29" s="821">
        <v>129</v>
      </c>
      <c r="AG29" s="822"/>
      <c r="AH29" s="822"/>
      <c r="AI29" s="822"/>
      <c r="AJ29" s="823"/>
      <c r="AK29" s="890">
        <v>528</v>
      </c>
      <c r="AL29" s="891"/>
      <c r="AM29" s="891"/>
      <c r="AN29" s="891"/>
      <c r="AO29" s="891"/>
      <c r="AP29" s="891" t="s">
        <v>585</v>
      </c>
      <c r="AQ29" s="891"/>
      <c r="AR29" s="891"/>
      <c r="AS29" s="891"/>
      <c r="AT29" s="891"/>
      <c r="AU29" s="891" t="s">
        <v>585</v>
      </c>
      <c r="AV29" s="891"/>
      <c r="AW29" s="891"/>
      <c r="AX29" s="891"/>
      <c r="AY29" s="891"/>
      <c r="AZ29" s="892" t="s">
        <v>585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398</v>
      </c>
      <c r="C30" s="816"/>
      <c r="D30" s="816"/>
      <c r="E30" s="816"/>
      <c r="F30" s="816"/>
      <c r="G30" s="816"/>
      <c r="H30" s="816"/>
      <c r="I30" s="816"/>
      <c r="J30" s="816"/>
      <c r="K30" s="816"/>
      <c r="L30" s="816"/>
      <c r="M30" s="816"/>
      <c r="N30" s="816"/>
      <c r="O30" s="816"/>
      <c r="P30" s="817"/>
      <c r="Q30" s="818">
        <v>15</v>
      </c>
      <c r="R30" s="819"/>
      <c r="S30" s="819"/>
      <c r="T30" s="819"/>
      <c r="U30" s="819"/>
      <c r="V30" s="819">
        <v>15</v>
      </c>
      <c r="W30" s="819"/>
      <c r="X30" s="819"/>
      <c r="Y30" s="819"/>
      <c r="Z30" s="819"/>
      <c r="AA30" s="819" t="s">
        <v>585</v>
      </c>
      <c r="AB30" s="819"/>
      <c r="AC30" s="819"/>
      <c r="AD30" s="819"/>
      <c r="AE30" s="820"/>
      <c r="AF30" s="821" t="s">
        <v>123</v>
      </c>
      <c r="AG30" s="822"/>
      <c r="AH30" s="822"/>
      <c r="AI30" s="822"/>
      <c r="AJ30" s="823"/>
      <c r="AK30" s="890">
        <v>9</v>
      </c>
      <c r="AL30" s="891"/>
      <c r="AM30" s="891"/>
      <c r="AN30" s="891"/>
      <c r="AO30" s="891"/>
      <c r="AP30" s="891" t="s">
        <v>585</v>
      </c>
      <c r="AQ30" s="891"/>
      <c r="AR30" s="891"/>
      <c r="AS30" s="891"/>
      <c r="AT30" s="891"/>
      <c r="AU30" s="891" t="s">
        <v>587</v>
      </c>
      <c r="AV30" s="891"/>
      <c r="AW30" s="891"/>
      <c r="AX30" s="891"/>
      <c r="AY30" s="891"/>
      <c r="AZ30" s="892" t="s">
        <v>585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399</v>
      </c>
      <c r="C31" s="816"/>
      <c r="D31" s="816"/>
      <c r="E31" s="816"/>
      <c r="F31" s="816"/>
      <c r="G31" s="816"/>
      <c r="H31" s="816"/>
      <c r="I31" s="816"/>
      <c r="J31" s="816"/>
      <c r="K31" s="816"/>
      <c r="L31" s="816"/>
      <c r="M31" s="816"/>
      <c r="N31" s="816"/>
      <c r="O31" s="816"/>
      <c r="P31" s="817"/>
      <c r="Q31" s="818">
        <v>906</v>
      </c>
      <c r="R31" s="819"/>
      <c r="S31" s="819"/>
      <c r="T31" s="819"/>
      <c r="U31" s="819"/>
      <c r="V31" s="819">
        <v>906</v>
      </c>
      <c r="W31" s="819"/>
      <c r="X31" s="819"/>
      <c r="Y31" s="819"/>
      <c r="Z31" s="819"/>
      <c r="AA31" s="819" t="s">
        <v>585</v>
      </c>
      <c r="AB31" s="819"/>
      <c r="AC31" s="819"/>
      <c r="AD31" s="819"/>
      <c r="AE31" s="820"/>
      <c r="AF31" s="821" t="s">
        <v>123</v>
      </c>
      <c r="AG31" s="822"/>
      <c r="AH31" s="822"/>
      <c r="AI31" s="822"/>
      <c r="AJ31" s="823"/>
      <c r="AK31" s="890">
        <v>148</v>
      </c>
      <c r="AL31" s="891"/>
      <c r="AM31" s="891"/>
      <c r="AN31" s="891"/>
      <c r="AO31" s="891"/>
      <c r="AP31" s="891" t="s">
        <v>585</v>
      </c>
      <c r="AQ31" s="891"/>
      <c r="AR31" s="891"/>
      <c r="AS31" s="891"/>
      <c r="AT31" s="891"/>
      <c r="AU31" s="891" t="s">
        <v>585</v>
      </c>
      <c r="AV31" s="891"/>
      <c r="AW31" s="891"/>
      <c r="AX31" s="891"/>
      <c r="AY31" s="891"/>
      <c r="AZ31" s="892" t="s">
        <v>585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400</v>
      </c>
      <c r="C32" s="816"/>
      <c r="D32" s="816"/>
      <c r="E32" s="816"/>
      <c r="F32" s="816"/>
      <c r="G32" s="816"/>
      <c r="H32" s="816"/>
      <c r="I32" s="816"/>
      <c r="J32" s="816"/>
      <c r="K32" s="816"/>
      <c r="L32" s="816"/>
      <c r="M32" s="816"/>
      <c r="N32" s="816"/>
      <c r="O32" s="816"/>
      <c r="P32" s="817"/>
      <c r="Q32" s="818">
        <v>727</v>
      </c>
      <c r="R32" s="819"/>
      <c r="S32" s="819"/>
      <c r="T32" s="819"/>
      <c r="U32" s="819"/>
      <c r="V32" s="819">
        <v>613</v>
      </c>
      <c r="W32" s="819"/>
      <c r="X32" s="819"/>
      <c r="Y32" s="819"/>
      <c r="Z32" s="819"/>
      <c r="AA32" s="819">
        <v>114</v>
      </c>
      <c r="AB32" s="819"/>
      <c r="AC32" s="819"/>
      <c r="AD32" s="819"/>
      <c r="AE32" s="820"/>
      <c r="AF32" s="821">
        <v>417</v>
      </c>
      <c r="AG32" s="822"/>
      <c r="AH32" s="822"/>
      <c r="AI32" s="822"/>
      <c r="AJ32" s="823"/>
      <c r="AK32" s="890">
        <v>69</v>
      </c>
      <c r="AL32" s="891"/>
      <c r="AM32" s="891"/>
      <c r="AN32" s="891"/>
      <c r="AO32" s="891"/>
      <c r="AP32" s="891">
        <v>3220</v>
      </c>
      <c r="AQ32" s="891"/>
      <c r="AR32" s="891"/>
      <c r="AS32" s="891"/>
      <c r="AT32" s="891"/>
      <c r="AU32" s="891">
        <v>58</v>
      </c>
      <c r="AV32" s="891"/>
      <c r="AW32" s="891"/>
      <c r="AX32" s="891"/>
      <c r="AY32" s="891"/>
      <c r="AZ32" s="892" t="s">
        <v>585</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402</v>
      </c>
      <c r="C33" s="816"/>
      <c r="D33" s="816"/>
      <c r="E33" s="816"/>
      <c r="F33" s="816"/>
      <c r="G33" s="816"/>
      <c r="H33" s="816"/>
      <c r="I33" s="816"/>
      <c r="J33" s="816"/>
      <c r="K33" s="816"/>
      <c r="L33" s="816"/>
      <c r="M33" s="816"/>
      <c r="N33" s="816"/>
      <c r="O33" s="816"/>
      <c r="P33" s="817"/>
      <c r="Q33" s="818">
        <v>7535</v>
      </c>
      <c r="R33" s="819"/>
      <c r="S33" s="819"/>
      <c r="T33" s="819"/>
      <c r="U33" s="819"/>
      <c r="V33" s="819">
        <v>7924</v>
      </c>
      <c r="W33" s="819"/>
      <c r="X33" s="819"/>
      <c r="Y33" s="819"/>
      <c r="Z33" s="819"/>
      <c r="AA33" s="819">
        <v>-389</v>
      </c>
      <c r="AB33" s="819"/>
      <c r="AC33" s="819"/>
      <c r="AD33" s="819"/>
      <c r="AE33" s="820"/>
      <c r="AF33" s="821">
        <v>2301</v>
      </c>
      <c r="AG33" s="822"/>
      <c r="AH33" s="822"/>
      <c r="AI33" s="822"/>
      <c r="AJ33" s="823"/>
      <c r="AK33" s="890">
        <v>803</v>
      </c>
      <c r="AL33" s="891"/>
      <c r="AM33" s="891"/>
      <c r="AN33" s="891"/>
      <c r="AO33" s="891"/>
      <c r="AP33" s="891">
        <v>3813</v>
      </c>
      <c r="AQ33" s="891"/>
      <c r="AR33" s="891"/>
      <c r="AS33" s="891"/>
      <c r="AT33" s="891"/>
      <c r="AU33" s="891">
        <v>238</v>
      </c>
      <c r="AV33" s="891"/>
      <c r="AW33" s="891"/>
      <c r="AX33" s="891"/>
      <c r="AY33" s="891"/>
      <c r="AZ33" s="892" t="s">
        <v>585</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403</v>
      </c>
      <c r="C34" s="816"/>
      <c r="D34" s="816"/>
      <c r="E34" s="816"/>
      <c r="F34" s="816"/>
      <c r="G34" s="816"/>
      <c r="H34" s="816"/>
      <c r="I34" s="816"/>
      <c r="J34" s="816"/>
      <c r="K34" s="816"/>
      <c r="L34" s="816"/>
      <c r="M34" s="816"/>
      <c r="N34" s="816"/>
      <c r="O34" s="816"/>
      <c r="P34" s="817"/>
      <c r="Q34" s="818">
        <v>1321</v>
      </c>
      <c r="R34" s="819"/>
      <c r="S34" s="819"/>
      <c r="T34" s="819"/>
      <c r="U34" s="819"/>
      <c r="V34" s="819">
        <v>1321</v>
      </c>
      <c r="W34" s="819"/>
      <c r="X34" s="819"/>
      <c r="Y34" s="819"/>
      <c r="Z34" s="819"/>
      <c r="AA34" s="819" t="s">
        <v>585</v>
      </c>
      <c r="AB34" s="819"/>
      <c r="AC34" s="819"/>
      <c r="AD34" s="819"/>
      <c r="AE34" s="820"/>
      <c r="AF34" s="821" t="s">
        <v>123</v>
      </c>
      <c r="AG34" s="822"/>
      <c r="AH34" s="822"/>
      <c r="AI34" s="822"/>
      <c r="AJ34" s="823"/>
      <c r="AK34" s="890">
        <v>648</v>
      </c>
      <c r="AL34" s="891"/>
      <c r="AM34" s="891"/>
      <c r="AN34" s="891"/>
      <c r="AO34" s="891"/>
      <c r="AP34" s="891">
        <v>5632</v>
      </c>
      <c r="AQ34" s="891"/>
      <c r="AR34" s="891"/>
      <c r="AS34" s="891"/>
      <c r="AT34" s="891"/>
      <c r="AU34" s="891">
        <v>539</v>
      </c>
      <c r="AV34" s="891"/>
      <c r="AW34" s="891"/>
      <c r="AX34" s="891"/>
      <c r="AY34" s="891"/>
      <c r="AZ34" s="892" t="s">
        <v>585</v>
      </c>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383</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2923</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385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390</v>
      </c>
      <c r="AB66" s="778"/>
      <c r="AC66" s="778"/>
      <c r="AD66" s="778"/>
      <c r="AE66" s="779"/>
      <c r="AF66" s="912" t="s">
        <v>411</v>
      </c>
      <c r="AG66" s="873"/>
      <c r="AH66" s="873"/>
      <c r="AI66" s="873"/>
      <c r="AJ66" s="913"/>
      <c r="AK66" s="777" t="s">
        <v>412</v>
      </c>
      <c r="AL66" s="801"/>
      <c r="AM66" s="801"/>
      <c r="AN66" s="801"/>
      <c r="AO66" s="802"/>
      <c r="AP66" s="777" t="s">
        <v>413</v>
      </c>
      <c r="AQ66" s="778"/>
      <c r="AR66" s="778"/>
      <c r="AS66" s="778"/>
      <c r="AT66" s="779"/>
      <c r="AU66" s="777" t="s">
        <v>414</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575</v>
      </c>
      <c r="C68" s="930"/>
      <c r="D68" s="930"/>
      <c r="E68" s="930"/>
      <c r="F68" s="930"/>
      <c r="G68" s="930"/>
      <c r="H68" s="930"/>
      <c r="I68" s="930"/>
      <c r="J68" s="930"/>
      <c r="K68" s="930"/>
      <c r="L68" s="930"/>
      <c r="M68" s="930"/>
      <c r="N68" s="930"/>
      <c r="O68" s="930"/>
      <c r="P68" s="931"/>
      <c r="Q68" s="932">
        <v>1527</v>
      </c>
      <c r="R68" s="926"/>
      <c r="S68" s="926"/>
      <c r="T68" s="926"/>
      <c r="U68" s="926"/>
      <c r="V68" s="926">
        <v>1527</v>
      </c>
      <c r="W68" s="926"/>
      <c r="X68" s="926"/>
      <c r="Y68" s="926"/>
      <c r="Z68" s="926"/>
      <c r="AA68" s="926">
        <v>0</v>
      </c>
      <c r="AB68" s="926"/>
      <c r="AC68" s="926"/>
      <c r="AD68" s="926"/>
      <c r="AE68" s="926"/>
      <c r="AF68" s="926">
        <v>0</v>
      </c>
      <c r="AG68" s="926"/>
      <c r="AH68" s="926"/>
      <c r="AI68" s="926"/>
      <c r="AJ68" s="926"/>
      <c r="AK68" s="926" t="s">
        <v>591</v>
      </c>
      <c r="AL68" s="926"/>
      <c r="AM68" s="926"/>
      <c r="AN68" s="926"/>
      <c r="AO68" s="926"/>
      <c r="AP68" s="926">
        <v>282</v>
      </c>
      <c r="AQ68" s="926"/>
      <c r="AR68" s="926"/>
      <c r="AS68" s="926"/>
      <c r="AT68" s="926"/>
      <c r="AU68" s="926">
        <v>115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576</v>
      </c>
      <c r="C69" s="934"/>
      <c r="D69" s="934"/>
      <c r="E69" s="934"/>
      <c r="F69" s="934"/>
      <c r="G69" s="934"/>
      <c r="H69" s="934"/>
      <c r="I69" s="934"/>
      <c r="J69" s="934"/>
      <c r="K69" s="934"/>
      <c r="L69" s="934"/>
      <c r="M69" s="934"/>
      <c r="N69" s="934"/>
      <c r="O69" s="934"/>
      <c r="P69" s="935"/>
      <c r="Q69" s="936">
        <v>9</v>
      </c>
      <c r="R69" s="891"/>
      <c r="S69" s="891"/>
      <c r="T69" s="891"/>
      <c r="U69" s="891"/>
      <c r="V69" s="891">
        <v>5</v>
      </c>
      <c r="W69" s="891"/>
      <c r="X69" s="891"/>
      <c r="Y69" s="891"/>
      <c r="Z69" s="891"/>
      <c r="AA69" s="891">
        <v>4</v>
      </c>
      <c r="AB69" s="891"/>
      <c r="AC69" s="891"/>
      <c r="AD69" s="891"/>
      <c r="AE69" s="891"/>
      <c r="AF69" s="891">
        <v>4</v>
      </c>
      <c r="AG69" s="891"/>
      <c r="AH69" s="891"/>
      <c r="AI69" s="891"/>
      <c r="AJ69" s="891"/>
      <c r="AK69" s="891" t="s">
        <v>585</v>
      </c>
      <c r="AL69" s="891"/>
      <c r="AM69" s="891"/>
      <c r="AN69" s="891"/>
      <c r="AO69" s="891"/>
      <c r="AP69" s="891" t="s">
        <v>510</v>
      </c>
      <c r="AQ69" s="891"/>
      <c r="AR69" s="891"/>
      <c r="AS69" s="891"/>
      <c r="AT69" s="891"/>
      <c r="AU69" s="891" t="s">
        <v>510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577</v>
      </c>
      <c r="C70" s="934"/>
      <c r="D70" s="934"/>
      <c r="E70" s="934"/>
      <c r="F70" s="934"/>
      <c r="G70" s="934"/>
      <c r="H70" s="934"/>
      <c r="I70" s="934"/>
      <c r="J70" s="934"/>
      <c r="K70" s="934"/>
      <c r="L70" s="934"/>
      <c r="M70" s="934"/>
      <c r="N70" s="934"/>
      <c r="O70" s="934"/>
      <c r="P70" s="935"/>
      <c r="Q70" s="936">
        <v>91</v>
      </c>
      <c r="R70" s="891"/>
      <c r="S70" s="891"/>
      <c r="T70" s="891"/>
      <c r="U70" s="891"/>
      <c r="V70" s="891">
        <v>89</v>
      </c>
      <c r="W70" s="891"/>
      <c r="X70" s="891"/>
      <c r="Y70" s="891"/>
      <c r="Z70" s="891"/>
      <c r="AA70" s="891">
        <v>2</v>
      </c>
      <c r="AB70" s="891"/>
      <c r="AC70" s="891"/>
      <c r="AD70" s="891"/>
      <c r="AE70" s="891"/>
      <c r="AF70" s="891">
        <v>2</v>
      </c>
      <c r="AG70" s="891"/>
      <c r="AH70" s="891"/>
      <c r="AI70" s="891"/>
      <c r="AJ70" s="891"/>
      <c r="AK70" s="891" t="s">
        <v>592</v>
      </c>
      <c r="AL70" s="891"/>
      <c r="AM70" s="891"/>
      <c r="AN70" s="891"/>
      <c r="AO70" s="891"/>
      <c r="AP70" s="891" t="s">
        <v>510</v>
      </c>
      <c r="AQ70" s="891"/>
      <c r="AR70" s="891"/>
      <c r="AS70" s="891"/>
      <c r="AT70" s="891"/>
      <c r="AU70" s="891" t="s">
        <v>510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578</v>
      </c>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t="s">
        <v>510</v>
      </c>
      <c r="AQ71" s="891"/>
      <c r="AR71" s="891"/>
      <c r="AS71" s="891"/>
      <c r="AT71" s="891"/>
      <c r="AU71" s="891" t="s">
        <v>510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579</v>
      </c>
      <c r="C72" s="934"/>
      <c r="D72" s="934"/>
      <c r="E72" s="934"/>
      <c r="F72" s="934"/>
      <c r="G72" s="934"/>
      <c r="H72" s="934"/>
      <c r="I72" s="934"/>
      <c r="J72" s="934"/>
      <c r="K72" s="934"/>
      <c r="L72" s="934"/>
      <c r="M72" s="934"/>
      <c r="N72" s="934"/>
      <c r="O72" s="934"/>
      <c r="P72" s="935"/>
      <c r="Q72" s="936">
        <v>5404</v>
      </c>
      <c r="R72" s="891"/>
      <c r="S72" s="891"/>
      <c r="T72" s="891"/>
      <c r="U72" s="891"/>
      <c r="V72" s="891">
        <v>5346</v>
      </c>
      <c r="W72" s="891"/>
      <c r="X72" s="891"/>
      <c r="Y72" s="891"/>
      <c r="Z72" s="891"/>
      <c r="AA72" s="891">
        <v>59</v>
      </c>
      <c r="AB72" s="891"/>
      <c r="AC72" s="891"/>
      <c r="AD72" s="891"/>
      <c r="AE72" s="891"/>
      <c r="AF72" s="891">
        <v>59</v>
      </c>
      <c r="AG72" s="891"/>
      <c r="AH72" s="891"/>
      <c r="AI72" s="891"/>
      <c r="AJ72" s="891"/>
      <c r="AK72" s="891">
        <v>69</v>
      </c>
      <c r="AL72" s="891"/>
      <c r="AM72" s="891"/>
      <c r="AN72" s="891"/>
      <c r="AO72" s="891"/>
      <c r="AP72" s="891" t="s">
        <v>510</v>
      </c>
      <c r="AQ72" s="891"/>
      <c r="AR72" s="891"/>
      <c r="AS72" s="891"/>
      <c r="AT72" s="891"/>
      <c r="AU72" s="891" t="s">
        <v>510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580</v>
      </c>
      <c r="C73" s="934"/>
      <c r="D73" s="934"/>
      <c r="E73" s="934"/>
      <c r="F73" s="934"/>
      <c r="G73" s="934"/>
      <c r="H73" s="934"/>
      <c r="I73" s="934"/>
      <c r="J73" s="934"/>
      <c r="K73" s="934"/>
      <c r="L73" s="934"/>
      <c r="M73" s="934"/>
      <c r="N73" s="934"/>
      <c r="O73" s="934"/>
      <c r="P73" s="935"/>
      <c r="Q73" s="936">
        <v>365</v>
      </c>
      <c r="R73" s="891"/>
      <c r="S73" s="891"/>
      <c r="T73" s="891"/>
      <c r="U73" s="891"/>
      <c r="V73" s="891">
        <v>361</v>
      </c>
      <c r="W73" s="891"/>
      <c r="X73" s="891"/>
      <c r="Y73" s="891"/>
      <c r="Z73" s="891"/>
      <c r="AA73" s="891">
        <v>4</v>
      </c>
      <c r="AB73" s="891"/>
      <c r="AC73" s="891"/>
      <c r="AD73" s="891"/>
      <c r="AE73" s="891"/>
      <c r="AF73" s="891">
        <v>4</v>
      </c>
      <c r="AG73" s="891"/>
      <c r="AH73" s="891"/>
      <c r="AI73" s="891"/>
      <c r="AJ73" s="891"/>
      <c r="AK73" s="891">
        <v>6</v>
      </c>
      <c r="AL73" s="891"/>
      <c r="AM73" s="891"/>
      <c r="AN73" s="891"/>
      <c r="AO73" s="891"/>
      <c r="AP73" s="891" t="s">
        <v>510</v>
      </c>
      <c r="AQ73" s="891"/>
      <c r="AR73" s="891"/>
      <c r="AS73" s="891"/>
      <c r="AT73" s="891"/>
      <c r="AU73" s="891" t="s">
        <v>510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581</v>
      </c>
      <c r="C74" s="934"/>
      <c r="D74" s="934"/>
      <c r="E74" s="934"/>
      <c r="F74" s="934"/>
      <c r="G74" s="934"/>
      <c r="H74" s="934"/>
      <c r="I74" s="934"/>
      <c r="J74" s="934"/>
      <c r="K74" s="934"/>
      <c r="L74" s="934"/>
      <c r="M74" s="934"/>
      <c r="N74" s="934"/>
      <c r="O74" s="934"/>
      <c r="P74" s="935"/>
      <c r="Q74" s="936">
        <v>1964</v>
      </c>
      <c r="R74" s="891"/>
      <c r="S74" s="891"/>
      <c r="T74" s="891"/>
      <c r="U74" s="891"/>
      <c r="V74" s="891">
        <v>1703</v>
      </c>
      <c r="W74" s="891"/>
      <c r="X74" s="891"/>
      <c r="Y74" s="891"/>
      <c r="Z74" s="891"/>
      <c r="AA74" s="891">
        <v>261</v>
      </c>
      <c r="AB74" s="891"/>
      <c r="AC74" s="891"/>
      <c r="AD74" s="891"/>
      <c r="AE74" s="891"/>
      <c r="AF74" s="891">
        <v>48</v>
      </c>
      <c r="AG74" s="891"/>
      <c r="AH74" s="891"/>
      <c r="AI74" s="891"/>
      <c r="AJ74" s="891"/>
      <c r="AK74" s="891" t="s">
        <v>585</v>
      </c>
      <c r="AL74" s="891"/>
      <c r="AM74" s="891"/>
      <c r="AN74" s="891"/>
      <c r="AO74" s="891"/>
      <c r="AP74" s="891">
        <v>2832</v>
      </c>
      <c r="AQ74" s="891"/>
      <c r="AR74" s="891"/>
      <c r="AS74" s="891"/>
      <c r="AT74" s="891"/>
      <c r="AU74" s="891">
        <v>118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9" t="s">
        <v>590</v>
      </c>
      <c r="C75" s="934"/>
      <c r="D75" s="934"/>
      <c r="E75" s="934"/>
      <c r="F75" s="934"/>
      <c r="G75" s="934"/>
      <c r="H75" s="934"/>
      <c r="I75" s="934"/>
      <c r="J75" s="934"/>
      <c r="K75" s="934"/>
      <c r="L75" s="934"/>
      <c r="M75" s="934"/>
      <c r="N75" s="934"/>
      <c r="O75" s="934"/>
      <c r="P75" s="935"/>
      <c r="Q75" s="940">
        <v>9</v>
      </c>
      <c r="R75" s="941"/>
      <c r="S75" s="941"/>
      <c r="T75" s="941"/>
      <c r="U75" s="890"/>
      <c r="V75" s="942">
        <v>8</v>
      </c>
      <c r="W75" s="941"/>
      <c r="X75" s="941"/>
      <c r="Y75" s="941"/>
      <c r="Z75" s="890"/>
      <c r="AA75" s="942">
        <v>1</v>
      </c>
      <c r="AB75" s="941"/>
      <c r="AC75" s="941"/>
      <c r="AD75" s="941"/>
      <c r="AE75" s="890"/>
      <c r="AF75" s="942">
        <v>1</v>
      </c>
      <c r="AG75" s="941"/>
      <c r="AH75" s="941"/>
      <c r="AI75" s="941"/>
      <c r="AJ75" s="890"/>
      <c r="AK75" s="942">
        <v>0</v>
      </c>
      <c r="AL75" s="941"/>
      <c r="AM75" s="941"/>
      <c r="AN75" s="941"/>
      <c r="AO75" s="890"/>
      <c r="AP75" s="942" t="s">
        <v>510</v>
      </c>
      <c r="AQ75" s="941"/>
      <c r="AR75" s="941"/>
      <c r="AS75" s="941"/>
      <c r="AT75" s="890"/>
      <c r="AU75" s="942" t="s">
        <v>510</v>
      </c>
      <c r="AV75" s="941"/>
      <c r="AW75" s="941"/>
      <c r="AX75" s="941"/>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582</v>
      </c>
      <c r="C76" s="934"/>
      <c r="D76" s="934"/>
      <c r="E76" s="934"/>
      <c r="F76" s="934"/>
      <c r="G76" s="934"/>
      <c r="H76" s="934"/>
      <c r="I76" s="934"/>
      <c r="J76" s="934"/>
      <c r="K76" s="934"/>
      <c r="L76" s="934"/>
      <c r="M76" s="934"/>
      <c r="N76" s="934"/>
      <c r="O76" s="934"/>
      <c r="P76" s="935"/>
      <c r="Q76" s="940">
        <v>65</v>
      </c>
      <c r="R76" s="941"/>
      <c r="S76" s="941"/>
      <c r="T76" s="941"/>
      <c r="U76" s="890"/>
      <c r="V76" s="942">
        <v>65</v>
      </c>
      <c r="W76" s="941"/>
      <c r="X76" s="941"/>
      <c r="Y76" s="941"/>
      <c r="Z76" s="890"/>
      <c r="AA76" s="942">
        <v>0</v>
      </c>
      <c r="AB76" s="941"/>
      <c r="AC76" s="941"/>
      <c r="AD76" s="941"/>
      <c r="AE76" s="890"/>
      <c r="AF76" s="942">
        <v>0</v>
      </c>
      <c r="AG76" s="941"/>
      <c r="AH76" s="941"/>
      <c r="AI76" s="941"/>
      <c r="AJ76" s="890"/>
      <c r="AK76" s="942" t="s">
        <v>593</v>
      </c>
      <c r="AL76" s="941"/>
      <c r="AM76" s="941"/>
      <c r="AN76" s="941"/>
      <c r="AO76" s="890"/>
      <c r="AP76" s="942" t="s">
        <v>510</v>
      </c>
      <c r="AQ76" s="941"/>
      <c r="AR76" s="941"/>
      <c r="AS76" s="941"/>
      <c r="AT76" s="890"/>
      <c r="AU76" s="942" t="s">
        <v>510</v>
      </c>
      <c r="AV76" s="941"/>
      <c r="AW76" s="941"/>
      <c r="AX76" s="941"/>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583</v>
      </c>
      <c r="C77" s="934"/>
      <c r="D77" s="934"/>
      <c r="E77" s="934"/>
      <c r="F77" s="934"/>
      <c r="G77" s="934"/>
      <c r="H77" s="934"/>
      <c r="I77" s="934"/>
      <c r="J77" s="934"/>
      <c r="K77" s="934"/>
      <c r="L77" s="934"/>
      <c r="M77" s="934"/>
      <c r="N77" s="934"/>
      <c r="O77" s="934"/>
      <c r="P77" s="935"/>
      <c r="Q77" s="940">
        <v>505</v>
      </c>
      <c r="R77" s="941"/>
      <c r="S77" s="941"/>
      <c r="T77" s="941"/>
      <c r="U77" s="890"/>
      <c r="V77" s="942">
        <v>484</v>
      </c>
      <c r="W77" s="941"/>
      <c r="X77" s="941"/>
      <c r="Y77" s="941"/>
      <c r="Z77" s="890"/>
      <c r="AA77" s="942">
        <v>21</v>
      </c>
      <c r="AB77" s="941"/>
      <c r="AC77" s="941"/>
      <c r="AD77" s="941"/>
      <c r="AE77" s="890"/>
      <c r="AF77" s="942">
        <v>21</v>
      </c>
      <c r="AG77" s="941"/>
      <c r="AH77" s="941"/>
      <c r="AI77" s="941"/>
      <c r="AJ77" s="890"/>
      <c r="AK77" s="942" t="s">
        <v>585</v>
      </c>
      <c r="AL77" s="941"/>
      <c r="AM77" s="941"/>
      <c r="AN77" s="941"/>
      <c r="AO77" s="890"/>
      <c r="AP77" s="942" t="s">
        <v>510</v>
      </c>
      <c r="AQ77" s="941"/>
      <c r="AR77" s="941"/>
      <c r="AS77" s="941"/>
      <c r="AT77" s="890"/>
      <c r="AU77" s="942" t="s">
        <v>510</v>
      </c>
      <c r="AV77" s="941"/>
      <c r="AW77" s="941"/>
      <c r="AX77" s="941"/>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t="s">
        <v>584</v>
      </c>
      <c r="C78" s="934"/>
      <c r="D78" s="934"/>
      <c r="E78" s="934"/>
      <c r="F78" s="934"/>
      <c r="G78" s="934"/>
      <c r="H78" s="934"/>
      <c r="I78" s="934"/>
      <c r="J78" s="934"/>
      <c r="K78" s="934"/>
      <c r="L78" s="934"/>
      <c r="M78" s="934"/>
      <c r="N78" s="934"/>
      <c r="O78" s="934"/>
      <c r="P78" s="935"/>
      <c r="Q78" s="936">
        <v>102136</v>
      </c>
      <c r="R78" s="891"/>
      <c r="S78" s="891"/>
      <c r="T78" s="891"/>
      <c r="U78" s="891"/>
      <c r="V78" s="891">
        <v>101117</v>
      </c>
      <c r="W78" s="891"/>
      <c r="X78" s="891"/>
      <c r="Y78" s="891"/>
      <c r="Z78" s="891"/>
      <c r="AA78" s="891">
        <v>1019</v>
      </c>
      <c r="AB78" s="891"/>
      <c r="AC78" s="891"/>
      <c r="AD78" s="891"/>
      <c r="AE78" s="891"/>
      <c r="AF78" s="891">
        <v>1019</v>
      </c>
      <c r="AG78" s="891"/>
      <c r="AH78" s="891"/>
      <c r="AI78" s="891"/>
      <c r="AJ78" s="891"/>
      <c r="AK78" s="891">
        <v>278</v>
      </c>
      <c r="AL78" s="891"/>
      <c r="AM78" s="891"/>
      <c r="AN78" s="891"/>
      <c r="AO78" s="891"/>
      <c r="AP78" s="891" t="s">
        <v>510</v>
      </c>
      <c r="AQ78" s="891"/>
      <c r="AR78" s="891"/>
      <c r="AS78" s="891"/>
      <c r="AT78" s="891"/>
      <c r="AU78" s="891" t="s">
        <v>510</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383</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416</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c r="CS102" s="910"/>
      <c r="CT102" s="910"/>
      <c r="CU102" s="910"/>
      <c r="CV102" s="954"/>
      <c r="CW102" s="953"/>
      <c r="CX102" s="910"/>
      <c r="CY102" s="910"/>
      <c r="CZ102" s="910"/>
      <c r="DA102" s="954"/>
      <c r="DB102" s="953"/>
      <c r="DC102" s="910"/>
      <c r="DD102" s="910"/>
      <c r="DE102" s="910"/>
      <c r="DF102" s="954"/>
      <c r="DG102" s="953"/>
      <c r="DH102" s="910"/>
      <c r="DI102" s="910"/>
      <c r="DJ102" s="910"/>
      <c r="DK102" s="954"/>
      <c r="DL102" s="953"/>
      <c r="DM102" s="910"/>
      <c r="DN102" s="910"/>
      <c r="DO102" s="910"/>
      <c r="DP102" s="954"/>
      <c r="DQ102" s="953"/>
      <c r="DR102" s="910"/>
      <c r="DS102" s="910"/>
      <c r="DT102" s="910"/>
      <c r="DU102" s="954"/>
      <c r="DV102" s="977"/>
      <c r="DW102" s="978"/>
      <c r="DX102" s="978"/>
      <c r="DY102" s="978"/>
      <c r="DZ102" s="979"/>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2" t="s">
        <v>421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5" t="s">
        <v>423</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424</v>
      </c>
      <c r="AB109" s="956"/>
      <c r="AC109" s="956"/>
      <c r="AD109" s="956"/>
      <c r="AE109" s="957"/>
      <c r="AF109" s="955" t="s">
        <v>301</v>
      </c>
      <c r="AG109" s="956"/>
      <c r="AH109" s="956"/>
      <c r="AI109" s="956"/>
      <c r="AJ109" s="957"/>
      <c r="AK109" s="955" t="s">
        <v>300</v>
      </c>
      <c r="AL109" s="956"/>
      <c r="AM109" s="956"/>
      <c r="AN109" s="956"/>
      <c r="AO109" s="957"/>
      <c r="AP109" s="955" t="s">
        <v>425</v>
      </c>
      <c r="AQ109" s="956"/>
      <c r="AR109" s="956"/>
      <c r="AS109" s="956"/>
      <c r="AT109" s="958"/>
      <c r="AU109" s="975" t="s">
        <v>423</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424</v>
      </c>
      <c r="BR109" s="956"/>
      <c r="BS109" s="956"/>
      <c r="BT109" s="956"/>
      <c r="BU109" s="957"/>
      <c r="BV109" s="955" t="s">
        <v>301</v>
      </c>
      <c r="BW109" s="956"/>
      <c r="BX109" s="956"/>
      <c r="BY109" s="956"/>
      <c r="BZ109" s="957"/>
      <c r="CA109" s="955" t="s">
        <v>300</v>
      </c>
      <c r="CB109" s="956"/>
      <c r="CC109" s="956"/>
      <c r="CD109" s="956"/>
      <c r="CE109" s="957"/>
      <c r="CF109" s="976" t="s">
        <v>425</v>
      </c>
      <c r="CG109" s="976"/>
      <c r="CH109" s="976"/>
      <c r="CI109" s="976"/>
      <c r="CJ109" s="976"/>
      <c r="CK109" s="955" t="s">
        <v>426</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424</v>
      </c>
      <c r="DH109" s="956"/>
      <c r="DI109" s="956"/>
      <c r="DJ109" s="956"/>
      <c r="DK109" s="957"/>
      <c r="DL109" s="955" t="s">
        <v>301</v>
      </c>
      <c r="DM109" s="956"/>
      <c r="DN109" s="956"/>
      <c r="DO109" s="956"/>
      <c r="DP109" s="957"/>
      <c r="DQ109" s="955" t="s">
        <v>300</v>
      </c>
      <c r="DR109" s="956"/>
      <c r="DS109" s="956"/>
      <c r="DT109" s="956"/>
      <c r="DU109" s="957"/>
      <c r="DV109" s="955" t="s">
        <v>425</v>
      </c>
      <c r="DW109" s="956"/>
      <c r="DX109" s="956"/>
      <c r="DY109" s="956"/>
      <c r="DZ109" s="958"/>
    </row>
    <row r="110" spans="1:131" s="226" customFormat="1" ht="26.25" customHeight="1" x14ac:dyDescent="0.2">
      <c r="A110" s="959" t="s">
        <v>427</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1978342</v>
      </c>
      <c r="AB110" s="963"/>
      <c r="AC110" s="963"/>
      <c r="AD110" s="963"/>
      <c r="AE110" s="964"/>
      <c r="AF110" s="965">
        <v>1891063</v>
      </c>
      <c r="AG110" s="963"/>
      <c r="AH110" s="963"/>
      <c r="AI110" s="963"/>
      <c r="AJ110" s="964"/>
      <c r="AK110" s="965">
        <v>1679104</v>
      </c>
      <c r="AL110" s="963"/>
      <c r="AM110" s="963"/>
      <c r="AN110" s="963"/>
      <c r="AO110" s="964"/>
      <c r="AP110" s="966">
        <v>18</v>
      </c>
      <c r="AQ110" s="967"/>
      <c r="AR110" s="967"/>
      <c r="AS110" s="967"/>
      <c r="AT110" s="968"/>
      <c r="AU110" s="969" t="s">
        <v>67</v>
      </c>
      <c r="AV110" s="970"/>
      <c r="AW110" s="970"/>
      <c r="AX110" s="970"/>
      <c r="AY110" s="970"/>
      <c r="AZ110" s="1011" t="s">
        <v>428</v>
      </c>
      <c r="BA110" s="960"/>
      <c r="BB110" s="960"/>
      <c r="BC110" s="960"/>
      <c r="BD110" s="960"/>
      <c r="BE110" s="960"/>
      <c r="BF110" s="960"/>
      <c r="BG110" s="960"/>
      <c r="BH110" s="960"/>
      <c r="BI110" s="960"/>
      <c r="BJ110" s="960"/>
      <c r="BK110" s="960"/>
      <c r="BL110" s="960"/>
      <c r="BM110" s="960"/>
      <c r="BN110" s="960"/>
      <c r="BO110" s="960"/>
      <c r="BP110" s="961"/>
      <c r="BQ110" s="997">
        <v>15606141</v>
      </c>
      <c r="BR110" s="998"/>
      <c r="BS110" s="998"/>
      <c r="BT110" s="998"/>
      <c r="BU110" s="998"/>
      <c r="BV110" s="998">
        <v>16005632</v>
      </c>
      <c r="BW110" s="998"/>
      <c r="BX110" s="998"/>
      <c r="BY110" s="998"/>
      <c r="BZ110" s="998"/>
      <c r="CA110" s="998">
        <v>15973015</v>
      </c>
      <c r="CB110" s="998"/>
      <c r="CC110" s="998"/>
      <c r="CD110" s="998"/>
      <c r="CE110" s="998"/>
      <c r="CF110" s="1012">
        <v>171.1</v>
      </c>
      <c r="CG110" s="1013"/>
      <c r="CH110" s="1013"/>
      <c r="CI110" s="1013"/>
      <c r="CJ110" s="1013"/>
      <c r="CK110" s="1014" t="s">
        <v>429</v>
      </c>
      <c r="CL110" s="1015"/>
      <c r="CM110" s="994" t="s">
        <v>430</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123</v>
      </c>
      <c r="DH110" s="998"/>
      <c r="DI110" s="998"/>
      <c r="DJ110" s="998"/>
      <c r="DK110" s="998"/>
      <c r="DL110" s="998" t="s">
        <v>385</v>
      </c>
      <c r="DM110" s="998"/>
      <c r="DN110" s="998"/>
      <c r="DO110" s="998"/>
      <c r="DP110" s="998"/>
      <c r="DQ110" s="998" t="s">
        <v>123</v>
      </c>
      <c r="DR110" s="998"/>
      <c r="DS110" s="998"/>
      <c r="DT110" s="998"/>
      <c r="DU110" s="998"/>
      <c r="DV110" s="999" t="s">
        <v>385</v>
      </c>
      <c r="DW110" s="999"/>
      <c r="DX110" s="999"/>
      <c r="DY110" s="999"/>
      <c r="DZ110" s="1000"/>
    </row>
    <row r="111" spans="1:131" s="226" customFormat="1" ht="26.25" customHeight="1" x14ac:dyDescent="0.2">
      <c r="A111" s="1001" t="s">
        <v>431</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123</v>
      </c>
      <c r="AB111" s="1005"/>
      <c r="AC111" s="1005"/>
      <c r="AD111" s="1005"/>
      <c r="AE111" s="1006"/>
      <c r="AF111" s="1007" t="s">
        <v>385</v>
      </c>
      <c r="AG111" s="1005"/>
      <c r="AH111" s="1005"/>
      <c r="AI111" s="1005"/>
      <c r="AJ111" s="1006"/>
      <c r="AK111" s="1007" t="s">
        <v>432</v>
      </c>
      <c r="AL111" s="1005"/>
      <c r="AM111" s="1005"/>
      <c r="AN111" s="1005"/>
      <c r="AO111" s="1006"/>
      <c r="AP111" s="1008" t="s">
        <v>385</v>
      </c>
      <c r="AQ111" s="1009"/>
      <c r="AR111" s="1009"/>
      <c r="AS111" s="1009"/>
      <c r="AT111" s="1010"/>
      <c r="AU111" s="971"/>
      <c r="AV111" s="972"/>
      <c r="AW111" s="972"/>
      <c r="AX111" s="972"/>
      <c r="AY111" s="972"/>
      <c r="AZ111" s="1020" t="s">
        <v>433</v>
      </c>
      <c r="BA111" s="1021"/>
      <c r="BB111" s="1021"/>
      <c r="BC111" s="1021"/>
      <c r="BD111" s="1021"/>
      <c r="BE111" s="1021"/>
      <c r="BF111" s="1021"/>
      <c r="BG111" s="1021"/>
      <c r="BH111" s="1021"/>
      <c r="BI111" s="1021"/>
      <c r="BJ111" s="1021"/>
      <c r="BK111" s="1021"/>
      <c r="BL111" s="1021"/>
      <c r="BM111" s="1021"/>
      <c r="BN111" s="1021"/>
      <c r="BO111" s="1021"/>
      <c r="BP111" s="1022"/>
      <c r="BQ111" s="990" t="s">
        <v>123</v>
      </c>
      <c r="BR111" s="991"/>
      <c r="BS111" s="991"/>
      <c r="BT111" s="991"/>
      <c r="BU111" s="991"/>
      <c r="BV111" s="991" t="s">
        <v>123</v>
      </c>
      <c r="BW111" s="991"/>
      <c r="BX111" s="991"/>
      <c r="BY111" s="991"/>
      <c r="BZ111" s="991"/>
      <c r="CA111" s="991" t="s">
        <v>385</v>
      </c>
      <c r="CB111" s="991"/>
      <c r="CC111" s="991"/>
      <c r="CD111" s="991"/>
      <c r="CE111" s="991"/>
      <c r="CF111" s="985" t="s">
        <v>123</v>
      </c>
      <c r="CG111" s="986"/>
      <c r="CH111" s="986"/>
      <c r="CI111" s="986"/>
      <c r="CJ111" s="986"/>
      <c r="CK111" s="1016"/>
      <c r="CL111" s="1017"/>
      <c r="CM111" s="987" t="s">
        <v>434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385</v>
      </c>
      <c r="DH111" s="991"/>
      <c r="DI111" s="991"/>
      <c r="DJ111" s="991"/>
      <c r="DK111" s="991"/>
      <c r="DL111" s="991" t="s">
        <v>123</v>
      </c>
      <c r="DM111" s="991"/>
      <c r="DN111" s="991"/>
      <c r="DO111" s="991"/>
      <c r="DP111" s="991"/>
      <c r="DQ111" s="991" t="s">
        <v>385</v>
      </c>
      <c r="DR111" s="991"/>
      <c r="DS111" s="991"/>
      <c r="DT111" s="991"/>
      <c r="DU111" s="991"/>
      <c r="DV111" s="992" t="s">
        <v>385</v>
      </c>
      <c r="DW111" s="992"/>
      <c r="DX111" s="992"/>
      <c r="DY111" s="992"/>
      <c r="DZ111" s="993"/>
    </row>
    <row r="112" spans="1:131" s="226" customFormat="1" ht="26.25" customHeight="1" x14ac:dyDescent="0.2">
      <c r="A112" s="1023" t="s">
        <v>435</v>
      </c>
      <c r="B112" s="1024"/>
      <c r="C112" s="1021" t="s">
        <v>436</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123</v>
      </c>
      <c r="AB112" s="1030"/>
      <c r="AC112" s="1030"/>
      <c r="AD112" s="1030"/>
      <c r="AE112" s="1031"/>
      <c r="AF112" s="1032" t="s">
        <v>432</v>
      </c>
      <c r="AG112" s="1030"/>
      <c r="AH112" s="1030"/>
      <c r="AI112" s="1030"/>
      <c r="AJ112" s="1031"/>
      <c r="AK112" s="1032" t="s">
        <v>385</v>
      </c>
      <c r="AL112" s="1030"/>
      <c r="AM112" s="1030"/>
      <c r="AN112" s="1030"/>
      <c r="AO112" s="1031"/>
      <c r="AP112" s="1033" t="s">
        <v>123</v>
      </c>
      <c r="AQ112" s="1034"/>
      <c r="AR112" s="1034"/>
      <c r="AS112" s="1034"/>
      <c r="AT112" s="1035"/>
      <c r="AU112" s="971"/>
      <c r="AV112" s="972"/>
      <c r="AW112" s="972"/>
      <c r="AX112" s="972"/>
      <c r="AY112" s="972"/>
      <c r="AZ112" s="1020" t="s">
        <v>437</v>
      </c>
      <c r="BA112" s="1021"/>
      <c r="BB112" s="1021"/>
      <c r="BC112" s="1021"/>
      <c r="BD112" s="1021"/>
      <c r="BE112" s="1021"/>
      <c r="BF112" s="1021"/>
      <c r="BG112" s="1021"/>
      <c r="BH112" s="1021"/>
      <c r="BI112" s="1021"/>
      <c r="BJ112" s="1021"/>
      <c r="BK112" s="1021"/>
      <c r="BL112" s="1021"/>
      <c r="BM112" s="1021"/>
      <c r="BN112" s="1021"/>
      <c r="BO112" s="1021"/>
      <c r="BP112" s="1022"/>
      <c r="BQ112" s="990">
        <v>9093043</v>
      </c>
      <c r="BR112" s="991"/>
      <c r="BS112" s="991"/>
      <c r="BT112" s="991"/>
      <c r="BU112" s="991"/>
      <c r="BV112" s="991">
        <v>9355617</v>
      </c>
      <c r="BW112" s="991"/>
      <c r="BX112" s="991"/>
      <c r="BY112" s="991"/>
      <c r="BZ112" s="991"/>
      <c r="CA112" s="991">
        <v>9089327</v>
      </c>
      <c r="CB112" s="991"/>
      <c r="CC112" s="991"/>
      <c r="CD112" s="991"/>
      <c r="CE112" s="991"/>
      <c r="CF112" s="985">
        <v>97.4</v>
      </c>
      <c r="CG112" s="986"/>
      <c r="CH112" s="986"/>
      <c r="CI112" s="986"/>
      <c r="CJ112" s="986"/>
      <c r="CK112" s="1016"/>
      <c r="CL112" s="1017"/>
      <c r="CM112" s="987" t="s">
        <v>438</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123</v>
      </c>
      <c r="DH112" s="991"/>
      <c r="DI112" s="991"/>
      <c r="DJ112" s="991"/>
      <c r="DK112" s="991"/>
      <c r="DL112" s="991" t="s">
        <v>432</v>
      </c>
      <c r="DM112" s="991"/>
      <c r="DN112" s="991"/>
      <c r="DO112" s="991"/>
      <c r="DP112" s="991"/>
      <c r="DQ112" s="991" t="s">
        <v>385</v>
      </c>
      <c r="DR112" s="991"/>
      <c r="DS112" s="991"/>
      <c r="DT112" s="991"/>
      <c r="DU112" s="991"/>
      <c r="DV112" s="992" t="s">
        <v>385</v>
      </c>
      <c r="DW112" s="992"/>
      <c r="DX112" s="992"/>
      <c r="DY112" s="992"/>
      <c r="DZ112" s="993"/>
    </row>
    <row r="113" spans="1:130" s="226" customFormat="1" ht="26.25" customHeight="1" x14ac:dyDescent="0.2">
      <c r="A113" s="1025"/>
      <c r="B113" s="1026"/>
      <c r="C113" s="1021" t="s">
        <v>439</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918118</v>
      </c>
      <c r="AB113" s="1005"/>
      <c r="AC113" s="1005"/>
      <c r="AD113" s="1005"/>
      <c r="AE113" s="1006"/>
      <c r="AF113" s="1007">
        <v>976246</v>
      </c>
      <c r="AG113" s="1005"/>
      <c r="AH113" s="1005"/>
      <c r="AI113" s="1005"/>
      <c r="AJ113" s="1006"/>
      <c r="AK113" s="1007">
        <v>833020</v>
      </c>
      <c r="AL113" s="1005"/>
      <c r="AM113" s="1005"/>
      <c r="AN113" s="1005"/>
      <c r="AO113" s="1006"/>
      <c r="AP113" s="1008">
        <v>8.9</v>
      </c>
      <c r="AQ113" s="1009"/>
      <c r="AR113" s="1009"/>
      <c r="AS113" s="1009"/>
      <c r="AT113" s="1010"/>
      <c r="AU113" s="971"/>
      <c r="AV113" s="972"/>
      <c r="AW113" s="972"/>
      <c r="AX113" s="972"/>
      <c r="AY113" s="972"/>
      <c r="AZ113" s="1020" t="s">
        <v>440</v>
      </c>
      <c r="BA113" s="1021"/>
      <c r="BB113" s="1021"/>
      <c r="BC113" s="1021"/>
      <c r="BD113" s="1021"/>
      <c r="BE113" s="1021"/>
      <c r="BF113" s="1021"/>
      <c r="BG113" s="1021"/>
      <c r="BH113" s="1021"/>
      <c r="BI113" s="1021"/>
      <c r="BJ113" s="1021"/>
      <c r="BK113" s="1021"/>
      <c r="BL113" s="1021"/>
      <c r="BM113" s="1021"/>
      <c r="BN113" s="1021"/>
      <c r="BO113" s="1021"/>
      <c r="BP113" s="1022"/>
      <c r="BQ113" s="990">
        <v>208686</v>
      </c>
      <c r="BR113" s="991"/>
      <c r="BS113" s="991"/>
      <c r="BT113" s="991"/>
      <c r="BU113" s="991"/>
      <c r="BV113" s="991">
        <v>215662</v>
      </c>
      <c r="BW113" s="991"/>
      <c r="BX113" s="991"/>
      <c r="BY113" s="991"/>
      <c r="BZ113" s="991"/>
      <c r="CA113" s="991">
        <v>233495</v>
      </c>
      <c r="CB113" s="991"/>
      <c r="CC113" s="991"/>
      <c r="CD113" s="991"/>
      <c r="CE113" s="991"/>
      <c r="CF113" s="985">
        <v>2.5</v>
      </c>
      <c r="CG113" s="986"/>
      <c r="CH113" s="986"/>
      <c r="CI113" s="986"/>
      <c r="CJ113" s="986"/>
      <c r="CK113" s="1016"/>
      <c r="CL113" s="1017"/>
      <c r="CM113" s="987" t="s">
        <v>441</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385</v>
      </c>
      <c r="DH113" s="1030"/>
      <c r="DI113" s="1030"/>
      <c r="DJ113" s="1030"/>
      <c r="DK113" s="1031"/>
      <c r="DL113" s="1032" t="s">
        <v>123</v>
      </c>
      <c r="DM113" s="1030"/>
      <c r="DN113" s="1030"/>
      <c r="DO113" s="1030"/>
      <c r="DP113" s="1031"/>
      <c r="DQ113" s="1032" t="s">
        <v>123</v>
      </c>
      <c r="DR113" s="1030"/>
      <c r="DS113" s="1030"/>
      <c r="DT113" s="1030"/>
      <c r="DU113" s="1031"/>
      <c r="DV113" s="1033" t="s">
        <v>123</v>
      </c>
      <c r="DW113" s="1034"/>
      <c r="DX113" s="1034"/>
      <c r="DY113" s="1034"/>
      <c r="DZ113" s="1035"/>
    </row>
    <row r="114" spans="1:130" s="226" customFormat="1" ht="26.25" customHeight="1" x14ac:dyDescent="0.2">
      <c r="A114" s="1025"/>
      <c r="B114" s="1026"/>
      <c r="C114" s="1021" t="s">
        <v>442</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23387</v>
      </c>
      <c r="AB114" s="1030"/>
      <c r="AC114" s="1030"/>
      <c r="AD114" s="1030"/>
      <c r="AE114" s="1031"/>
      <c r="AF114" s="1032">
        <v>23306</v>
      </c>
      <c r="AG114" s="1030"/>
      <c r="AH114" s="1030"/>
      <c r="AI114" s="1030"/>
      <c r="AJ114" s="1031"/>
      <c r="AK114" s="1032">
        <v>23320</v>
      </c>
      <c r="AL114" s="1030"/>
      <c r="AM114" s="1030"/>
      <c r="AN114" s="1030"/>
      <c r="AO114" s="1031"/>
      <c r="AP114" s="1033">
        <v>0.2</v>
      </c>
      <c r="AQ114" s="1034"/>
      <c r="AR114" s="1034"/>
      <c r="AS114" s="1034"/>
      <c r="AT114" s="1035"/>
      <c r="AU114" s="971"/>
      <c r="AV114" s="972"/>
      <c r="AW114" s="972"/>
      <c r="AX114" s="972"/>
      <c r="AY114" s="972"/>
      <c r="AZ114" s="1020" t="s">
        <v>443</v>
      </c>
      <c r="BA114" s="1021"/>
      <c r="BB114" s="1021"/>
      <c r="BC114" s="1021"/>
      <c r="BD114" s="1021"/>
      <c r="BE114" s="1021"/>
      <c r="BF114" s="1021"/>
      <c r="BG114" s="1021"/>
      <c r="BH114" s="1021"/>
      <c r="BI114" s="1021"/>
      <c r="BJ114" s="1021"/>
      <c r="BK114" s="1021"/>
      <c r="BL114" s="1021"/>
      <c r="BM114" s="1021"/>
      <c r="BN114" s="1021"/>
      <c r="BO114" s="1021"/>
      <c r="BP114" s="1022"/>
      <c r="BQ114" s="990">
        <v>2877019</v>
      </c>
      <c r="BR114" s="991"/>
      <c r="BS114" s="991"/>
      <c r="BT114" s="991"/>
      <c r="BU114" s="991"/>
      <c r="BV114" s="991">
        <v>2928252</v>
      </c>
      <c r="BW114" s="991"/>
      <c r="BX114" s="991"/>
      <c r="BY114" s="991"/>
      <c r="BZ114" s="991"/>
      <c r="CA114" s="991">
        <v>2845237</v>
      </c>
      <c r="CB114" s="991"/>
      <c r="CC114" s="991"/>
      <c r="CD114" s="991"/>
      <c r="CE114" s="991"/>
      <c r="CF114" s="985">
        <v>30.5</v>
      </c>
      <c r="CG114" s="986"/>
      <c r="CH114" s="986"/>
      <c r="CI114" s="986"/>
      <c r="CJ114" s="986"/>
      <c r="CK114" s="1016"/>
      <c r="CL114" s="1017"/>
      <c r="CM114" s="987" t="s">
        <v>444</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385</v>
      </c>
      <c r="DH114" s="1030"/>
      <c r="DI114" s="1030"/>
      <c r="DJ114" s="1030"/>
      <c r="DK114" s="1031"/>
      <c r="DL114" s="1032" t="s">
        <v>123</v>
      </c>
      <c r="DM114" s="1030"/>
      <c r="DN114" s="1030"/>
      <c r="DO114" s="1030"/>
      <c r="DP114" s="1031"/>
      <c r="DQ114" s="1032" t="s">
        <v>385</v>
      </c>
      <c r="DR114" s="1030"/>
      <c r="DS114" s="1030"/>
      <c r="DT114" s="1030"/>
      <c r="DU114" s="1031"/>
      <c r="DV114" s="1033" t="s">
        <v>123</v>
      </c>
      <c r="DW114" s="1034"/>
      <c r="DX114" s="1034"/>
      <c r="DY114" s="1034"/>
      <c r="DZ114" s="1035"/>
    </row>
    <row r="115" spans="1:130" s="226" customFormat="1" ht="26.25" customHeight="1" x14ac:dyDescent="0.2">
      <c r="A115" s="1025"/>
      <c r="B115" s="1026"/>
      <c r="C115" s="1021" t="s">
        <v>445</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t="s">
        <v>123</v>
      </c>
      <c r="AB115" s="1005"/>
      <c r="AC115" s="1005"/>
      <c r="AD115" s="1005"/>
      <c r="AE115" s="1006"/>
      <c r="AF115" s="1007" t="s">
        <v>123</v>
      </c>
      <c r="AG115" s="1005"/>
      <c r="AH115" s="1005"/>
      <c r="AI115" s="1005"/>
      <c r="AJ115" s="1006"/>
      <c r="AK115" s="1007" t="s">
        <v>385</v>
      </c>
      <c r="AL115" s="1005"/>
      <c r="AM115" s="1005"/>
      <c r="AN115" s="1005"/>
      <c r="AO115" s="1006"/>
      <c r="AP115" s="1008" t="s">
        <v>123</v>
      </c>
      <c r="AQ115" s="1009"/>
      <c r="AR115" s="1009"/>
      <c r="AS115" s="1009"/>
      <c r="AT115" s="1010"/>
      <c r="AU115" s="971"/>
      <c r="AV115" s="972"/>
      <c r="AW115" s="972"/>
      <c r="AX115" s="972"/>
      <c r="AY115" s="972"/>
      <c r="AZ115" s="1020" t="s">
        <v>446</v>
      </c>
      <c r="BA115" s="1021"/>
      <c r="BB115" s="1021"/>
      <c r="BC115" s="1021"/>
      <c r="BD115" s="1021"/>
      <c r="BE115" s="1021"/>
      <c r="BF115" s="1021"/>
      <c r="BG115" s="1021"/>
      <c r="BH115" s="1021"/>
      <c r="BI115" s="1021"/>
      <c r="BJ115" s="1021"/>
      <c r="BK115" s="1021"/>
      <c r="BL115" s="1021"/>
      <c r="BM115" s="1021"/>
      <c r="BN115" s="1021"/>
      <c r="BO115" s="1021"/>
      <c r="BP115" s="1022"/>
      <c r="BQ115" s="990">
        <v>1382363</v>
      </c>
      <c r="BR115" s="991"/>
      <c r="BS115" s="991"/>
      <c r="BT115" s="991"/>
      <c r="BU115" s="991"/>
      <c r="BV115" s="991">
        <v>1234696</v>
      </c>
      <c r="BW115" s="991"/>
      <c r="BX115" s="991"/>
      <c r="BY115" s="991"/>
      <c r="BZ115" s="991"/>
      <c r="CA115" s="991">
        <v>1194620</v>
      </c>
      <c r="CB115" s="991"/>
      <c r="CC115" s="991"/>
      <c r="CD115" s="991"/>
      <c r="CE115" s="991"/>
      <c r="CF115" s="985">
        <v>12.8</v>
      </c>
      <c r="CG115" s="986"/>
      <c r="CH115" s="986"/>
      <c r="CI115" s="986"/>
      <c r="CJ115" s="986"/>
      <c r="CK115" s="1016"/>
      <c r="CL115" s="1017"/>
      <c r="CM115" s="1020" t="s">
        <v>447</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123</v>
      </c>
      <c r="DH115" s="1030"/>
      <c r="DI115" s="1030"/>
      <c r="DJ115" s="1030"/>
      <c r="DK115" s="1031"/>
      <c r="DL115" s="1032" t="s">
        <v>123</v>
      </c>
      <c r="DM115" s="1030"/>
      <c r="DN115" s="1030"/>
      <c r="DO115" s="1030"/>
      <c r="DP115" s="1031"/>
      <c r="DQ115" s="1032" t="s">
        <v>385</v>
      </c>
      <c r="DR115" s="1030"/>
      <c r="DS115" s="1030"/>
      <c r="DT115" s="1030"/>
      <c r="DU115" s="1031"/>
      <c r="DV115" s="1033" t="s">
        <v>385</v>
      </c>
      <c r="DW115" s="1034"/>
      <c r="DX115" s="1034"/>
      <c r="DY115" s="1034"/>
      <c r="DZ115" s="1035"/>
    </row>
    <row r="116" spans="1:130" s="226" customFormat="1" ht="26.25" customHeight="1" x14ac:dyDescent="0.2">
      <c r="A116" s="1027"/>
      <c r="B116" s="1028"/>
      <c r="C116" s="1036" t="s">
        <v>448</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123</v>
      </c>
      <c r="AB116" s="1030"/>
      <c r="AC116" s="1030"/>
      <c r="AD116" s="1030"/>
      <c r="AE116" s="1031"/>
      <c r="AF116" s="1032" t="s">
        <v>385</v>
      </c>
      <c r="AG116" s="1030"/>
      <c r="AH116" s="1030"/>
      <c r="AI116" s="1030"/>
      <c r="AJ116" s="1031"/>
      <c r="AK116" s="1032" t="s">
        <v>385</v>
      </c>
      <c r="AL116" s="1030"/>
      <c r="AM116" s="1030"/>
      <c r="AN116" s="1030"/>
      <c r="AO116" s="1031"/>
      <c r="AP116" s="1033" t="s">
        <v>123</v>
      </c>
      <c r="AQ116" s="1034"/>
      <c r="AR116" s="1034"/>
      <c r="AS116" s="1034"/>
      <c r="AT116" s="1035"/>
      <c r="AU116" s="971"/>
      <c r="AV116" s="972"/>
      <c r="AW116" s="972"/>
      <c r="AX116" s="972"/>
      <c r="AY116" s="972"/>
      <c r="AZ116" s="1038" t="s">
        <v>449</v>
      </c>
      <c r="BA116" s="1039"/>
      <c r="BB116" s="1039"/>
      <c r="BC116" s="1039"/>
      <c r="BD116" s="1039"/>
      <c r="BE116" s="1039"/>
      <c r="BF116" s="1039"/>
      <c r="BG116" s="1039"/>
      <c r="BH116" s="1039"/>
      <c r="BI116" s="1039"/>
      <c r="BJ116" s="1039"/>
      <c r="BK116" s="1039"/>
      <c r="BL116" s="1039"/>
      <c r="BM116" s="1039"/>
      <c r="BN116" s="1039"/>
      <c r="BO116" s="1039"/>
      <c r="BP116" s="1040"/>
      <c r="BQ116" s="990" t="s">
        <v>123</v>
      </c>
      <c r="BR116" s="991"/>
      <c r="BS116" s="991"/>
      <c r="BT116" s="991"/>
      <c r="BU116" s="991"/>
      <c r="BV116" s="991" t="s">
        <v>123</v>
      </c>
      <c r="BW116" s="991"/>
      <c r="BX116" s="991"/>
      <c r="BY116" s="991"/>
      <c r="BZ116" s="991"/>
      <c r="CA116" s="991" t="s">
        <v>123</v>
      </c>
      <c r="CB116" s="991"/>
      <c r="CC116" s="991"/>
      <c r="CD116" s="991"/>
      <c r="CE116" s="991"/>
      <c r="CF116" s="985" t="s">
        <v>385</v>
      </c>
      <c r="CG116" s="986"/>
      <c r="CH116" s="986"/>
      <c r="CI116" s="986"/>
      <c r="CJ116" s="986"/>
      <c r="CK116" s="1016"/>
      <c r="CL116" s="1017"/>
      <c r="CM116" s="987" t="s">
        <v>450</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123</v>
      </c>
      <c r="DH116" s="1030"/>
      <c r="DI116" s="1030"/>
      <c r="DJ116" s="1030"/>
      <c r="DK116" s="1031"/>
      <c r="DL116" s="1032" t="s">
        <v>123</v>
      </c>
      <c r="DM116" s="1030"/>
      <c r="DN116" s="1030"/>
      <c r="DO116" s="1030"/>
      <c r="DP116" s="1031"/>
      <c r="DQ116" s="1032" t="s">
        <v>385</v>
      </c>
      <c r="DR116" s="1030"/>
      <c r="DS116" s="1030"/>
      <c r="DT116" s="1030"/>
      <c r="DU116" s="1031"/>
      <c r="DV116" s="1033" t="s">
        <v>123</v>
      </c>
      <c r="DW116" s="1034"/>
      <c r="DX116" s="1034"/>
      <c r="DY116" s="1034"/>
      <c r="DZ116" s="1035"/>
    </row>
    <row r="117" spans="1:130" s="226" customFormat="1" ht="26.25" customHeight="1" x14ac:dyDescent="0.2">
      <c r="A117" s="975" t="s">
        <v>181</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451</v>
      </c>
      <c r="Z117" s="957"/>
      <c r="AA117" s="1047">
        <v>2919847</v>
      </c>
      <c r="AB117" s="1048"/>
      <c r="AC117" s="1048"/>
      <c r="AD117" s="1048"/>
      <c r="AE117" s="1049"/>
      <c r="AF117" s="1050">
        <v>2890615</v>
      </c>
      <c r="AG117" s="1048"/>
      <c r="AH117" s="1048"/>
      <c r="AI117" s="1048"/>
      <c r="AJ117" s="1049"/>
      <c r="AK117" s="1050">
        <v>2535444</v>
      </c>
      <c r="AL117" s="1048"/>
      <c r="AM117" s="1048"/>
      <c r="AN117" s="1048"/>
      <c r="AO117" s="1049"/>
      <c r="AP117" s="1051"/>
      <c r="AQ117" s="1052"/>
      <c r="AR117" s="1052"/>
      <c r="AS117" s="1052"/>
      <c r="AT117" s="1053"/>
      <c r="AU117" s="971"/>
      <c r="AV117" s="972"/>
      <c r="AW117" s="972"/>
      <c r="AX117" s="972"/>
      <c r="AY117" s="972"/>
      <c r="AZ117" s="1038" t="s">
        <v>452</v>
      </c>
      <c r="BA117" s="1039"/>
      <c r="BB117" s="1039"/>
      <c r="BC117" s="1039"/>
      <c r="BD117" s="1039"/>
      <c r="BE117" s="1039"/>
      <c r="BF117" s="1039"/>
      <c r="BG117" s="1039"/>
      <c r="BH117" s="1039"/>
      <c r="BI117" s="1039"/>
      <c r="BJ117" s="1039"/>
      <c r="BK117" s="1039"/>
      <c r="BL117" s="1039"/>
      <c r="BM117" s="1039"/>
      <c r="BN117" s="1039"/>
      <c r="BO117" s="1039"/>
      <c r="BP117" s="1040"/>
      <c r="BQ117" s="990" t="s">
        <v>432</v>
      </c>
      <c r="BR117" s="991"/>
      <c r="BS117" s="991"/>
      <c r="BT117" s="991"/>
      <c r="BU117" s="991"/>
      <c r="BV117" s="991" t="s">
        <v>385</v>
      </c>
      <c r="BW117" s="991"/>
      <c r="BX117" s="991"/>
      <c r="BY117" s="991"/>
      <c r="BZ117" s="991"/>
      <c r="CA117" s="991" t="s">
        <v>385</v>
      </c>
      <c r="CB117" s="991"/>
      <c r="CC117" s="991"/>
      <c r="CD117" s="991"/>
      <c r="CE117" s="991"/>
      <c r="CF117" s="985" t="s">
        <v>123</v>
      </c>
      <c r="CG117" s="986"/>
      <c r="CH117" s="986"/>
      <c r="CI117" s="986"/>
      <c r="CJ117" s="986"/>
      <c r="CK117" s="1016"/>
      <c r="CL117" s="1017"/>
      <c r="CM117" s="987" t="s">
        <v>453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123</v>
      </c>
      <c r="DH117" s="1030"/>
      <c r="DI117" s="1030"/>
      <c r="DJ117" s="1030"/>
      <c r="DK117" s="1031"/>
      <c r="DL117" s="1032" t="s">
        <v>385</v>
      </c>
      <c r="DM117" s="1030"/>
      <c r="DN117" s="1030"/>
      <c r="DO117" s="1030"/>
      <c r="DP117" s="1031"/>
      <c r="DQ117" s="1032" t="s">
        <v>123</v>
      </c>
      <c r="DR117" s="1030"/>
      <c r="DS117" s="1030"/>
      <c r="DT117" s="1030"/>
      <c r="DU117" s="1031"/>
      <c r="DV117" s="1033" t="s">
        <v>123</v>
      </c>
      <c r="DW117" s="1034"/>
      <c r="DX117" s="1034"/>
      <c r="DY117" s="1034"/>
      <c r="DZ117" s="1035"/>
    </row>
    <row r="118" spans="1:130" s="226" customFormat="1" ht="26.25" customHeight="1" x14ac:dyDescent="0.2">
      <c r="A118" s="975" t="s">
        <v>426</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424</v>
      </c>
      <c r="AB118" s="956"/>
      <c r="AC118" s="956"/>
      <c r="AD118" s="956"/>
      <c r="AE118" s="957"/>
      <c r="AF118" s="955" t="s">
        <v>301</v>
      </c>
      <c r="AG118" s="956"/>
      <c r="AH118" s="956"/>
      <c r="AI118" s="956"/>
      <c r="AJ118" s="957"/>
      <c r="AK118" s="955" t="s">
        <v>300</v>
      </c>
      <c r="AL118" s="956"/>
      <c r="AM118" s="956"/>
      <c r="AN118" s="956"/>
      <c r="AO118" s="957"/>
      <c r="AP118" s="1042" t="s">
        <v>425</v>
      </c>
      <c r="AQ118" s="1043"/>
      <c r="AR118" s="1043"/>
      <c r="AS118" s="1043"/>
      <c r="AT118" s="1044"/>
      <c r="AU118" s="971"/>
      <c r="AV118" s="972"/>
      <c r="AW118" s="972"/>
      <c r="AX118" s="972"/>
      <c r="AY118" s="972"/>
      <c r="AZ118" s="1045" t="s">
        <v>454</v>
      </c>
      <c r="BA118" s="1036"/>
      <c r="BB118" s="1036"/>
      <c r="BC118" s="1036"/>
      <c r="BD118" s="1036"/>
      <c r="BE118" s="1036"/>
      <c r="BF118" s="1036"/>
      <c r="BG118" s="1036"/>
      <c r="BH118" s="1036"/>
      <c r="BI118" s="1036"/>
      <c r="BJ118" s="1036"/>
      <c r="BK118" s="1036"/>
      <c r="BL118" s="1036"/>
      <c r="BM118" s="1036"/>
      <c r="BN118" s="1036"/>
      <c r="BO118" s="1036"/>
      <c r="BP118" s="1037"/>
      <c r="BQ118" s="1068" t="s">
        <v>123</v>
      </c>
      <c r="BR118" s="1069"/>
      <c r="BS118" s="1069"/>
      <c r="BT118" s="1069"/>
      <c r="BU118" s="1069"/>
      <c r="BV118" s="1069" t="s">
        <v>385</v>
      </c>
      <c r="BW118" s="1069"/>
      <c r="BX118" s="1069"/>
      <c r="BY118" s="1069"/>
      <c r="BZ118" s="1069"/>
      <c r="CA118" s="1069" t="s">
        <v>123</v>
      </c>
      <c r="CB118" s="1069"/>
      <c r="CC118" s="1069"/>
      <c r="CD118" s="1069"/>
      <c r="CE118" s="1069"/>
      <c r="CF118" s="985" t="s">
        <v>385</v>
      </c>
      <c r="CG118" s="986"/>
      <c r="CH118" s="986"/>
      <c r="CI118" s="986"/>
      <c r="CJ118" s="986"/>
      <c r="CK118" s="1016"/>
      <c r="CL118" s="1017"/>
      <c r="CM118" s="987" t="s">
        <v>455</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123</v>
      </c>
      <c r="DH118" s="1030"/>
      <c r="DI118" s="1030"/>
      <c r="DJ118" s="1030"/>
      <c r="DK118" s="1031"/>
      <c r="DL118" s="1032" t="s">
        <v>123</v>
      </c>
      <c r="DM118" s="1030"/>
      <c r="DN118" s="1030"/>
      <c r="DO118" s="1030"/>
      <c r="DP118" s="1031"/>
      <c r="DQ118" s="1032" t="s">
        <v>123</v>
      </c>
      <c r="DR118" s="1030"/>
      <c r="DS118" s="1030"/>
      <c r="DT118" s="1030"/>
      <c r="DU118" s="1031"/>
      <c r="DV118" s="1033" t="s">
        <v>123</v>
      </c>
      <c r="DW118" s="1034"/>
      <c r="DX118" s="1034"/>
      <c r="DY118" s="1034"/>
      <c r="DZ118" s="1035"/>
    </row>
    <row r="119" spans="1:130" s="226" customFormat="1" ht="26.25" customHeight="1" x14ac:dyDescent="0.2">
      <c r="A119" s="1129" t="s">
        <v>429</v>
      </c>
      <c r="B119" s="1015"/>
      <c r="C119" s="994" t="s">
        <v>430</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123</v>
      </c>
      <c r="AB119" s="963"/>
      <c r="AC119" s="963"/>
      <c r="AD119" s="963"/>
      <c r="AE119" s="964"/>
      <c r="AF119" s="965" t="s">
        <v>123</v>
      </c>
      <c r="AG119" s="963"/>
      <c r="AH119" s="963"/>
      <c r="AI119" s="963"/>
      <c r="AJ119" s="964"/>
      <c r="AK119" s="965" t="s">
        <v>123</v>
      </c>
      <c r="AL119" s="963"/>
      <c r="AM119" s="963"/>
      <c r="AN119" s="963"/>
      <c r="AO119" s="964"/>
      <c r="AP119" s="966" t="s">
        <v>123</v>
      </c>
      <c r="AQ119" s="967"/>
      <c r="AR119" s="967"/>
      <c r="AS119" s="967"/>
      <c r="AT119" s="968"/>
      <c r="AU119" s="973"/>
      <c r="AV119" s="974"/>
      <c r="AW119" s="974"/>
      <c r="AX119" s="974"/>
      <c r="AY119" s="974"/>
      <c r="AZ119" s="257" t="s">
        <v>181</v>
      </c>
      <c r="BA119" s="257"/>
      <c r="BB119" s="257"/>
      <c r="BC119" s="257"/>
      <c r="BD119" s="257"/>
      <c r="BE119" s="257"/>
      <c r="BF119" s="257"/>
      <c r="BG119" s="257"/>
      <c r="BH119" s="257"/>
      <c r="BI119" s="257"/>
      <c r="BJ119" s="257"/>
      <c r="BK119" s="257"/>
      <c r="BL119" s="257"/>
      <c r="BM119" s="257"/>
      <c r="BN119" s="257"/>
      <c r="BO119" s="1046" t="s">
        <v>456</v>
      </c>
      <c r="BP119" s="1077"/>
      <c r="BQ119" s="1068">
        <v>29167252</v>
      </c>
      <c r="BR119" s="1069"/>
      <c r="BS119" s="1069"/>
      <c r="BT119" s="1069"/>
      <c r="BU119" s="1069"/>
      <c r="BV119" s="1069">
        <v>29739859</v>
      </c>
      <c r="BW119" s="1069"/>
      <c r="BX119" s="1069"/>
      <c r="BY119" s="1069"/>
      <c r="BZ119" s="1069"/>
      <c r="CA119" s="1069">
        <v>29335694</v>
      </c>
      <c r="CB119" s="1069"/>
      <c r="CC119" s="1069"/>
      <c r="CD119" s="1069"/>
      <c r="CE119" s="1069"/>
      <c r="CF119" s="1070"/>
      <c r="CG119" s="1071"/>
      <c r="CH119" s="1071"/>
      <c r="CI119" s="1071"/>
      <c r="CJ119" s="1072"/>
      <c r="CK119" s="1018"/>
      <c r="CL119" s="1019"/>
      <c r="CM119" s="1073" t="s">
        <v>457</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385</v>
      </c>
      <c r="DH119" s="1055"/>
      <c r="DI119" s="1055"/>
      <c r="DJ119" s="1055"/>
      <c r="DK119" s="1056"/>
      <c r="DL119" s="1054" t="s">
        <v>432</v>
      </c>
      <c r="DM119" s="1055"/>
      <c r="DN119" s="1055"/>
      <c r="DO119" s="1055"/>
      <c r="DP119" s="1056"/>
      <c r="DQ119" s="1054" t="s">
        <v>432</v>
      </c>
      <c r="DR119" s="1055"/>
      <c r="DS119" s="1055"/>
      <c r="DT119" s="1055"/>
      <c r="DU119" s="1056"/>
      <c r="DV119" s="1057" t="s">
        <v>123</v>
      </c>
      <c r="DW119" s="1058"/>
      <c r="DX119" s="1058"/>
      <c r="DY119" s="1058"/>
      <c r="DZ119" s="1059"/>
    </row>
    <row r="120" spans="1:130" s="226" customFormat="1" ht="26.25" customHeight="1" x14ac:dyDescent="0.2">
      <c r="A120" s="1130"/>
      <c r="B120" s="1017"/>
      <c r="C120" s="987" t="s">
        <v>434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385</v>
      </c>
      <c r="AB120" s="1030"/>
      <c r="AC120" s="1030"/>
      <c r="AD120" s="1030"/>
      <c r="AE120" s="1031"/>
      <c r="AF120" s="1032" t="s">
        <v>432</v>
      </c>
      <c r="AG120" s="1030"/>
      <c r="AH120" s="1030"/>
      <c r="AI120" s="1030"/>
      <c r="AJ120" s="1031"/>
      <c r="AK120" s="1032" t="s">
        <v>432</v>
      </c>
      <c r="AL120" s="1030"/>
      <c r="AM120" s="1030"/>
      <c r="AN120" s="1030"/>
      <c r="AO120" s="1031"/>
      <c r="AP120" s="1033" t="s">
        <v>432</v>
      </c>
      <c r="AQ120" s="1034"/>
      <c r="AR120" s="1034"/>
      <c r="AS120" s="1034"/>
      <c r="AT120" s="1035"/>
      <c r="AU120" s="1060" t="s">
        <v>458</v>
      </c>
      <c r="AV120" s="1061"/>
      <c r="AW120" s="1061"/>
      <c r="AX120" s="1061"/>
      <c r="AY120" s="1062"/>
      <c r="AZ120" s="1011" t="s">
        <v>459</v>
      </c>
      <c r="BA120" s="960"/>
      <c r="BB120" s="960"/>
      <c r="BC120" s="960"/>
      <c r="BD120" s="960"/>
      <c r="BE120" s="960"/>
      <c r="BF120" s="960"/>
      <c r="BG120" s="960"/>
      <c r="BH120" s="960"/>
      <c r="BI120" s="960"/>
      <c r="BJ120" s="960"/>
      <c r="BK120" s="960"/>
      <c r="BL120" s="960"/>
      <c r="BM120" s="960"/>
      <c r="BN120" s="960"/>
      <c r="BO120" s="960"/>
      <c r="BP120" s="961"/>
      <c r="BQ120" s="997">
        <v>5969753</v>
      </c>
      <c r="BR120" s="998"/>
      <c r="BS120" s="998"/>
      <c r="BT120" s="998"/>
      <c r="BU120" s="998"/>
      <c r="BV120" s="998">
        <v>6319527</v>
      </c>
      <c r="BW120" s="998"/>
      <c r="BX120" s="998"/>
      <c r="BY120" s="998"/>
      <c r="BZ120" s="998"/>
      <c r="CA120" s="998">
        <v>7355419</v>
      </c>
      <c r="CB120" s="998"/>
      <c r="CC120" s="998"/>
      <c r="CD120" s="998"/>
      <c r="CE120" s="998"/>
      <c r="CF120" s="1012">
        <v>78.8</v>
      </c>
      <c r="CG120" s="1013"/>
      <c r="CH120" s="1013"/>
      <c r="CI120" s="1013"/>
      <c r="CJ120" s="1013"/>
      <c r="CK120" s="1078" t="s">
        <v>460</v>
      </c>
      <c r="CL120" s="1079"/>
      <c r="CM120" s="1079"/>
      <c r="CN120" s="1079"/>
      <c r="CO120" s="1080"/>
      <c r="CP120" s="1086" t="s">
        <v>461</v>
      </c>
      <c r="CQ120" s="1087"/>
      <c r="CR120" s="1087"/>
      <c r="CS120" s="1087"/>
      <c r="CT120" s="1087"/>
      <c r="CU120" s="1087"/>
      <c r="CV120" s="1087"/>
      <c r="CW120" s="1087"/>
      <c r="CX120" s="1087"/>
      <c r="CY120" s="1087"/>
      <c r="CZ120" s="1087"/>
      <c r="DA120" s="1087"/>
      <c r="DB120" s="1087"/>
      <c r="DC120" s="1087"/>
      <c r="DD120" s="1087"/>
      <c r="DE120" s="1087"/>
      <c r="DF120" s="1088"/>
      <c r="DG120" s="997">
        <v>5436727</v>
      </c>
      <c r="DH120" s="998"/>
      <c r="DI120" s="998"/>
      <c r="DJ120" s="998"/>
      <c r="DK120" s="998"/>
      <c r="DL120" s="998">
        <v>5240035</v>
      </c>
      <c r="DM120" s="998"/>
      <c r="DN120" s="998"/>
      <c r="DO120" s="998"/>
      <c r="DP120" s="998"/>
      <c r="DQ120" s="998">
        <v>4990255</v>
      </c>
      <c r="DR120" s="998"/>
      <c r="DS120" s="998"/>
      <c r="DT120" s="998"/>
      <c r="DU120" s="998"/>
      <c r="DV120" s="999">
        <v>53.5</v>
      </c>
      <c r="DW120" s="999"/>
      <c r="DX120" s="999"/>
      <c r="DY120" s="999"/>
      <c r="DZ120" s="1000"/>
    </row>
    <row r="121" spans="1:130" s="226" customFormat="1" ht="26.25" customHeight="1" x14ac:dyDescent="0.2">
      <c r="A121" s="1130"/>
      <c r="B121" s="1017"/>
      <c r="C121" s="1038" t="s">
        <v>462</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385</v>
      </c>
      <c r="AB121" s="1030"/>
      <c r="AC121" s="1030"/>
      <c r="AD121" s="1030"/>
      <c r="AE121" s="1031"/>
      <c r="AF121" s="1032" t="s">
        <v>123</v>
      </c>
      <c r="AG121" s="1030"/>
      <c r="AH121" s="1030"/>
      <c r="AI121" s="1030"/>
      <c r="AJ121" s="1031"/>
      <c r="AK121" s="1032" t="s">
        <v>123</v>
      </c>
      <c r="AL121" s="1030"/>
      <c r="AM121" s="1030"/>
      <c r="AN121" s="1030"/>
      <c r="AO121" s="1031"/>
      <c r="AP121" s="1033" t="s">
        <v>123</v>
      </c>
      <c r="AQ121" s="1034"/>
      <c r="AR121" s="1034"/>
      <c r="AS121" s="1034"/>
      <c r="AT121" s="1035"/>
      <c r="AU121" s="1063"/>
      <c r="AV121" s="1064"/>
      <c r="AW121" s="1064"/>
      <c r="AX121" s="1064"/>
      <c r="AY121" s="1065"/>
      <c r="AZ121" s="1020" t="s">
        <v>463</v>
      </c>
      <c r="BA121" s="1021"/>
      <c r="BB121" s="1021"/>
      <c r="BC121" s="1021"/>
      <c r="BD121" s="1021"/>
      <c r="BE121" s="1021"/>
      <c r="BF121" s="1021"/>
      <c r="BG121" s="1021"/>
      <c r="BH121" s="1021"/>
      <c r="BI121" s="1021"/>
      <c r="BJ121" s="1021"/>
      <c r="BK121" s="1021"/>
      <c r="BL121" s="1021"/>
      <c r="BM121" s="1021"/>
      <c r="BN121" s="1021"/>
      <c r="BO121" s="1021"/>
      <c r="BP121" s="1022"/>
      <c r="BQ121" s="990">
        <v>3365119</v>
      </c>
      <c r="BR121" s="991"/>
      <c r="BS121" s="991"/>
      <c r="BT121" s="991"/>
      <c r="BU121" s="991"/>
      <c r="BV121" s="991">
        <v>2934735</v>
      </c>
      <c r="BW121" s="991"/>
      <c r="BX121" s="991"/>
      <c r="BY121" s="991"/>
      <c r="BZ121" s="991"/>
      <c r="CA121" s="991">
        <v>2726564</v>
      </c>
      <c r="CB121" s="991"/>
      <c r="CC121" s="991"/>
      <c r="CD121" s="991"/>
      <c r="CE121" s="991"/>
      <c r="CF121" s="985">
        <v>29.2</v>
      </c>
      <c r="CG121" s="986"/>
      <c r="CH121" s="986"/>
      <c r="CI121" s="986"/>
      <c r="CJ121" s="986"/>
      <c r="CK121" s="1081"/>
      <c r="CL121" s="1082"/>
      <c r="CM121" s="1082"/>
      <c r="CN121" s="1082"/>
      <c r="CO121" s="1083"/>
      <c r="CP121" s="1091" t="s">
        <v>464</v>
      </c>
      <c r="CQ121" s="1092"/>
      <c r="CR121" s="1092"/>
      <c r="CS121" s="1092"/>
      <c r="CT121" s="1092"/>
      <c r="CU121" s="1092"/>
      <c r="CV121" s="1092"/>
      <c r="CW121" s="1092"/>
      <c r="CX121" s="1092"/>
      <c r="CY121" s="1092"/>
      <c r="CZ121" s="1092"/>
      <c r="DA121" s="1092"/>
      <c r="DB121" s="1092"/>
      <c r="DC121" s="1092"/>
      <c r="DD121" s="1092"/>
      <c r="DE121" s="1092"/>
      <c r="DF121" s="1093"/>
      <c r="DG121" s="990">
        <v>3001821</v>
      </c>
      <c r="DH121" s="991"/>
      <c r="DI121" s="991"/>
      <c r="DJ121" s="991"/>
      <c r="DK121" s="991"/>
      <c r="DL121" s="991">
        <v>2821949</v>
      </c>
      <c r="DM121" s="991"/>
      <c r="DN121" s="991"/>
      <c r="DO121" s="991"/>
      <c r="DP121" s="991"/>
      <c r="DQ121" s="991">
        <v>2650068</v>
      </c>
      <c r="DR121" s="991"/>
      <c r="DS121" s="991"/>
      <c r="DT121" s="991"/>
      <c r="DU121" s="991"/>
      <c r="DV121" s="992">
        <v>28.4</v>
      </c>
      <c r="DW121" s="992"/>
      <c r="DX121" s="992"/>
      <c r="DY121" s="992"/>
      <c r="DZ121" s="993"/>
    </row>
    <row r="122" spans="1:130" s="226" customFormat="1" ht="26.25" customHeight="1" x14ac:dyDescent="0.2">
      <c r="A122" s="1130"/>
      <c r="B122" s="1017"/>
      <c r="C122" s="987" t="s">
        <v>444</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432</v>
      </c>
      <c r="AB122" s="1030"/>
      <c r="AC122" s="1030"/>
      <c r="AD122" s="1030"/>
      <c r="AE122" s="1031"/>
      <c r="AF122" s="1032" t="s">
        <v>432</v>
      </c>
      <c r="AG122" s="1030"/>
      <c r="AH122" s="1030"/>
      <c r="AI122" s="1030"/>
      <c r="AJ122" s="1031"/>
      <c r="AK122" s="1032" t="s">
        <v>385</v>
      </c>
      <c r="AL122" s="1030"/>
      <c r="AM122" s="1030"/>
      <c r="AN122" s="1030"/>
      <c r="AO122" s="1031"/>
      <c r="AP122" s="1033" t="s">
        <v>385</v>
      </c>
      <c r="AQ122" s="1034"/>
      <c r="AR122" s="1034"/>
      <c r="AS122" s="1034"/>
      <c r="AT122" s="1035"/>
      <c r="AU122" s="1063"/>
      <c r="AV122" s="1064"/>
      <c r="AW122" s="1064"/>
      <c r="AX122" s="1064"/>
      <c r="AY122" s="1065"/>
      <c r="AZ122" s="1045" t="s">
        <v>465</v>
      </c>
      <c r="BA122" s="1036"/>
      <c r="BB122" s="1036"/>
      <c r="BC122" s="1036"/>
      <c r="BD122" s="1036"/>
      <c r="BE122" s="1036"/>
      <c r="BF122" s="1036"/>
      <c r="BG122" s="1036"/>
      <c r="BH122" s="1036"/>
      <c r="BI122" s="1036"/>
      <c r="BJ122" s="1036"/>
      <c r="BK122" s="1036"/>
      <c r="BL122" s="1036"/>
      <c r="BM122" s="1036"/>
      <c r="BN122" s="1036"/>
      <c r="BO122" s="1036"/>
      <c r="BP122" s="1037"/>
      <c r="BQ122" s="1068">
        <v>15694789</v>
      </c>
      <c r="BR122" s="1069"/>
      <c r="BS122" s="1069"/>
      <c r="BT122" s="1069"/>
      <c r="BU122" s="1069"/>
      <c r="BV122" s="1069">
        <v>15304956</v>
      </c>
      <c r="BW122" s="1069"/>
      <c r="BX122" s="1069"/>
      <c r="BY122" s="1069"/>
      <c r="BZ122" s="1069"/>
      <c r="CA122" s="1069">
        <v>14982147</v>
      </c>
      <c r="CB122" s="1069"/>
      <c r="CC122" s="1069"/>
      <c r="CD122" s="1069"/>
      <c r="CE122" s="1069"/>
      <c r="CF122" s="1089">
        <v>160.5</v>
      </c>
      <c r="CG122" s="1090"/>
      <c r="CH122" s="1090"/>
      <c r="CI122" s="1090"/>
      <c r="CJ122" s="1090"/>
      <c r="CK122" s="1081"/>
      <c r="CL122" s="1082"/>
      <c r="CM122" s="1082"/>
      <c r="CN122" s="1082"/>
      <c r="CO122" s="1083"/>
      <c r="CP122" s="1091" t="s">
        <v>466</v>
      </c>
      <c r="CQ122" s="1092"/>
      <c r="CR122" s="1092"/>
      <c r="CS122" s="1092"/>
      <c r="CT122" s="1092"/>
      <c r="CU122" s="1092"/>
      <c r="CV122" s="1092"/>
      <c r="CW122" s="1092"/>
      <c r="CX122" s="1092"/>
      <c r="CY122" s="1092"/>
      <c r="CZ122" s="1092"/>
      <c r="DA122" s="1092"/>
      <c r="DB122" s="1092"/>
      <c r="DC122" s="1092"/>
      <c r="DD122" s="1092"/>
      <c r="DE122" s="1092"/>
      <c r="DF122" s="1093"/>
      <c r="DG122" s="990">
        <v>654495</v>
      </c>
      <c r="DH122" s="991"/>
      <c r="DI122" s="991"/>
      <c r="DJ122" s="991"/>
      <c r="DK122" s="991"/>
      <c r="DL122" s="991">
        <v>1293633</v>
      </c>
      <c r="DM122" s="991"/>
      <c r="DN122" s="991"/>
      <c r="DO122" s="991"/>
      <c r="DP122" s="991"/>
      <c r="DQ122" s="991">
        <v>1449004</v>
      </c>
      <c r="DR122" s="991"/>
      <c r="DS122" s="991"/>
      <c r="DT122" s="991"/>
      <c r="DU122" s="991"/>
      <c r="DV122" s="992">
        <v>15.5</v>
      </c>
      <c r="DW122" s="992"/>
      <c r="DX122" s="992"/>
      <c r="DY122" s="992"/>
      <c r="DZ122" s="993"/>
    </row>
    <row r="123" spans="1:130" s="226" customFormat="1" ht="26.25" customHeight="1" x14ac:dyDescent="0.2">
      <c r="A123" s="1130"/>
      <c r="B123" s="1017"/>
      <c r="C123" s="987" t="s">
        <v>450</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123</v>
      </c>
      <c r="AB123" s="1030"/>
      <c r="AC123" s="1030"/>
      <c r="AD123" s="1030"/>
      <c r="AE123" s="1031"/>
      <c r="AF123" s="1032" t="s">
        <v>123</v>
      </c>
      <c r="AG123" s="1030"/>
      <c r="AH123" s="1030"/>
      <c r="AI123" s="1030"/>
      <c r="AJ123" s="1031"/>
      <c r="AK123" s="1032" t="s">
        <v>123</v>
      </c>
      <c r="AL123" s="1030"/>
      <c r="AM123" s="1030"/>
      <c r="AN123" s="1030"/>
      <c r="AO123" s="1031"/>
      <c r="AP123" s="1033" t="s">
        <v>123</v>
      </c>
      <c r="AQ123" s="1034"/>
      <c r="AR123" s="1034"/>
      <c r="AS123" s="1034"/>
      <c r="AT123" s="1035"/>
      <c r="AU123" s="1066"/>
      <c r="AV123" s="1067"/>
      <c r="AW123" s="1067"/>
      <c r="AX123" s="1067"/>
      <c r="AY123" s="1067"/>
      <c r="AZ123" s="257" t="s">
        <v>181</v>
      </c>
      <c r="BA123" s="257"/>
      <c r="BB123" s="257"/>
      <c r="BC123" s="257"/>
      <c r="BD123" s="257"/>
      <c r="BE123" s="257"/>
      <c r="BF123" s="257"/>
      <c r="BG123" s="257"/>
      <c r="BH123" s="257"/>
      <c r="BI123" s="257"/>
      <c r="BJ123" s="257"/>
      <c r="BK123" s="257"/>
      <c r="BL123" s="257"/>
      <c r="BM123" s="257"/>
      <c r="BN123" s="257"/>
      <c r="BO123" s="1046" t="s">
        <v>467</v>
      </c>
      <c r="BP123" s="1077"/>
      <c r="BQ123" s="1136">
        <v>25029661</v>
      </c>
      <c r="BR123" s="1137"/>
      <c r="BS123" s="1137"/>
      <c r="BT123" s="1137"/>
      <c r="BU123" s="1137"/>
      <c r="BV123" s="1137">
        <v>24559218</v>
      </c>
      <c r="BW123" s="1137"/>
      <c r="BX123" s="1137"/>
      <c r="BY123" s="1137"/>
      <c r="BZ123" s="1137"/>
      <c r="CA123" s="1137">
        <v>25064130</v>
      </c>
      <c r="CB123" s="1137"/>
      <c r="CC123" s="1137"/>
      <c r="CD123" s="1137"/>
      <c r="CE123" s="1137"/>
      <c r="CF123" s="1070"/>
      <c r="CG123" s="1071"/>
      <c r="CH123" s="1071"/>
      <c r="CI123" s="1071"/>
      <c r="CJ123" s="1072"/>
      <c r="CK123" s="1081"/>
      <c r="CL123" s="1082"/>
      <c r="CM123" s="1082"/>
      <c r="CN123" s="1082"/>
      <c r="CO123" s="1083"/>
      <c r="CP123" s="1091" t="s">
        <v>397</v>
      </c>
      <c r="CQ123" s="1092"/>
      <c r="CR123" s="1092"/>
      <c r="CS123" s="1092"/>
      <c r="CT123" s="1092"/>
      <c r="CU123" s="1092"/>
      <c r="CV123" s="1092"/>
      <c r="CW123" s="1092"/>
      <c r="CX123" s="1092"/>
      <c r="CY123" s="1092"/>
      <c r="CZ123" s="1092"/>
      <c r="DA123" s="1092"/>
      <c r="DB123" s="1092"/>
      <c r="DC123" s="1092"/>
      <c r="DD123" s="1092"/>
      <c r="DE123" s="1092"/>
      <c r="DF123" s="1093"/>
      <c r="DG123" s="1029" t="s">
        <v>123</v>
      </c>
      <c r="DH123" s="1030"/>
      <c r="DI123" s="1030"/>
      <c r="DJ123" s="1030"/>
      <c r="DK123" s="1031"/>
      <c r="DL123" s="1032" t="s">
        <v>123</v>
      </c>
      <c r="DM123" s="1030"/>
      <c r="DN123" s="1030"/>
      <c r="DO123" s="1030"/>
      <c r="DP123" s="1031"/>
      <c r="DQ123" s="1032" t="s">
        <v>123</v>
      </c>
      <c r="DR123" s="1030"/>
      <c r="DS123" s="1030"/>
      <c r="DT123" s="1030"/>
      <c r="DU123" s="1031"/>
      <c r="DV123" s="1033" t="s">
        <v>123</v>
      </c>
      <c r="DW123" s="1034"/>
      <c r="DX123" s="1034"/>
      <c r="DY123" s="1034"/>
      <c r="DZ123" s="1035"/>
    </row>
    <row r="124" spans="1:130" s="226" customFormat="1" ht="26.25" customHeight="1" thickBot="1" x14ac:dyDescent="0.25">
      <c r="A124" s="1130"/>
      <c r="B124" s="1017"/>
      <c r="C124" s="987" t="s">
        <v>453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123</v>
      </c>
      <c r="AB124" s="1030"/>
      <c r="AC124" s="1030"/>
      <c r="AD124" s="1030"/>
      <c r="AE124" s="1031"/>
      <c r="AF124" s="1032" t="s">
        <v>123</v>
      </c>
      <c r="AG124" s="1030"/>
      <c r="AH124" s="1030"/>
      <c r="AI124" s="1030"/>
      <c r="AJ124" s="1031"/>
      <c r="AK124" s="1032" t="s">
        <v>123</v>
      </c>
      <c r="AL124" s="1030"/>
      <c r="AM124" s="1030"/>
      <c r="AN124" s="1030"/>
      <c r="AO124" s="1031"/>
      <c r="AP124" s="1033" t="s">
        <v>123</v>
      </c>
      <c r="AQ124" s="1034"/>
      <c r="AR124" s="1034"/>
      <c r="AS124" s="1034"/>
      <c r="AT124" s="1035"/>
      <c r="AU124" s="1132" t="s">
        <v>468</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44.6</v>
      </c>
      <c r="BR124" s="1099"/>
      <c r="BS124" s="1099"/>
      <c r="BT124" s="1099"/>
      <c r="BU124" s="1099"/>
      <c r="BV124" s="1099">
        <v>55.8</v>
      </c>
      <c r="BW124" s="1099"/>
      <c r="BX124" s="1099"/>
      <c r="BY124" s="1099"/>
      <c r="BZ124" s="1099"/>
      <c r="CA124" s="1099">
        <v>45.7</v>
      </c>
      <c r="CB124" s="1099"/>
      <c r="CC124" s="1099"/>
      <c r="CD124" s="1099"/>
      <c r="CE124" s="1099"/>
      <c r="CF124" s="1100"/>
      <c r="CG124" s="1101"/>
      <c r="CH124" s="1101"/>
      <c r="CI124" s="1101"/>
      <c r="CJ124" s="1102"/>
      <c r="CK124" s="1084"/>
      <c r="CL124" s="1084"/>
      <c r="CM124" s="1084"/>
      <c r="CN124" s="1084"/>
      <c r="CO124" s="1085"/>
      <c r="CP124" s="1091" t="s">
        <v>469</v>
      </c>
      <c r="CQ124" s="1092"/>
      <c r="CR124" s="1092"/>
      <c r="CS124" s="1092"/>
      <c r="CT124" s="1092"/>
      <c r="CU124" s="1092"/>
      <c r="CV124" s="1092"/>
      <c r="CW124" s="1092"/>
      <c r="CX124" s="1092"/>
      <c r="CY124" s="1092"/>
      <c r="CZ124" s="1092"/>
      <c r="DA124" s="1092"/>
      <c r="DB124" s="1092"/>
      <c r="DC124" s="1092"/>
      <c r="DD124" s="1092"/>
      <c r="DE124" s="1092"/>
      <c r="DF124" s="1093"/>
      <c r="DG124" s="1076" t="s">
        <v>123</v>
      </c>
      <c r="DH124" s="1055"/>
      <c r="DI124" s="1055"/>
      <c r="DJ124" s="1055"/>
      <c r="DK124" s="1056"/>
      <c r="DL124" s="1054" t="s">
        <v>123</v>
      </c>
      <c r="DM124" s="1055"/>
      <c r="DN124" s="1055"/>
      <c r="DO124" s="1055"/>
      <c r="DP124" s="1056"/>
      <c r="DQ124" s="1054" t="s">
        <v>123</v>
      </c>
      <c r="DR124" s="1055"/>
      <c r="DS124" s="1055"/>
      <c r="DT124" s="1055"/>
      <c r="DU124" s="1056"/>
      <c r="DV124" s="1057" t="s">
        <v>470</v>
      </c>
      <c r="DW124" s="1058"/>
      <c r="DX124" s="1058"/>
      <c r="DY124" s="1058"/>
      <c r="DZ124" s="1059"/>
    </row>
    <row r="125" spans="1:130" s="226" customFormat="1" ht="26.25" customHeight="1" x14ac:dyDescent="0.2">
      <c r="A125" s="1130"/>
      <c r="B125" s="1017"/>
      <c r="C125" s="987" t="s">
        <v>455</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470</v>
      </c>
      <c r="AB125" s="1030"/>
      <c r="AC125" s="1030"/>
      <c r="AD125" s="1030"/>
      <c r="AE125" s="1031"/>
      <c r="AF125" s="1032" t="s">
        <v>470</v>
      </c>
      <c r="AG125" s="1030"/>
      <c r="AH125" s="1030"/>
      <c r="AI125" s="1030"/>
      <c r="AJ125" s="1031"/>
      <c r="AK125" s="1032" t="s">
        <v>123</v>
      </c>
      <c r="AL125" s="1030"/>
      <c r="AM125" s="1030"/>
      <c r="AN125" s="1030"/>
      <c r="AO125" s="1031"/>
      <c r="AP125" s="1033" t="s">
        <v>470</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471</v>
      </c>
      <c r="CL125" s="1079"/>
      <c r="CM125" s="1079"/>
      <c r="CN125" s="1079"/>
      <c r="CO125" s="1080"/>
      <c r="CP125" s="1011" t="s">
        <v>472</v>
      </c>
      <c r="CQ125" s="960"/>
      <c r="CR125" s="960"/>
      <c r="CS125" s="960"/>
      <c r="CT125" s="960"/>
      <c r="CU125" s="960"/>
      <c r="CV125" s="960"/>
      <c r="CW125" s="960"/>
      <c r="CX125" s="960"/>
      <c r="CY125" s="960"/>
      <c r="CZ125" s="960"/>
      <c r="DA125" s="960"/>
      <c r="DB125" s="960"/>
      <c r="DC125" s="960"/>
      <c r="DD125" s="960"/>
      <c r="DE125" s="960"/>
      <c r="DF125" s="961"/>
      <c r="DG125" s="997" t="s">
        <v>123</v>
      </c>
      <c r="DH125" s="998"/>
      <c r="DI125" s="998"/>
      <c r="DJ125" s="998"/>
      <c r="DK125" s="998"/>
      <c r="DL125" s="998" t="s">
        <v>473</v>
      </c>
      <c r="DM125" s="998"/>
      <c r="DN125" s="998"/>
      <c r="DO125" s="998"/>
      <c r="DP125" s="998"/>
      <c r="DQ125" s="998" t="s">
        <v>123</v>
      </c>
      <c r="DR125" s="998"/>
      <c r="DS125" s="998"/>
      <c r="DT125" s="998"/>
      <c r="DU125" s="998"/>
      <c r="DV125" s="999" t="s">
        <v>123</v>
      </c>
      <c r="DW125" s="999"/>
      <c r="DX125" s="999"/>
      <c r="DY125" s="999"/>
      <c r="DZ125" s="1000"/>
    </row>
    <row r="126" spans="1:130" s="226" customFormat="1" ht="26.25" customHeight="1" thickBot="1" x14ac:dyDescent="0.25">
      <c r="A126" s="1130"/>
      <c r="B126" s="1017"/>
      <c r="C126" s="987" t="s">
        <v>457</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123</v>
      </c>
      <c r="AB126" s="1030"/>
      <c r="AC126" s="1030"/>
      <c r="AD126" s="1030"/>
      <c r="AE126" s="1031"/>
      <c r="AF126" s="1032" t="s">
        <v>474</v>
      </c>
      <c r="AG126" s="1030"/>
      <c r="AH126" s="1030"/>
      <c r="AI126" s="1030"/>
      <c r="AJ126" s="1031"/>
      <c r="AK126" s="1032" t="s">
        <v>123</v>
      </c>
      <c r="AL126" s="1030"/>
      <c r="AM126" s="1030"/>
      <c r="AN126" s="1030"/>
      <c r="AO126" s="1031"/>
      <c r="AP126" s="1033" t="s">
        <v>470</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475</v>
      </c>
      <c r="CQ126" s="1021"/>
      <c r="CR126" s="1021"/>
      <c r="CS126" s="1021"/>
      <c r="CT126" s="1021"/>
      <c r="CU126" s="1021"/>
      <c r="CV126" s="1021"/>
      <c r="CW126" s="1021"/>
      <c r="CX126" s="1021"/>
      <c r="CY126" s="1021"/>
      <c r="CZ126" s="1021"/>
      <c r="DA126" s="1021"/>
      <c r="DB126" s="1021"/>
      <c r="DC126" s="1021"/>
      <c r="DD126" s="1021"/>
      <c r="DE126" s="1021"/>
      <c r="DF126" s="1022"/>
      <c r="DG126" s="990">
        <v>1382363</v>
      </c>
      <c r="DH126" s="991"/>
      <c r="DI126" s="991"/>
      <c r="DJ126" s="991"/>
      <c r="DK126" s="991"/>
      <c r="DL126" s="991">
        <v>1234696</v>
      </c>
      <c r="DM126" s="991"/>
      <c r="DN126" s="991"/>
      <c r="DO126" s="991"/>
      <c r="DP126" s="991"/>
      <c r="DQ126" s="991">
        <v>1194620</v>
      </c>
      <c r="DR126" s="991"/>
      <c r="DS126" s="991"/>
      <c r="DT126" s="991"/>
      <c r="DU126" s="991"/>
      <c r="DV126" s="992">
        <v>12.8</v>
      </c>
      <c r="DW126" s="992"/>
      <c r="DX126" s="992"/>
      <c r="DY126" s="992"/>
      <c r="DZ126" s="993"/>
    </row>
    <row r="127" spans="1:130" s="226" customFormat="1" ht="26.25" customHeight="1" x14ac:dyDescent="0.2">
      <c r="A127" s="1131"/>
      <c r="B127" s="1019"/>
      <c r="C127" s="1073" t="s">
        <v>476</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123</v>
      </c>
      <c r="AB127" s="1030"/>
      <c r="AC127" s="1030"/>
      <c r="AD127" s="1030"/>
      <c r="AE127" s="1031"/>
      <c r="AF127" s="1032" t="s">
        <v>470</v>
      </c>
      <c r="AG127" s="1030"/>
      <c r="AH127" s="1030"/>
      <c r="AI127" s="1030"/>
      <c r="AJ127" s="1031"/>
      <c r="AK127" s="1032" t="s">
        <v>470</v>
      </c>
      <c r="AL127" s="1030"/>
      <c r="AM127" s="1030"/>
      <c r="AN127" s="1030"/>
      <c r="AO127" s="1031"/>
      <c r="AP127" s="1033" t="s">
        <v>123</v>
      </c>
      <c r="AQ127" s="1034"/>
      <c r="AR127" s="1034"/>
      <c r="AS127" s="1034"/>
      <c r="AT127" s="1035"/>
      <c r="AU127" s="262"/>
      <c r="AV127" s="262"/>
      <c r="AW127" s="262"/>
      <c r="AX127" s="1103" t="s">
        <v>477</v>
      </c>
      <c r="AY127" s="1104"/>
      <c r="AZ127" s="1104"/>
      <c r="BA127" s="1104"/>
      <c r="BB127" s="1104"/>
      <c r="BC127" s="1104"/>
      <c r="BD127" s="1104"/>
      <c r="BE127" s="1105"/>
      <c r="BF127" s="1106" t="s">
        <v>478</v>
      </c>
      <c r="BG127" s="1104"/>
      <c r="BH127" s="1104"/>
      <c r="BI127" s="1104"/>
      <c r="BJ127" s="1104"/>
      <c r="BK127" s="1104"/>
      <c r="BL127" s="1105"/>
      <c r="BM127" s="1106" t="s">
        <v>479</v>
      </c>
      <c r="BN127" s="1104"/>
      <c r="BO127" s="1104"/>
      <c r="BP127" s="1104"/>
      <c r="BQ127" s="1104"/>
      <c r="BR127" s="1104"/>
      <c r="BS127" s="1105"/>
      <c r="BT127" s="1106" t="s">
        <v>480</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481</v>
      </c>
      <c r="CQ127" s="1021"/>
      <c r="CR127" s="1021"/>
      <c r="CS127" s="1021"/>
      <c r="CT127" s="1021"/>
      <c r="CU127" s="1021"/>
      <c r="CV127" s="1021"/>
      <c r="CW127" s="1021"/>
      <c r="CX127" s="1021"/>
      <c r="CY127" s="1021"/>
      <c r="CZ127" s="1021"/>
      <c r="DA127" s="1021"/>
      <c r="DB127" s="1021"/>
      <c r="DC127" s="1021"/>
      <c r="DD127" s="1021"/>
      <c r="DE127" s="1021"/>
      <c r="DF127" s="1022"/>
      <c r="DG127" s="990" t="s">
        <v>123</v>
      </c>
      <c r="DH127" s="991"/>
      <c r="DI127" s="991"/>
      <c r="DJ127" s="991"/>
      <c r="DK127" s="991"/>
      <c r="DL127" s="991" t="s">
        <v>470</v>
      </c>
      <c r="DM127" s="991"/>
      <c r="DN127" s="991"/>
      <c r="DO127" s="991"/>
      <c r="DP127" s="991"/>
      <c r="DQ127" s="991" t="s">
        <v>123</v>
      </c>
      <c r="DR127" s="991"/>
      <c r="DS127" s="991"/>
      <c r="DT127" s="991"/>
      <c r="DU127" s="991"/>
      <c r="DV127" s="992" t="s">
        <v>470</v>
      </c>
      <c r="DW127" s="992"/>
      <c r="DX127" s="992"/>
      <c r="DY127" s="992"/>
      <c r="DZ127" s="993"/>
    </row>
    <row r="128" spans="1:130" s="226" customFormat="1" ht="26.25" customHeight="1" thickBot="1" x14ac:dyDescent="0.25">
      <c r="A128" s="1114" t="s">
        <v>482</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483</v>
      </c>
      <c r="X128" s="1116"/>
      <c r="Y128" s="1116"/>
      <c r="Z128" s="1117"/>
      <c r="AA128" s="1118">
        <v>439477</v>
      </c>
      <c r="AB128" s="1119"/>
      <c r="AC128" s="1119"/>
      <c r="AD128" s="1119"/>
      <c r="AE128" s="1120"/>
      <c r="AF128" s="1121">
        <v>418612</v>
      </c>
      <c r="AG128" s="1119"/>
      <c r="AH128" s="1119"/>
      <c r="AI128" s="1119"/>
      <c r="AJ128" s="1120"/>
      <c r="AK128" s="1121">
        <v>321493</v>
      </c>
      <c r="AL128" s="1119"/>
      <c r="AM128" s="1119"/>
      <c r="AN128" s="1119"/>
      <c r="AO128" s="1120"/>
      <c r="AP128" s="1122"/>
      <c r="AQ128" s="1123"/>
      <c r="AR128" s="1123"/>
      <c r="AS128" s="1123"/>
      <c r="AT128" s="1124"/>
      <c r="AU128" s="262"/>
      <c r="AV128" s="262"/>
      <c r="AW128" s="262"/>
      <c r="AX128" s="959" t="s">
        <v>484</v>
      </c>
      <c r="AY128" s="960"/>
      <c r="AZ128" s="960"/>
      <c r="BA128" s="960"/>
      <c r="BB128" s="960"/>
      <c r="BC128" s="960"/>
      <c r="BD128" s="960"/>
      <c r="BE128" s="961"/>
      <c r="BF128" s="1125" t="s">
        <v>123</v>
      </c>
      <c r="BG128" s="1126"/>
      <c r="BH128" s="1126"/>
      <c r="BI128" s="1126"/>
      <c r="BJ128" s="1126"/>
      <c r="BK128" s="1126"/>
      <c r="BL128" s="1127"/>
      <c r="BM128" s="1125">
        <v>13.22</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485</v>
      </c>
      <c r="CQ128" s="1108"/>
      <c r="CR128" s="1108"/>
      <c r="CS128" s="1108"/>
      <c r="CT128" s="1108"/>
      <c r="CU128" s="1108"/>
      <c r="CV128" s="1108"/>
      <c r="CW128" s="1108"/>
      <c r="CX128" s="1108"/>
      <c r="CY128" s="1108"/>
      <c r="CZ128" s="1108"/>
      <c r="DA128" s="1108"/>
      <c r="DB128" s="1108"/>
      <c r="DC128" s="1108"/>
      <c r="DD128" s="1108"/>
      <c r="DE128" s="1108"/>
      <c r="DF128" s="1109"/>
      <c r="DG128" s="1110" t="s">
        <v>123</v>
      </c>
      <c r="DH128" s="1111"/>
      <c r="DI128" s="1111"/>
      <c r="DJ128" s="1111"/>
      <c r="DK128" s="1111"/>
      <c r="DL128" s="1111" t="s">
        <v>123</v>
      </c>
      <c r="DM128" s="1111"/>
      <c r="DN128" s="1111"/>
      <c r="DO128" s="1111"/>
      <c r="DP128" s="1111"/>
      <c r="DQ128" s="1111" t="s">
        <v>470</v>
      </c>
      <c r="DR128" s="1111"/>
      <c r="DS128" s="1111"/>
      <c r="DT128" s="1111"/>
      <c r="DU128" s="1111"/>
      <c r="DV128" s="1112" t="s">
        <v>486</v>
      </c>
      <c r="DW128" s="1112"/>
      <c r="DX128" s="1112"/>
      <c r="DY128" s="1112"/>
      <c r="DZ128" s="1113"/>
    </row>
    <row r="129" spans="1:131" s="226" customFormat="1" ht="26.25" customHeight="1" x14ac:dyDescent="0.2">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487</v>
      </c>
      <c r="X129" s="1145"/>
      <c r="Y129" s="1145"/>
      <c r="Z129" s="1146"/>
      <c r="AA129" s="1029">
        <v>10847927</v>
      </c>
      <c r="AB129" s="1030"/>
      <c r="AC129" s="1030"/>
      <c r="AD129" s="1030"/>
      <c r="AE129" s="1031"/>
      <c r="AF129" s="1032">
        <v>10833322</v>
      </c>
      <c r="AG129" s="1030"/>
      <c r="AH129" s="1030"/>
      <c r="AI129" s="1030"/>
      <c r="AJ129" s="1031"/>
      <c r="AK129" s="1032">
        <v>10743354</v>
      </c>
      <c r="AL129" s="1030"/>
      <c r="AM129" s="1030"/>
      <c r="AN129" s="1030"/>
      <c r="AO129" s="1031"/>
      <c r="AP129" s="1147"/>
      <c r="AQ129" s="1148"/>
      <c r="AR129" s="1148"/>
      <c r="AS129" s="1148"/>
      <c r="AT129" s="1149"/>
      <c r="AU129" s="264"/>
      <c r="AV129" s="264"/>
      <c r="AW129" s="264"/>
      <c r="AX129" s="1138" t="s">
        <v>488</v>
      </c>
      <c r="AY129" s="1021"/>
      <c r="AZ129" s="1021"/>
      <c r="BA129" s="1021"/>
      <c r="BB129" s="1021"/>
      <c r="BC129" s="1021"/>
      <c r="BD129" s="1021"/>
      <c r="BE129" s="1022"/>
      <c r="BF129" s="1139" t="s">
        <v>123</v>
      </c>
      <c r="BG129" s="1140"/>
      <c r="BH129" s="1140"/>
      <c r="BI129" s="1140"/>
      <c r="BJ129" s="1140"/>
      <c r="BK129" s="1140"/>
      <c r="BL129" s="1141"/>
      <c r="BM129" s="1139">
        <v>18.22</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1" t="s">
        <v>489</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490</v>
      </c>
      <c r="X130" s="1145"/>
      <c r="Y130" s="1145"/>
      <c r="Z130" s="1146"/>
      <c r="AA130" s="1029">
        <v>1586889</v>
      </c>
      <c r="AB130" s="1030"/>
      <c r="AC130" s="1030"/>
      <c r="AD130" s="1030"/>
      <c r="AE130" s="1031"/>
      <c r="AF130" s="1032">
        <v>1556947</v>
      </c>
      <c r="AG130" s="1030"/>
      <c r="AH130" s="1030"/>
      <c r="AI130" s="1030"/>
      <c r="AJ130" s="1031"/>
      <c r="AK130" s="1032">
        <v>1408570</v>
      </c>
      <c r="AL130" s="1030"/>
      <c r="AM130" s="1030"/>
      <c r="AN130" s="1030"/>
      <c r="AO130" s="1031"/>
      <c r="AP130" s="1147"/>
      <c r="AQ130" s="1148"/>
      <c r="AR130" s="1148"/>
      <c r="AS130" s="1148"/>
      <c r="AT130" s="1149"/>
      <c r="AU130" s="264"/>
      <c r="AV130" s="264"/>
      <c r="AW130" s="264"/>
      <c r="AX130" s="1138" t="s">
        <v>491</v>
      </c>
      <c r="AY130" s="1021"/>
      <c r="AZ130" s="1021"/>
      <c r="BA130" s="1021"/>
      <c r="BB130" s="1021"/>
      <c r="BC130" s="1021"/>
      <c r="BD130" s="1021"/>
      <c r="BE130" s="1022"/>
      <c r="BF130" s="1175">
        <v>9.3000000000000007</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492</v>
      </c>
      <c r="X131" s="1183"/>
      <c r="Y131" s="1183"/>
      <c r="Z131" s="1184"/>
      <c r="AA131" s="1076">
        <v>9261038</v>
      </c>
      <c r="AB131" s="1055"/>
      <c r="AC131" s="1055"/>
      <c r="AD131" s="1055"/>
      <c r="AE131" s="1056"/>
      <c r="AF131" s="1054">
        <v>9276375</v>
      </c>
      <c r="AG131" s="1055"/>
      <c r="AH131" s="1055"/>
      <c r="AI131" s="1055"/>
      <c r="AJ131" s="1056"/>
      <c r="AK131" s="1054">
        <v>9334784</v>
      </c>
      <c r="AL131" s="1055"/>
      <c r="AM131" s="1055"/>
      <c r="AN131" s="1055"/>
      <c r="AO131" s="1056"/>
      <c r="AP131" s="1185"/>
      <c r="AQ131" s="1186"/>
      <c r="AR131" s="1186"/>
      <c r="AS131" s="1186"/>
      <c r="AT131" s="1187"/>
      <c r="AU131" s="264"/>
      <c r="AV131" s="264"/>
      <c r="AW131" s="264"/>
      <c r="AX131" s="1157" t="s">
        <v>493</v>
      </c>
      <c r="AY131" s="1108"/>
      <c r="AZ131" s="1108"/>
      <c r="BA131" s="1108"/>
      <c r="BB131" s="1108"/>
      <c r="BC131" s="1108"/>
      <c r="BD131" s="1108"/>
      <c r="BE131" s="1109"/>
      <c r="BF131" s="1158">
        <v>45.7</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4" t="s">
        <v>494</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495</v>
      </c>
      <c r="W132" s="1168"/>
      <c r="X132" s="1168"/>
      <c r="Y132" s="1168"/>
      <c r="Z132" s="1169"/>
      <c r="AA132" s="1170">
        <v>9.6477411110000002</v>
      </c>
      <c r="AB132" s="1171"/>
      <c r="AC132" s="1171"/>
      <c r="AD132" s="1171"/>
      <c r="AE132" s="1172"/>
      <c r="AF132" s="1173">
        <v>9.8643705110000006</v>
      </c>
      <c r="AG132" s="1171"/>
      <c r="AH132" s="1171"/>
      <c r="AI132" s="1171"/>
      <c r="AJ132" s="1172"/>
      <c r="AK132" s="1173">
        <v>8.6277411449999999</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496</v>
      </c>
      <c r="W133" s="1151"/>
      <c r="X133" s="1151"/>
      <c r="Y133" s="1151"/>
      <c r="Z133" s="1152"/>
      <c r="AA133" s="1153">
        <v>9.4</v>
      </c>
      <c r="AB133" s="1154"/>
      <c r="AC133" s="1154"/>
      <c r="AD133" s="1154"/>
      <c r="AE133" s="1155"/>
      <c r="AF133" s="1153">
        <v>9.4</v>
      </c>
      <c r="AG133" s="1154"/>
      <c r="AH133" s="1154"/>
      <c r="AI133" s="1154"/>
      <c r="AJ133" s="1155"/>
      <c r="AK133" s="1153">
        <v>9.3000000000000007</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3nly/O21kAZ1lgr6MXxPGnG2IPl7WDWmLz1Z9erN8oxmcY1DIzW5rOAuzy9MQyjst+p9+jKy5JnayoPK8KXaVw==" saltValue="kgwGgoLvzjuZ4i9lwMZp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497</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uj5Dqfd6VD8C1HchiZFLfxuWbKaN56ORJIEDoCniiksQkvfVfInb6ztaOZLQ/qY/jLl0qX1ryznTDo+fgQOZhA==" saltValue="AXYj6hLDD9JT39yxQQou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nhmBr2in2a/WMJOy4jZ/pc0YozDKG/CFymudxf2BDLFHd27oB4qr4hte+BFA4BQDtVZHYU5jO4PEA2VEU0FodA==" saltValue="t3PBOVzJF+UgmkuMqIyt9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500</v>
      </c>
      <c r="AP7" s="283"/>
      <c r="AQ7" s="284" t="s">
        <v>501</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502</v>
      </c>
      <c r="AQ8" s="290" t="s">
        <v>503</v>
      </c>
      <c r="AR8" s="291" t="s">
        <v>504</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505</v>
      </c>
      <c r="AL9" s="1194"/>
      <c r="AM9" s="1194"/>
      <c r="AN9" s="1195"/>
      <c r="AO9" s="292">
        <v>3033850</v>
      </c>
      <c r="AP9" s="292">
        <v>61169</v>
      </c>
      <c r="AQ9" s="293">
        <v>69000</v>
      </c>
      <c r="AR9" s="294">
        <v>-11.3</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506</v>
      </c>
      <c r="AL10" s="1194"/>
      <c r="AM10" s="1194"/>
      <c r="AN10" s="1195"/>
      <c r="AO10" s="295">
        <v>473195</v>
      </c>
      <c r="AP10" s="295">
        <v>9541</v>
      </c>
      <c r="AQ10" s="296">
        <v>7980</v>
      </c>
      <c r="AR10" s="297">
        <v>19.600000000000001</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507</v>
      </c>
      <c r="AL11" s="1194"/>
      <c r="AM11" s="1194"/>
      <c r="AN11" s="1195"/>
      <c r="AO11" s="295">
        <v>455348</v>
      </c>
      <c r="AP11" s="295">
        <v>9181</v>
      </c>
      <c r="AQ11" s="296">
        <v>8263</v>
      </c>
      <c r="AR11" s="297">
        <v>11.1</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508</v>
      </c>
      <c r="AL12" s="1194"/>
      <c r="AM12" s="1194"/>
      <c r="AN12" s="1195"/>
      <c r="AO12" s="295">
        <v>200769</v>
      </c>
      <c r="AP12" s="295">
        <v>4048</v>
      </c>
      <c r="AQ12" s="296">
        <v>1174</v>
      </c>
      <c r="AR12" s="297">
        <v>244.8</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509</v>
      </c>
      <c r="AL13" s="1194"/>
      <c r="AM13" s="1194"/>
      <c r="AN13" s="1195"/>
      <c r="AO13" s="295" t="s">
        <v>510</v>
      </c>
      <c r="AP13" s="295" t="s">
        <v>510</v>
      </c>
      <c r="AQ13" s="296">
        <v>18</v>
      </c>
      <c r="AR13" s="297" t="s">
        <v>510</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511</v>
      </c>
      <c r="AL14" s="1194"/>
      <c r="AM14" s="1194"/>
      <c r="AN14" s="1195"/>
      <c r="AO14" s="295">
        <v>157407</v>
      </c>
      <c r="AP14" s="295">
        <v>3174</v>
      </c>
      <c r="AQ14" s="296">
        <v>2909</v>
      </c>
      <c r="AR14" s="297">
        <v>9.1</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512</v>
      </c>
      <c r="AL15" s="1194"/>
      <c r="AM15" s="1194"/>
      <c r="AN15" s="1195"/>
      <c r="AO15" s="295">
        <v>42060</v>
      </c>
      <c r="AP15" s="295">
        <v>848</v>
      </c>
      <c r="AQ15" s="296">
        <v>1519</v>
      </c>
      <c r="AR15" s="297">
        <v>-44.2</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513</v>
      </c>
      <c r="AL16" s="1197"/>
      <c r="AM16" s="1197"/>
      <c r="AN16" s="1198"/>
      <c r="AO16" s="295">
        <v>-215128</v>
      </c>
      <c r="AP16" s="295">
        <v>-4337</v>
      </c>
      <c r="AQ16" s="296">
        <v>-6242</v>
      </c>
      <c r="AR16" s="297">
        <v>-30.5</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181</v>
      </c>
      <c r="AL17" s="1197"/>
      <c r="AM17" s="1197"/>
      <c r="AN17" s="1198"/>
      <c r="AO17" s="295">
        <v>4147501</v>
      </c>
      <c r="AP17" s="295">
        <v>83622</v>
      </c>
      <c r="AQ17" s="296">
        <v>84621</v>
      </c>
      <c r="AR17" s="297">
        <v>-1.2</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518</v>
      </c>
      <c r="AL21" s="1189"/>
      <c r="AM21" s="1189"/>
      <c r="AN21" s="1190"/>
      <c r="AO21" s="307">
        <v>7.74</v>
      </c>
      <c r="AP21" s="308">
        <v>8.0399999999999991</v>
      </c>
      <c r="AQ21" s="309">
        <v>-0.3</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519</v>
      </c>
      <c r="AL22" s="1189"/>
      <c r="AM22" s="1189"/>
      <c r="AN22" s="1190"/>
      <c r="AO22" s="312">
        <v>99.3</v>
      </c>
      <c r="AP22" s="313">
        <v>97.7</v>
      </c>
      <c r="AQ22" s="314">
        <v>1.6</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521</v>
      </c>
      <c r="AO27" s="273"/>
      <c r="AP27" s="273"/>
      <c r="AQ27" s="273"/>
      <c r="AR27" s="273"/>
      <c r="AS27" s="273"/>
      <c r="AT27" s="273"/>
    </row>
    <row r="28" spans="1:46" ht="16.2" x14ac:dyDescent="0.2">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500</v>
      </c>
      <c r="AP30" s="283"/>
      <c r="AQ30" s="284" t="s">
        <v>501</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502</v>
      </c>
      <c r="AQ31" s="290" t="s">
        <v>503</v>
      </c>
      <c r="AR31" s="291" t="s">
        <v>504</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524</v>
      </c>
      <c r="AL32" s="1205"/>
      <c r="AM32" s="1205"/>
      <c r="AN32" s="1206"/>
      <c r="AO32" s="322">
        <v>1679104</v>
      </c>
      <c r="AP32" s="322">
        <v>33854</v>
      </c>
      <c r="AQ32" s="323">
        <v>49627</v>
      </c>
      <c r="AR32" s="324">
        <v>-31.8</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525</v>
      </c>
      <c r="AL33" s="1205"/>
      <c r="AM33" s="1205"/>
      <c r="AN33" s="1206"/>
      <c r="AO33" s="322" t="s">
        <v>510</v>
      </c>
      <c r="AP33" s="322" t="s">
        <v>510</v>
      </c>
      <c r="AQ33" s="323" t="s">
        <v>510</v>
      </c>
      <c r="AR33" s="324" t="s">
        <v>510</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526</v>
      </c>
      <c r="AL34" s="1205"/>
      <c r="AM34" s="1205"/>
      <c r="AN34" s="1206"/>
      <c r="AO34" s="322" t="s">
        <v>510</v>
      </c>
      <c r="AP34" s="322" t="s">
        <v>510</v>
      </c>
      <c r="AQ34" s="323">
        <v>64</v>
      </c>
      <c r="AR34" s="324" t="s">
        <v>510</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527</v>
      </c>
      <c r="AL35" s="1205"/>
      <c r="AM35" s="1205"/>
      <c r="AN35" s="1206"/>
      <c r="AO35" s="322">
        <v>833020</v>
      </c>
      <c r="AP35" s="322">
        <v>16795</v>
      </c>
      <c r="AQ35" s="323">
        <v>20466</v>
      </c>
      <c r="AR35" s="324">
        <v>-17.899999999999999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528</v>
      </c>
      <c r="AL36" s="1205"/>
      <c r="AM36" s="1205"/>
      <c r="AN36" s="1206"/>
      <c r="AO36" s="322">
        <v>23320</v>
      </c>
      <c r="AP36" s="322">
        <v>470</v>
      </c>
      <c r="AQ36" s="323">
        <v>2860</v>
      </c>
      <c r="AR36" s="324">
        <v>-83.6</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529</v>
      </c>
      <c r="AL37" s="1205"/>
      <c r="AM37" s="1205"/>
      <c r="AN37" s="1206"/>
      <c r="AO37" s="322" t="s">
        <v>510</v>
      </c>
      <c r="AP37" s="322" t="s">
        <v>510</v>
      </c>
      <c r="AQ37" s="323">
        <v>677</v>
      </c>
      <c r="AR37" s="324" t="s">
        <v>510</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530</v>
      </c>
      <c r="AL38" s="1208"/>
      <c r="AM38" s="1208"/>
      <c r="AN38" s="1209"/>
      <c r="AO38" s="325" t="s">
        <v>510</v>
      </c>
      <c r="AP38" s="325" t="s">
        <v>510</v>
      </c>
      <c r="AQ38" s="326">
        <v>4</v>
      </c>
      <c r="AR38" s="314" t="s">
        <v>510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531</v>
      </c>
      <c r="AL39" s="1208"/>
      <c r="AM39" s="1208"/>
      <c r="AN39" s="1209"/>
      <c r="AO39" s="322">
        <v>-321493</v>
      </c>
      <c r="AP39" s="322">
        <v>-6482</v>
      </c>
      <c r="AQ39" s="323">
        <v>-4704</v>
      </c>
      <c r="AR39" s="324">
        <v>37.799999999999997</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532</v>
      </c>
      <c r="AL40" s="1205"/>
      <c r="AM40" s="1205"/>
      <c r="AN40" s="1206"/>
      <c r="AO40" s="322">
        <v>-1408570</v>
      </c>
      <c r="AP40" s="322">
        <v>-28400</v>
      </c>
      <c r="AQ40" s="323">
        <v>-47177</v>
      </c>
      <c r="AR40" s="324">
        <v>-39.799999999999997</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295</v>
      </c>
      <c r="AL41" s="1211"/>
      <c r="AM41" s="1211"/>
      <c r="AN41" s="1212"/>
      <c r="AO41" s="322">
        <v>805381</v>
      </c>
      <c r="AP41" s="322">
        <v>16238</v>
      </c>
      <c r="AQ41" s="323">
        <v>21817</v>
      </c>
      <c r="AR41" s="324">
        <v>-25.6</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500</v>
      </c>
      <c r="AN49" s="1201" t="s">
        <v>536</v>
      </c>
      <c r="AO49" s="1202"/>
      <c r="AP49" s="1202"/>
      <c r="AQ49" s="1202"/>
      <c r="AR49" s="1203"/>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537</v>
      </c>
      <c r="AO50" s="339" t="s">
        <v>538</v>
      </c>
      <c r="AP50" s="340" t="s">
        <v>539</v>
      </c>
      <c r="AQ50" s="341" t="s">
        <v>540</v>
      </c>
      <c r="AR50" s="342" t="s">
        <v>541</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2846667</v>
      </c>
      <c r="AN51" s="344">
        <v>55520</v>
      </c>
      <c r="AO51" s="345">
        <v>12.5</v>
      </c>
      <c r="AP51" s="346">
        <v>56255</v>
      </c>
      <c r="AQ51" s="347">
        <v>22.9</v>
      </c>
      <c r="AR51" s="348">
        <v>-10.4</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2017513</v>
      </c>
      <c r="AN52" s="352">
        <v>39348</v>
      </c>
      <c r="AO52" s="353">
        <v>39.5</v>
      </c>
      <c r="AP52" s="354">
        <v>26957</v>
      </c>
      <c r="AQ52" s="355">
        <v>8.8000000000000007</v>
      </c>
      <c r="AR52" s="356">
        <v>30.7</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4755398</v>
      </c>
      <c r="AN53" s="344">
        <v>93443</v>
      </c>
      <c r="AO53" s="345">
        <v>68.3</v>
      </c>
      <c r="AP53" s="346">
        <v>57944</v>
      </c>
      <c r="AQ53" s="347">
        <v>3</v>
      </c>
      <c r="AR53" s="348">
        <v>65.3</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2614230</v>
      </c>
      <c r="AN54" s="352">
        <v>51369</v>
      </c>
      <c r="AO54" s="353">
        <v>30.6</v>
      </c>
      <c r="AP54" s="354">
        <v>29326</v>
      </c>
      <c r="AQ54" s="355">
        <v>8.8000000000000007</v>
      </c>
      <c r="AR54" s="356">
        <v>21.8</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3006974</v>
      </c>
      <c r="AN55" s="344">
        <v>59608</v>
      </c>
      <c r="AO55" s="345">
        <v>-36.200000000000003</v>
      </c>
      <c r="AP55" s="346">
        <v>81768</v>
      </c>
      <c r="AQ55" s="347">
        <v>41.1</v>
      </c>
      <c r="AR55" s="348">
        <v>-77.3</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1957014</v>
      </c>
      <c r="AN56" s="352">
        <v>38794</v>
      </c>
      <c r="AO56" s="353">
        <v>-24.5</v>
      </c>
      <c r="AP56" s="354">
        <v>37917</v>
      </c>
      <c r="AQ56" s="355">
        <v>29.3</v>
      </c>
      <c r="AR56" s="356">
        <v>-53.8</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4300626</v>
      </c>
      <c r="AN57" s="344">
        <v>85933</v>
      </c>
      <c r="AO57" s="345">
        <v>44.2</v>
      </c>
      <c r="AP57" s="346">
        <v>65876</v>
      </c>
      <c r="AQ57" s="347">
        <v>-19.399999999999999</v>
      </c>
      <c r="AR57" s="348">
        <v>63.6</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2877680</v>
      </c>
      <c r="AN58" s="352">
        <v>57501</v>
      </c>
      <c r="AO58" s="353">
        <v>48.2</v>
      </c>
      <c r="AP58" s="354">
        <v>36484</v>
      </c>
      <c r="AQ58" s="355">
        <v>-3.8</v>
      </c>
      <c r="AR58" s="356">
        <v>52</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1808395</v>
      </c>
      <c r="AN59" s="344">
        <v>36461</v>
      </c>
      <c r="AO59" s="345">
        <v>-57.6</v>
      </c>
      <c r="AP59" s="346">
        <v>68468</v>
      </c>
      <c r="AQ59" s="347">
        <v>3.9</v>
      </c>
      <c r="AR59" s="348">
        <v>-61.5</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1217175</v>
      </c>
      <c r="AN60" s="352">
        <v>24541</v>
      </c>
      <c r="AO60" s="353">
        <v>-57.3</v>
      </c>
      <c r="AP60" s="354">
        <v>34140</v>
      </c>
      <c r="AQ60" s="355">
        <v>-6.4</v>
      </c>
      <c r="AR60" s="356">
        <v>-50.9</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3343612</v>
      </c>
      <c r="AN61" s="359">
        <v>66193</v>
      </c>
      <c r="AO61" s="360">
        <v>6.2</v>
      </c>
      <c r="AP61" s="361">
        <v>66062</v>
      </c>
      <c r="AQ61" s="362">
        <v>10.3</v>
      </c>
      <c r="AR61" s="348">
        <v>-4.0999999999999996</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2136722</v>
      </c>
      <c r="AN62" s="352">
        <v>42311</v>
      </c>
      <c r="AO62" s="353">
        <v>7.3</v>
      </c>
      <c r="AP62" s="354">
        <v>32965</v>
      </c>
      <c r="AQ62" s="355">
        <v>7.3</v>
      </c>
      <c r="AR62" s="356">
        <v>0</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JeXpO2p/UiUWWnTcDIDUY5CXTt2rG5YLOYcE9EuOvkQIKI8bgdzHG2FCEBIZCyo/7ctc+9fd3pC2X+KiaOLjQw==" saltValue="fjHAo+AXso601krgQoNn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cYiYULQo4QLrHYA0NswPgfB53CnS4ZjpBSwP67ruID+ymf5dcZFISopmMeywbR3vtrUWrcGR0PWrY9F88k84w==" saltValue="1JBFZtibs8B46DDVOamA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e+4MfNUSLJqWpn55VpIQtBoJYUFg/ADzdmiRnUR+NAFy7b5TsnExd+5fX+8vrO7KtM+5m96DgArVA/8p3fz9g==" saltValue="ZAJi6TLV/N7cmkmdQ2KL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13" t="s">
        <v>3</v>
      </c>
      <c r="D47" s="1213"/>
      <c r="E47" s="1214"/>
      <c r="F47" s="11">
        <v>38.35</v>
      </c>
      <c r="G47" s="12">
        <v>31.55</v>
      </c>
      <c r="H47" s="12">
        <v>31.27</v>
      </c>
      <c r="I47" s="12">
        <v>30.16</v>
      </c>
      <c r="J47" s="13">
        <v>33.69</v>
      </c>
    </row>
    <row r="48" spans="2:10" ht="57.75" customHeight="1" x14ac:dyDescent="0.2">
      <c r="B48" s="14"/>
      <c r="C48" s="1215" t="s">
        <v>4</v>
      </c>
      <c r="D48" s="1215"/>
      <c r="E48" s="1216"/>
      <c r="F48" s="15">
        <v>6.58</v>
      </c>
      <c r="G48" s="16">
        <v>5.74</v>
      </c>
      <c r="H48" s="16">
        <v>5.76</v>
      </c>
      <c r="I48" s="16">
        <v>6.11</v>
      </c>
      <c r="J48" s="17">
        <v>9.2899999999999991</v>
      </c>
    </row>
    <row r="49" spans="2:10" ht="57.75" customHeight="1" thickBot="1" x14ac:dyDescent="0.25">
      <c r="B49" s="18"/>
      <c r="C49" s="1217" t="s">
        <v>5</v>
      </c>
      <c r="D49" s="1217"/>
      <c r="E49" s="1218"/>
      <c r="F49" s="19" t="s">
        <v>557</v>
      </c>
      <c r="G49" s="20" t="s">
        <v>558</v>
      </c>
      <c r="H49" s="20" t="s">
        <v>559</v>
      </c>
      <c r="I49" s="20" t="s">
        <v>560</v>
      </c>
      <c r="J49" s="21">
        <v>3.15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L2c62FIhzO7/inULDijDwUffNu7E3pEU1E+MH+j+nbjGoODefW3chUOgNqXHm7orRovXaINjgPQC4RQLvLqRg==" saltValue="e9lfZ7d525Cn34aZuEe2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2019-10-23T02:02:26Z</cp:lastPrinted>
  <dcterms:created xsi:type="dcterms:W3CDTF">2019-02-14T02:46:26Z</dcterms:created>
  <dcterms:modified xsi:type="dcterms:W3CDTF">2019-10-23T02:51:55Z</dcterms:modified>
  <cp:category/>
</cp:coreProperties>
</file>