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C36" i="10"/>
  <c r="C35" i="10"/>
  <c r="U34"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l="1"/>
  <c r="BE35" i="10" l="1"/>
  <c r="BE36"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<sst xmlns="http://schemas.openxmlformats.org/spreadsheetml/2006/main" count="1041" uniqueCount="604">
  <si>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</si>
  <si>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</si>
  <si>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</si>
  <si>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</si>
  <si>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</si>
  <si>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</si>
  <si>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</si>
  <si>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</si>
  <si>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</si>
  <si>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</si>
  <si>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</si>
  <si>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</si>
  <si>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</si>
  <si>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</si>
  <si>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</si>
  <si>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</si>
  <si>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</si>
  <si>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</si>
  <si>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</si>
  <si>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</si>
  <si>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</si>
  <si>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</si>
  <si>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</si>
  <si>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</si>
  <si>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</si>
  <si>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</si>
  <si>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</si>
  <si>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</si>
  <si>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</si>
  <si>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</si>
  <si>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</si>
  <si>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</si>
  <si>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</si>
  <si>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</si>
  <si>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</si>
  <si>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</si>
  <si>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</si>
  <si>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</si>
  <si>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</si>
  <si>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</si>
  <si>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</si>
  <si>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</si>
  <si>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</si>
  <si>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</si>
  <si>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</si>
  <si>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</si>
  <si>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</si>
  <si>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</si>
  <si>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</si>
  <si>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</si>
  <si>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</si>
  <si>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</si>
  <si>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</si>
  <si>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</si>
  <si>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</si>
  <si>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</si>
  <si>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</si>
  <si>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</si>
  <si>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</si>
  <si>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</si>
  <si>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</si>
  <si>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</si>
  <si>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</si>
  <si>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</si>
  <si>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</si>
  <si>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</si>
  <si>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</si>
  <si>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</si>
  <si>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</si>
  <si>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</si>
  <si>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</si>
  <si>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</si>
  <si>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</si>
  <si>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</si>
  <si>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</si>
  <si>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</si>
  <si>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</si>
  <si>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</si>
  <si>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</si>
  <si>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</si>
  <si>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</si>
  <si>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</si>
  <si>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</si>
  <si>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</si>
  <si>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</si>
  <si>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</si>
  <si>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</si>
  <si>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</si>
  <si>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</si>
  <si>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</si>
  <si>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</si>
  <si>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</si>
  <si>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</si>
  <si>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</si>
  <si>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</si>
  <si>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</si>
  <si>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</si>
  <si>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</si>
  <si>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</si>
  <si>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</si>
  <si>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</si>
  <si>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</si>
  <si>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</si>
  <si>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</si>
  <si>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</si>
  <si>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</si>
  <si>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</si>
  <si>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</si>
  <si>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</si>
  <si>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</si>
  <si>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</si>
  <si>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</si>
  <si>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</si>
  <si>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</si>
  <si>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</si>
  <si>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</si>
  <si>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</si>
  <si>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</si>
  <si>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</si>
  <si>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</si>
  <si>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</si>
  <si>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</si>
  <si>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</si>
  <si>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</si>
  <si>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</si>
  <si>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</si>
  <si>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</si>
  <si>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</si>
  <si>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</si>
  <si>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</si>
  <si>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</si>
  <si>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</si>
  <si>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</si>
  <si>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</si>
  <si>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</si>
  <si>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</si>
  <si>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</si>
  <si>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</si>
  <si>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</si>
  <si>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</si>
  <si>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</si>
  <si>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</si>
  <si>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</si>
  <si>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</si>
  <si>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</si>
  <si>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</si>
  <si>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</si>
  <si>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</si>
  <si>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</si>
  <si>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</si>
  <si>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</si>
  <si>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</si>
  <si>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</si>
  <si>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</si>
  <si>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</si>
  <si>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</si>
  <si>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</si>
  <si>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</si>
  <si>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</si>
  <si>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</si>
  <si>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</si>
  <si>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</si>
  <si>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</si>
  <si>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</si>
  <si>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</si>
  <si>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</si>
  <si>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</si>
  <si>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</si>
  <si>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</si>
  <si>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</si>
  <si>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</si>
  <si>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</si>
  <si>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</si>
  <si>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</si>
  <si>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</si>
  <si>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</si>
  <si>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</si>
  <si>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</si>
  <si>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</si>
  <si>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</si>
  <si>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</si>
  <si>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</si>
  <si>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</si>
  <si>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</si>
  <si>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</si>
  <si>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</si>
  <si>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</si>
  <si>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</si>
  <si>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</si>
  <si>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</si>
  <si>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</si>
  <si>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</si>
  <si>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</si>
  <si>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</si>
  <si>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</si>
  <si>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</si>
  <si>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</si>
  <si>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</si>
  <si>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</si>
  <si>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</si>
  <si>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</si>
  <si>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</si>
  <si>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</si>
  <si>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</si>
  <si>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</si>
  <si>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</si>
  <si>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</si>
  <si>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山梨県山梨市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</si>
  <si>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</si>
  <si>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</si>
  <si>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</si>
  <si>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</si>
  <si>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</si>
  <si>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</si>
  <si>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</si>
  <si>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</si>
  <si>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</si>
  <si>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</si>
  <si>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</si>
  <si>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</si>
  <si>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</si>
  <si>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</si>
  <si>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</si>
  <si>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</si>
  <si>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</si>
  <si>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</si>
  <si>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</si>
  <si>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</si>
  <si>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</si>
  <si>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</si>
  <si>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</si>
  <si>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</si>
  <si>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</si>
  <si>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</si>
  <si>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</si>
  <si>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</si>
  <si>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</si>
  <si>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</si>
  <si>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</si>
  <si>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</si>
  <si>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</si>
  <si>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</si>
  <si>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</si>
  <si>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</si>
  <si>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</si>
  <si>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</si>
  <si>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</si>
  <si>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</si>
  <si>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</si>
  <si>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</si>
  <si>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</si>
  <si>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</si>
  <si>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</si>
  <si>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</si>
  <si>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</si>
  <si>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</si>
  <si>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</si>
  <si>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</si>
  <si>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</si>
  <si>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</si>
  <si>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</si>
  <si>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</si>
  <si>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</si>
  <si>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</si>
  <si>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</si>
  <si>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</si>
  <si>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</si>
  <si>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</si>
  <si>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</si>
  <si>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</si>
  <si>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</si>
  <si>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</si>
  <si>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</si>
  <si>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</si>
  <si>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</si>
  <si>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</si>
  <si>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</si>
  <si>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</si>
  <si>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</si>
  <si>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</si>
  <si>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</si>
  <si>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</si>
  <si>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</si>
  <si>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</si>
  <si>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</si>
  <si>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</si>
  <si>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</si>
  <si>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</si>
  <si>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</si>
  <si>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</si>
  <si>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</si>
  <si>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</si>
  <si>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</si>
  <si>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</si>
  <si>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</si>
  <si>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</si>
  <si>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</si>
  <si>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</si>
  <si>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</si>
  <si>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</si>
  <si>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</si>
  <si>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</si>
  <si>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</si>
  <si>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</si>
  <si>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</si>
  <si>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</si>
  <si>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</si>
  <si>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</si>
  <si>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</si>
  <si>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</si>
  <si>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</si>
  <si>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</si>
  <si>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</si>
  <si>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</si>
  <si>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</si>
  <si>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</si>
  <si>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</si>
  <si>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</si>
  <si>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</si>
  <si>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</si>
  <si>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</si>
  <si>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</si>
  <si>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</si>
  <si>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</si>
  <si>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</si>
  <si>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</si>
  <si>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</si>
  <si>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</si>
  <si>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</si>
  <si>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</si>
  <si>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</si>
  <si>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</si>
  <si>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</si>
  <si>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</si>
  <si>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</si>
  <si>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</si>
  <si>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</si>
  <si>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</si>
  <si>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</si>
  <si>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</si>
  <si>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</si>
  <si>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</si>
  <si>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</si>
  <si>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</si>
  <si>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</si>
  <si>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</si>
  <si>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</si>
  <si>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</si>
  <si>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</si>
  <si>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</si>
  <si>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</si>
  <si>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</si>
  <si>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</si>
  <si>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</si>
  <si>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</si>
  <si>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</si>
  <si>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</si>
  <si>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山梨県山梨市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</si>
  <si>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</si>
  <si>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</si>
  <si>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</si>
  <si>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</si>
  <si>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</si>
  <si>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</si>
  <si>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</si>
  <si>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</si>
  <si>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</si>
  <si>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</si>
  <si>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</si>
  <si>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</si>
  <si>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</si>
  <si>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</si>
  <si>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</si>
  <si>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</si>
  <si>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</si>
  <si>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</si>
  <si>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</si>
  <si>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</si>
  <si>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</si>
  <si>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</si>
  <si>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</si>
  <si>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</si>
  <si>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</si>
  <si>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</si>
  <si>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</si>
  <si>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</si>
  <si>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</si>
  <si>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</si>
  <si>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</si>
  <si>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</si>
  <si>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</si>
  <si>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</si>
  <si>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</si>
  <si>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交通・火災災害共済事業特別会計</t>
    <phoneticPr fontId="5"/>
  </si>
  <si>
    <t>介護保険特別会計</t>
    <phoneticPr fontId="5"/>
  </si>
  <si>
    <t>居宅介護予防支援事業特別会計</t>
    <phoneticPr fontId="5"/>
  </si>
  <si>
    <t>-</t>
    <phoneticPr fontId="5"/>
  </si>
  <si>
    <t>水道事業会計</t>
    <phoneticPr fontId="5"/>
  </si>
  <si>
    <t>法適用企業</t>
    <phoneticPr fontId="5"/>
  </si>
  <si>
    <t>病院事業会計</t>
    <phoneticPr fontId="5"/>
  </si>
  <si>
    <t>法適用企業</t>
    <phoneticPr fontId="5"/>
  </si>
  <si>
    <t>下水道事業会計</t>
    <phoneticPr fontId="5"/>
  </si>
  <si>
    <t>浄化槽事業特別会計</t>
    <phoneticPr fontId="5"/>
  </si>
  <si>
    <t>法非適用企業</t>
    <phoneticPr fontId="5"/>
  </si>
  <si>
    <t>簡易水道事業特別会計</t>
    <phoneticPr fontId="5"/>
  </si>
  <si>
    <t>法非適用企業</t>
    <phoneticPr fontId="5"/>
  </si>
  <si>
    <t>活性化事業特別会計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</si>
  <si>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</si>
  <si>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</si>
  <si>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</si>
  <si>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</si>
  <si>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</si>
  <si>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</si>
  <si>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</si>
  <si>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</si>
  <si>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</si>
  <si>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</si>
  <si>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</si>
  <si>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</si>
  <si>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</si>
  <si>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</si>
  <si>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</si>
  <si>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</si>
  <si>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</si>
  <si>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</si>
  <si>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</si>
  <si>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</si>
  <si>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</si>
  <si>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</si>
  <si>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</si>
  <si>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</si>
  <si>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</si>
  <si>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</si>
  <si>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</si>
  <si>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</si>
  <si>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</si>
  <si>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</si>
  <si>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</si>
  <si>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</si>
  <si>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</si>
  <si>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</si>
  <si>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</si>
  <si>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</si>
  <si>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</si>
  <si>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</si>
  <si>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</si>
  <si>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</si>
  <si>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</si>
  <si>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</si>
  <si>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</si>
  <si>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</si>
  <si>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</si>
  <si>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</si>
  <si>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</si>
  <si>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</si>
  <si>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</si>
  <si>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</si>
  <si>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</si>
  <si>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</si>
  <si>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</si>
  <si>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</si>
  <si>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</si>
  <si>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</si>
  <si>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</si>
  <si>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</si>
  <si>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</si>
  <si>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</si>
  <si>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</si>
  <si>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</si>
  <si>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</si>
  <si>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</si>
  <si>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</si>
  <si>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</si>
  <si>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</si>
  <si>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</si>
  <si>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</si>
  <si>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</si>
  <si>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</si>
  <si>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</si>
  <si>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</si>
  <si>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</si>
  <si>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</si>
  <si>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</si>
  <si>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</si>
  <si>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</si>
  <si>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</si>
  <si>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</si>
  <si>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</si>
  <si>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</si>
  <si>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</si>
  <si>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</si>
  <si>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</si>
  <si>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</si>
  <si>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</si>
  <si>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</si>
  <si>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</si>
  <si>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</si>
  <si>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</si>
  <si>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</si>
  <si>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</si>
  <si>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</si>
  <si>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</si>
  <si>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</si>
  <si>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</si>
  <si>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</si>
  <si>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</si>
  <si>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</si>
  <si>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</si>
  <si>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</si>
  <si>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</si>
  <si>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</si>
  <si>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</si>
  <si>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</si>
  <si>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</si>
  <si>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</si>
  <si>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</si>
  <si>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</si>
  <si>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</si>
  <si>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</si>
  <si>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</si>
  <si>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</si>
  <si>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</si>
  <si>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</si>
  <si>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</si>
  <si>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</si>
  <si>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</si>
  <si>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</si>
  <si>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</si>
  <si>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</si>
  <si>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</si>
  <si>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</si>
  <si>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</si>
  <si>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</si>
  <si>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</si>
  <si>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</si>
  <si>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</si>
  <si>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</si>
  <si>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</si>
  <si>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</si>
  <si>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</si>
  <si>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</si>
  <si>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</si>
  <si>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</si>
  <si>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</si>
  <si>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</si>
  <si>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</si>
  <si>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</si>
  <si>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</si>
  <si>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</si>
  <si>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</si>
  <si>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</si>
  <si>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</si>
  <si>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</si>
  <si>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</si>
  <si>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</si>
  <si>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</si>
  <si>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</si>
  <si>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0.44</t>
  </si>
  <si>
    <t>▲ 1.64</t>
  </si>
  <si>
    <t>一般会計</t>
  </si>
  <si>
    <t>水道事業会計</t>
  </si>
  <si>
    <t>国民健康保険特別会計</t>
  </si>
  <si>
    <t>下水道事業会計</t>
  </si>
  <si>
    <t>介護保険特別会計</t>
  </si>
  <si>
    <t>病院事業会計</t>
  </si>
  <si>
    <t>交通・火災災害共済事業特別会計</t>
  </si>
  <si>
    <t>後期高齢者医療特別会計</t>
  </si>
  <si>
    <t>その他会計（赤字）</t>
  </si>
  <si>
    <t>その他会計（黒字）</t>
  </si>
  <si>
    <t>山梨市フルーツパーク株式会社</t>
  </si>
  <si>
    <t>有限会社みとみ</t>
  </si>
  <si>
    <t>東山梨行政事務組合</t>
  </si>
  <si>
    <t>東山梨環境衛生組合</t>
  </si>
  <si>
    <t>甲府・峡東地域ごみ処理施設事務組合</t>
  </si>
  <si>
    <t>峡東地域広域水道事業団</t>
  </si>
  <si>
    <t>山梨県後期高齢者医療広域連合（一般会計）</t>
  </si>
  <si>
    <t>山梨県後期高齢者医療広域連合（後期高齢者特別会計）</t>
  </si>
  <si>
    <t>市町村総合事務組合（一般会計）</t>
  </si>
  <si>
    <t>市町村総合事務組合（電子化事業及び会館管理・研修事業特別会計）</t>
  </si>
  <si>
    <t>市町村総合事務組合（一般廃棄物最終処分場事業特別会計）</t>
  </si>
  <si>
    <t>市町村総合事務組合（交通災害共済事業特別会計）</t>
  </si>
  <si>
    <t>市町村総合事務組合（入札参加資格審査事業費特別会計）</t>
  </si>
  <si>
    <t>地域振興基金</t>
    <rPh sb="0" eb="2">
      <t>チイキ</t>
    </rPh>
    <rPh sb="2" eb="4">
      <t>シンコウ</t>
    </rPh>
    <rPh sb="4" eb="6">
      <t>キキン</t>
    </rPh>
    <phoneticPr fontId="11"/>
  </si>
  <si>
    <t>地域福祉基金</t>
    <rPh sb="0" eb="2">
      <t>チイキ</t>
    </rPh>
    <rPh sb="2" eb="4">
      <t>フクシ</t>
    </rPh>
    <rPh sb="4" eb="6">
      <t>キキン</t>
    </rPh>
    <phoneticPr fontId="11"/>
  </si>
  <si>
    <t>ふるさと輝き基金</t>
    <rPh sb="4" eb="5">
      <t>カガヤ</t>
    </rPh>
    <rPh sb="6" eb="8">
      <t>キキン</t>
    </rPh>
    <phoneticPr fontId="11"/>
  </si>
  <si>
    <t>若者定住促進支援基金</t>
    <rPh sb="0" eb="2">
      <t>ワカモノ</t>
    </rPh>
    <rPh sb="2" eb="4">
      <t>テイジュウ</t>
    </rPh>
    <rPh sb="4" eb="6">
      <t>ソクシン</t>
    </rPh>
    <rPh sb="6" eb="8">
      <t>シエン</t>
    </rPh>
    <rPh sb="8" eb="10">
      <t>キキン</t>
    </rPh>
    <phoneticPr fontId="11"/>
  </si>
  <si>
    <t>中山間農村地域活性化基金</t>
    <rPh sb="0" eb="3">
      <t>チュウサンカン</t>
    </rPh>
    <rPh sb="3" eb="5">
      <t>ノウソン</t>
    </rPh>
    <rPh sb="5" eb="7">
      <t>チイキ</t>
    </rPh>
    <rPh sb="7" eb="10">
      <t>カッセイカ</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</si>
  <si>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</si>
  <si>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</si>
  <si>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</si>
  <si>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</si>
  <si>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</si>
  <si>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</si>
  <si>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</si>
  <si>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</si>
  <si>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</si>
  <si>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</si>
  <si>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</si>
  <si>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</si>
  <si>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将来負担比率</t>
    <phoneticPr fontId="5"/>
  </si>
  <si>
    <t xml:space="preserve"> </t>
    <phoneticPr fontId="5"/>
  </si>
  <si>
    <t xml:space="preserve"> </t>
    <phoneticPr fontId="5"/>
  </si>
  <si>
    <t>実質公債費比率は公債費の減により減少傾向にあるが、駅南地域整備事業などの大型の普通建設事業により地方債現在高が増額になったが、充当可能財源が増加したことにより、３．９ポイント減少した。
また、いずれの指数の分母になる標準財政規模も普通交付税の合併優遇措置の段階的縮減により減少傾向にあるとともに、大型の普通建設事業の影響を受け、公債費、地方債残高が増加するため、上記両比率ともに悪化が懸念される。</t>
    <phoneticPr fontId="5"/>
  </si>
  <si>
    <t xml:space="preserve">本市の将来負担比率については、駅南地域整備事業などの大型の普通建設事業による地方債現在高の大幅な増額により分子が増加し、普通交付税の合併優遇措置の段階的縮減による減少の影響から標準財政規模が減少し、分母も減少したが、充当可能財源が増加したことにより、３．９ポイント減少した。
有形固定資産減価償却率については、本市の施設が建設から３０年以上経っており、老朽化が懸念されるが、平成２７年度に市民会館・図書館大規模改修など新たな固定資産に投資しているため、指数の分母が増えているが、類似団体より低い水準となった。
</t>
    <rPh sb="108" eb="110">
      <t>ジュウトウ</t>
    </rPh>
    <rPh sb="110" eb="112">
      <t>カノウ</t>
    </rPh>
    <rPh sb="112" eb="114">
      <t>ザイゲン</t>
    </rPh>
    <rPh sb="115" eb="117">
      <t>ゾウカ</t>
    </rPh>
    <rPh sb="132" eb="134">
      <t>ゲンショウ</t>
    </rPh>
    <rPh sb="245" eb="246">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</si>
</sst>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26EF-4790-AF0E-83FF3CF0A0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80202</c:v>
                </c:pt>
                <c:pt idx="1">
                  <c:v>51663</c:v>
                </c:pt>
                <c:pt idx="2">
                  <c:v>97011</c:v>
                </c:pt>
                <c:pt idx="3">
                  <c:v>164933</c:v>
                </c:pt>
                <c:pt idx="4">
                  <c:v>117322</c:v>
                </c:pt>
              </c:numCache>
            </c:numRef>
          </c:val>
          <c:smooth val="0"/>
          <c:extLst>
            <c:ext xmlns:c16="http://schemas.microsoft.com/office/drawing/2014/chart" uri="{C3380CC4-5D6E-409C-BE32-E72D297353CC}">
              <c16:uniqueId val="{00000001-26EF-4790-AF0E-83FF3CF0A07E}"/>
            </c:ext>
          </c:extLst>
        </c:ser>
        <c:dLbls>
          <c:showLegendKey val="0"/>
          <c:showVal val="0"/>
          <c:showCatName val="0"/>
          <c:showSerName val="0"/>
          <c:showPercent val="0"/>
          <c:showBubbleSize val="0"/>
        </c:dLbls>
        <c:marker val="1"/>
        <c:smooth val="0"/>
        <c:axId val="287559520"/>
        <c:axId val="287560064"/>
      </c:lineChart>
      <c:catAx>
        <c:axId val="287559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560064"/>
        <c:crosses val="autoZero"/>
        <c:auto val="1"/>
        <c:lblAlgn val="ctr"/>
        <c:lblOffset val="100"/>
        <c:tickLblSkip val="1"/>
        <c:tickMarkSkip val="1"/>
        <c:noMultiLvlLbl val="0"/>
      </c:catAx>
      <c:valAx>
        <c:axId val="2875600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55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5.93</c:v>
                </c:pt>
                <c:pt idx="1">
                  <c:v>7.09</c:v>
                </c:pt>
                <c:pt idx="2">
                  <c:v>9.7100000000000009</c:v>
                </c:pt>
                <c:pt idx="3">
                  <c:v>11.03</c:v>
                </c:pt>
                <c:pt idx="4">
                  <c:v>9.5399999999999991</c:v>
                </c:pt>
              </c:numCache>
            </c:numRef>
          </c:val>
          <c:extLst>
            <c:ext xmlns:c16="http://schemas.microsoft.com/office/drawing/2014/chart" uri="{C3380CC4-5D6E-409C-BE32-E72D297353CC}">
              <c16:uniqueId val="{00000000-E3C5-4C7E-80A6-974B2C4A71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25.6</c:v>
                </c:pt>
                <c:pt idx="1">
                  <c:v>26.16</c:v>
                </c:pt>
                <c:pt idx="2">
                  <c:v>26.19</c:v>
                </c:pt>
                <c:pt idx="3">
                  <c:v>26.86</c:v>
                </c:pt>
                <c:pt idx="4">
                  <c:v>27.26</c:v>
                </c:pt>
              </c:numCache>
            </c:numRef>
          </c:val>
          <c:extLst>
            <c:ext xmlns:c16="http://schemas.microsoft.com/office/drawing/2014/chart" uri="{C3380CC4-5D6E-409C-BE32-E72D297353CC}">
              <c16:uniqueId val="{00000001-E3C5-4C7E-80A6-974B2C4A719D}"/>
            </c:ext>
          </c:extLst>
        </c:ser>
        <c:dLbls>
          <c:showLegendKey val="0"/>
          <c:showVal val="0"/>
          <c:showCatName val="0"/>
          <c:showSerName val="0"/>
          <c:showPercent val="0"/>
          <c:showBubbleSize val="0"/>
        </c:dLbls>
        <c:gapWidth val="250"/>
        <c:overlap val="100"/>
        <c:axId val="555465712"/>
        <c:axId val="555459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-0.44</c:v>
                </c:pt>
                <c:pt idx="1">
                  <c:v>1.04</c:v>
                </c:pt>
                <c:pt idx="2">
                  <c:v>2.62</c:v>
                </c:pt>
                <c:pt idx="3">
                  <c:v>1.0900000000000001</c:v>
                </c:pt>
                <c:pt idx="4">
                  <c:v>-1.64</c:v>
                </c:pt>
              </c:numCache>
            </c:numRef>
          </c:val>
          <c:smooth val="0"/>
          <c:extLst>
            <c:ext xmlns:c16="http://schemas.microsoft.com/office/drawing/2014/chart" uri="{C3380CC4-5D6E-409C-BE32-E72D297353CC}">
              <c16:uniqueId val="{00000002-E3C5-4C7E-80A6-974B2C4A719D}"/>
            </c:ext>
          </c:extLst>
        </c:ser>
        <c:dLbls>
          <c:showLegendKey val="0"/>
          <c:showVal val="0"/>
          <c:showCatName val="0"/>
          <c:showSerName val="0"/>
          <c:showPercent val="0"/>
          <c:showBubbleSize val="0"/>
        </c:dLbls>
        <c:marker val="1"/>
        <c:smooth val="0"/>
        <c:axId val="555465712"/>
        <c:axId val="555459184"/>
      </c:lineChart>
      <c:catAx>
        <c:axId val="55546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5459184"/>
        <c:crosses val="autoZero"/>
        <c:auto val="1"/>
        <c:lblAlgn val="ctr"/>
        <c:lblOffset val="100"/>
        <c:tickLblSkip val="1"/>
        <c:tickMarkSkip val="1"/>
        <c:noMultiLvlLbl val="0"/>
      </c:catAx>
      <c:valAx>
        <c:axId val="55545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6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C94-4C84-9649-8DEF2DFCBE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94-4C84-9649-8DEF2DFCBE5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2C94-4C84-9649-8DEF2DFCBE56}"/>
            </c:ext>
          </c:extLst>
        </c:ser>
        <c:ser>
          <c:idx val="3"/>
          <c:order val="3"/>
          <c:tx>
            <c:strRef>
              <c:f>データシート!$A$30</c:f>
              <c:strCache>
                <c:ptCount val="1"/>
                <c:pt idx="0">
                  <c:v>交通・火災災害共済事業特別会計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0.04</c:v>
                </c:pt>
                <c:pt idx="8">
                  <c:v>#N/A</c:v>
                </c:pt>
                <c:pt idx="9">
                  <c:v>0.02</c:v>
                </c:pt>
              </c:numCache>
            </c:numRef>
          </c:val>
          <c:extLst>
            <c:ext xmlns:c16="http://schemas.microsoft.com/office/drawing/2014/chart" uri="{C3380CC4-5D6E-409C-BE32-E72D297353CC}">
              <c16:uniqueId val="{00000003-2C94-4C84-9649-8DEF2DFCBE56}"/>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0.05</c:v>
                </c:pt>
                <c:pt idx="4">
                  <c:v>#N/A</c:v>
                </c:pt>
                <c:pt idx="5">
                  <c:v>0.09</c:v>
                </c:pt>
                <c:pt idx="6">
                  <c:v>#N/A</c:v>
                </c:pt>
                <c:pt idx="7">
                  <c:v>0.12</c:v>
                </c:pt>
                <c:pt idx="8">
                  <c:v>#N/A</c:v>
                </c:pt>
                <c:pt idx="9">
                  <c:v>0.16</c:v>
                </c:pt>
              </c:numCache>
            </c:numRef>
          </c:val>
          <c:extLst>
            <c:ext xmlns:c16="http://schemas.microsoft.com/office/drawing/2014/chart" uri="{C3380CC4-5D6E-409C-BE32-E72D297353CC}">
              <c16:uniqueId val="{00000004-2C94-4C84-9649-8DEF2DFCBE5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0.11</c:v>
                </c:pt>
                <c:pt idx="4">
                  <c:v>#N/A</c:v>
                </c:pt>
                <c:pt idx="5">
                  <c:v>0.15</c:v>
                </c:pt>
                <c:pt idx="6">
                  <c:v>#N/A</c:v>
                </c:pt>
                <c:pt idx="7">
                  <c:v>0.28000000000000003</c:v>
                </c:pt>
                <c:pt idx="8">
                  <c:v>#N/A</c:v>
                </c:pt>
                <c:pt idx="9">
                  <c:v>0.26</c:v>
                </c:pt>
              </c:numCache>
            </c:numRef>
          </c:val>
          <c:extLst>
            <c:ext xmlns:c16="http://schemas.microsoft.com/office/drawing/2014/chart" uri="{C3380CC4-5D6E-409C-BE32-E72D297353CC}">
              <c16:uniqueId val="{00000005-2C94-4C84-9649-8DEF2DFCBE5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c:v>
                </c:pt>
              </c:numCache>
            </c:numRef>
          </c:val>
          <c:extLst>
            <c:ext xmlns:c16="http://schemas.microsoft.com/office/drawing/2014/chart" uri="{C3380CC4-5D6E-409C-BE32-E72D297353CC}">
              <c16:uniqueId val="{00000006-2C94-4C84-9649-8DEF2DFCBE5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1.06</c:v>
                </c:pt>
                <c:pt idx="2">
                  <c:v>#N/A</c:v>
                </c:pt>
                <c:pt idx="3">
                  <c:v>1.1299999999999999</c:v>
                </c:pt>
                <c:pt idx="4">
                  <c:v>#N/A</c:v>
                </c:pt>
                <c:pt idx="5">
                  <c:v>1.44</c:v>
                </c:pt>
                <c:pt idx="6">
                  <c:v>#N/A</c:v>
                </c:pt>
                <c:pt idx="7">
                  <c:v>1.32</c:v>
                </c:pt>
                <c:pt idx="8">
                  <c:v>#N/A</c:v>
                </c:pt>
                <c:pt idx="9">
                  <c:v>2.57</c:v>
                </c:pt>
              </c:numCache>
            </c:numRef>
          </c:val>
          <c:extLst>
            <c:ext xmlns:c16="http://schemas.microsoft.com/office/drawing/2014/chart" uri="{C3380CC4-5D6E-409C-BE32-E72D297353CC}">
              <c16:uniqueId val="{00000007-2C94-4C84-9649-8DEF2DFCBE5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5.64</c:v>
                </c:pt>
                <c:pt idx="2">
                  <c:v>#N/A</c:v>
                </c:pt>
                <c:pt idx="3">
                  <c:v>5.85</c:v>
                </c:pt>
                <c:pt idx="4">
                  <c:v>#N/A</c:v>
                </c:pt>
                <c:pt idx="5">
                  <c:v>5.81</c:v>
                </c:pt>
                <c:pt idx="6">
                  <c:v>#N/A</c:v>
                </c:pt>
                <c:pt idx="7">
                  <c:v>5.96</c:v>
                </c:pt>
                <c:pt idx="8">
                  <c:v>#N/A</c:v>
                </c:pt>
                <c:pt idx="9">
                  <c:v>6.46</c:v>
                </c:pt>
              </c:numCache>
            </c:numRef>
          </c:val>
          <c:extLst>
            <c:ext xmlns:c16="http://schemas.microsoft.com/office/drawing/2014/chart" uri="{C3380CC4-5D6E-409C-BE32-E72D297353CC}">
              <c16:uniqueId val="{00000008-2C94-4C84-9649-8DEF2DFCBE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5.93</c:v>
                </c:pt>
                <c:pt idx="2">
                  <c:v>#N/A</c:v>
                </c:pt>
                <c:pt idx="3">
                  <c:v>7.09</c:v>
                </c:pt>
                <c:pt idx="4">
                  <c:v>#N/A</c:v>
                </c:pt>
                <c:pt idx="5">
                  <c:v>9.6999999999999993</c:v>
                </c:pt>
                <c:pt idx="6">
                  <c:v>#N/A</c:v>
                </c:pt>
                <c:pt idx="7">
                  <c:v>11.03</c:v>
                </c:pt>
                <c:pt idx="8">
                  <c:v>#N/A</c:v>
                </c:pt>
                <c:pt idx="9">
                  <c:v>9.5399999999999991</c:v>
                </c:pt>
              </c:numCache>
            </c:numRef>
          </c:val>
          <c:extLst>
            <c:ext xmlns:c16="http://schemas.microsoft.com/office/drawing/2014/chart" uri="{C3380CC4-5D6E-409C-BE32-E72D297353CC}">
              <c16:uniqueId val="{00000009-2C94-4C84-9649-8DEF2DFCBE56}"/>
            </c:ext>
          </c:extLst>
        </c:ser>
        <c:dLbls>
          <c:showLegendKey val="0"/>
          <c:showVal val="0"/>
          <c:showCatName val="0"/>
          <c:showSerName val="0"/>
          <c:showPercent val="0"/>
          <c:showBubbleSize val="0"/>
        </c:dLbls>
        <c:gapWidth val="150"/>
        <c:overlap val="100"/>
        <c:axId val="555456464"/>
        <c:axId val="555455376"/>
      </c:barChart>
      <c:catAx>
        <c:axId val="55545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455376"/>
        <c:crosses val="autoZero"/>
        <c:auto val="1"/>
        <c:lblAlgn val="ctr"/>
        <c:lblOffset val="100"/>
        <c:tickLblSkip val="1"/>
        <c:tickMarkSkip val="1"/>
        <c:noMultiLvlLbl val="0"/>
      </c:catAx>
      <c:valAx>
        <c:axId val="55545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5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2150</c:v>
                </c:pt>
                <c:pt idx="5">
                  <c:v>2179</c:v>
                </c:pt>
                <c:pt idx="8">
                  <c:v>2103</c:v>
                </c:pt>
                <c:pt idx="11">
                  <c:v>2060</c:v>
                </c:pt>
                <c:pt idx="14">
                  <c:v>2080</c:v>
                </c:pt>
              </c:numCache>
            </c:numRef>
          </c:val>
          <c:extLst>
            <c:ext xmlns:c16="http://schemas.microsoft.com/office/drawing/2014/chart" uri="{C3380CC4-5D6E-409C-BE32-E72D297353CC}">
              <c16:uniqueId val="{00000000-5D31-4402-A033-2D9A7E8387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31-4402-A033-2D9A7E8387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15</c:v>
                </c:pt>
                <c:pt idx="6">
                  <c:v>15</c:v>
                </c:pt>
                <c:pt idx="9">
                  <c:v>15</c:v>
                </c:pt>
                <c:pt idx="12">
                  <c:v>17</c:v>
                </c:pt>
              </c:numCache>
            </c:numRef>
          </c:val>
          <c:extLst>
            <c:ext xmlns:c16="http://schemas.microsoft.com/office/drawing/2014/chart" uri="{C3380CC4-5D6E-409C-BE32-E72D297353CC}">
              <c16:uniqueId val="{00000002-5D31-4402-A033-2D9A7E8387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97</c:v>
                </c:pt>
                <c:pt idx="3">
                  <c:v>97</c:v>
                </c:pt>
                <c:pt idx="6">
                  <c:v>110</c:v>
                </c:pt>
                <c:pt idx="9">
                  <c:v>112</c:v>
                </c:pt>
                <c:pt idx="12">
                  <c:v>136</c:v>
                </c:pt>
              </c:numCache>
            </c:numRef>
          </c:val>
          <c:extLst>
            <c:ext xmlns:c16="http://schemas.microsoft.com/office/drawing/2014/chart" uri="{C3380CC4-5D6E-409C-BE32-E72D297353CC}">
              <c16:uniqueId val="{00000003-5D31-4402-A033-2D9A7E8387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735</c:v>
                </c:pt>
                <c:pt idx="3">
                  <c:v>724</c:v>
                </c:pt>
                <c:pt idx="6">
                  <c:v>756</c:v>
                </c:pt>
                <c:pt idx="9">
                  <c:v>710</c:v>
                </c:pt>
                <c:pt idx="12">
                  <c:v>591</c:v>
                </c:pt>
              </c:numCache>
            </c:numRef>
          </c:val>
          <c:extLst>
            <c:ext xmlns:c16="http://schemas.microsoft.com/office/drawing/2014/chart" uri="{C3380CC4-5D6E-409C-BE32-E72D297353CC}">
              <c16:uniqueId val="{00000004-5D31-4402-A033-2D9A7E8387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31-4402-A033-2D9A7E8387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31-4402-A033-2D9A7E8387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2381</c:v>
                </c:pt>
                <c:pt idx="3">
                  <c:v>2335</c:v>
                </c:pt>
                <c:pt idx="6">
                  <c:v>2245</c:v>
                </c:pt>
                <c:pt idx="9">
                  <c:v>2188</c:v>
                </c:pt>
                <c:pt idx="12">
                  <c:v>2207</c:v>
                </c:pt>
              </c:numCache>
            </c:numRef>
          </c:val>
          <c:extLst>
            <c:ext xmlns:c16="http://schemas.microsoft.com/office/drawing/2014/chart" uri="{C3380CC4-5D6E-409C-BE32-E72D297353CC}">
              <c16:uniqueId val="{00000007-5D31-4402-A033-2D9A7E8387D6}"/>
            </c:ext>
          </c:extLst>
        </c:ser>
        <c:dLbls>
          <c:showLegendKey val="0"/>
          <c:showVal val="0"/>
          <c:showCatName val="0"/>
          <c:showSerName val="0"/>
          <c:showPercent val="0"/>
          <c:showBubbleSize val="0"/>
        </c:dLbls>
        <c:gapWidth val="100"/>
        <c:overlap val="100"/>
        <c:axId val="555450480"/>
        <c:axId val="55545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1067</c:v>
                </c:pt>
                <c:pt idx="2">
                  <c:v>#N/A</c:v>
                </c:pt>
                <c:pt idx="3">
                  <c:v>#N/A</c:v>
                </c:pt>
                <c:pt idx="4">
                  <c:v>992</c:v>
                </c:pt>
                <c:pt idx="5">
                  <c:v>#N/A</c:v>
                </c:pt>
                <c:pt idx="6">
                  <c:v>#N/A</c:v>
                </c:pt>
                <c:pt idx="7">
                  <c:v>1023</c:v>
                </c:pt>
                <c:pt idx="8">
                  <c:v>#N/A</c:v>
                </c:pt>
                <c:pt idx="9">
                  <c:v>#N/A</c:v>
                </c:pt>
                <c:pt idx="10">
                  <c:v>965</c:v>
                </c:pt>
                <c:pt idx="11">
                  <c:v>#N/A</c:v>
                </c:pt>
                <c:pt idx="12">
                  <c:v>#N/A</c:v>
                </c:pt>
                <c:pt idx="13">
                  <c:v>871</c:v>
                </c:pt>
                <c:pt idx="14">
                  <c:v>#N/A</c:v>
                </c:pt>
              </c:numCache>
            </c:numRef>
          </c:val>
          <c:smooth val="0"/>
          <c:extLst>
            <c:ext xmlns:c16="http://schemas.microsoft.com/office/drawing/2014/chart" uri="{C3380CC4-5D6E-409C-BE32-E72D297353CC}">
              <c16:uniqueId val="{00000008-5D31-4402-A033-2D9A7E8387D6}"/>
            </c:ext>
          </c:extLst>
        </c:ser>
        <c:dLbls>
          <c:showLegendKey val="0"/>
          <c:showVal val="0"/>
          <c:showCatName val="0"/>
          <c:showSerName val="0"/>
          <c:showPercent val="0"/>
          <c:showBubbleSize val="0"/>
        </c:dLbls>
        <c:marker val="1"/>
        <c:smooth val="0"/>
        <c:axId val="555450480"/>
        <c:axId val="555451024"/>
      </c:lineChart>
      <c:catAx>
        <c:axId val="55545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451024"/>
        <c:crosses val="autoZero"/>
        <c:auto val="1"/>
        <c:lblAlgn val="ctr"/>
        <c:lblOffset val="100"/>
        <c:tickLblSkip val="1"/>
        <c:tickMarkSkip val="1"/>
        <c:noMultiLvlLbl val="0"/>
      </c:catAx>
      <c:valAx>
        <c:axId val="55545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5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20486</c:v>
                </c:pt>
                <c:pt idx="5">
                  <c:v>20255</c:v>
                </c:pt>
                <c:pt idx="8">
                  <c:v>20792</c:v>
                </c:pt>
                <c:pt idx="11">
                  <c:v>22821</c:v>
                </c:pt>
                <c:pt idx="14">
                  <c:v>23053</c:v>
                </c:pt>
              </c:numCache>
            </c:numRef>
          </c:val>
          <c:extLst>
            <c:ext xmlns:c16="http://schemas.microsoft.com/office/drawing/2014/chart" uri="{C3380CC4-5D6E-409C-BE32-E72D297353CC}">
              <c16:uniqueId val="{00000000-A647-4E4D-80C7-BC54A50487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2115</c:v>
                </c:pt>
                <c:pt idx="5">
                  <c:v>1936</c:v>
                </c:pt>
                <c:pt idx="8">
                  <c:v>1814</c:v>
                </c:pt>
                <c:pt idx="11">
                  <c:v>1638</c:v>
                </c:pt>
                <c:pt idx="14">
                  <c:v>1774</c:v>
                </c:pt>
              </c:numCache>
            </c:numRef>
          </c:val>
          <c:extLst>
            <c:ext xmlns:c16="http://schemas.microsoft.com/office/drawing/2014/chart" uri="{C3380CC4-5D6E-409C-BE32-E72D297353CC}">
              <c16:uniqueId val="{00000001-A647-4E4D-80C7-BC54A50487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4507</c:v>
                </c:pt>
                <c:pt idx="5">
                  <c:v>4522</c:v>
                </c:pt>
                <c:pt idx="8">
                  <c:v>4601</c:v>
                </c:pt>
                <c:pt idx="11">
                  <c:v>4675</c:v>
                </c:pt>
                <c:pt idx="14">
                  <c:v>4965</c:v>
                </c:pt>
              </c:numCache>
            </c:numRef>
          </c:val>
          <c:extLst>
            <c:ext xmlns:c16="http://schemas.microsoft.com/office/drawing/2014/chart" uri="{C3380CC4-5D6E-409C-BE32-E72D297353CC}">
              <c16:uniqueId val="{00000002-A647-4E4D-80C7-BC54A50487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47-4E4D-80C7-BC54A50487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47-4E4D-80C7-BC54A50487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50</c:v>
                </c:pt>
                <c:pt idx="3">
                  <c:v>15</c:v>
                </c:pt>
                <c:pt idx="6">
                  <c:v>11</c:v>
                </c:pt>
                <c:pt idx="9">
                  <c:v>8</c:v>
                </c:pt>
                <c:pt idx="12">
                  <c:v>6</c:v>
                </c:pt>
              </c:numCache>
            </c:numRef>
          </c:val>
          <c:extLst>
            <c:ext xmlns:c16="http://schemas.microsoft.com/office/drawing/2014/chart" uri="{C3380CC4-5D6E-409C-BE32-E72D297353CC}">
              <c16:uniqueId val="{00000005-A647-4E4D-80C7-BC54A50487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3247</c:v>
                </c:pt>
                <c:pt idx="3">
                  <c:v>3083</c:v>
                </c:pt>
                <c:pt idx="6">
                  <c:v>3104</c:v>
                </c:pt>
                <c:pt idx="9">
                  <c:v>3044</c:v>
                </c:pt>
                <c:pt idx="12">
                  <c:v>2851</c:v>
                </c:pt>
              </c:numCache>
            </c:numRef>
          </c:val>
          <c:extLst>
            <c:ext xmlns:c16="http://schemas.microsoft.com/office/drawing/2014/chart" uri="{C3380CC4-5D6E-409C-BE32-E72D297353CC}">
              <c16:uniqueId val="{00000006-A647-4E4D-80C7-BC54A50487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989</c:v>
                </c:pt>
                <c:pt idx="3">
                  <c:v>1080</c:v>
                </c:pt>
                <c:pt idx="6">
                  <c:v>1667</c:v>
                </c:pt>
                <c:pt idx="9">
                  <c:v>2277</c:v>
                </c:pt>
                <c:pt idx="12">
                  <c:v>2167</c:v>
                </c:pt>
              </c:numCache>
            </c:numRef>
          </c:val>
          <c:extLst>
            <c:ext xmlns:c16="http://schemas.microsoft.com/office/drawing/2014/chart" uri="{C3380CC4-5D6E-409C-BE32-E72D297353CC}">
              <c16:uniqueId val="{00000007-A647-4E4D-80C7-BC54A50487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11390</c:v>
                </c:pt>
                <c:pt idx="3">
                  <c:v>11265</c:v>
                </c:pt>
                <c:pt idx="6">
                  <c:v>11076</c:v>
                </c:pt>
                <c:pt idx="9">
                  <c:v>10701</c:v>
                </c:pt>
                <c:pt idx="12">
                  <c:v>9862</c:v>
                </c:pt>
              </c:numCache>
            </c:numRef>
          </c:val>
          <c:extLst>
            <c:ext xmlns:c16="http://schemas.microsoft.com/office/drawing/2014/chart" uri="{C3380CC4-5D6E-409C-BE32-E72D297353CC}">
              <c16:uniqueId val="{00000008-A647-4E4D-80C7-BC54A50487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290</c:v>
                </c:pt>
                <c:pt idx="3">
                  <c:v>276</c:v>
                </c:pt>
                <c:pt idx="6">
                  <c:v>261</c:v>
                </c:pt>
                <c:pt idx="9">
                  <c:v>246</c:v>
                </c:pt>
                <c:pt idx="12">
                  <c:v>231</c:v>
                </c:pt>
              </c:numCache>
            </c:numRef>
          </c:val>
          <c:extLst>
            <c:ext xmlns:c16="http://schemas.microsoft.com/office/drawing/2014/chart" uri="{C3380CC4-5D6E-409C-BE32-E72D297353CC}">
              <c16:uniqueId val="{00000009-A647-4E4D-80C7-BC54A50487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21578</c:v>
                </c:pt>
                <c:pt idx="3">
                  <c:v>20904</c:v>
                </c:pt>
                <c:pt idx="6">
                  <c:v>21094</c:v>
                </c:pt>
                <c:pt idx="9">
                  <c:v>23732</c:v>
                </c:pt>
                <c:pt idx="12">
                  <c:v>25009</c:v>
                </c:pt>
              </c:numCache>
            </c:numRef>
          </c:val>
          <c:extLst>
            <c:ext xmlns:c16="http://schemas.microsoft.com/office/drawing/2014/chart" uri="{C3380CC4-5D6E-409C-BE32-E72D297353CC}">
              <c16:uniqueId val="{0000000A-A647-4E4D-80C7-BC54A50487C6}"/>
            </c:ext>
          </c:extLst>
        </c:ser>
        <c:dLbls>
          <c:showLegendKey val="0"/>
          <c:showVal val="0"/>
          <c:showCatName val="0"/>
          <c:showSerName val="0"/>
          <c:showPercent val="0"/>
          <c:showBubbleSize val="0"/>
        </c:dLbls>
        <c:gapWidth val="100"/>
        <c:overlap val="100"/>
        <c:axId val="555459728"/>
        <c:axId val="55546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10438</c:v>
                </c:pt>
                <c:pt idx="2">
                  <c:v>#N/A</c:v>
                </c:pt>
                <c:pt idx="3">
                  <c:v>#N/A</c:v>
                </c:pt>
                <c:pt idx="4">
                  <c:v>9909</c:v>
                </c:pt>
                <c:pt idx="5">
                  <c:v>#N/A</c:v>
                </c:pt>
                <c:pt idx="6">
                  <c:v>#N/A</c:v>
                </c:pt>
                <c:pt idx="7">
                  <c:v>10007</c:v>
                </c:pt>
                <c:pt idx="8">
                  <c:v>#N/A</c:v>
                </c:pt>
                <c:pt idx="9">
                  <c:v>#N/A</c:v>
                </c:pt>
                <c:pt idx="10">
                  <c:v>10874</c:v>
                </c:pt>
                <c:pt idx="11">
                  <c:v>#N/A</c:v>
                </c:pt>
                <c:pt idx="12">
                  <c:v>#N/A</c:v>
                </c:pt>
                <c:pt idx="13">
                  <c:v>10334</c:v>
                </c:pt>
                <c:pt idx="14">
                  <c:v>#N/A</c:v>
                </c:pt>
              </c:numCache>
            </c:numRef>
          </c:val>
          <c:smooth val="0"/>
          <c:extLst>
            <c:ext xmlns:c16="http://schemas.microsoft.com/office/drawing/2014/chart" uri="{C3380CC4-5D6E-409C-BE32-E72D297353CC}">
              <c16:uniqueId val="{0000000B-A647-4E4D-80C7-BC54A50487C6}"/>
            </c:ext>
          </c:extLst>
        </c:ser>
        <c:dLbls>
          <c:showLegendKey val="0"/>
          <c:showVal val="0"/>
          <c:showCatName val="0"/>
          <c:showSerName val="0"/>
          <c:showPercent val="0"/>
          <c:showBubbleSize val="0"/>
        </c:dLbls>
        <c:marker val="1"/>
        <c:smooth val="0"/>
        <c:axId val="555459728"/>
        <c:axId val="555464080"/>
      </c:lineChart>
      <c:catAx>
        <c:axId val="55545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5464080"/>
        <c:crosses val="autoZero"/>
        <c:auto val="1"/>
        <c:lblAlgn val="ctr"/>
        <c:lblOffset val="100"/>
        <c:tickLblSkip val="1"/>
        <c:tickMarkSkip val="1"/>
        <c:noMultiLvlLbl val="0"/>
      </c:catAx>
      <c:valAx>
        <c:axId val="55546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5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2764</c:v>
                </c:pt>
                <c:pt idx="1">
                  <c:v>2765</c:v>
                </c:pt>
                <c:pt idx="2">
                  <c:v>2766</c:v>
                </c:pt>
              </c:numCache>
            </c:numRef>
          </c:val>
          <c:extLst>
            <c:ext xmlns:c16="http://schemas.microsoft.com/office/drawing/2014/chart" uri="{C3380CC4-5D6E-409C-BE32-E72D297353CC}">
              <c16:uniqueId val="{00000000-AFFE-4591-B381-B3B4FCB0AC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803</c:v>
                </c:pt>
                <c:pt idx="1">
                  <c:v>803</c:v>
                </c:pt>
                <c:pt idx="2">
                  <c:v>803</c:v>
                </c:pt>
              </c:numCache>
            </c:numRef>
          </c:val>
          <c:extLst>
            <c:ext xmlns:c16="http://schemas.microsoft.com/office/drawing/2014/chart" uri="{C3380CC4-5D6E-409C-BE32-E72D297353CC}">
              <c16:uniqueId val="{00000001-AFFE-4591-B381-B3B4FCB0AC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1314</c:v>
                </c:pt>
                <c:pt idx="1">
                  <c:v>1722</c:v>
                </c:pt>
                <c:pt idx="2">
                  <c:v>2173</c:v>
                </c:pt>
              </c:numCache>
            </c:numRef>
          </c:val>
          <c:extLst>
            <c:ext xmlns:c16="http://schemas.microsoft.com/office/drawing/2014/chart" uri="{C3380CC4-5D6E-409C-BE32-E72D297353CC}">
              <c16:uniqueId val="{00000002-AFFE-4591-B381-B3B4FCB0AC11}"/>
            </c:ext>
          </c:extLst>
        </c:ser>
        <c:dLbls>
          <c:showLegendKey val="0"/>
          <c:showVal val="0"/>
          <c:showCatName val="0"/>
          <c:showSerName val="0"/>
          <c:showPercent val="0"/>
          <c:showBubbleSize val="0"/>
        </c:dLbls>
        <c:gapWidth val="120"/>
        <c:overlap val="100"/>
        <c:axId val="555460816"/>
        <c:axId val="555462448"/>
      </c:barChart>
      <c:catAx>
        <c:axId val="55546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5462448"/>
        <c:crosses val="autoZero"/>
        <c:auto val="1"/>
        <c:lblAlgn val="ctr"/>
        <c:lblOffset val="100"/>
        <c:tickLblSkip val="1"/>
        <c:tickMarkSkip val="1"/>
        <c:noMultiLvlLbl val="0"/>
      </c:catAx>
      <c:valAx>
        <c:axId val="555462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546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{FBDAA454-B613-4F05-9911-B3E4328F02C2}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F69-4F62-B0A6-27BB0B681C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{0526EFC1-5571-4DE8-9E3B-0EDC9CDECDE7}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69-4F62-B0A6-27BB0B681C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{941783B5-6CF5-4336-A23B-1776451DD385}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69-4F62-B0A6-27BB0B681C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{BC925919-223C-425E-9320-38C546BC2B63}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69-4F62-B0A6-27BB0B681C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{9CB408F9-D333-41F6-B238-8F7545B98522}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69-4F62-B0A6-27BB0B681C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{F084D754-28D9-4874-8DE6-9A152A08A07F}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F69-4F62-B0A6-27BB0B681CFC}"/>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{FE7F1FD1-CA00-4C63-B13C-27BD49FEFE01}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F69-4F62-B0A6-27BB0B681CFC}"/>
                </c:ext>
              </c:extLst>
            </c:dLbl>
            <c:dLbl>
              <c:idx val="24"/>
              <c:layout>
                <c:manualLayout>
                  <c:x val="0"/>
                  <c:y val="-4.1128625174995589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{40C047AC-DFFA-4B51-B263-1F1B8711088F}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F69-4F62-B0A6-27BB0B681CFC}"/>
                </c:ext>
              </c:extLst>
            </c:dLbl>
            <c:dLbl>
              <c:idx val="32"/>
              <c:layout>
                <c:manualLayout>
                  <c:x val="0"/>
                  <c:y val="4.1128625174995381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{E9E971D0-4D14-40CE-82EB-3FE6897605BA}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F69-4F62-B0A6-27BB0B681C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49.2</c:v>
                </c:pt>
                <c:pt idx="24">
                  <c:v>49.3</c:v>
                </c:pt>
                <c:pt idx="32">
                  <c:v>49.4</c:v>
                </c:pt>
              </c:numCache>
            </c:numRef>
          </c:xVal>
          <c:yVal>
            <c:numRef>
              <c:f>公会計指標分析・財政指標組合せ分析表!$BP$51:$DC$51</c:f>
              <c:numCache>
                <c:formatCode>#,##0.0;"▲ "#,##0.0</c:formatCode>
                <c:ptCount val="40"/>
                <c:pt idx="16">
                  <c:v>115.8</c:v>
                </c:pt>
                <c:pt idx="24">
                  <c:v>129.19999999999999</c:v>
                </c:pt>
                <c:pt idx="32">
                  <c:v>125.3</c:v>
                </c:pt>
              </c:numCache>
            </c:numRef>
          </c:yVal>
          <c:smooth val="0"/>
          <c:extLst>
            <c:ext xmlns:c16="http://schemas.microsoft.com/office/drawing/2014/chart" uri="{C3380CC4-5D6E-409C-BE32-E72D297353CC}">
              <c16:uniqueId val="{00000009-EF69-4F62-B0A6-27BB0B681C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{185B534D-F753-4334-BCE4-FF905C234A56}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F69-4F62-B0A6-27BB0B681C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{09C1886A-A3D5-4B58-94B4-9D1CBCEED43B}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69-4F62-B0A6-27BB0B681C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{05F08A07-5E74-4FC0-95AE-6406C7D30A98}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69-4F62-B0A6-27BB0B681C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{8E7D162E-3726-45DA-87F4-D227A1013269}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69-4F62-B0A6-27BB0B681C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{DF5B2642-77E3-43DD-BC83-833F8D5C932E}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69-4F62-B0A6-27BB0B681C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{ED7FB0C1-F8ED-4A20-AE2C-7723F92E9FA9}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F69-4F62-B0A6-27BB0B681CF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{FDEB7517-044F-4799-BAC7-792331F50F2E}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F69-4F62-B0A6-27BB0B681CF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{87D9370C-058A-45A3-88FB-0C8C088CEFEB}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F69-4F62-B0A6-27BB0B681CF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{7D33F767-77A1-4FA6-932A-E643CF973429}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F69-4F62-B0A6-27BB0B681C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EF69-4F62-B0A6-27BB0B681CFC}"/>
            </c:ext>
          </c:extLst>
        </c:ser>
        <c:dLbls>
          <c:showLegendKey val="0"/>
          <c:showVal val="1"/>
          <c:showCatName val="0"/>
          <c:showSerName val="0"/>
          <c:showPercent val="0"/>
          <c:showBubbleSize val="0"/>
        </c:dLbls>
        <c:axId val="555452112"/>
        <c:axId val="555452656"/>
      </c:scatterChart>
      <c:valAx>
        <c:axId val="555452112"/>
        <c:scaling>
          <c:orientation val="minMax"/>
          <c:max val="59.6"/>
          <c:min val="48.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452656"/>
        <c:crosses val="autoZero"/>
        <c:crossBetween val="midCat"/>
      </c:valAx>
      <c:valAx>
        <c:axId val="555452656"/>
        <c:scaling>
          <c:orientation val="minMax"/>
          <c:max val="142"/>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5452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{16027348-38A7-4872-BDC6-431750703C40}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349-4E9A-B0F0-0F58CB4FBA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{4740B1DD-470C-4C26-BA09-8EEFB270D597}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49-4E9A-B0F0-0F58CB4FBA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{7D00DF52-7EF2-4B98-853F-E4EDADC75864}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49-4E9A-B0F0-0F58CB4FBA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{E7B682CA-4115-4D6D-AB7F-1CC521A837DC}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49-4E9A-B0F0-0F58CB4FBA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{893CF293-5E91-44CB-A4E1-B1429F840F5F}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49-4E9A-B0F0-0F58CB4FBA3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{319C8479-1443-45F7-9F88-03BAF31A5A66}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349-4E9A-B0F0-0F58CB4FBA3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{F9D83D6C-6672-4A15-ABF2-285A29EDF6CC}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349-4E9A-B0F0-0F58CB4FBA3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{CCD60FCB-173A-4684-908F-A961006E36F4}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349-4E9A-B0F0-0F58CB4FBA3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{B26AA578-B409-4844-9969-C125F815B58A}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349-4E9A-B0F0-0F58CB4FBA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12.3</c:v>
                </c:pt>
                <c:pt idx="16">
                  <c:v>11.8</c:v>
                </c:pt>
                <c:pt idx="24">
                  <c:v>11.6</c:v>
                </c:pt>
                <c:pt idx="32">
                  <c:v>11.2</c:v>
                </c:pt>
              </c:numCache>
            </c:numRef>
          </c:xVal>
          <c:yVal>
            <c:numRef>
              <c:f>公会計指標分析・財政指標組合せ分析表!$BP$73:$DC$73</c:f>
              <c:numCache>
                <c:formatCode>#,##0.0;"▲ "#,##0.0</c:formatCode>
                <c:ptCount val="40"/>
                <c:pt idx="0">
                  <c:v>117.7</c:v>
                </c:pt>
                <c:pt idx="8">
                  <c:v>115.3</c:v>
                </c:pt>
                <c:pt idx="16">
                  <c:v>115.8</c:v>
                </c:pt>
                <c:pt idx="24">
                  <c:v>129.19999999999999</c:v>
                </c:pt>
                <c:pt idx="32">
                  <c:v>125.3</c:v>
                </c:pt>
              </c:numCache>
            </c:numRef>
          </c:yVal>
          <c:smooth val="0"/>
          <c:extLst>
            <c:ext xmlns:c16="http://schemas.microsoft.com/office/drawing/2014/chart" uri="{C3380CC4-5D6E-409C-BE32-E72D297353CC}">
              <c16:uniqueId val="{00000009-0349-4E9A-B0F0-0F58CB4FBA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{5E7FF227-3524-4381-B0C3-B47E7B180634}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349-4E9A-B0F0-0F58CB4FBA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{2B44CD69-9986-464E-8974-0E5F41535EAF}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49-4E9A-B0F0-0F58CB4FBA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{54431822-9D78-4759-A862-06CF4D2144C1}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49-4E9A-B0F0-0F58CB4FBA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{97BA119B-A31E-4E1B-A3C3-FA81AEDF7047}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49-4E9A-B0F0-0F58CB4FBA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{D2697CA5-3154-4711-8174-A4FD2D2402BE}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49-4E9A-B0F0-0F58CB4FBA3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{8EFA9A83-4E6A-465A-B25C-9FBB144BBF0F}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349-4E9A-B0F0-0F58CB4FBA3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{E658B758-49EC-4813-8F97-07D159EFF9BE}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349-4E9A-B0F0-0F58CB4FBA3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{64CCD464-B88F-4B57-8EC0-7BFFEEB1C892}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349-4E9A-B0F0-0F58CB4FBA3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{571C9BA0-3258-4A83-B59B-EA61F58F14B3}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349-4E9A-B0F0-0F58CB4FBA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0349-4E9A-B0F0-0F58CB4FBA36}"/>
            </c:ext>
          </c:extLst>
        </c:ser>
        <c:dLbls>
          <c:showLegendKey val="0"/>
          <c:showVal val="1"/>
          <c:showCatName val="0"/>
          <c:showSerName val="0"/>
          <c:showPercent val="0"/>
          <c:showBubbleSize val="0"/>
        </c:dLbls>
        <c:axId val="555464624"/>
        <c:axId val="555462992"/>
      </c:scatterChart>
      <c:valAx>
        <c:axId val="555464624"/>
        <c:scaling>
          <c:orientation val="minMax"/>
          <c:max val="13.299999999999999"/>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462992"/>
        <c:crosses val="autoZero"/>
        <c:crossBetween val="midCat"/>
      </c:valAx>
      <c:valAx>
        <c:axId val="555462992"/>
        <c:scaling>
          <c:orientation val="minMax"/>
          <c:max val="142"/>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5464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元</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利償還金は</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旧合併特例事業債、過疎対策事業債、臨時財政対策債等の元利償還金が増額となったことから</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、前年度比較で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額となった。</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公営企業債の元利償還金に対する繰入金は、下水道事業への償還に対する繰出金が</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額となったことから、前年度比較で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119</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額となった。</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組合等が起こした地方債の元利償還金に対する負担金等は、甲府・峡東地域ごみ処理施設事務組合</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及び東山梨行政事務組合</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元利償還金が増額となったことから</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、前年度比較で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百万円の増額となった。</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債務負担行為に基づく支出額は、主に笛吹川沿岸土地改良区が実施した国営事業に係る負担金に係るもので前年同等となった。</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また、控除財源</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については</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、事業費補正により基準財政需要額算入公債費（準元利償還金に係るものを含む）</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が道路橋りょう費、清掃費などの元利償還金の減に伴い減少となったが、合併特例債など災害復旧費等に係る基準財政需要額の増額に伴い、全体として</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百万円余の増額となった。</a:t>
          </a:r>
          <a:endPar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これらの結果、単年度の数値では</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へと転じた</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結果、</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実質公債費比率は引き続き減少傾向を示した</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標準財政規模の縮小が見込まれ</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公債費は増加傾向にあるため、数値のさらなる増加が予想されるが、安全領域を堅持しつつ効率的な財政運営に</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一般会計等に係る地方債の現在高は旧市町村が借り入れた地方債償還が減少したものの、山梨市駅南地域整備事業</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、産婦人科施設建設事業</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等の大型事業に伴う起債が増加したため</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前年度比較で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1,277</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百万円の増額となった。</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債務負担行為に基づく支出予定額は笛吹川沿岸土地改良区が実施した国営事業に係る負担額が減額となっていることから前年度比較で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百万円の減額となった。</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公営企業債等繰入見込額は、</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水道・</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道事業における（準元利償還金</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元金償還金）の率が減少したことなどから前年度比較で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839</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余</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の減額となった。</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組合等の負担見込額は</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、甲府・峡東地域ごみ処理施設事務組合の施設建設費の負担減などにより、</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110</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百万円余の減額となった。</a:t>
          </a:r>
          <a:endPar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退職手当負担見込み額は、</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算定対象職員数が</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した結果、前年度比較で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193</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余</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額となった。</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設立法人等の負担額等負担見込額は損失補償付債務残高が減少したため、前年度比較で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百万円の減額となった。</a:t>
          </a:r>
          <a:endPar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充当可能財源等</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充当可能基金がふるさと輝き基金などの増額により、</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290</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百万円余の増額、充当可能特定歳入が都市計画事業に係る地方債残高の増により</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136</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百万円余の増額、基準財政需要額算入見込額が合併特例債及び過疎対策債償還額の増により、</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232</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余</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の増額とな</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り、全体として</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658</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百万円余の増額となった</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将来負担比率については、公表が開始された平成</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年度決算から毎年減少していたが、</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年度決算において</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初めての上昇に転じ</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年度決算も引き続き上昇した</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標準財政規模の縮小が見込まれ公債費は増加傾向にあるため、数値のさらなる増加が予想されるが、安全領域を堅持しつつ効率的な財政運営に努める。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財政調整基金及び減債基金は基金利子により増額となり、その他特定目的基金については、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主に地域振興基金が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百万円の増額、ふるさと輝き基金も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百万円の増額するなど基金全体として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年度までは各種大型普通建設事業が計画されているため、その財源として借り入れた地方債の償還金に伴い、財政調整基金の取り崩しによる一般財源の確保が余儀なくされる。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年度以降は新規の借入額を元金償還額以下に抑えるという従来の方針に戻し、地方債残高の低減を進める。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その他特定目的金については、各基金の設置目的を鑑み、条例上積立が定められているものについては条例に沿って予算化して積立を行う。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その他特定目的基金は、主に地域振興基金が旧合併特例事業債を活用し、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百万円の増額、ふるさと輝き基金も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百万円増額するなど全体として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地域振興基金については、新市まちづくり計画の期間が終了となる平成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年度までに上限額まで旧合併特例事業債を活用して積み立てており、既に積み立てている分については、従来の計画の通り、元利償還が完了している範囲内で取り崩しを行う。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各種大型普通建設事業が計画されていることから投資的経費が増加することとなり、その財源として借り入れた地方債の償還金も増加していくと見込まれ、財政調整基金の取り崩しによる一般財源の確保が余儀なく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年度以降は新規の借入額を元金償還額以下に抑える、従来の方針に戻し、地方債残高の低減を進める。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預金利子による増額。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各種大型の普通建設事業により財政調整基金の取り崩しが余儀なくされるが、平成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年度以降地方債発行を抑制することで、減債基金の取り崩しは避けたい。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35,432
35,249
289.80
20,742,859
19,478,764
968,226
10,147,991
25,009,471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より低い水準であり、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本市の施設は建設から３０年以上経過している施設も多く、道路についても高度経済成長期などに整備されたものが多いことから、今後、更新・統廃合・長寿命化などを計画的に実施することが必要である</a:t>
          </a:r>
          <a:r>
            <a:rPr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9842</xdr:rowOff>
    </xdr:from>
    <xdr:to>
      <xdr:col>23</xdr:col>
      <xdr:colOff>136525</xdr:colOff>
      <xdr:row>32</xdr:row>
      <xdr:rowOff>111442</xdr:rowOff>
    </xdr:to>
    <xdr:sp macro="" textlink="">
      <xdr:nvSpPr>
        <xdr:cNvPr id="82" name="楕円 81"/>
        <xdr:cNvSpPr/>
      </xdr:nvSpPr>
      <xdr:spPr>
        <a:xfrm>
          <a:off x="4711700" y="62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159719</xdr:rowOff>
    </xdr:from>
    <xdr:ext cx="405111" cy="259045"/>
    <xdr:sp macro="" textlink="">
      <xdr:nvSpPr>
        <xdr:cNvPr id="83" name="有形固定資産減価償却率該当値テキスト"/>
        <xdr:cNvSpPr txBox="1"/>
      </xdr:nvSpPr>
      <xdr:spPr>
        <a:xfrm>
          <a:off x="4813300" y="624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12541</xdr:rowOff>
    </xdr:from>
    <xdr:to>
      <xdr:col>19</xdr:col>
      <xdr:colOff>187325</xdr:colOff>
      <xdr:row>32</xdr:row>
      <xdr:rowOff>114141</xdr:rowOff>
    </xdr:to>
    <xdr:sp macro="" textlink="">
      <xdr:nvSpPr>
        <xdr:cNvPr id="84" name="楕円 83"/>
        <xdr:cNvSpPr/>
      </xdr:nvSpPr>
      <xdr:spPr>
        <a:xfrm>
          <a:off x="4000500" y="62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60642</xdr:rowOff>
    </xdr:from>
    <xdr:to>
      <xdr:col>23</xdr:col>
      <xdr:colOff>85725</xdr:colOff>
      <xdr:row>32</xdr:row>
      <xdr:rowOff>63341</xdr:rowOff>
    </xdr:to>
    <xdr:cxnSp macro="">
      <xdr:nvCxnSpPr>
        <xdr:cNvPr id="85" name="直線コネクタ 84"/>
        <xdr:cNvCxnSpPr/>
      </xdr:nvCxnSpPr>
      <xdr:spPr>
        <a:xfrm flipV="1">
          <a:off x="4051300" y="6318567"/>
          <a:ext cx="711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86" name="楕円 85"/>
        <xdr:cNvSpPr/>
      </xdr:nvSpPr>
      <xdr:spPr>
        <a:xfrm>
          <a:off x="323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63341</xdr:rowOff>
    </xdr:from>
    <xdr:to>
      <xdr:col>19</xdr:col>
      <xdr:colOff>136525</xdr:colOff>
      <xdr:row>32</xdr:row>
      <xdr:rowOff>66040</xdr:rowOff>
    </xdr:to>
    <xdr:cxnSp macro="">
      <xdr:nvCxnSpPr>
        <xdr:cNvPr id="87" name="直線コネクタ 86"/>
        <xdr:cNvCxnSpPr/>
      </xdr:nvCxnSpPr>
      <xdr:spPr>
        <a:xfrm flipV="1">
          <a:off x="3289300" y="6321266"/>
          <a:ext cx="762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9"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105268</xdr:rowOff>
    </xdr:from>
    <xdr:ext cx="405111" cy="259045"/>
    <xdr:sp macro="" textlink="">
      <xdr:nvSpPr>
        <xdr:cNvPr id="90" name="n_1mainValue有形固定資産減価償却率"/>
        <xdr:cNvSpPr txBox="1"/>
      </xdr:nvSpPr>
      <xdr:spPr>
        <a:xfrm>
          <a:off x="3836044" y="63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91" name="n_2mainValue有形固定資産減価償却率"/>
        <xdr:cNvSpPr txBox="1"/>
      </xdr:nvSpPr>
      <xdr:spPr>
        <a:xfrm>
          <a:off x="3086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それぞれの公共施設等について個別施設計画を策定し、当該計画に基づいた施設の維持管理を適切に行い、債務償還可能年数については、現在の可能年数を上回らないよう取り組んで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73630</xdr:rowOff>
    </xdr:from>
    <xdr:to>
      <xdr:col>76</xdr:col>
      <xdr:colOff>73025</xdr:colOff>
      <xdr:row>30</xdr:row>
      <xdr:rowOff>3780</xdr:rowOff>
    </xdr:to>
    <xdr:sp macro="" textlink="">
      <xdr:nvSpPr>
        <xdr:cNvPr id="134" name="楕円 133"/>
        <xdr:cNvSpPr/>
      </xdr:nvSpPr>
      <xdr:spPr>
        <a:xfrm>
          <a:off x="14744700" y="58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96507</xdr:rowOff>
    </xdr:from>
    <xdr:ext cx="340478" cy="259045"/>
    <xdr:sp macro="" textlink="">
      <xdr:nvSpPr>
        <xdr:cNvPr id="135" name="債務償還可能年数該当値テキスト"/>
        <xdr:cNvSpPr txBox="1"/>
      </xdr:nvSpPr>
      <xdr:spPr>
        <a:xfrm>
          <a:off x="14846300" y="5668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35,432
35,249
289.80
20,742,859
19,478,764
968,226
10,147,991
25,009,471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0" name="楕円 69"/>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1"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2" name="楕円 71"/>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106680</xdr:rowOff>
    </xdr:to>
    <xdr:cxnSp macro="">
      <xdr:nvCxnSpPr>
        <xdr:cNvPr id="73" name="直線コネクタ 72"/>
        <xdr:cNvCxnSpPr/>
      </xdr:nvCxnSpPr>
      <xdr:spPr>
        <a:xfrm>
          <a:off x="3797300" y="66160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84455</xdr:rowOff>
    </xdr:from>
    <xdr:to>
      <xdr:col>15</xdr:col>
      <xdr:colOff>101600</xdr:colOff>
      <xdr:row>39</xdr:row>
      <xdr:rowOff>14605</xdr:rowOff>
    </xdr:to>
    <xdr:sp macro="" textlink="">
      <xdr:nvSpPr>
        <xdr:cNvPr id="74" name="楕円 73"/>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100965</xdr:rowOff>
    </xdr:from>
    <xdr:to>
      <xdr:col>19</xdr:col>
      <xdr:colOff>177800</xdr:colOff>
      <xdr:row>38</xdr:row>
      <xdr:rowOff>135255</xdr:rowOff>
    </xdr:to>
    <xdr:cxnSp macro="">
      <xdr:nvCxnSpPr>
        <xdr:cNvPr id="75" name="直線コネクタ 74"/>
        <xdr:cNvCxnSpPr/>
      </xdr:nvCxnSpPr>
      <xdr:spPr>
        <a:xfrm flipV="1">
          <a:off x="2908300" y="66160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78" name="n_1mainValue【道路】&#10;有形固定資産減価償却率"/>
        <xdr:cNvSpPr txBox="1"/>
      </xdr:nvSpPr>
      <xdr:spPr>
        <a:xfrm>
          <a:off x="3582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31132</xdr:rowOff>
    </xdr:from>
    <xdr:ext cx="405111" cy="259045"/>
    <xdr:sp macro="" textlink="">
      <xdr:nvSpPr>
        <xdr:cNvPr id="79" name="n_2mainValue【道路】&#10;有形固定資産減価償却率"/>
        <xdr:cNvSpPr txBox="1"/>
      </xdr:nvSpPr>
      <xdr:spPr>
        <a:xfrm>
          <a:off x="2705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17564</xdr:rowOff>
    </xdr:from>
    <xdr:to>
      <xdr:col>54</xdr:col>
      <xdr:colOff>189865</xdr:colOff>
      <xdr:row>40</xdr:row>
      <xdr:rowOff>128435</xdr:rowOff>
    </xdr:to>
    <xdr:cxnSp macro="">
      <xdr:nvCxnSpPr>
        <xdr:cNvPr id="101" name="直線コネクタ 100"/>
        <xdr:cNvCxnSpPr/>
      </xdr:nvCxnSpPr>
      <xdr:spPr>
        <a:xfrm flipV="1">
          <a:off x="10476865" y="5846864"/>
          <a:ext cx="0" cy="11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132262</xdr:rowOff>
    </xdr:from>
    <xdr:ext cx="469744" cy="259045"/>
    <xdr:sp macro="" textlink="">
      <xdr:nvSpPr>
        <xdr:cNvPr id="102" name="【道路】&#10;一人当たり延長最小値テキスト"/>
        <xdr:cNvSpPr txBox="1"/>
      </xdr:nvSpPr>
      <xdr:spPr>
        <a:xfrm>
          <a:off x="10515600" y="699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128435</xdr:rowOff>
    </xdr:from>
    <xdr:to>
      <xdr:col>55</xdr:col>
      <xdr:colOff>88900</xdr:colOff>
      <xdr:row>40</xdr:row>
      <xdr:rowOff>128435</xdr:rowOff>
    </xdr:to>
    <xdr:cxnSp macro="">
      <xdr:nvCxnSpPr>
        <xdr:cNvPr id="103" name="直線コネクタ 102"/>
        <xdr:cNvCxnSpPr/>
      </xdr:nvCxnSpPr>
      <xdr:spPr>
        <a:xfrm>
          <a:off x="10388600" y="698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135691</xdr:rowOff>
    </xdr:from>
    <xdr:ext cx="534377" cy="259045"/>
    <xdr:sp macro="" textlink="">
      <xdr:nvSpPr>
        <xdr:cNvPr id="104" name="【道路】&#10;一人当たり延長最大値テキスト"/>
        <xdr:cNvSpPr txBox="1"/>
      </xdr:nvSpPr>
      <xdr:spPr>
        <a:xfrm>
          <a:off x="10515600" y="56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17564</xdr:rowOff>
    </xdr:from>
    <xdr:to>
      <xdr:col>55</xdr:col>
      <xdr:colOff>88900</xdr:colOff>
      <xdr:row>34</xdr:row>
      <xdr:rowOff>17564</xdr:rowOff>
    </xdr:to>
    <xdr:cxnSp macro="">
      <xdr:nvCxnSpPr>
        <xdr:cNvPr id="105" name="直線コネクタ 104"/>
        <xdr:cNvCxnSpPr/>
      </xdr:nvCxnSpPr>
      <xdr:spPr>
        <a:xfrm>
          <a:off x="10388600" y="584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69423</xdr:rowOff>
    </xdr:from>
    <xdr:ext cx="534377" cy="259045"/>
    <xdr:sp macro="" textlink="">
      <xdr:nvSpPr>
        <xdr:cNvPr id="106" name="【道路】&#10;一人当たり延長平均値テキスト"/>
        <xdr:cNvSpPr txBox="1"/>
      </xdr:nvSpPr>
      <xdr:spPr>
        <a:xfrm>
          <a:off x="10515600" y="641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46545</xdr:rowOff>
    </xdr:from>
    <xdr:to>
      <xdr:col>55</xdr:col>
      <xdr:colOff>50800</xdr:colOff>
      <xdr:row>38</xdr:row>
      <xdr:rowOff>148145</xdr:rowOff>
    </xdr:to>
    <xdr:sp macro="" textlink="">
      <xdr:nvSpPr>
        <xdr:cNvPr id="107" name="フローチャート: 判断 106"/>
        <xdr:cNvSpPr/>
      </xdr:nvSpPr>
      <xdr:spPr>
        <a:xfrm>
          <a:off x="10426700" y="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57496</xdr:rowOff>
    </xdr:from>
    <xdr:to>
      <xdr:col>50</xdr:col>
      <xdr:colOff>165100</xdr:colOff>
      <xdr:row>38</xdr:row>
      <xdr:rowOff>159096</xdr:rowOff>
    </xdr:to>
    <xdr:sp macro="" textlink="">
      <xdr:nvSpPr>
        <xdr:cNvPr id="108" name="フローチャート: 判断 107"/>
        <xdr:cNvSpPr/>
      </xdr:nvSpPr>
      <xdr:spPr>
        <a:xfrm>
          <a:off x="9588500" y="657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104656</xdr:rowOff>
    </xdr:from>
    <xdr:to>
      <xdr:col>46</xdr:col>
      <xdr:colOff>38100</xdr:colOff>
      <xdr:row>39</xdr:row>
      <xdr:rowOff>34806</xdr:rowOff>
    </xdr:to>
    <xdr:sp macro="" textlink="">
      <xdr:nvSpPr>
        <xdr:cNvPr id="109" name="フローチャート: 判断 108"/>
        <xdr:cNvSpPr/>
      </xdr:nvSpPr>
      <xdr:spPr>
        <a:xfrm>
          <a:off x="8699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77635</xdr:rowOff>
    </xdr:from>
    <xdr:to>
      <xdr:col>55</xdr:col>
      <xdr:colOff>50800</xdr:colOff>
      <xdr:row>41</xdr:row>
      <xdr:rowOff>7785</xdr:rowOff>
    </xdr:to>
    <xdr:sp macro="" textlink="">
      <xdr:nvSpPr>
        <xdr:cNvPr id="115" name="楕円 114"/>
        <xdr:cNvSpPr/>
      </xdr:nvSpPr>
      <xdr:spPr>
        <a:xfrm>
          <a:off x="10426700" y="69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164012</xdr:rowOff>
    </xdr:from>
    <xdr:ext cx="469744" cy="259045"/>
    <xdr:sp macro="" textlink="">
      <xdr:nvSpPr>
        <xdr:cNvPr id="116" name="【道路】&#10;一人当たり延長該当値テキスト"/>
        <xdr:cNvSpPr txBox="1"/>
      </xdr:nvSpPr>
      <xdr:spPr>
        <a:xfrm>
          <a:off x="10515600" y="68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79784</xdr:rowOff>
    </xdr:from>
    <xdr:to>
      <xdr:col>50</xdr:col>
      <xdr:colOff>165100</xdr:colOff>
      <xdr:row>41</xdr:row>
      <xdr:rowOff>9934</xdr:rowOff>
    </xdr:to>
    <xdr:sp macro="" textlink="">
      <xdr:nvSpPr>
        <xdr:cNvPr id="117" name="楕円 116"/>
        <xdr:cNvSpPr/>
      </xdr:nvSpPr>
      <xdr:spPr>
        <a:xfrm>
          <a:off x="9588500" y="69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128435</xdr:rowOff>
    </xdr:from>
    <xdr:to>
      <xdr:col>55</xdr:col>
      <xdr:colOff>0</xdr:colOff>
      <xdr:row>40</xdr:row>
      <xdr:rowOff>130584</xdr:rowOff>
    </xdr:to>
    <xdr:cxnSp macro="">
      <xdr:nvCxnSpPr>
        <xdr:cNvPr id="118" name="直線コネクタ 117"/>
        <xdr:cNvCxnSpPr/>
      </xdr:nvCxnSpPr>
      <xdr:spPr>
        <a:xfrm flipV="1">
          <a:off x="9639300" y="6986435"/>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81635</xdr:rowOff>
    </xdr:from>
    <xdr:to>
      <xdr:col>46</xdr:col>
      <xdr:colOff>38100</xdr:colOff>
      <xdr:row>41</xdr:row>
      <xdr:rowOff>11785</xdr:rowOff>
    </xdr:to>
    <xdr:sp macro="" textlink="">
      <xdr:nvSpPr>
        <xdr:cNvPr id="119" name="楕円 118"/>
        <xdr:cNvSpPr/>
      </xdr:nvSpPr>
      <xdr:spPr>
        <a:xfrm>
          <a:off x="8699500" y="6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130584</xdr:rowOff>
    </xdr:from>
    <xdr:to>
      <xdr:col>50</xdr:col>
      <xdr:colOff>114300</xdr:colOff>
      <xdr:row>40</xdr:row>
      <xdr:rowOff>132435</xdr:rowOff>
    </xdr:to>
    <xdr:cxnSp macro="">
      <xdr:nvCxnSpPr>
        <xdr:cNvPr id="120" name="直線コネクタ 119"/>
        <xdr:cNvCxnSpPr/>
      </xdr:nvCxnSpPr>
      <xdr:spPr>
        <a:xfrm flipV="1">
          <a:off x="8750300" y="6988584"/>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4172</xdr:rowOff>
    </xdr:from>
    <xdr:ext cx="534377" cy="259045"/>
    <xdr:sp macro="" textlink="">
      <xdr:nvSpPr>
        <xdr:cNvPr id="121" name="n_1aveValue【道路】&#10;一人当たり延長"/>
        <xdr:cNvSpPr txBox="1"/>
      </xdr:nvSpPr>
      <xdr:spPr>
        <a:xfrm>
          <a:off x="9359411" y="63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51333</xdr:rowOff>
    </xdr:from>
    <xdr:ext cx="534377" cy="259045"/>
    <xdr:sp macro="" textlink="">
      <xdr:nvSpPr>
        <xdr:cNvPr id="122" name="n_2aveValue【道路】&#10;一人当たり延長"/>
        <xdr:cNvSpPr txBox="1"/>
      </xdr:nvSpPr>
      <xdr:spPr>
        <a:xfrm>
          <a:off x="8483111"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1061</xdr:rowOff>
    </xdr:from>
    <xdr:ext cx="469744" cy="259045"/>
    <xdr:sp macro="" textlink="">
      <xdr:nvSpPr>
        <xdr:cNvPr id="123" name="n_1mainValue【道路】&#10;一人当たり延長"/>
        <xdr:cNvSpPr txBox="1"/>
      </xdr:nvSpPr>
      <xdr:spPr>
        <a:xfrm>
          <a:off x="9391727" y="70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2912</xdr:rowOff>
    </xdr:from>
    <xdr:ext cx="469744" cy="259045"/>
    <xdr:sp macro="" textlink="">
      <xdr:nvSpPr>
        <xdr:cNvPr id="124" name="n_2mainValue【道路】&#10;一人当たり延長"/>
        <xdr:cNvSpPr txBox="1"/>
      </xdr:nvSpPr>
      <xdr:spPr>
        <a:xfrm>
          <a:off x="8515427" y="70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8" name="直線コネクタ 147"/>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9"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0" name="直線コネクタ 149"/>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1"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2" name="直線コネクタ 151"/>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3"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4" name="フローチャート: 判断 153"/>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5" name="フローチャート: 判断 154"/>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6" name="フローチャート: 判断 155"/>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162" name="楕円 161"/>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78757</xdr:rowOff>
    </xdr:from>
    <xdr:ext cx="405111" cy="259045"/>
    <xdr:sp macro="" textlink="">
      <xdr:nvSpPr>
        <xdr:cNvPr id="163" name="【橋りょう・トンネル】&#10;有形固定資産減価償却率該当値テキスト"/>
        <xdr:cNvSpPr txBox="1"/>
      </xdr:nvSpPr>
      <xdr:spPr>
        <a:xfrm>
          <a:off x="4673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64" name="楕円 163"/>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106680</xdr:rowOff>
    </xdr:from>
    <xdr:to>
      <xdr:col>24</xdr:col>
      <xdr:colOff>63500</xdr:colOff>
      <xdr:row>57</xdr:row>
      <xdr:rowOff>139065</xdr:rowOff>
    </xdr:to>
    <xdr:cxnSp macro="">
      <xdr:nvCxnSpPr>
        <xdr:cNvPr id="165" name="直線コネクタ 164"/>
        <xdr:cNvCxnSpPr/>
      </xdr:nvCxnSpPr>
      <xdr:spPr>
        <a:xfrm flipV="1">
          <a:off x="3797300" y="98793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111125</xdr:rowOff>
    </xdr:from>
    <xdr:to>
      <xdr:col>15</xdr:col>
      <xdr:colOff>101600</xdr:colOff>
      <xdr:row>58</xdr:row>
      <xdr:rowOff>41275</xdr:rowOff>
    </xdr:to>
    <xdr:sp macro="" textlink="">
      <xdr:nvSpPr>
        <xdr:cNvPr id="166" name="楕円 165"/>
        <xdr:cNvSpPr/>
      </xdr:nvSpPr>
      <xdr:spPr>
        <a:xfrm>
          <a:off x="2857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57</xdr:row>
      <xdr:rowOff>161925</xdr:rowOff>
    </xdr:to>
    <xdr:cxnSp macro="">
      <xdr:nvCxnSpPr>
        <xdr:cNvPr id="167" name="直線コネクタ 166"/>
        <xdr:cNvCxnSpPr/>
      </xdr:nvCxnSpPr>
      <xdr:spPr>
        <a:xfrm flipV="1">
          <a:off x="2908300" y="9911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8"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9"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170" name="n_1mainValue【橋りょう・トンネル】&#10;有形固定資産減価償却率"/>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57802</xdr:rowOff>
    </xdr:from>
    <xdr:ext cx="405111" cy="259045"/>
    <xdr:sp macro="" textlink="">
      <xdr:nvSpPr>
        <xdr:cNvPr id="171" name="n_2mainValue【橋りょう・トンネル】&#10;有形固定資産減価償却率"/>
        <xdr:cNvSpPr txBox="1"/>
      </xdr:nvSpPr>
      <xdr:spPr>
        <a:xfrm>
          <a:off x="2705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5" name="テキスト ボックス 18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7" name="テキスト ボックス 18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9" name="テキスト ボックス 18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3" name="直線コネクタ 192"/>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4"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5" name="直線コネクタ 194"/>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6"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7" name="直線コネクタ 196"/>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8"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9" name="フローチャート: 判断 198"/>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0" name="フローチャート: 判断 199"/>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1" name="フローチャート: 判断 200"/>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16221</xdr:rowOff>
    </xdr:from>
    <xdr:to>
      <xdr:col>55</xdr:col>
      <xdr:colOff>50800</xdr:colOff>
      <xdr:row>62</xdr:row>
      <xdr:rowOff>117821</xdr:rowOff>
    </xdr:to>
    <xdr:sp macro="" textlink="">
      <xdr:nvSpPr>
        <xdr:cNvPr id="207" name="楕円 206"/>
        <xdr:cNvSpPr/>
      </xdr:nvSpPr>
      <xdr:spPr>
        <a:xfrm>
          <a:off x="10426700" y="106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166098</xdr:rowOff>
    </xdr:from>
    <xdr:ext cx="599010" cy="259045"/>
    <xdr:sp macro="" textlink="">
      <xdr:nvSpPr>
        <xdr:cNvPr id="208" name="【橋りょう・トンネル】&#10;一人当たり有形固定資産（償却資産）額該当値テキスト"/>
        <xdr:cNvSpPr txBox="1"/>
      </xdr:nvSpPr>
      <xdr:spPr>
        <a:xfrm>
          <a:off x="10515600" y="1062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19598</xdr:rowOff>
    </xdr:from>
    <xdr:to>
      <xdr:col>50</xdr:col>
      <xdr:colOff>165100</xdr:colOff>
      <xdr:row>62</xdr:row>
      <xdr:rowOff>121198</xdr:rowOff>
    </xdr:to>
    <xdr:sp macro="" textlink="">
      <xdr:nvSpPr>
        <xdr:cNvPr id="209" name="楕円 208"/>
        <xdr:cNvSpPr/>
      </xdr:nvSpPr>
      <xdr:spPr>
        <a:xfrm>
          <a:off x="9588500" y="106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67021</xdr:rowOff>
    </xdr:from>
    <xdr:to>
      <xdr:col>55</xdr:col>
      <xdr:colOff>0</xdr:colOff>
      <xdr:row>62</xdr:row>
      <xdr:rowOff>70398</xdr:rowOff>
    </xdr:to>
    <xdr:cxnSp macro="">
      <xdr:nvCxnSpPr>
        <xdr:cNvPr id="210" name="直線コネクタ 209"/>
        <xdr:cNvCxnSpPr/>
      </xdr:nvCxnSpPr>
      <xdr:spPr>
        <a:xfrm flipV="1">
          <a:off x="9639300" y="10696921"/>
          <a:ext cx="838200" cy="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24703</xdr:rowOff>
    </xdr:from>
    <xdr:to>
      <xdr:col>46</xdr:col>
      <xdr:colOff>38100</xdr:colOff>
      <xdr:row>62</xdr:row>
      <xdr:rowOff>126303</xdr:rowOff>
    </xdr:to>
    <xdr:sp macro="" textlink="">
      <xdr:nvSpPr>
        <xdr:cNvPr id="211" name="楕円 210"/>
        <xdr:cNvSpPr/>
      </xdr:nvSpPr>
      <xdr:spPr>
        <a:xfrm>
          <a:off x="8699500" y="106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70398</xdr:rowOff>
    </xdr:from>
    <xdr:to>
      <xdr:col>50</xdr:col>
      <xdr:colOff>114300</xdr:colOff>
      <xdr:row>62</xdr:row>
      <xdr:rowOff>75503</xdr:rowOff>
    </xdr:to>
    <xdr:cxnSp macro="">
      <xdr:nvCxnSpPr>
        <xdr:cNvPr id="212" name="直線コネクタ 211"/>
        <xdr:cNvCxnSpPr/>
      </xdr:nvCxnSpPr>
      <xdr:spPr>
        <a:xfrm flipV="1">
          <a:off x="8750300" y="1070029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3"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4"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112325</xdr:rowOff>
    </xdr:from>
    <xdr:ext cx="599010" cy="259045"/>
    <xdr:sp macro="" textlink="">
      <xdr:nvSpPr>
        <xdr:cNvPr id="215" name="n_1mainValue【橋りょう・トンネル】&#10;一人当たり有形固定資産（償却資産）額"/>
        <xdr:cNvSpPr txBox="1"/>
      </xdr:nvSpPr>
      <xdr:spPr>
        <a:xfrm>
          <a:off x="9327095" y="1074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142830</xdr:rowOff>
    </xdr:from>
    <xdr:ext cx="599010" cy="259045"/>
    <xdr:sp macro="" textlink="">
      <xdr:nvSpPr>
        <xdr:cNvPr id="216" name="n_2mainValue【橋りょう・トンネル】&#10;一人当たり有形固定資産（償却資産）額"/>
        <xdr:cNvSpPr txBox="1"/>
      </xdr:nvSpPr>
      <xdr:spPr>
        <a:xfrm>
          <a:off x="8450795" y="1042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1" name="直線コネクタ 240"/>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2"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3" name="直線コネクタ 242"/>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4"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45" name="直線コネクタ 244"/>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46"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7" name="フローチャート: 判断 246"/>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8" name="フローチャート: 判断 24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9" name="フローチャート: 判断 248"/>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55" name="楕円 254"/>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56" name="【公営住宅】&#10;有形固定資産減価償却率該当値テキスト"/>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257" name="楕円 256"/>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53339</xdr:rowOff>
    </xdr:to>
    <xdr:cxnSp macro="">
      <xdr:nvCxnSpPr>
        <xdr:cNvPr id="258" name="直線コネクタ 257"/>
        <xdr:cNvCxnSpPr/>
      </xdr:nvCxnSpPr>
      <xdr:spPr>
        <a:xfrm flipV="1">
          <a:off x="3797300" y="13731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42545</xdr:rowOff>
    </xdr:from>
    <xdr:to>
      <xdr:col>15</xdr:col>
      <xdr:colOff>101600</xdr:colOff>
      <xdr:row>80</xdr:row>
      <xdr:rowOff>144145</xdr:rowOff>
    </xdr:to>
    <xdr:sp macro="" textlink="">
      <xdr:nvSpPr>
        <xdr:cNvPr id="259" name="楕円 258"/>
        <xdr:cNvSpPr/>
      </xdr:nvSpPr>
      <xdr:spPr>
        <a:xfrm>
          <a:off x="2857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80</xdr:row>
      <xdr:rowOff>93345</xdr:rowOff>
    </xdr:to>
    <xdr:cxnSp macro="">
      <xdr:nvCxnSpPr>
        <xdr:cNvPr id="260" name="直線コネクタ 259"/>
        <xdr:cNvCxnSpPr/>
      </xdr:nvCxnSpPr>
      <xdr:spPr>
        <a:xfrm flipV="1">
          <a:off x="2908300" y="137693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263" name="n_1mainValue【公営住宅】&#10;有形固定資産減価償却率"/>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160672</xdr:rowOff>
    </xdr:from>
    <xdr:ext cx="405111" cy="259045"/>
    <xdr:sp macro="" textlink="">
      <xdr:nvSpPr>
        <xdr:cNvPr id="264" name="n_2mainValue【公営住宅】&#10;有形固定資産減価償却率"/>
        <xdr:cNvSpPr txBox="1"/>
      </xdr:nvSpPr>
      <xdr:spPr>
        <a:xfrm>
          <a:off x="2705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88" name="直線コネクタ 28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8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0" name="直線コネクタ 28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2" name="直線コネクタ 29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4" name="フローチャート: 判断 29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95" name="フローチャート: 判断 29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96" name="フローチャート: 判断 29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45593</xdr:rowOff>
    </xdr:from>
    <xdr:to>
      <xdr:col>55</xdr:col>
      <xdr:colOff>50800</xdr:colOff>
      <xdr:row>83</xdr:row>
      <xdr:rowOff>147193</xdr:rowOff>
    </xdr:to>
    <xdr:sp macro="" textlink="">
      <xdr:nvSpPr>
        <xdr:cNvPr id="302" name="楕円 301"/>
        <xdr:cNvSpPr/>
      </xdr:nvSpPr>
      <xdr:spPr>
        <a:xfrm>
          <a:off x="10426700" y="142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68470</xdr:rowOff>
    </xdr:from>
    <xdr:ext cx="469744" cy="259045"/>
    <xdr:sp macro="" textlink="">
      <xdr:nvSpPr>
        <xdr:cNvPr id="303" name="【公営住宅】&#10;一人当たり面積該当値テキスト"/>
        <xdr:cNvSpPr txBox="1"/>
      </xdr:nvSpPr>
      <xdr:spPr>
        <a:xfrm>
          <a:off x="10515600" y="141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52070</xdr:rowOff>
    </xdr:from>
    <xdr:to>
      <xdr:col>50</xdr:col>
      <xdr:colOff>165100</xdr:colOff>
      <xdr:row>83</xdr:row>
      <xdr:rowOff>153670</xdr:rowOff>
    </xdr:to>
    <xdr:sp macro="" textlink="">
      <xdr:nvSpPr>
        <xdr:cNvPr id="304" name="楕円 303"/>
        <xdr:cNvSpPr/>
      </xdr:nvSpPr>
      <xdr:spPr>
        <a:xfrm>
          <a:off x="958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96393</xdr:rowOff>
    </xdr:from>
    <xdr:to>
      <xdr:col>55</xdr:col>
      <xdr:colOff>0</xdr:colOff>
      <xdr:row>83</xdr:row>
      <xdr:rowOff>102870</xdr:rowOff>
    </xdr:to>
    <xdr:cxnSp macro="">
      <xdr:nvCxnSpPr>
        <xdr:cNvPr id="305" name="直線コネクタ 304"/>
        <xdr:cNvCxnSpPr/>
      </xdr:nvCxnSpPr>
      <xdr:spPr>
        <a:xfrm flipV="1">
          <a:off x="9639300" y="1432674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134747</xdr:rowOff>
    </xdr:from>
    <xdr:to>
      <xdr:col>46</xdr:col>
      <xdr:colOff>38100</xdr:colOff>
      <xdr:row>85</xdr:row>
      <xdr:rowOff>64897</xdr:rowOff>
    </xdr:to>
    <xdr:sp macro="" textlink="">
      <xdr:nvSpPr>
        <xdr:cNvPr id="306" name="楕円 305"/>
        <xdr:cNvSpPr/>
      </xdr:nvSpPr>
      <xdr:spPr>
        <a:xfrm>
          <a:off x="86995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102870</xdr:rowOff>
    </xdr:from>
    <xdr:to>
      <xdr:col>50</xdr:col>
      <xdr:colOff>114300</xdr:colOff>
      <xdr:row>85</xdr:row>
      <xdr:rowOff>14097</xdr:rowOff>
    </xdr:to>
    <xdr:cxnSp macro="">
      <xdr:nvCxnSpPr>
        <xdr:cNvPr id="307" name="直線コネクタ 306"/>
        <xdr:cNvCxnSpPr/>
      </xdr:nvCxnSpPr>
      <xdr:spPr>
        <a:xfrm flipV="1">
          <a:off x="8750300" y="14333220"/>
          <a:ext cx="8890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0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0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170197</xdr:rowOff>
    </xdr:from>
    <xdr:ext cx="469744" cy="259045"/>
    <xdr:sp macro="" textlink="">
      <xdr:nvSpPr>
        <xdr:cNvPr id="310" name="n_1mainValue【公営住宅】&#10;一人当たり面積"/>
        <xdr:cNvSpPr txBox="1"/>
      </xdr:nvSpPr>
      <xdr:spPr>
        <a:xfrm>
          <a:off x="9391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56024</xdr:rowOff>
    </xdr:from>
    <xdr:ext cx="469744" cy="259045"/>
    <xdr:sp macro="" textlink="">
      <xdr:nvSpPr>
        <xdr:cNvPr id="311" name="n_2mainValue【公営住宅】&#10;一人当たり面積"/>
        <xdr:cNvSpPr txBox="1"/>
      </xdr:nvSpPr>
      <xdr:spPr>
        <a:xfrm>
          <a:off x="8515427"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0" name="テキスト ボックス 3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8" name="テキスト ボックス 3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2" name="直線コネクタ 351"/>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3"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4" name="直線コネクタ 353"/>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6" name="直線コネクタ 35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57"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58" name="フローチャート: 判断 357"/>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59" name="フローチャート: 判断 35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0" name="フローチャート: 判断 359"/>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366" name="楕円 365"/>
        <xdr:cNvSpPr/>
      </xdr:nvSpPr>
      <xdr:spPr>
        <a:xfrm>
          <a:off x="16268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367" name="【認定こども園・幼稚園・保育所】&#10;有形固定資産減価償却率該当値テキスト"/>
        <xdr:cNvSpPr txBox="1"/>
      </xdr:nvSpPr>
      <xdr:spPr>
        <a:xfrm>
          <a:off x="16357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368" name="楕円 367"/>
        <xdr:cNvSpPr/>
      </xdr:nvSpPr>
      <xdr:spPr>
        <a:xfrm>
          <a:off x="15430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35</xdr:row>
      <xdr:rowOff>131445</xdr:rowOff>
    </xdr:to>
    <xdr:cxnSp macro="">
      <xdr:nvCxnSpPr>
        <xdr:cNvPr id="369" name="直線コネクタ 368"/>
        <xdr:cNvCxnSpPr/>
      </xdr:nvCxnSpPr>
      <xdr:spPr>
        <a:xfrm flipV="1">
          <a:off x="15481300" y="60883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122555</xdr:rowOff>
    </xdr:from>
    <xdr:to>
      <xdr:col>76</xdr:col>
      <xdr:colOff>165100</xdr:colOff>
      <xdr:row>36</xdr:row>
      <xdr:rowOff>52705</xdr:rowOff>
    </xdr:to>
    <xdr:sp macro="" textlink="">
      <xdr:nvSpPr>
        <xdr:cNvPr id="370" name="楕円 369"/>
        <xdr:cNvSpPr/>
      </xdr:nvSpPr>
      <xdr:spPr>
        <a:xfrm>
          <a:off x="14541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36</xdr:row>
      <xdr:rowOff>1905</xdr:rowOff>
    </xdr:to>
    <xdr:cxnSp macro="">
      <xdr:nvCxnSpPr>
        <xdr:cNvPr id="371" name="直線コネクタ 370"/>
        <xdr:cNvCxnSpPr/>
      </xdr:nvCxnSpPr>
      <xdr:spPr>
        <a:xfrm flipV="1">
          <a:off x="14592300" y="6132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2"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3"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27322</xdr:rowOff>
    </xdr:from>
    <xdr:ext cx="405111" cy="259045"/>
    <xdr:sp macro="" textlink="">
      <xdr:nvSpPr>
        <xdr:cNvPr id="374" name="n_1mainValue【認定こども園・幼稚園・保育所】&#10;有形固定資産減価償却率"/>
        <xdr:cNvSpPr txBox="1"/>
      </xdr:nvSpPr>
      <xdr:spPr>
        <a:xfrm>
          <a:off x="15266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69232</xdr:rowOff>
    </xdr:from>
    <xdr:ext cx="405111" cy="259045"/>
    <xdr:sp macro="" textlink="">
      <xdr:nvSpPr>
        <xdr:cNvPr id="375" name="n_2mainValue【認定こども園・幼稚園・保育所】&#10;有形固定資産減価償却率"/>
        <xdr:cNvSpPr txBox="1"/>
      </xdr:nvSpPr>
      <xdr:spPr>
        <a:xfrm>
          <a:off x="14389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7" name="テキスト ボックス 38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9" name="テキスト ボックス 38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1" name="テキスト ボックス 39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3" name="テキスト ボックス 39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5" name="テキスト ボックス 39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58420</xdr:rowOff>
    </xdr:from>
    <xdr:to>
      <xdr:col>116</xdr:col>
      <xdr:colOff>62864</xdr:colOff>
      <xdr:row>42</xdr:row>
      <xdr:rowOff>29210</xdr:rowOff>
    </xdr:to>
    <xdr:cxnSp macro="">
      <xdr:nvCxnSpPr>
        <xdr:cNvPr id="399" name="直線コネクタ 398"/>
        <xdr:cNvCxnSpPr/>
      </xdr:nvCxnSpPr>
      <xdr:spPr>
        <a:xfrm flipV="1">
          <a:off x="22160864" y="6573520"/>
          <a:ext cx="0" cy="65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33037</xdr:rowOff>
    </xdr:from>
    <xdr:ext cx="469744" cy="259045"/>
    <xdr:sp macro="" textlink="">
      <xdr:nvSpPr>
        <xdr:cNvPr id="400" name="【認定こども園・幼稚園・保育所】&#10;一人当たり面積最小値テキスト"/>
        <xdr:cNvSpPr txBox="1"/>
      </xdr:nvSpPr>
      <xdr:spPr>
        <a:xfrm>
          <a:off x="22199600" y="72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29210</xdr:rowOff>
    </xdr:from>
    <xdr:to>
      <xdr:col>116</xdr:col>
      <xdr:colOff>152400</xdr:colOff>
      <xdr:row>42</xdr:row>
      <xdr:rowOff>29210</xdr:rowOff>
    </xdr:to>
    <xdr:cxnSp macro="">
      <xdr:nvCxnSpPr>
        <xdr:cNvPr id="401" name="直線コネクタ 400"/>
        <xdr:cNvCxnSpPr/>
      </xdr:nvCxnSpPr>
      <xdr:spPr>
        <a:xfrm>
          <a:off x="22072600" y="723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5097</xdr:rowOff>
    </xdr:from>
    <xdr:ext cx="469744" cy="259045"/>
    <xdr:sp macro="" textlink="">
      <xdr:nvSpPr>
        <xdr:cNvPr id="402" name="【認定こども園・幼稚園・保育所】&#10;一人当たり面積最大値テキスト"/>
        <xdr:cNvSpPr txBox="1"/>
      </xdr:nvSpPr>
      <xdr:spPr>
        <a:xfrm>
          <a:off x="22199600" y="63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58420</xdr:rowOff>
    </xdr:from>
    <xdr:to>
      <xdr:col>116</xdr:col>
      <xdr:colOff>152400</xdr:colOff>
      <xdr:row>38</xdr:row>
      <xdr:rowOff>58420</xdr:rowOff>
    </xdr:to>
    <xdr:cxnSp macro="">
      <xdr:nvCxnSpPr>
        <xdr:cNvPr id="403" name="直線コネクタ 402"/>
        <xdr:cNvCxnSpPr/>
      </xdr:nvCxnSpPr>
      <xdr:spPr>
        <a:xfrm>
          <a:off x="22072600" y="657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04"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95250</xdr:rowOff>
    </xdr:from>
    <xdr:to>
      <xdr:col>116</xdr:col>
      <xdr:colOff>114300</xdr:colOff>
      <xdr:row>41</xdr:row>
      <xdr:rowOff>25400</xdr:rowOff>
    </xdr:to>
    <xdr:sp macro="" textlink="">
      <xdr:nvSpPr>
        <xdr:cNvPr id="405" name="フローチャート: 判断 404"/>
        <xdr:cNvSpPr/>
      </xdr:nvSpPr>
      <xdr:spPr>
        <a:xfrm>
          <a:off x="221107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106680</xdr:rowOff>
    </xdr:from>
    <xdr:to>
      <xdr:col>112</xdr:col>
      <xdr:colOff>38100</xdr:colOff>
      <xdr:row>41</xdr:row>
      <xdr:rowOff>36830</xdr:rowOff>
    </xdr:to>
    <xdr:sp macro="" textlink="">
      <xdr:nvSpPr>
        <xdr:cNvPr id="406" name="フローチャート: 判断 405"/>
        <xdr:cNvSpPr/>
      </xdr:nvSpPr>
      <xdr:spPr>
        <a:xfrm>
          <a:off x="21272500" y="69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101600</xdr:rowOff>
    </xdr:from>
    <xdr:to>
      <xdr:col>107</xdr:col>
      <xdr:colOff>101600</xdr:colOff>
      <xdr:row>41</xdr:row>
      <xdr:rowOff>31750</xdr:rowOff>
    </xdr:to>
    <xdr:sp macro="" textlink="">
      <xdr:nvSpPr>
        <xdr:cNvPr id="407" name="フローチャート: 判断 406"/>
        <xdr:cNvSpPr/>
      </xdr:nvSpPr>
      <xdr:spPr>
        <a:xfrm>
          <a:off x="20383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114300</xdr:rowOff>
    </xdr:from>
    <xdr:to>
      <xdr:col>116</xdr:col>
      <xdr:colOff>114300</xdr:colOff>
      <xdr:row>41</xdr:row>
      <xdr:rowOff>44450</xdr:rowOff>
    </xdr:to>
    <xdr:sp macro="" textlink="">
      <xdr:nvSpPr>
        <xdr:cNvPr id="413" name="楕円 412"/>
        <xdr:cNvSpPr/>
      </xdr:nvSpPr>
      <xdr:spPr>
        <a:xfrm>
          <a:off x="22110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92727</xdr:rowOff>
    </xdr:from>
    <xdr:ext cx="469744" cy="259045"/>
    <xdr:sp macro="" textlink="">
      <xdr:nvSpPr>
        <xdr:cNvPr id="414" name="【認定こども園・幼稚園・保育所】&#10;一人当たり面積該当値テキスト"/>
        <xdr:cNvSpPr txBox="1"/>
      </xdr:nvSpPr>
      <xdr:spPr>
        <a:xfrm>
          <a:off x="22199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15" name="楕円 414"/>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165100</xdr:rowOff>
    </xdr:from>
    <xdr:to>
      <xdr:col>116</xdr:col>
      <xdr:colOff>63500</xdr:colOff>
      <xdr:row>40</xdr:row>
      <xdr:rowOff>167640</xdr:rowOff>
    </xdr:to>
    <xdr:cxnSp macro="">
      <xdr:nvCxnSpPr>
        <xdr:cNvPr id="416" name="直線コネクタ 415"/>
        <xdr:cNvCxnSpPr/>
      </xdr:nvCxnSpPr>
      <xdr:spPr>
        <a:xfrm flipV="1">
          <a:off x="21323300" y="70231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147320</xdr:rowOff>
    </xdr:from>
    <xdr:to>
      <xdr:col>107</xdr:col>
      <xdr:colOff>101600</xdr:colOff>
      <xdr:row>34</xdr:row>
      <xdr:rowOff>77470</xdr:rowOff>
    </xdr:to>
    <xdr:sp macro="" textlink="">
      <xdr:nvSpPr>
        <xdr:cNvPr id="417" name="楕円 416"/>
        <xdr:cNvSpPr/>
      </xdr:nvSpPr>
      <xdr:spPr>
        <a:xfrm>
          <a:off x="20383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26670</xdr:rowOff>
    </xdr:from>
    <xdr:to>
      <xdr:col>111</xdr:col>
      <xdr:colOff>177800</xdr:colOff>
      <xdr:row>40</xdr:row>
      <xdr:rowOff>167640</xdr:rowOff>
    </xdr:to>
    <xdr:cxnSp macro="">
      <xdr:nvCxnSpPr>
        <xdr:cNvPr id="418" name="直線コネクタ 417"/>
        <xdr:cNvCxnSpPr/>
      </xdr:nvCxnSpPr>
      <xdr:spPr>
        <a:xfrm>
          <a:off x="20434300" y="5855970"/>
          <a:ext cx="889000" cy="11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53357</xdr:rowOff>
    </xdr:from>
    <xdr:ext cx="469744" cy="259045"/>
    <xdr:sp macro="" textlink="">
      <xdr:nvSpPr>
        <xdr:cNvPr id="419" name="n_1aveValue【認定こども園・幼稚園・保育所】&#10;一人当たり面積"/>
        <xdr:cNvSpPr txBox="1"/>
      </xdr:nvSpPr>
      <xdr:spPr>
        <a:xfrm>
          <a:off x="2107572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420" name="n_2aveValue【認定こども園・幼稚園・保育所】&#10;一人当たり面積"/>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421" name="n_1mainValue【認定こども園・幼稚園・保育所】&#10;一人当たり面積"/>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93997</xdr:rowOff>
    </xdr:from>
    <xdr:ext cx="469744" cy="259045"/>
    <xdr:sp macro="" textlink="">
      <xdr:nvSpPr>
        <xdr:cNvPr id="422" name="n_2mainValue【認定こども園・幼稚園・保育所】&#10;一人当たり面積"/>
        <xdr:cNvSpPr txBox="1"/>
      </xdr:nvSpPr>
      <xdr:spPr>
        <a:xfrm>
          <a:off x="20199427" y="55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3" name="テキスト ボックス 44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47" name="直線コネクタ 446"/>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48"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49" name="直線コネクタ 448"/>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0"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1" name="直線コネクタ 45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2"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3" name="フローチャート: 判断 452"/>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4" name="フローチャート: 判断 453"/>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5" name="フローチャート: 判断 454"/>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80645</xdr:rowOff>
    </xdr:from>
    <xdr:to>
      <xdr:col>85</xdr:col>
      <xdr:colOff>177800</xdr:colOff>
      <xdr:row>60</xdr:row>
      <xdr:rowOff>10795</xdr:rowOff>
    </xdr:to>
    <xdr:sp macro="" textlink="">
      <xdr:nvSpPr>
        <xdr:cNvPr id="461" name="楕円 460"/>
        <xdr:cNvSpPr/>
      </xdr:nvSpPr>
      <xdr:spPr>
        <a:xfrm>
          <a:off x="16268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103522</xdr:rowOff>
    </xdr:from>
    <xdr:ext cx="405111" cy="259045"/>
    <xdr:sp macro="" textlink="">
      <xdr:nvSpPr>
        <xdr:cNvPr id="462" name="【学校施設】&#10;有形固定資産減価償却率該当値テキスト"/>
        <xdr:cNvSpPr txBox="1"/>
      </xdr:nvSpPr>
      <xdr:spPr>
        <a:xfrm>
          <a:off x="16357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137795</xdr:rowOff>
    </xdr:from>
    <xdr:to>
      <xdr:col>81</xdr:col>
      <xdr:colOff>101600</xdr:colOff>
      <xdr:row>60</xdr:row>
      <xdr:rowOff>67945</xdr:rowOff>
    </xdr:to>
    <xdr:sp macro="" textlink="">
      <xdr:nvSpPr>
        <xdr:cNvPr id="463" name="楕円 462"/>
        <xdr:cNvSpPr/>
      </xdr:nvSpPr>
      <xdr:spPr>
        <a:xfrm>
          <a:off x="1543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60</xdr:row>
      <xdr:rowOff>17145</xdr:rowOff>
    </xdr:to>
    <xdr:cxnSp macro="">
      <xdr:nvCxnSpPr>
        <xdr:cNvPr id="464" name="直線コネクタ 463"/>
        <xdr:cNvCxnSpPr/>
      </xdr:nvCxnSpPr>
      <xdr:spPr>
        <a:xfrm flipV="1">
          <a:off x="15481300" y="102469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65" name="楕円 464"/>
        <xdr:cNvSpPr/>
      </xdr:nvSpPr>
      <xdr:spPr>
        <a:xfrm>
          <a:off x="14541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17145</xdr:rowOff>
    </xdr:from>
    <xdr:to>
      <xdr:col>81</xdr:col>
      <xdr:colOff>50800</xdr:colOff>
      <xdr:row>60</xdr:row>
      <xdr:rowOff>28575</xdr:rowOff>
    </xdr:to>
    <xdr:cxnSp macro="">
      <xdr:nvCxnSpPr>
        <xdr:cNvPr id="466" name="直線コネクタ 465"/>
        <xdr:cNvCxnSpPr/>
      </xdr:nvCxnSpPr>
      <xdr:spPr>
        <a:xfrm flipV="1">
          <a:off x="14592300" y="1030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67"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68"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59072</xdr:rowOff>
    </xdr:from>
    <xdr:ext cx="405111" cy="259045"/>
    <xdr:sp macro="" textlink="">
      <xdr:nvSpPr>
        <xdr:cNvPr id="469" name="n_1mainValue【学校施設】&#10;有形固定資産減価償却率"/>
        <xdr:cNvSpPr txBox="1"/>
      </xdr:nvSpPr>
      <xdr:spPr>
        <a:xfrm>
          <a:off x="15266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70" name="n_2main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0" name="テキスト ボックス 48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6" name="直線コネクタ 495"/>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97"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98" name="直線コネクタ 497"/>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99"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0" name="直線コネクタ 499"/>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1"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2" name="フローチャート: 判断 501"/>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3" name="フローチャート: 判断 502"/>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4" name="フローチャート: 判断 503"/>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19957</xdr:rowOff>
    </xdr:from>
    <xdr:to>
      <xdr:col>116</xdr:col>
      <xdr:colOff>114300</xdr:colOff>
      <xdr:row>63</xdr:row>
      <xdr:rowOff>121557</xdr:rowOff>
    </xdr:to>
    <xdr:sp macro="" textlink="">
      <xdr:nvSpPr>
        <xdr:cNvPr id="510" name="楕円 509"/>
        <xdr:cNvSpPr/>
      </xdr:nvSpPr>
      <xdr:spPr>
        <a:xfrm>
          <a:off x="22110700" y="108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11"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22788</xdr:rowOff>
    </xdr:from>
    <xdr:to>
      <xdr:col>112</xdr:col>
      <xdr:colOff>38100</xdr:colOff>
      <xdr:row>63</xdr:row>
      <xdr:rowOff>124388</xdr:rowOff>
    </xdr:to>
    <xdr:sp macro="" textlink="">
      <xdr:nvSpPr>
        <xdr:cNvPr id="512" name="楕円 511"/>
        <xdr:cNvSpPr/>
      </xdr:nvSpPr>
      <xdr:spPr>
        <a:xfrm>
          <a:off x="21272500" y="1082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70757</xdr:rowOff>
    </xdr:from>
    <xdr:to>
      <xdr:col>116</xdr:col>
      <xdr:colOff>63500</xdr:colOff>
      <xdr:row>63</xdr:row>
      <xdr:rowOff>73588</xdr:rowOff>
    </xdr:to>
    <xdr:cxnSp macro="">
      <xdr:nvCxnSpPr>
        <xdr:cNvPr id="513" name="直線コネクタ 512"/>
        <xdr:cNvCxnSpPr/>
      </xdr:nvCxnSpPr>
      <xdr:spPr>
        <a:xfrm flipV="1">
          <a:off x="21323300" y="10872107"/>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30516</xdr:rowOff>
    </xdr:from>
    <xdr:to>
      <xdr:col>107</xdr:col>
      <xdr:colOff>101600</xdr:colOff>
      <xdr:row>64</xdr:row>
      <xdr:rowOff>132116</xdr:rowOff>
    </xdr:to>
    <xdr:sp macro="" textlink="">
      <xdr:nvSpPr>
        <xdr:cNvPr id="514" name="楕円 513"/>
        <xdr:cNvSpPr/>
      </xdr:nvSpPr>
      <xdr:spPr>
        <a:xfrm>
          <a:off x="20383500" y="110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73588</xdr:rowOff>
    </xdr:from>
    <xdr:to>
      <xdr:col>111</xdr:col>
      <xdr:colOff>177800</xdr:colOff>
      <xdr:row>64</xdr:row>
      <xdr:rowOff>81316</xdr:rowOff>
    </xdr:to>
    <xdr:cxnSp macro="">
      <xdr:nvCxnSpPr>
        <xdr:cNvPr id="515" name="直線コネクタ 514"/>
        <xdr:cNvCxnSpPr/>
      </xdr:nvCxnSpPr>
      <xdr:spPr>
        <a:xfrm flipV="1">
          <a:off x="20434300" y="10874938"/>
          <a:ext cx="889000" cy="17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6"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17"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115515</xdr:rowOff>
    </xdr:from>
    <xdr:ext cx="469744" cy="259045"/>
    <xdr:sp macro="" textlink="">
      <xdr:nvSpPr>
        <xdr:cNvPr id="518" name="n_1mainValue【学校施設】&#10;一人当たり面積"/>
        <xdr:cNvSpPr txBox="1"/>
      </xdr:nvSpPr>
      <xdr:spPr>
        <a:xfrm>
          <a:off x="21075727" y="1091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123243</xdr:rowOff>
    </xdr:from>
    <xdr:ext cx="469744" cy="259045"/>
    <xdr:sp macro="" textlink="">
      <xdr:nvSpPr>
        <xdr:cNvPr id="519" name="n_2mainValue【学校施設】&#10;一人当たり面積"/>
        <xdr:cNvSpPr txBox="1"/>
      </xdr:nvSpPr>
      <xdr:spPr>
        <a:xfrm>
          <a:off x="20199427" y="1109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5" name="直線コネクタ 544"/>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6"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47" name="直線コネクタ 546"/>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9" name="直線コネクタ 54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50" name="【児童館】&#10;有形固定資産減価償却率平均値テキスト"/>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1" name="フローチャート: 判断 550"/>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2" name="フローチャート: 判断 551"/>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3" name="フローチャート: 判断 552"/>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559" name="楕円 558"/>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4915</xdr:rowOff>
    </xdr:from>
    <xdr:ext cx="405111" cy="259045"/>
    <xdr:sp macro="" textlink="">
      <xdr:nvSpPr>
        <xdr:cNvPr id="560" name="【児童館】&#10;有形固定資産減価償却率該当値テキスト"/>
        <xdr:cNvSpPr txBox="1"/>
      </xdr:nvSpPr>
      <xdr:spPr>
        <a:xfrm>
          <a:off x="16357600"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561" name="楕円 560"/>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131173</xdr:rowOff>
    </xdr:to>
    <xdr:cxnSp macro="">
      <xdr:nvCxnSpPr>
        <xdr:cNvPr id="562" name="直線コネクタ 561"/>
        <xdr:cNvCxnSpPr/>
      </xdr:nvCxnSpPr>
      <xdr:spPr>
        <a:xfrm flipV="1">
          <a:off x="15481300" y="1413618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85271</xdr:rowOff>
    </xdr:from>
    <xdr:to>
      <xdr:col>76</xdr:col>
      <xdr:colOff>165100</xdr:colOff>
      <xdr:row>82</xdr:row>
      <xdr:rowOff>15421</xdr:rowOff>
    </xdr:to>
    <xdr:sp macro="" textlink="">
      <xdr:nvSpPr>
        <xdr:cNvPr id="563" name="楕円 562"/>
        <xdr:cNvSpPr/>
      </xdr:nvSpPr>
      <xdr:spPr>
        <a:xfrm>
          <a:off x="14541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82</xdr:row>
      <xdr:rowOff>131173</xdr:rowOff>
    </xdr:to>
    <xdr:cxnSp macro="">
      <xdr:nvCxnSpPr>
        <xdr:cNvPr id="564" name="直線コネクタ 563"/>
        <xdr:cNvCxnSpPr/>
      </xdr:nvCxnSpPr>
      <xdr:spPr>
        <a:xfrm>
          <a:off x="14592300" y="14023521"/>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65"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6"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1650</xdr:rowOff>
    </xdr:from>
    <xdr:ext cx="405111" cy="259045"/>
    <xdr:sp macro="" textlink="">
      <xdr:nvSpPr>
        <xdr:cNvPr id="567" name="n_1mainValue【児童館】&#10;有形固定資産減価償却率"/>
        <xdr:cNvSpPr txBox="1"/>
      </xdr:nvSpPr>
      <xdr:spPr>
        <a:xfrm>
          <a:off x="15266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68" name="n_2main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2" name="直線コネクタ 59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4" name="直線コネクタ 59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6" name="直線コネクタ 59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9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8" name="フローチャート: 判断 59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9" name="フローチャート: 判断 59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0" name="フローチャート: 判断 59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06" name="楕円 605"/>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07"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608" name="楕円 607"/>
        <xdr:cNvSpPr/>
      </xdr:nvSpPr>
      <xdr:spPr>
        <a:xfrm>
          <a:off x="21272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133350</xdr:rowOff>
    </xdr:to>
    <xdr:cxnSp macro="">
      <xdr:nvCxnSpPr>
        <xdr:cNvPr id="609" name="直線コネクタ 608"/>
        <xdr:cNvCxnSpPr/>
      </xdr:nvCxnSpPr>
      <xdr:spPr>
        <a:xfrm flipV="1">
          <a:off x="21323300" y="14173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610" name="楕円 609"/>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82</xdr:row>
      <xdr:rowOff>133350</xdr:rowOff>
    </xdr:to>
    <xdr:cxnSp macro="">
      <xdr:nvCxnSpPr>
        <xdr:cNvPr id="611" name="直線コネクタ 610"/>
        <xdr:cNvCxnSpPr/>
      </xdr:nvCxnSpPr>
      <xdr:spPr>
        <a:xfrm>
          <a:off x="20434300" y="1363980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2"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13"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614" name="n_1main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615" name="n_2mainValue【児童館】&#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1" name="直線コネクタ 640"/>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2"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3" name="直線コネクタ 64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5" name="直線コネクタ 64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6"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7" name="フローチャート: 判断 646"/>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8" name="フローチャート: 判断 647"/>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9" name="フローチャート: 判断 648"/>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121738</xdr:rowOff>
    </xdr:from>
    <xdr:to>
      <xdr:col>85</xdr:col>
      <xdr:colOff>177800</xdr:colOff>
      <xdr:row>103</xdr:row>
      <xdr:rowOff>51888</xdr:rowOff>
    </xdr:to>
    <xdr:sp macro="" textlink="">
      <xdr:nvSpPr>
        <xdr:cNvPr id="655" name="楕円 654"/>
        <xdr:cNvSpPr/>
      </xdr:nvSpPr>
      <xdr:spPr>
        <a:xfrm>
          <a:off x="16268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144615</xdr:rowOff>
    </xdr:from>
    <xdr:ext cx="405111" cy="259045"/>
    <xdr:sp macro="" textlink="">
      <xdr:nvSpPr>
        <xdr:cNvPr id="656" name="【公民館】&#10;有形固定資産減価償却率該当値テキスト"/>
        <xdr:cNvSpPr txBox="1"/>
      </xdr:nvSpPr>
      <xdr:spPr>
        <a:xfrm>
          <a:off x="16357600" y="1746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657" name="楕円 656"/>
        <xdr:cNvSpPr/>
      </xdr:nvSpPr>
      <xdr:spPr>
        <a:xfrm>
          <a:off x="15430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161108</xdr:rowOff>
    </xdr:from>
    <xdr:to>
      <xdr:col>85</xdr:col>
      <xdr:colOff>127000</xdr:colOff>
      <xdr:row>103</xdr:row>
      <xdr:rowOff>1088</xdr:rowOff>
    </xdr:to>
    <xdr:cxnSp macro="">
      <xdr:nvCxnSpPr>
        <xdr:cNvPr id="658" name="直線コネクタ 657"/>
        <xdr:cNvCxnSpPr/>
      </xdr:nvCxnSpPr>
      <xdr:spPr>
        <a:xfrm>
          <a:off x="15481300" y="1764900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80918</xdr:rowOff>
    </xdr:from>
    <xdr:to>
      <xdr:col>76</xdr:col>
      <xdr:colOff>165100</xdr:colOff>
      <xdr:row>103</xdr:row>
      <xdr:rowOff>11068</xdr:rowOff>
    </xdr:to>
    <xdr:sp macro="" textlink="">
      <xdr:nvSpPr>
        <xdr:cNvPr id="659" name="楕円 658"/>
        <xdr:cNvSpPr/>
      </xdr:nvSpPr>
      <xdr:spPr>
        <a:xfrm>
          <a:off x="14541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131718</xdr:rowOff>
    </xdr:from>
    <xdr:to>
      <xdr:col>81</xdr:col>
      <xdr:colOff>50800</xdr:colOff>
      <xdr:row>102</xdr:row>
      <xdr:rowOff>161108</xdr:rowOff>
    </xdr:to>
    <xdr:cxnSp macro="">
      <xdr:nvCxnSpPr>
        <xdr:cNvPr id="660" name="直線コネクタ 659"/>
        <xdr:cNvCxnSpPr/>
      </xdr:nvCxnSpPr>
      <xdr:spPr>
        <a:xfrm>
          <a:off x="14592300" y="176196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1"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2"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56985</xdr:rowOff>
    </xdr:from>
    <xdr:ext cx="405111" cy="259045"/>
    <xdr:sp macro="" textlink="">
      <xdr:nvSpPr>
        <xdr:cNvPr id="663" name="n_1mainValue【公民館】&#10;有形固定資産減価償却率"/>
        <xdr:cNvSpPr txBox="1"/>
      </xdr:nvSpPr>
      <xdr:spPr>
        <a:xfrm>
          <a:off x="152660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27595</xdr:rowOff>
    </xdr:from>
    <xdr:ext cx="405111" cy="259045"/>
    <xdr:sp macro="" textlink="">
      <xdr:nvSpPr>
        <xdr:cNvPr id="664" name="n_2mainValue【公民館】&#10;有形固定資産減価償却率"/>
        <xdr:cNvSpPr txBox="1"/>
      </xdr:nvSpPr>
      <xdr:spPr>
        <a:xfrm>
          <a:off x="14389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8" name="直線コネクタ 687"/>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9"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0" name="直線コネクタ 689"/>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1"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2" name="直線コネクタ 691"/>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3"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4" name="フローチャート: 判断 693"/>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5" name="フローチャート: 判断 69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6" name="フローチャート: 判断 695"/>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65405</xdr:rowOff>
    </xdr:from>
    <xdr:to>
      <xdr:col>116</xdr:col>
      <xdr:colOff>114300</xdr:colOff>
      <xdr:row>106</xdr:row>
      <xdr:rowOff>167005</xdr:rowOff>
    </xdr:to>
    <xdr:sp macro="" textlink="">
      <xdr:nvSpPr>
        <xdr:cNvPr id="702" name="楕円 701"/>
        <xdr:cNvSpPr/>
      </xdr:nvSpPr>
      <xdr:spPr>
        <a:xfrm>
          <a:off x="22110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43832</xdr:rowOff>
    </xdr:from>
    <xdr:ext cx="469744" cy="259045"/>
    <xdr:sp macro="" textlink="">
      <xdr:nvSpPr>
        <xdr:cNvPr id="703" name="【公民館】&#10;一人当たり面積該当値テキスト"/>
        <xdr:cNvSpPr txBox="1"/>
      </xdr:nvSpPr>
      <xdr:spPr>
        <a:xfrm>
          <a:off x="22199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69214</xdr:rowOff>
    </xdr:from>
    <xdr:to>
      <xdr:col>112</xdr:col>
      <xdr:colOff>38100</xdr:colOff>
      <xdr:row>106</xdr:row>
      <xdr:rowOff>170814</xdr:rowOff>
    </xdr:to>
    <xdr:sp macro="" textlink="">
      <xdr:nvSpPr>
        <xdr:cNvPr id="704" name="楕円 703"/>
        <xdr:cNvSpPr/>
      </xdr:nvSpPr>
      <xdr:spPr>
        <a:xfrm>
          <a:off x="21272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116205</xdr:rowOff>
    </xdr:from>
    <xdr:to>
      <xdr:col>116</xdr:col>
      <xdr:colOff>63500</xdr:colOff>
      <xdr:row>106</xdr:row>
      <xdr:rowOff>120014</xdr:rowOff>
    </xdr:to>
    <xdr:cxnSp macro="">
      <xdr:nvCxnSpPr>
        <xdr:cNvPr id="705" name="直線コネクタ 704"/>
        <xdr:cNvCxnSpPr/>
      </xdr:nvCxnSpPr>
      <xdr:spPr>
        <a:xfrm flipV="1">
          <a:off x="21323300" y="182899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61595</xdr:rowOff>
    </xdr:from>
    <xdr:to>
      <xdr:col>107</xdr:col>
      <xdr:colOff>101600</xdr:colOff>
      <xdr:row>105</xdr:row>
      <xdr:rowOff>163195</xdr:rowOff>
    </xdr:to>
    <xdr:sp macro="" textlink="">
      <xdr:nvSpPr>
        <xdr:cNvPr id="706" name="楕円 705"/>
        <xdr:cNvSpPr/>
      </xdr:nvSpPr>
      <xdr:spPr>
        <a:xfrm>
          <a:off x="20383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112395</xdr:rowOff>
    </xdr:from>
    <xdr:to>
      <xdr:col>111</xdr:col>
      <xdr:colOff>177800</xdr:colOff>
      <xdr:row>106</xdr:row>
      <xdr:rowOff>120014</xdr:rowOff>
    </xdr:to>
    <xdr:cxnSp macro="">
      <xdr:nvCxnSpPr>
        <xdr:cNvPr id="707" name="直線コネクタ 706"/>
        <xdr:cNvCxnSpPr/>
      </xdr:nvCxnSpPr>
      <xdr:spPr>
        <a:xfrm>
          <a:off x="20434300" y="18114645"/>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08"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09"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161941</xdr:rowOff>
    </xdr:from>
    <xdr:ext cx="469744" cy="259045"/>
    <xdr:sp macro="" textlink="">
      <xdr:nvSpPr>
        <xdr:cNvPr id="710" name="n_1mainValue【公民館】&#10;一人当たり面積"/>
        <xdr:cNvSpPr txBox="1"/>
      </xdr:nvSpPr>
      <xdr:spPr>
        <a:xfrm>
          <a:off x="210757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8272</xdr:rowOff>
    </xdr:from>
    <xdr:ext cx="469744" cy="259045"/>
    <xdr:sp macro="" textlink="">
      <xdr:nvSpPr>
        <xdr:cNvPr id="711" name="n_2mainValue【公民館】&#10;一人当たり面積"/>
        <xdr:cNvSpPr txBox="1"/>
      </xdr:nvSpPr>
      <xdr:spPr>
        <a:xfrm>
          <a:off x="20199427"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各施設全般的に類似団体平均値と比べ高い水準にあり、特に「公営住宅」「認定こども園・幼稚園・保育所」などの老朽化が進んでいるのが分かる。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認定こども園・幼稚園・保育所」については近年、修繕費が嵩んできており、公共施設総合管理計画を踏まえ、人口推移、施設の劣化状況等を鑑み、施設の適正化・総量の縮減を考えていかなければ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35,432
35,249
289.80
20,742,859
19,478,764
968,226
10,147,991
25,009,471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72" name="直線コネクタ 71"/>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73"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74" name="直線コネクタ 73"/>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5"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6" name="直線コネクタ 75"/>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77"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78" name="フローチャート: 判断 7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79" name="フローチャート: 判断 78"/>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8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81" name="フローチャート: 判断 80"/>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82"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88" name="楕円 87"/>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80662</xdr:rowOff>
    </xdr:from>
    <xdr:ext cx="405111" cy="259045"/>
    <xdr:sp macro="" textlink="">
      <xdr:nvSpPr>
        <xdr:cNvPr id="89" name="【体育館・プール】&#10;有形固定資産減価償却率該当値テキスト"/>
        <xdr:cNvSpPr txBox="1"/>
      </xdr:nvSpPr>
      <xdr:spPr>
        <a:xfrm>
          <a:off x="46736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90" name="楕円 89"/>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59</xdr:row>
      <xdr:rowOff>152400</xdr:rowOff>
    </xdr:to>
    <xdr:cxnSp macro="">
      <xdr:nvCxnSpPr>
        <xdr:cNvPr id="91" name="直線コネクタ 90"/>
        <xdr:cNvCxnSpPr/>
      </xdr:nvCxnSpPr>
      <xdr:spPr>
        <a:xfrm flipV="1">
          <a:off x="3797300" y="102241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42545</xdr:rowOff>
    </xdr:from>
    <xdr:to>
      <xdr:col>15</xdr:col>
      <xdr:colOff>101600</xdr:colOff>
      <xdr:row>59</xdr:row>
      <xdr:rowOff>144145</xdr:rowOff>
    </xdr:to>
    <xdr:sp macro="" textlink="">
      <xdr:nvSpPr>
        <xdr:cNvPr id="92" name="楕円 91"/>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93345</xdr:rowOff>
    </xdr:from>
    <xdr:to>
      <xdr:col>19</xdr:col>
      <xdr:colOff>177800</xdr:colOff>
      <xdr:row>59</xdr:row>
      <xdr:rowOff>152400</xdr:rowOff>
    </xdr:to>
    <xdr:cxnSp macro="">
      <xdr:nvCxnSpPr>
        <xdr:cNvPr id="93" name="直線コネクタ 92"/>
        <xdr:cNvCxnSpPr/>
      </xdr:nvCxnSpPr>
      <xdr:spPr>
        <a:xfrm>
          <a:off x="2908300" y="102088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48277</xdr:rowOff>
    </xdr:from>
    <xdr:ext cx="405111" cy="259045"/>
    <xdr:sp macro="" textlink="">
      <xdr:nvSpPr>
        <xdr:cNvPr id="94" name="n_1mainValue【体育館・プール】&#10;有形固定資産減価償却率"/>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160672</xdr:rowOff>
    </xdr:from>
    <xdr:ext cx="405111" cy="259045"/>
    <xdr:sp macro="" textlink="">
      <xdr:nvSpPr>
        <xdr:cNvPr id="95" name="n_2mainValue【体育館・プール】&#10;有形固定資産減価償却率"/>
        <xdr:cNvSpPr txBox="1"/>
      </xdr:nvSpPr>
      <xdr:spPr>
        <a:xfrm>
          <a:off x="2705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19" name="直線コネクタ 11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2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21" name="直線コネクタ 12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2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23" name="直線コネクタ 12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24"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25" name="フローチャート: 判断 12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26" name="フローチャート: 判断 12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2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28" name="フローチャート: 判断 12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2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136843</xdr:rowOff>
    </xdr:from>
    <xdr:to>
      <xdr:col>55</xdr:col>
      <xdr:colOff>50800</xdr:colOff>
      <xdr:row>64</xdr:row>
      <xdr:rowOff>66993</xdr:rowOff>
    </xdr:to>
    <xdr:sp macro="" textlink="">
      <xdr:nvSpPr>
        <xdr:cNvPr id="135" name="楕円 134"/>
        <xdr:cNvSpPr/>
      </xdr:nvSpPr>
      <xdr:spPr>
        <a:xfrm>
          <a:off x="10426700" y="109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84219</xdr:rowOff>
    </xdr:from>
    <xdr:ext cx="469744" cy="259045"/>
    <xdr:sp macro="" textlink="">
      <xdr:nvSpPr>
        <xdr:cNvPr id="136" name="【体育館・プール】&#10;一人当たり面積該当値テキスト"/>
        <xdr:cNvSpPr txBox="1"/>
      </xdr:nvSpPr>
      <xdr:spPr>
        <a:xfrm>
          <a:off x="10515600" y="108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137414</xdr:rowOff>
    </xdr:from>
    <xdr:to>
      <xdr:col>50</xdr:col>
      <xdr:colOff>165100</xdr:colOff>
      <xdr:row>64</xdr:row>
      <xdr:rowOff>67564</xdr:rowOff>
    </xdr:to>
    <xdr:sp macro="" textlink="">
      <xdr:nvSpPr>
        <xdr:cNvPr id="137" name="楕円 136"/>
        <xdr:cNvSpPr/>
      </xdr:nvSpPr>
      <xdr:spPr>
        <a:xfrm>
          <a:off x="9588500" y="109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16193</xdr:rowOff>
    </xdr:from>
    <xdr:to>
      <xdr:col>55</xdr:col>
      <xdr:colOff>0</xdr:colOff>
      <xdr:row>64</xdr:row>
      <xdr:rowOff>16764</xdr:rowOff>
    </xdr:to>
    <xdr:cxnSp macro="">
      <xdr:nvCxnSpPr>
        <xdr:cNvPr id="138" name="直線コネクタ 137"/>
        <xdr:cNvCxnSpPr/>
      </xdr:nvCxnSpPr>
      <xdr:spPr>
        <a:xfrm flipV="1">
          <a:off x="9639300" y="1098899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21971</xdr:rowOff>
    </xdr:from>
    <xdr:to>
      <xdr:col>46</xdr:col>
      <xdr:colOff>38100</xdr:colOff>
      <xdr:row>64</xdr:row>
      <xdr:rowOff>123571</xdr:rowOff>
    </xdr:to>
    <xdr:sp macro="" textlink="">
      <xdr:nvSpPr>
        <xdr:cNvPr id="139" name="楕円 138"/>
        <xdr:cNvSpPr/>
      </xdr:nvSpPr>
      <xdr:spPr>
        <a:xfrm>
          <a:off x="8699500" y="109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16764</xdr:rowOff>
    </xdr:from>
    <xdr:to>
      <xdr:col>50</xdr:col>
      <xdr:colOff>114300</xdr:colOff>
      <xdr:row>64</xdr:row>
      <xdr:rowOff>72771</xdr:rowOff>
    </xdr:to>
    <xdr:cxnSp macro="">
      <xdr:nvCxnSpPr>
        <xdr:cNvPr id="140" name="直線コネクタ 139"/>
        <xdr:cNvCxnSpPr/>
      </xdr:nvCxnSpPr>
      <xdr:spPr>
        <a:xfrm flipV="1">
          <a:off x="8750300" y="10989564"/>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58691</xdr:rowOff>
    </xdr:from>
    <xdr:ext cx="469744" cy="259045"/>
    <xdr:sp macro="" textlink="">
      <xdr:nvSpPr>
        <xdr:cNvPr id="141" name="n_1mainValue【体育館・プール】&#10;一人当たり面積"/>
        <xdr:cNvSpPr txBox="1"/>
      </xdr:nvSpPr>
      <xdr:spPr>
        <a:xfrm>
          <a:off x="9391727"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114698</xdr:rowOff>
    </xdr:from>
    <xdr:ext cx="469744" cy="259045"/>
    <xdr:sp macro="" textlink="">
      <xdr:nvSpPr>
        <xdr:cNvPr id="142" name="n_2mainValue【体育館・プール】&#10;一人当たり面積"/>
        <xdr:cNvSpPr txBox="1"/>
      </xdr:nvSpPr>
      <xdr:spPr>
        <a:xfrm>
          <a:off x="8515427" y="1108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167" name="直線コネクタ 166"/>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168"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169" name="直線コネクタ 168"/>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70"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71" name="直線コネクタ 170"/>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172"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173" name="フローチャート: 判断 172"/>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174" name="フローチャート: 判断 173"/>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17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76" name="フローチャート: 判断 175"/>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177"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183" name="楕円 182"/>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165752</xdr:rowOff>
    </xdr:from>
    <xdr:ext cx="405111" cy="259045"/>
    <xdr:sp macro="" textlink="">
      <xdr:nvSpPr>
        <xdr:cNvPr id="184" name="【福祉施設】&#10;有形固定資産減価償却率該当値テキスト"/>
        <xdr:cNvSpPr txBox="1"/>
      </xdr:nvSpPr>
      <xdr:spPr>
        <a:xfrm>
          <a:off x="4673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185" name="楕円 184"/>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104775</xdr:rowOff>
    </xdr:to>
    <xdr:cxnSp macro="">
      <xdr:nvCxnSpPr>
        <xdr:cNvPr id="186" name="直線コネクタ 185"/>
        <xdr:cNvCxnSpPr/>
      </xdr:nvCxnSpPr>
      <xdr:spPr>
        <a:xfrm flipV="1">
          <a:off x="3797300" y="14297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92075</xdr:rowOff>
    </xdr:from>
    <xdr:to>
      <xdr:col>15</xdr:col>
      <xdr:colOff>101600</xdr:colOff>
      <xdr:row>84</xdr:row>
      <xdr:rowOff>22225</xdr:rowOff>
    </xdr:to>
    <xdr:sp macro="" textlink="">
      <xdr:nvSpPr>
        <xdr:cNvPr id="187" name="楕円 186"/>
        <xdr:cNvSpPr/>
      </xdr:nvSpPr>
      <xdr:spPr>
        <a:xfrm>
          <a:off x="2857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83</xdr:row>
      <xdr:rowOff>142875</xdr:rowOff>
    </xdr:to>
    <xdr:cxnSp macro="">
      <xdr:nvCxnSpPr>
        <xdr:cNvPr id="188" name="直線コネクタ 187"/>
        <xdr:cNvCxnSpPr/>
      </xdr:nvCxnSpPr>
      <xdr:spPr>
        <a:xfrm flipV="1">
          <a:off x="2908300" y="14335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146702</xdr:rowOff>
    </xdr:from>
    <xdr:ext cx="405111" cy="259045"/>
    <xdr:sp macro="" textlink="">
      <xdr:nvSpPr>
        <xdr:cNvPr id="189" name="n_1mainValue【福祉施設】&#10;有形固定資産減価償却率"/>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13352</xdr:rowOff>
    </xdr:from>
    <xdr:ext cx="405111" cy="259045"/>
    <xdr:sp macro="" textlink="">
      <xdr:nvSpPr>
        <xdr:cNvPr id="190" name="n_2mainValue【福祉施設】&#10;有形固定資産減価償却率"/>
        <xdr:cNvSpPr txBox="1"/>
      </xdr:nvSpPr>
      <xdr:spPr>
        <a:xfrm>
          <a:off x="2705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1" name="直線コネクタ 20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2" name="テキスト ボックス 20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3" name="直線コネクタ 20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4" name="テキスト ボックス 20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5" name="直線コネクタ 20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6" name="テキスト ボックス 20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7" name="直線コネクタ 20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8" name="テキスト ボックス 20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12" name="直線コネクタ 211"/>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13"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14" name="直線コネクタ 213"/>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15"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16" name="直線コネクタ 215"/>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7"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8" name="フローチャート: 判断 217"/>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19" name="フローチャート: 判断 218"/>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2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21" name="フローチャート: 判断 220"/>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22"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228" name="楕円 227"/>
        <xdr:cNvSpPr/>
      </xdr:nvSpPr>
      <xdr:spPr>
        <a:xfrm>
          <a:off x="10426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66312</xdr:rowOff>
    </xdr:from>
    <xdr:ext cx="469744" cy="259045"/>
    <xdr:sp macro="" textlink="">
      <xdr:nvSpPr>
        <xdr:cNvPr id="229" name="【福祉施設】&#10;一人当たり面積該当値テキスト"/>
        <xdr:cNvSpPr txBox="1"/>
      </xdr:nvSpPr>
      <xdr:spPr>
        <a:xfrm>
          <a:off x="10515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230" name="楕円 229"/>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138685</xdr:rowOff>
    </xdr:from>
    <xdr:to>
      <xdr:col>55</xdr:col>
      <xdr:colOff>0</xdr:colOff>
      <xdr:row>84</xdr:row>
      <xdr:rowOff>140970</xdr:rowOff>
    </xdr:to>
    <xdr:cxnSp macro="">
      <xdr:nvCxnSpPr>
        <xdr:cNvPr id="231" name="直線コネクタ 230"/>
        <xdr:cNvCxnSpPr/>
      </xdr:nvCxnSpPr>
      <xdr:spPr>
        <a:xfrm flipV="1">
          <a:off x="9639300" y="145404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149606</xdr:rowOff>
    </xdr:from>
    <xdr:to>
      <xdr:col>46</xdr:col>
      <xdr:colOff>38100</xdr:colOff>
      <xdr:row>86</xdr:row>
      <xdr:rowOff>79756</xdr:rowOff>
    </xdr:to>
    <xdr:sp macro="" textlink="">
      <xdr:nvSpPr>
        <xdr:cNvPr id="232" name="楕円 231"/>
        <xdr:cNvSpPr/>
      </xdr:nvSpPr>
      <xdr:spPr>
        <a:xfrm>
          <a:off x="8699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86</xdr:row>
      <xdr:rowOff>28956</xdr:rowOff>
    </xdr:to>
    <xdr:cxnSp macro="">
      <xdr:nvCxnSpPr>
        <xdr:cNvPr id="233" name="直線コネクタ 232"/>
        <xdr:cNvCxnSpPr/>
      </xdr:nvCxnSpPr>
      <xdr:spPr>
        <a:xfrm flipV="1">
          <a:off x="8750300" y="14542770"/>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11447</xdr:rowOff>
    </xdr:from>
    <xdr:ext cx="469744" cy="259045"/>
    <xdr:sp macro="" textlink="">
      <xdr:nvSpPr>
        <xdr:cNvPr id="234" name="n_1mainValue【福祉施設】&#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70883</xdr:rowOff>
    </xdr:from>
    <xdr:ext cx="469744" cy="259045"/>
    <xdr:sp macro="" textlink="">
      <xdr:nvSpPr>
        <xdr:cNvPr id="235" name="n_2mainValue【福祉施設】&#10;一人当たり面積"/>
        <xdr:cNvSpPr txBox="1"/>
      </xdr:nvSpPr>
      <xdr:spPr>
        <a:xfrm>
          <a:off x="8515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7" name="テキスト ボックス 24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59" name="直線コネクタ 25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1" name="直線コネクタ 26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3" name="直線コネクタ 26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6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65" name="フローチャート: 判断 26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66" name="フローチャート: 判断 26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26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268" name="フローチャート: 判断 26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269"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75" name="楕円 274"/>
        <xdr:cNvSpPr/>
      </xdr:nvSpPr>
      <xdr:spPr>
        <a:xfrm>
          <a:off x="4584700" y="180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27957</xdr:rowOff>
    </xdr:from>
    <xdr:ext cx="405111" cy="259045"/>
    <xdr:sp macro="" textlink="">
      <xdr:nvSpPr>
        <xdr:cNvPr id="276" name="【市民会館】&#10;有形固定資産減価償却率該当値テキスト"/>
        <xdr:cNvSpPr txBox="1"/>
      </xdr:nvSpPr>
      <xdr:spPr>
        <a:xfrm>
          <a:off x="4673600"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30480</xdr:rowOff>
    </xdr:from>
    <xdr:to>
      <xdr:col>20</xdr:col>
      <xdr:colOff>38100</xdr:colOff>
      <xdr:row>105</xdr:row>
      <xdr:rowOff>132080</xdr:rowOff>
    </xdr:to>
    <xdr:sp macro="" textlink="">
      <xdr:nvSpPr>
        <xdr:cNvPr id="277" name="楕円 276"/>
        <xdr:cNvSpPr/>
      </xdr:nvSpPr>
      <xdr:spPr>
        <a:xfrm>
          <a:off x="3746500" y="180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55880</xdr:rowOff>
    </xdr:from>
    <xdr:to>
      <xdr:col>24</xdr:col>
      <xdr:colOff>63500</xdr:colOff>
      <xdr:row>105</xdr:row>
      <xdr:rowOff>81280</xdr:rowOff>
    </xdr:to>
    <xdr:cxnSp macro="">
      <xdr:nvCxnSpPr>
        <xdr:cNvPr id="278" name="直線コネクタ 277"/>
        <xdr:cNvCxnSpPr/>
      </xdr:nvCxnSpPr>
      <xdr:spPr>
        <a:xfrm flipV="1">
          <a:off x="3797300" y="180581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19050</xdr:rowOff>
    </xdr:from>
    <xdr:to>
      <xdr:col>15</xdr:col>
      <xdr:colOff>101600</xdr:colOff>
      <xdr:row>104</xdr:row>
      <xdr:rowOff>120650</xdr:rowOff>
    </xdr:to>
    <xdr:sp macro="" textlink="">
      <xdr:nvSpPr>
        <xdr:cNvPr id="279" name="楕円 278"/>
        <xdr:cNvSpPr/>
      </xdr:nvSpPr>
      <xdr:spPr>
        <a:xfrm>
          <a:off x="2857500"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69850</xdr:rowOff>
    </xdr:from>
    <xdr:to>
      <xdr:col>19</xdr:col>
      <xdr:colOff>177800</xdr:colOff>
      <xdr:row>105</xdr:row>
      <xdr:rowOff>81280</xdr:rowOff>
    </xdr:to>
    <xdr:cxnSp macro="">
      <xdr:nvCxnSpPr>
        <xdr:cNvPr id="280" name="直線コネクタ 279"/>
        <xdr:cNvCxnSpPr/>
      </xdr:nvCxnSpPr>
      <xdr:spPr>
        <a:xfrm>
          <a:off x="2908300" y="179006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123207</xdr:rowOff>
    </xdr:from>
    <xdr:ext cx="405111" cy="259045"/>
    <xdr:sp macro="" textlink="">
      <xdr:nvSpPr>
        <xdr:cNvPr id="281" name="n_1mainValue【市民会館】&#10;有形固定資産減価償却率"/>
        <xdr:cNvSpPr txBox="1"/>
      </xdr:nvSpPr>
      <xdr:spPr>
        <a:xfrm>
          <a:off x="3582044" y="181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137177</xdr:rowOff>
    </xdr:from>
    <xdr:ext cx="405111" cy="259045"/>
    <xdr:sp macro="" textlink="">
      <xdr:nvSpPr>
        <xdr:cNvPr id="282" name="n_2mainValue【市民会館】&#10;有形固定資産減価償却率"/>
        <xdr:cNvSpPr txBox="1"/>
      </xdr:nvSpPr>
      <xdr:spPr>
        <a:xfrm>
          <a:off x="270574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08" name="直線コネクタ 307"/>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09"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10" name="直線コネクタ 309"/>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11"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12" name="直線コネクタ 311"/>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13"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14" name="フローチャート: 判断 313"/>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15" name="フローチャート: 判断 314"/>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16"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17" name="フローチャート: 判断 316"/>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18"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67855</xdr:rowOff>
    </xdr:from>
    <xdr:to>
      <xdr:col>55</xdr:col>
      <xdr:colOff>50800</xdr:colOff>
      <xdr:row>106</xdr:row>
      <xdr:rowOff>169455</xdr:rowOff>
    </xdr:to>
    <xdr:sp macro="" textlink="">
      <xdr:nvSpPr>
        <xdr:cNvPr id="324" name="楕円 323"/>
        <xdr:cNvSpPr/>
      </xdr:nvSpPr>
      <xdr:spPr>
        <a:xfrm>
          <a:off x="10426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90732</xdr:rowOff>
    </xdr:from>
    <xdr:ext cx="469744" cy="259045"/>
    <xdr:sp macro="" textlink="">
      <xdr:nvSpPr>
        <xdr:cNvPr id="325" name="【市民会館】&#10;一人当たり面積該当値テキスト"/>
        <xdr:cNvSpPr txBox="1"/>
      </xdr:nvSpPr>
      <xdr:spPr>
        <a:xfrm>
          <a:off x="10515600"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72752</xdr:rowOff>
    </xdr:from>
    <xdr:to>
      <xdr:col>50</xdr:col>
      <xdr:colOff>165100</xdr:colOff>
      <xdr:row>107</xdr:row>
      <xdr:rowOff>2902</xdr:rowOff>
    </xdr:to>
    <xdr:sp macro="" textlink="">
      <xdr:nvSpPr>
        <xdr:cNvPr id="326" name="楕円 325"/>
        <xdr:cNvSpPr/>
      </xdr:nvSpPr>
      <xdr:spPr>
        <a:xfrm>
          <a:off x="9588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118655</xdr:rowOff>
    </xdr:from>
    <xdr:to>
      <xdr:col>55</xdr:col>
      <xdr:colOff>0</xdr:colOff>
      <xdr:row>106</xdr:row>
      <xdr:rowOff>123552</xdr:rowOff>
    </xdr:to>
    <xdr:cxnSp macro="">
      <xdr:nvCxnSpPr>
        <xdr:cNvPr id="327" name="直線コネクタ 326"/>
        <xdr:cNvCxnSpPr/>
      </xdr:nvCxnSpPr>
      <xdr:spPr>
        <a:xfrm flipV="1">
          <a:off x="9639300" y="1829235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138068</xdr:rowOff>
    </xdr:from>
    <xdr:to>
      <xdr:col>46</xdr:col>
      <xdr:colOff>38100</xdr:colOff>
      <xdr:row>109</xdr:row>
      <xdr:rowOff>68218</xdr:rowOff>
    </xdr:to>
    <xdr:sp macro="" textlink="">
      <xdr:nvSpPr>
        <xdr:cNvPr id="328" name="楕円 327"/>
        <xdr:cNvSpPr/>
      </xdr:nvSpPr>
      <xdr:spPr>
        <a:xfrm>
          <a:off x="8699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123552</xdr:rowOff>
    </xdr:from>
    <xdr:to>
      <xdr:col>50</xdr:col>
      <xdr:colOff>114300</xdr:colOff>
      <xdr:row>109</xdr:row>
      <xdr:rowOff>17418</xdr:rowOff>
    </xdr:to>
    <xdr:cxnSp macro="">
      <xdr:nvCxnSpPr>
        <xdr:cNvPr id="329" name="直線コネクタ 328"/>
        <xdr:cNvCxnSpPr/>
      </xdr:nvCxnSpPr>
      <xdr:spPr>
        <a:xfrm flipV="1">
          <a:off x="8750300" y="18297252"/>
          <a:ext cx="889000" cy="4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19429</xdr:rowOff>
    </xdr:from>
    <xdr:ext cx="469744" cy="259045"/>
    <xdr:sp macro="" textlink="">
      <xdr:nvSpPr>
        <xdr:cNvPr id="330" name="n_1mainValue【市民会館】&#10;一人当たり面積"/>
        <xdr:cNvSpPr txBox="1"/>
      </xdr:nvSpPr>
      <xdr:spPr>
        <a:xfrm>
          <a:off x="9391727" y="180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59345</xdr:rowOff>
    </xdr:from>
    <xdr:ext cx="469744" cy="259045"/>
    <xdr:sp macro="" textlink="">
      <xdr:nvSpPr>
        <xdr:cNvPr id="331" name="n_2mainValue【市民会館】&#10;一人当たり面積"/>
        <xdr:cNvSpPr txBox="1"/>
      </xdr:nvSpPr>
      <xdr:spPr>
        <a:xfrm>
          <a:off x="8515427" y="1874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7" name="直線コネクタ 35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59" name="直線コネクタ 35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6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61" name="直線コネクタ 36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6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3" name="フローチャート: 判断 36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4" name="フローチャート: 判断 36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6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66" name="フローチャート: 判断 36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367"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118473</xdr:rowOff>
    </xdr:from>
    <xdr:to>
      <xdr:col>85</xdr:col>
      <xdr:colOff>177800</xdr:colOff>
      <xdr:row>34</xdr:row>
      <xdr:rowOff>48623</xdr:rowOff>
    </xdr:to>
    <xdr:sp macro="" textlink="">
      <xdr:nvSpPr>
        <xdr:cNvPr id="373" name="楕円 372"/>
        <xdr:cNvSpPr/>
      </xdr:nvSpPr>
      <xdr:spPr>
        <a:xfrm>
          <a:off x="162687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71500</xdr:rowOff>
    </xdr:from>
    <xdr:ext cx="405111" cy="259045"/>
    <xdr:sp macro="" textlink="">
      <xdr:nvSpPr>
        <xdr:cNvPr id="374" name="【一般廃棄物処理施設】&#10;有形固定資産減価償却率該当値テキスト"/>
        <xdr:cNvSpPr txBox="1"/>
      </xdr:nvSpPr>
      <xdr:spPr>
        <a:xfrm>
          <a:off x="16357600" y="572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25400</xdr:rowOff>
    </xdr:from>
    <xdr:to>
      <xdr:col>81</xdr:col>
      <xdr:colOff>101600</xdr:colOff>
      <xdr:row>34</xdr:row>
      <xdr:rowOff>127000</xdr:rowOff>
    </xdr:to>
    <xdr:sp macro="" textlink="">
      <xdr:nvSpPr>
        <xdr:cNvPr id="375" name="楕円 374"/>
        <xdr:cNvSpPr/>
      </xdr:nvSpPr>
      <xdr:spPr>
        <a:xfrm>
          <a:off x="15430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169273</xdr:rowOff>
    </xdr:from>
    <xdr:to>
      <xdr:col>85</xdr:col>
      <xdr:colOff>127000</xdr:colOff>
      <xdr:row>34</xdr:row>
      <xdr:rowOff>76200</xdr:rowOff>
    </xdr:to>
    <xdr:cxnSp macro="">
      <xdr:nvCxnSpPr>
        <xdr:cNvPr id="376" name="直線コネクタ 375"/>
        <xdr:cNvCxnSpPr/>
      </xdr:nvCxnSpPr>
      <xdr:spPr>
        <a:xfrm flipV="1">
          <a:off x="15481300" y="582712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67854</xdr:rowOff>
    </xdr:from>
    <xdr:to>
      <xdr:col>76</xdr:col>
      <xdr:colOff>165100</xdr:colOff>
      <xdr:row>34</xdr:row>
      <xdr:rowOff>169454</xdr:rowOff>
    </xdr:to>
    <xdr:sp macro="" textlink="">
      <xdr:nvSpPr>
        <xdr:cNvPr id="377" name="楕円 376"/>
        <xdr:cNvSpPr/>
      </xdr:nvSpPr>
      <xdr:spPr>
        <a:xfrm>
          <a:off x="14541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76200</xdr:rowOff>
    </xdr:from>
    <xdr:to>
      <xdr:col>81</xdr:col>
      <xdr:colOff>50800</xdr:colOff>
      <xdr:row>34</xdr:row>
      <xdr:rowOff>118654</xdr:rowOff>
    </xdr:to>
    <xdr:cxnSp macro="">
      <xdr:nvCxnSpPr>
        <xdr:cNvPr id="378" name="直線コネクタ 377"/>
        <xdr:cNvCxnSpPr/>
      </xdr:nvCxnSpPr>
      <xdr:spPr>
        <a:xfrm flipV="1">
          <a:off x="14592300" y="59055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143527</xdr:rowOff>
    </xdr:from>
    <xdr:ext cx="405111" cy="259045"/>
    <xdr:sp macro="" textlink="">
      <xdr:nvSpPr>
        <xdr:cNvPr id="379" name="n_1mainValue【一般廃棄物処理施設】&#10;有形固定資産減価償却率"/>
        <xdr:cNvSpPr txBox="1"/>
      </xdr:nvSpPr>
      <xdr:spPr>
        <a:xfrm>
          <a:off x="152660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14531</xdr:rowOff>
    </xdr:from>
    <xdr:ext cx="405111" cy="259045"/>
    <xdr:sp macro="" textlink="">
      <xdr:nvSpPr>
        <xdr:cNvPr id="380" name="n_2mainValue【一般廃棄物処理施設】&#10;有形固定資産減価償却率"/>
        <xdr:cNvSpPr txBox="1"/>
      </xdr:nvSpPr>
      <xdr:spPr>
        <a:xfrm>
          <a:off x="14389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2" name="テキスト ボックス 39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4" name="テキスト ボックス 39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6" name="テキスト ボックス 39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8" name="テキスト ボックス 39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2" name="直線コネクタ 401"/>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3"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4" name="直線コネクタ 403"/>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5"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6" name="直線コネクタ 405"/>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07"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8" name="フローチャート: 判断 407"/>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9" name="フローチャート: 判断 408"/>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1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11" name="フローチャート: 判断 410"/>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12"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136001</xdr:rowOff>
    </xdr:from>
    <xdr:to>
      <xdr:col>116</xdr:col>
      <xdr:colOff>114300</xdr:colOff>
      <xdr:row>41</xdr:row>
      <xdr:rowOff>66151</xdr:rowOff>
    </xdr:to>
    <xdr:sp macro="" textlink="">
      <xdr:nvSpPr>
        <xdr:cNvPr id="418" name="楕円 417"/>
        <xdr:cNvSpPr/>
      </xdr:nvSpPr>
      <xdr:spPr>
        <a:xfrm>
          <a:off x="22110700" y="6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50928</xdr:rowOff>
    </xdr:from>
    <xdr:ext cx="534377" cy="259045"/>
    <xdr:sp macro="" textlink="">
      <xdr:nvSpPr>
        <xdr:cNvPr id="419" name="【一般廃棄物処理施設】&#10;一人当たり有形固定資産（償却資産）額該当値テキスト"/>
        <xdr:cNvSpPr txBox="1"/>
      </xdr:nvSpPr>
      <xdr:spPr>
        <a:xfrm>
          <a:off x="22199600" y="69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94323</xdr:rowOff>
    </xdr:from>
    <xdr:to>
      <xdr:col>112</xdr:col>
      <xdr:colOff>38100</xdr:colOff>
      <xdr:row>40</xdr:row>
      <xdr:rowOff>24473</xdr:rowOff>
    </xdr:to>
    <xdr:sp macro="" textlink="">
      <xdr:nvSpPr>
        <xdr:cNvPr id="420" name="楕円 419"/>
        <xdr:cNvSpPr/>
      </xdr:nvSpPr>
      <xdr:spPr>
        <a:xfrm>
          <a:off x="21272500" y="67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145123</xdr:rowOff>
    </xdr:from>
    <xdr:to>
      <xdr:col>116</xdr:col>
      <xdr:colOff>63500</xdr:colOff>
      <xdr:row>41</xdr:row>
      <xdr:rowOff>15351</xdr:rowOff>
    </xdr:to>
    <xdr:cxnSp macro="">
      <xdr:nvCxnSpPr>
        <xdr:cNvPr id="421" name="直線コネクタ 420"/>
        <xdr:cNvCxnSpPr/>
      </xdr:nvCxnSpPr>
      <xdr:spPr>
        <a:xfrm>
          <a:off x="21323300" y="6831673"/>
          <a:ext cx="838200" cy="2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97857</xdr:rowOff>
    </xdr:from>
    <xdr:to>
      <xdr:col>107</xdr:col>
      <xdr:colOff>101600</xdr:colOff>
      <xdr:row>40</xdr:row>
      <xdr:rowOff>28007</xdr:rowOff>
    </xdr:to>
    <xdr:sp macro="" textlink="">
      <xdr:nvSpPr>
        <xdr:cNvPr id="422" name="楕円 421"/>
        <xdr:cNvSpPr/>
      </xdr:nvSpPr>
      <xdr:spPr>
        <a:xfrm>
          <a:off x="20383500" y="678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145123</xdr:rowOff>
    </xdr:from>
    <xdr:to>
      <xdr:col>111</xdr:col>
      <xdr:colOff>177800</xdr:colOff>
      <xdr:row>39</xdr:row>
      <xdr:rowOff>148657</xdr:rowOff>
    </xdr:to>
    <xdr:cxnSp macro="">
      <xdr:nvCxnSpPr>
        <xdr:cNvPr id="423" name="直線コネクタ 422"/>
        <xdr:cNvCxnSpPr/>
      </xdr:nvCxnSpPr>
      <xdr:spPr>
        <a:xfrm flipV="1">
          <a:off x="20434300" y="6831673"/>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15600</xdr:rowOff>
    </xdr:from>
    <xdr:ext cx="534377" cy="259045"/>
    <xdr:sp macro="" textlink="">
      <xdr:nvSpPr>
        <xdr:cNvPr id="424" name="n_1mainValue【一般廃棄物処理施設】&#10;一人当たり有形固定資産（償却資産）額"/>
        <xdr:cNvSpPr txBox="1"/>
      </xdr:nvSpPr>
      <xdr:spPr>
        <a:xfrm>
          <a:off x="21043411" y="68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19134</xdr:rowOff>
    </xdr:from>
    <xdr:ext cx="534377" cy="259045"/>
    <xdr:sp macro="" textlink="">
      <xdr:nvSpPr>
        <xdr:cNvPr id="425" name="n_2mainValue【一般廃棄物処理施設】&#10;一人当たり有形固定資産（償却資産）額"/>
        <xdr:cNvSpPr txBox="1"/>
      </xdr:nvSpPr>
      <xdr:spPr>
        <a:xfrm>
          <a:off x="20167111" y="687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51" name="直線コネクタ 450"/>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2"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3" name="直線コネクタ 452"/>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5" name="直線コネクタ 45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6"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7" name="フローチャート: 判断 456"/>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8" name="フローチャート: 判断 457"/>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59"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60" name="フローチャート: 判断 459"/>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157860</xdr:rowOff>
    </xdr:from>
    <xdr:ext cx="405111" cy="259045"/>
    <xdr:sp macro="" textlink="">
      <xdr:nvSpPr>
        <xdr:cNvPr id="461"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467" name="楕円 466"/>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468" name="【保健センター・保健所】&#10;有形固定資産減価償却率該当値テキスト"/>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469" name="楕円 468"/>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48985</xdr:rowOff>
    </xdr:to>
    <xdr:cxnSp macro="">
      <xdr:nvCxnSpPr>
        <xdr:cNvPr id="470" name="直線コネクタ 469"/>
        <xdr:cNvCxnSpPr/>
      </xdr:nvCxnSpPr>
      <xdr:spPr>
        <a:xfrm flipV="1">
          <a:off x="15481300" y="99604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471" name="楕円 470"/>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81643</xdr:rowOff>
    </xdr:to>
    <xdr:cxnSp macro="">
      <xdr:nvCxnSpPr>
        <xdr:cNvPr id="472" name="直線コネクタ 471"/>
        <xdr:cNvCxnSpPr/>
      </xdr:nvCxnSpPr>
      <xdr:spPr>
        <a:xfrm flipV="1">
          <a:off x="14592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116312</xdr:rowOff>
    </xdr:from>
    <xdr:ext cx="405111" cy="259045"/>
    <xdr:sp macro="" textlink="">
      <xdr:nvSpPr>
        <xdr:cNvPr id="473" name="n_1mainValue【保健センター・保健所】&#10;有形固定資産減価償却率"/>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474" name="n_2mainValue【保健センター・保健所】&#10;有形固定資産減価償却率"/>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6" name="直線コネクタ 495"/>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7"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8" name="直線コネクタ 497"/>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9"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00" name="直線コネクタ 499"/>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01"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2" name="フローチャート: 判断 501"/>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3" name="フローチャート: 判断 502"/>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04"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05" name="フローチャート: 判断 504"/>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06"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118364</xdr:rowOff>
    </xdr:from>
    <xdr:to>
      <xdr:col>116</xdr:col>
      <xdr:colOff>114300</xdr:colOff>
      <xdr:row>63</xdr:row>
      <xdr:rowOff>48514</xdr:rowOff>
    </xdr:to>
    <xdr:sp macro="" textlink="">
      <xdr:nvSpPr>
        <xdr:cNvPr id="512" name="楕円 511"/>
        <xdr:cNvSpPr/>
      </xdr:nvSpPr>
      <xdr:spPr>
        <a:xfrm>
          <a:off x="22110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96791</xdr:rowOff>
    </xdr:from>
    <xdr:ext cx="469744" cy="259045"/>
    <xdr:sp macro="" textlink="">
      <xdr:nvSpPr>
        <xdr:cNvPr id="513" name="【保健センター・保健所】&#10;一人当たり面積該当値テキスト"/>
        <xdr:cNvSpPr txBox="1"/>
      </xdr:nvSpPr>
      <xdr:spPr>
        <a:xfrm>
          <a:off x="221996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514" name="楕円 513"/>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63</xdr:row>
      <xdr:rowOff>6858</xdr:rowOff>
    </xdr:to>
    <xdr:cxnSp macro="">
      <xdr:nvCxnSpPr>
        <xdr:cNvPr id="515" name="直線コネクタ 514"/>
        <xdr:cNvCxnSpPr/>
      </xdr:nvCxnSpPr>
      <xdr:spPr>
        <a:xfrm flipV="1">
          <a:off x="21323300" y="10799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516" name="楕円 515"/>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125730</xdr:rowOff>
    </xdr:to>
    <xdr:cxnSp macro="">
      <xdr:nvCxnSpPr>
        <xdr:cNvPr id="517" name="直線コネクタ 516"/>
        <xdr:cNvCxnSpPr/>
      </xdr:nvCxnSpPr>
      <xdr:spPr>
        <a:xfrm flipV="1">
          <a:off x="20434300" y="10808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518" name="n_1main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519"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5" name="直線コネクタ 54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7" name="直線コネクタ 54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9" name="直線コネクタ 54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0"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1" name="フローチャート: 判断 55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2" name="フローチャート: 判断 55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53"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54" name="フローチャート: 判断 553"/>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55"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561" name="楕円 560"/>
        <xdr:cNvSpPr/>
      </xdr:nvSpPr>
      <xdr:spPr>
        <a:xfrm>
          <a:off x="16268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101616</xdr:rowOff>
    </xdr:from>
    <xdr:ext cx="405111" cy="259045"/>
    <xdr:sp macro="" textlink="">
      <xdr:nvSpPr>
        <xdr:cNvPr id="562" name="【消防施設】&#10;有形固定資産減価償却率該当値テキスト"/>
        <xdr:cNvSpPr txBox="1"/>
      </xdr:nvSpPr>
      <xdr:spPr>
        <a:xfrm>
          <a:off x="1635760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46082</xdr:rowOff>
    </xdr:from>
    <xdr:to>
      <xdr:col>81</xdr:col>
      <xdr:colOff>101600</xdr:colOff>
      <xdr:row>79</xdr:row>
      <xdr:rowOff>147682</xdr:rowOff>
    </xdr:to>
    <xdr:sp macro="" textlink="">
      <xdr:nvSpPr>
        <xdr:cNvPr id="563" name="楕円 562"/>
        <xdr:cNvSpPr/>
      </xdr:nvSpPr>
      <xdr:spPr>
        <a:xfrm>
          <a:off x="15430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96882</xdr:rowOff>
    </xdr:from>
    <xdr:to>
      <xdr:col>85</xdr:col>
      <xdr:colOff>127000</xdr:colOff>
      <xdr:row>79</xdr:row>
      <xdr:rowOff>129539</xdr:rowOff>
    </xdr:to>
    <xdr:cxnSp macro="">
      <xdr:nvCxnSpPr>
        <xdr:cNvPr id="564" name="直線コネクタ 563"/>
        <xdr:cNvCxnSpPr/>
      </xdr:nvCxnSpPr>
      <xdr:spPr>
        <a:xfrm>
          <a:off x="15481300" y="136414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166914</xdr:rowOff>
    </xdr:from>
    <xdr:to>
      <xdr:col>76</xdr:col>
      <xdr:colOff>165100</xdr:colOff>
      <xdr:row>79</xdr:row>
      <xdr:rowOff>97064</xdr:rowOff>
    </xdr:to>
    <xdr:sp macro="" textlink="">
      <xdr:nvSpPr>
        <xdr:cNvPr id="565" name="楕円 564"/>
        <xdr:cNvSpPr/>
      </xdr:nvSpPr>
      <xdr:spPr>
        <a:xfrm>
          <a:off x="145415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46264</xdr:rowOff>
    </xdr:from>
    <xdr:to>
      <xdr:col>81</xdr:col>
      <xdr:colOff>50800</xdr:colOff>
      <xdr:row>79</xdr:row>
      <xdr:rowOff>96882</xdr:rowOff>
    </xdr:to>
    <xdr:cxnSp macro="">
      <xdr:nvCxnSpPr>
        <xdr:cNvPr id="566" name="直線コネクタ 565"/>
        <xdr:cNvCxnSpPr/>
      </xdr:nvCxnSpPr>
      <xdr:spPr>
        <a:xfrm>
          <a:off x="14592300" y="1359081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164209</xdr:rowOff>
    </xdr:from>
    <xdr:ext cx="405111" cy="259045"/>
    <xdr:sp macro="" textlink="">
      <xdr:nvSpPr>
        <xdr:cNvPr id="567" name="n_1mainValue【消防施設】&#10;有形固定資産減価償却率"/>
        <xdr:cNvSpPr txBox="1"/>
      </xdr:nvSpPr>
      <xdr:spPr>
        <a:xfrm>
          <a:off x="152660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113591</xdr:rowOff>
    </xdr:from>
    <xdr:ext cx="405111" cy="259045"/>
    <xdr:sp macro="" textlink="">
      <xdr:nvSpPr>
        <xdr:cNvPr id="568" name="n_2mainValue【消防施設】&#10;有形固定資産減価償却率"/>
        <xdr:cNvSpPr txBox="1"/>
      </xdr:nvSpPr>
      <xdr:spPr>
        <a:xfrm>
          <a:off x="14389744" y="1331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9" name="直線コネクタ 5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0" name="テキスト ボックス 5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1" name="直線コネクタ 5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2" name="テキスト ボックス 5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3" name="直線コネクタ 5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4" name="テキスト ボックス 5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5" name="直線コネクタ 5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6" name="テキスト ボックス 5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7" name="直線コネクタ 5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8" name="テキスト ボックス 5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9" name="直線コネクタ 5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0" name="テキスト ボックス 5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126274</xdr:rowOff>
    </xdr:from>
    <xdr:to>
      <xdr:col>116</xdr:col>
      <xdr:colOff>62864</xdr:colOff>
      <xdr:row>86</xdr:row>
      <xdr:rowOff>129539</xdr:rowOff>
    </xdr:to>
    <xdr:cxnSp macro="">
      <xdr:nvCxnSpPr>
        <xdr:cNvPr id="594" name="直線コネクタ 593"/>
        <xdr:cNvCxnSpPr/>
      </xdr:nvCxnSpPr>
      <xdr:spPr>
        <a:xfrm flipV="1">
          <a:off x="22160864" y="14528074"/>
          <a:ext cx="0" cy="346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133366</xdr:rowOff>
    </xdr:from>
    <xdr:ext cx="469744" cy="259045"/>
    <xdr:sp macro="" textlink="">
      <xdr:nvSpPr>
        <xdr:cNvPr id="595" name="【消防施設】&#10;一人当たり面積最小値テキスト"/>
        <xdr:cNvSpPr txBox="1"/>
      </xdr:nvSpPr>
      <xdr:spPr>
        <a:xfrm>
          <a:off x="221996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596" name="直線コネクタ 595"/>
        <xdr:cNvCxnSpPr/>
      </xdr:nvCxnSpPr>
      <xdr:spPr>
        <a:xfrm>
          <a:off x="22072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72951</xdr:rowOff>
    </xdr:from>
    <xdr:ext cx="469744" cy="259045"/>
    <xdr:sp macro="" textlink="">
      <xdr:nvSpPr>
        <xdr:cNvPr id="597" name="【消防施設】&#10;一人当たり面積最大値テキスト"/>
        <xdr:cNvSpPr txBox="1"/>
      </xdr:nvSpPr>
      <xdr:spPr>
        <a:xfrm>
          <a:off x="22199600" y="1430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126274</xdr:rowOff>
    </xdr:from>
    <xdr:to>
      <xdr:col>116</xdr:col>
      <xdr:colOff>152400</xdr:colOff>
      <xdr:row>84</xdr:row>
      <xdr:rowOff>126274</xdr:rowOff>
    </xdr:to>
    <xdr:cxnSp macro="">
      <xdr:nvCxnSpPr>
        <xdr:cNvPr id="598" name="直線コネクタ 597"/>
        <xdr:cNvCxnSpPr/>
      </xdr:nvCxnSpPr>
      <xdr:spPr>
        <a:xfrm>
          <a:off x="22072600" y="1452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599"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600" name="フローチャート: 判断 599"/>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143511</xdr:rowOff>
    </xdr:from>
    <xdr:to>
      <xdr:col>112</xdr:col>
      <xdr:colOff>38100</xdr:colOff>
      <xdr:row>86</xdr:row>
      <xdr:rowOff>73661</xdr:rowOff>
    </xdr:to>
    <xdr:sp macro="" textlink="">
      <xdr:nvSpPr>
        <xdr:cNvPr id="601" name="フローチャート: 判断 600"/>
        <xdr:cNvSpPr/>
      </xdr:nvSpPr>
      <xdr:spPr>
        <a:xfrm>
          <a:off x="21272500" y="1471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90188</xdr:rowOff>
    </xdr:from>
    <xdr:ext cx="469744" cy="259045"/>
    <xdr:sp macro="" textlink="">
      <xdr:nvSpPr>
        <xdr:cNvPr id="602" name="n_1aveValue【消防施設】&#10;一人当たり面積"/>
        <xdr:cNvSpPr txBox="1"/>
      </xdr:nvSpPr>
      <xdr:spPr>
        <a:xfrm>
          <a:off x="21075727" y="144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127181</xdr:rowOff>
    </xdr:from>
    <xdr:to>
      <xdr:col>107</xdr:col>
      <xdr:colOff>101600</xdr:colOff>
      <xdr:row>86</xdr:row>
      <xdr:rowOff>57331</xdr:rowOff>
    </xdr:to>
    <xdr:sp macro="" textlink="">
      <xdr:nvSpPr>
        <xdr:cNvPr id="603" name="フローチャート: 判断 602"/>
        <xdr:cNvSpPr/>
      </xdr:nvSpPr>
      <xdr:spPr>
        <a:xfrm>
          <a:off x="20383500" y="1470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48458</xdr:rowOff>
    </xdr:from>
    <xdr:ext cx="469744" cy="259045"/>
    <xdr:sp macro="" textlink="">
      <xdr:nvSpPr>
        <xdr:cNvPr id="604" name="n_2aveValue【消防施設】&#10;一人当たり面積"/>
        <xdr:cNvSpPr txBox="1"/>
      </xdr:nvSpPr>
      <xdr:spPr>
        <a:xfrm>
          <a:off x="20199427"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4718</xdr:rowOff>
    </xdr:from>
    <xdr:to>
      <xdr:col>116</xdr:col>
      <xdr:colOff>114300</xdr:colOff>
      <xdr:row>86</xdr:row>
      <xdr:rowOff>106318</xdr:rowOff>
    </xdr:to>
    <xdr:sp macro="" textlink="">
      <xdr:nvSpPr>
        <xdr:cNvPr id="610" name="楕円 609"/>
        <xdr:cNvSpPr/>
      </xdr:nvSpPr>
      <xdr:spPr>
        <a:xfrm>
          <a:off x="22110700" y="147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611" name="【消防施設】&#10;一人当たり面積該当値テキスト"/>
        <xdr:cNvSpPr txBox="1"/>
      </xdr:nvSpPr>
      <xdr:spPr>
        <a:xfrm>
          <a:off x="22199600" y="146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4718</xdr:rowOff>
    </xdr:from>
    <xdr:to>
      <xdr:col>112</xdr:col>
      <xdr:colOff>38100</xdr:colOff>
      <xdr:row>86</xdr:row>
      <xdr:rowOff>106318</xdr:rowOff>
    </xdr:to>
    <xdr:sp macro="" textlink="">
      <xdr:nvSpPr>
        <xdr:cNvPr id="612" name="楕円 611"/>
        <xdr:cNvSpPr/>
      </xdr:nvSpPr>
      <xdr:spPr>
        <a:xfrm>
          <a:off x="21272500" y="147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55518</xdr:rowOff>
    </xdr:from>
    <xdr:to>
      <xdr:col>116</xdr:col>
      <xdr:colOff>63500</xdr:colOff>
      <xdr:row>86</xdr:row>
      <xdr:rowOff>55518</xdr:rowOff>
    </xdr:to>
    <xdr:cxnSp macro="">
      <xdr:nvCxnSpPr>
        <xdr:cNvPr id="613" name="直線コネクタ 612"/>
        <xdr:cNvCxnSpPr/>
      </xdr:nvCxnSpPr>
      <xdr:spPr>
        <a:xfrm>
          <a:off x="21323300" y="14800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164193</xdr:rowOff>
    </xdr:from>
    <xdr:to>
      <xdr:col>107</xdr:col>
      <xdr:colOff>101600</xdr:colOff>
      <xdr:row>78</xdr:row>
      <xdr:rowOff>94343</xdr:rowOff>
    </xdr:to>
    <xdr:sp macro="" textlink="">
      <xdr:nvSpPr>
        <xdr:cNvPr id="614" name="楕円 613"/>
        <xdr:cNvSpPr/>
      </xdr:nvSpPr>
      <xdr:spPr>
        <a:xfrm>
          <a:off x="20383500" y="133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43543</xdr:rowOff>
    </xdr:from>
    <xdr:to>
      <xdr:col>111</xdr:col>
      <xdr:colOff>177800</xdr:colOff>
      <xdr:row>86</xdr:row>
      <xdr:rowOff>55518</xdr:rowOff>
    </xdr:to>
    <xdr:cxnSp macro="">
      <xdr:nvCxnSpPr>
        <xdr:cNvPr id="615" name="直線コネクタ 614"/>
        <xdr:cNvCxnSpPr/>
      </xdr:nvCxnSpPr>
      <xdr:spPr>
        <a:xfrm>
          <a:off x="20434300" y="13416643"/>
          <a:ext cx="889000" cy="138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97445</xdr:rowOff>
    </xdr:from>
    <xdr:ext cx="469744" cy="259045"/>
    <xdr:sp macro="" textlink="">
      <xdr:nvSpPr>
        <xdr:cNvPr id="616" name="n_1mainValue【消防施設】&#10;一人当たり面積"/>
        <xdr:cNvSpPr txBox="1"/>
      </xdr:nvSpPr>
      <xdr:spPr>
        <a:xfrm>
          <a:off x="21075727" y="148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110870</xdr:rowOff>
    </xdr:from>
    <xdr:ext cx="469744" cy="259045"/>
    <xdr:sp macro="" textlink="">
      <xdr:nvSpPr>
        <xdr:cNvPr id="617" name="n_2mainValue【消防施設】&#10;一人当たり面積"/>
        <xdr:cNvSpPr txBox="1"/>
      </xdr:nvSpPr>
      <xdr:spPr>
        <a:xfrm>
          <a:off x="20199427" y="1314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43" name="直線コネクタ 642"/>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4"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5" name="直線コネクタ 64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7" name="直線コネクタ 64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9" name="フローチャート: 判断 64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50" name="フローチャート: 判断 649"/>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51"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52" name="フローチャート: 判断 651"/>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53"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659" name="楕円 658"/>
        <xdr:cNvSpPr/>
      </xdr:nvSpPr>
      <xdr:spPr>
        <a:xfrm>
          <a:off x="16268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660" name="【庁舎】&#10;有形固定資産減価償却率該当値テキスト"/>
        <xdr:cNvSpPr txBox="1"/>
      </xdr:nvSpPr>
      <xdr:spPr>
        <a:xfrm>
          <a:off x="16357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129902</xdr:rowOff>
    </xdr:from>
    <xdr:to>
      <xdr:col>81</xdr:col>
      <xdr:colOff>101600</xdr:colOff>
      <xdr:row>102</xdr:row>
      <xdr:rowOff>60052</xdr:rowOff>
    </xdr:to>
    <xdr:sp macro="" textlink="">
      <xdr:nvSpPr>
        <xdr:cNvPr id="661" name="楕円 660"/>
        <xdr:cNvSpPr/>
      </xdr:nvSpPr>
      <xdr:spPr>
        <a:xfrm>
          <a:off x="15430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144780</xdr:rowOff>
    </xdr:from>
    <xdr:to>
      <xdr:col>85</xdr:col>
      <xdr:colOff>127000</xdr:colOff>
      <xdr:row>102</xdr:row>
      <xdr:rowOff>9252</xdr:rowOff>
    </xdr:to>
    <xdr:cxnSp macro="">
      <xdr:nvCxnSpPr>
        <xdr:cNvPr id="662" name="直線コネクタ 661"/>
        <xdr:cNvCxnSpPr/>
      </xdr:nvCxnSpPr>
      <xdr:spPr>
        <a:xfrm flipV="1">
          <a:off x="15481300" y="174612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102144</xdr:rowOff>
    </xdr:from>
    <xdr:to>
      <xdr:col>76</xdr:col>
      <xdr:colOff>165100</xdr:colOff>
      <xdr:row>102</xdr:row>
      <xdr:rowOff>32294</xdr:rowOff>
    </xdr:to>
    <xdr:sp macro="" textlink="">
      <xdr:nvSpPr>
        <xdr:cNvPr id="663" name="楕円 662"/>
        <xdr:cNvSpPr/>
      </xdr:nvSpPr>
      <xdr:spPr>
        <a:xfrm>
          <a:off x="14541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152944</xdr:rowOff>
    </xdr:from>
    <xdr:to>
      <xdr:col>81</xdr:col>
      <xdr:colOff>50800</xdr:colOff>
      <xdr:row>102</xdr:row>
      <xdr:rowOff>9252</xdr:rowOff>
    </xdr:to>
    <xdr:cxnSp macro="">
      <xdr:nvCxnSpPr>
        <xdr:cNvPr id="664" name="直線コネクタ 663"/>
        <xdr:cNvCxnSpPr/>
      </xdr:nvCxnSpPr>
      <xdr:spPr>
        <a:xfrm>
          <a:off x="14592300" y="1746939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76579</xdr:rowOff>
    </xdr:from>
    <xdr:ext cx="405111" cy="259045"/>
    <xdr:sp macro="" textlink="">
      <xdr:nvSpPr>
        <xdr:cNvPr id="665" name="n_1mainValue【庁舎】&#10;有形固定資産減価償却率"/>
        <xdr:cNvSpPr txBox="1"/>
      </xdr:nvSpPr>
      <xdr:spPr>
        <a:xfrm>
          <a:off x="152660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48821</xdr:rowOff>
    </xdr:from>
    <xdr:ext cx="405111" cy="259045"/>
    <xdr:sp macro="" textlink="">
      <xdr:nvSpPr>
        <xdr:cNvPr id="666" name="n_2mainValue【庁舎】&#10;有形固定資産減価償却率"/>
        <xdr:cNvSpPr txBox="1"/>
      </xdr:nvSpPr>
      <xdr:spPr>
        <a:xfrm>
          <a:off x="143897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90" name="直線コネクタ 689"/>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91"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92" name="直線コネクタ 691"/>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93"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4" name="直線コネクタ 693"/>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95"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6" name="フローチャート: 判断 695"/>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7" name="フローチャート: 判断 69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98"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99" name="フローチャート: 判断 698"/>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700"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80645</xdr:rowOff>
    </xdr:from>
    <xdr:to>
      <xdr:col>116</xdr:col>
      <xdr:colOff>114300</xdr:colOff>
      <xdr:row>104</xdr:row>
      <xdr:rowOff>10795</xdr:rowOff>
    </xdr:to>
    <xdr:sp macro="" textlink="">
      <xdr:nvSpPr>
        <xdr:cNvPr id="706" name="楕円 705"/>
        <xdr:cNvSpPr/>
      </xdr:nvSpPr>
      <xdr:spPr>
        <a:xfrm>
          <a:off x="22110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103522</xdr:rowOff>
    </xdr:from>
    <xdr:ext cx="469744" cy="259045"/>
    <xdr:sp macro="" textlink="">
      <xdr:nvSpPr>
        <xdr:cNvPr id="707" name="【庁舎】&#10;一人当たり面積該当値テキスト"/>
        <xdr:cNvSpPr txBox="1"/>
      </xdr:nvSpPr>
      <xdr:spPr>
        <a:xfrm>
          <a:off x="22199600"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90170</xdr:rowOff>
    </xdr:from>
    <xdr:to>
      <xdr:col>112</xdr:col>
      <xdr:colOff>38100</xdr:colOff>
      <xdr:row>104</xdr:row>
      <xdr:rowOff>20320</xdr:rowOff>
    </xdr:to>
    <xdr:sp macro="" textlink="">
      <xdr:nvSpPr>
        <xdr:cNvPr id="708" name="楕円 707"/>
        <xdr:cNvSpPr/>
      </xdr:nvSpPr>
      <xdr:spPr>
        <a:xfrm>
          <a:off x="21272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131445</xdr:rowOff>
    </xdr:from>
    <xdr:to>
      <xdr:col>116</xdr:col>
      <xdr:colOff>63500</xdr:colOff>
      <xdr:row>103</xdr:row>
      <xdr:rowOff>140970</xdr:rowOff>
    </xdr:to>
    <xdr:cxnSp macro="">
      <xdr:nvCxnSpPr>
        <xdr:cNvPr id="709" name="直線コネクタ 708"/>
        <xdr:cNvCxnSpPr/>
      </xdr:nvCxnSpPr>
      <xdr:spPr>
        <a:xfrm flipV="1">
          <a:off x="21323300" y="177907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710" name="楕円 709"/>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140970</xdr:rowOff>
    </xdr:from>
    <xdr:to>
      <xdr:col>111</xdr:col>
      <xdr:colOff>177800</xdr:colOff>
      <xdr:row>104</xdr:row>
      <xdr:rowOff>167639</xdr:rowOff>
    </xdr:to>
    <xdr:cxnSp macro="">
      <xdr:nvCxnSpPr>
        <xdr:cNvPr id="711" name="直線コネクタ 710"/>
        <xdr:cNvCxnSpPr/>
      </xdr:nvCxnSpPr>
      <xdr:spPr>
        <a:xfrm flipV="1">
          <a:off x="20434300" y="178003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36847</xdr:rowOff>
    </xdr:from>
    <xdr:ext cx="469744" cy="259045"/>
    <xdr:sp macro="" textlink="">
      <xdr:nvSpPr>
        <xdr:cNvPr id="712" name="n_1mainValue【庁舎】&#10;一人当たり面積"/>
        <xdr:cNvSpPr txBox="1"/>
      </xdr:nvSpPr>
      <xdr:spPr>
        <a:xfrm>
          <a:off x="210757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713" name="n_2mainValue【庁舎】&#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「福祉施設」は類似団体平均値より低い水準であるが、各施設全般的に類似団体平均値と比べ高い水準にあり、特に「保健センター・保健所」、「消防施設」などの老朽化が進んでいるのが分かる。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「消防施設」については、消防団の再編計画を進めるなかで、毎年１か所ずつは更新を図っている。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老朽化の進んでいる施設については、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公共施設総合管理計画を踏まえ、人口推移、施設の劣化状況等を鑑み、施設の適正化・総量の縮減を考えていかなければならない。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35,432
35,249
289.80
20,742,859
19,478,764
968,226
10,147,991
25,009,471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財政力指数は前年度及び前々年度と同数であり、ほぼ類似団体の平均的指数と同数として推移している。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しかしながら全国平均、県内平均と比較するといずれも大きく下回り、特に県平均との比較では</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0.12</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ポイントも下回</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っている</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本市の市税収入の内訳をみると、個人住民税と固定資産税との合計が市税収入全体の</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82</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％を占め、法人市民税は立地企業が極端に少ないことから全体の</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％しかない状態となっている。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このため、</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「山梨市総合戦略</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」においてインフラ整備を実施するとともに積極的な企業誘致を行い、新たな課税客体の創設に取り組むこととしているほか、第</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次行政改革大綱に基づく集中改革プランにより、税の収納率向上対策、納税者への意識啓発及び差押えの強化等更なる収納率の向上を目指すこととしている。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また、歳出においては定員適正化計画に基づく総人件費の削減、未利用財産の処分、指定管理者制度等を活用した民間委託等の推進などを推し進め、財政基盤の強化を図ることとしている。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経常収支比率は前年度数値と比較すると</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上回ったが</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、全国平均値を</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a:t>
          </a:r>
          <a:endPar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数値が上昇した</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要因は、</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義務的経費である</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や公債費及び扶助費が増加したことや経常一般財源が減少したことによる。</a:t>
          </a:r>
          <a:endPar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今後も高齢化による社会保障関連経費の増加や既発債残高の増加に伴い、公債費が増加していくこと、普通交付税の減少により経常一般財源が減少していくことにより財政</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の硬直化が予測される。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このため、税の収納率向上を推進し、平成</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年度から平成</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年度までの</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年間で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百万円の効果を目標とする。また、保険料・公共施設料金の収納確保を推進し、同</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年間で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百万円の効果を目標とする。未利用財産の処分計画においては、同</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年間で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千万円の効果を目標とする。「未利用財産の処分」「指定管理者制度導入</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による義務的経費の削減に努める。施設運営経費削減計画では、同</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年間で</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千万円の効果を目標とし改善に努める。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29421</xdr:rowOff>
    </xdr:from>
    <xdr:to>
      <xdr:col>23</xdr:col>
      <xdr:colOff>133350</xdr:colOff>
      <xdr:row>60</xdr:row>
      <xdr:rowOff>146050</xdr:rowOff>
    </xdr:to>
    <xdr:cxnSp macro="">
      <xdr:nvCxnSpPr>
        <xdr:cNvPr id="132" name="直線コネクタ 131"/>
        <xdr:cNvCxnSpPr/>
      </xdr:nvCxnSpPr>
      <xdr:spPr>
        <a:xfrm>
          <a:off x="4114800" y="10316421"/>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104352</xdr:rowOff>
    </xdr:from>
    <xdr:to>
      <xdr:col>19</xdr:col>
      <xdr:colOff>133350</xdr:colOff>
      <xdr:row>60</xdr:row>
      <xdr:rowOff>29421</xdr:rowOff>
    </xdr:to>
    <xdr:cxnSp macro="">
      <xdr:nvCxnSpPr>
        <xdr:cNvPr id="135" name="直線コネクタ 134"/>
        <xdr:cNvCxnSpPr/>
      </xdr:nvCxnSpPr>
      <xdr:spPr>
        <a:xfrm>
          <a:off x="3225800" y="1021990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104352</xdr:rowOff>
    </xdr:from>
    <xdr:to>
      <xdr:col>15</xdr:col>
      <xdr:colOff>82550</xdr:colOff>
      <xdr:row>59</xdr:row>
      <xdr:rowOff>136525</xdr:rowOff>
    </xdr:to>
    <xdr:cxnSp macro="">
      <xdr:nvCxnSpPr>
        <xdr:cNvPr id="138" name="直線コネクタ 137"/>
        <xdr:cNvCxnSpPr/>
      </xdr:nvCxnSpPr>
      <xdr:spPr>
        <a:xfrm flipV="1">
          <a:off x="2336800" y="1021990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163195</xdr:rowOff>
    </xdr:from>
    <xdr:to>
      <xdr:col>11</xdr:col>
      <xdr:colOff>31750</xdr:colOff>
      <xdr:row>59</xdr:row>
      <xdr:rowOff>136525</xdr:rowOff>
    </xdr:to>
    <xdr:cxnSp macro="">
      <xdr:nvCxnSpPr>
        <xdr:cNvPr id="141" name="直線コネクタ 140"/>
        <xdr:cNvCxnSpPr/>
      </xdr:nvCxnSpPr>
      <xdr:spPr>
        <a:xfrm>
          <a:off x="1447800" y="1010729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150071</xdr:rowOff>
    </xdr:from>
    <xdr:to>
      <xdr:col>19</xdr:col>
      <xdr:colOff>184150</xdr:colOff>
      <xdr:row>60</xdr:row>
      <xdr:rowOff>80221</xdr:rowOff>
    </xdr:to>
    <xdr:sp macro="" textlink="">
      <xdr:nvSpPr>
        <xdr:cNvPr id="153" name="楕円 152"/>
        <xdr:cNvSpPr/>
      </xdr:nvSpPr>
      <xdr:spPr>
        <a:xfrm>
          <a:off x="4064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90398</xdr:rowOff>
    </xdr:from>
    <xdr:ext cx="736600" cy="259045"/>
    <xdr:sp macro="" textlink="">
      <xdr:nvSpPr>
        <xdr:cNvPr id="154" name="テキスト ボックス 153"/>
        <xdr:cNvSpPr txBox="1"/>
      </xdr:nvSpPr>
      <xdr:spPr>
        <a:xfrm>
          <a:off x="3733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53552</xdr:rowOff>
    </xdr:from>
    <xdr:to>
      <xdr:col>15</xdr:col>
      <xdr:colOff>133350</xdr:colOff>
      <xdr:row>59</xdr:row>
      <xdr:rowOff>155152</xdr:rowOff>
    </xdr:to>
    <xdr:sp macro="" textlink="">
      <xdr:nvSpPr>
        <xdr:cNvPr id="155" name="楕円 154"/>
        <xdr:cNvSpPr/>
      </xdr:nvSpPr>
      <xdr:spPr>
        <a:xfrm>
          <a:off x="3175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165329</xdr:rowOff>
    </xdr:from>
    <xdr:ext cx="762000" cy="259045"/>
    <xdr:sp macro="" textlink="">
      <xdr:nvSpPr>
        <xdr:cNvPr id="156" name="テキスト ボックス 155"/>
        <xdr:cNvSpPr txBox="1"/>
      </xdr:nvSpPr>
      <xdr:spPr>
        <a:xfrm>
          <a:off x="2844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85725</xdr:rowOff>
    </xdr:from>
    <xdr:to>
      <xdr:col>11</xdr:col>
      <xdr:colOff>82550</xdr:colOff>
      <xdr:row>60</xdr:row>
      <xdr:rowOff>15875</xdr:rowOff>
    </xdr:to>
    <xdr:sp macro="" textlink="">
      <xdr:nvSpPr>
        <xdr:cNvPr id="157" name="楕円 156"/>
        <xdr:cNvSpPr/>
      </xdr:nvSpPr>
      <xdr:spPr>
        <a:xfrm>
          <a:off x="2286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26052</xdr:rowOff>
    </xdr:from>
    <xdr:ext cx="762000" cy="259045"/>
    <xdr:sp macro="" textlink="">
      <xdr:nvSpPr>
        <xdr:cNvPr id="158" name="テキスト ボックス 157"/>
        <xdr:cNvSpPr txBox="1"/>
      </xdr:nvSpPr>
      <xdr:spPr>
        <a:xfrm>
          <a:off x="1955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112395</xdr:rowOff>
    </xdr:from>
    <xdr:to>
      <xdr:col>7</xdr:col>
      <xdr:colOff>31750</xdr:colOff>
      <xdr:row>59</xdr:row>
      <xdr:rowOff>42545</xdr:rowOff>
    </xdr:to>
    <xdr:sp macro="" textlink="">
      <xdr:nvSpPr>
        <xdr:cNvPr id="159" name="楕円 158"/>
        <xdr:cNvSpPr/>
      </xdr:nvSpPr>
      <xdr:spPr>
        <a:xfrm>
          <a:off x="1397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52722</xdr:rowOff>
    </xdr:from>
    <xdr:ext cx="762000" cy="259045"/>
    <xdr:sp macro="" textlink="">
      <xdr:nvSpPr>
        <xdr:cNvPr id="160" name="テキスト ボックス 159"/>
        <xdr:cNvSpPr txBox="1"/>
      </xdr:nvSpPr>
      <xdr:spPr>
        <a:xfrm>
          <a:off x="1066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類似団体平均額よりは下回ったものの全国平均及び県内平均よりは大きく上回</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、前年度と比較すると</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4,225</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増額</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人件費は</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、給与制度の総合的な見直し</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り増</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物件費は、</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臨時職員（保育士）の増員により増額となった。</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一部事務組合や公営企業会計への人件費・物件費等に充てる繰出金を含めると、人口一人当たりの金額は更に増額することとなるため、これらも含めた経費削減の対策を講じる必要があると考える。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また、定員適正化計画については第</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次計画を策定して更に総人件費抑制対策を講じることとしているほか、直営で行っている保育所等について指定管理者制度を含めた民間委託への検討なども行うこととしている。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86697</xdr:rowOff>
    </xdr:from>
    <xdr:to>
      <xdr:col>23</xdr:col>
      <xdr:colOff>133350</xdr:colOff>
      <xdr:row>82</xdr:row>
      <xdr:rowOff>120679</xdr:rowOff>
    </xdr:to>
    <xdr:cxnSp macro="">
      <xdr:nvCxnSpPr>
        <xdr:cNvPr id="195" name="直線コネクタ 194"/>
        <xdr:cNvCxnSpPr/>
      </xdr:nvCxnSpPr>
      <xdr:spPr>
        <a:xfrm>
          <a:off x="4114800" y="14145597"/>
          <a:ext cx="838200" cy="3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86697</xdr:rowOff>
    </xdr:from>
    <xdr:to>
      <xdr:col>19</xdr:col>
      <xdr:colOff>133350</xdr:colOff>
      <xdr:row>82</xdr:row>
      <xdr:rowOff>103105</xdr:rowOff>
    </xdr:to>
    <xdr:cxnSp macro="">
      <xdr:nvCxnSpPr>
        <xdr:cNvPr id="198" name="直線コネクタ 197"/>
        <xdr:cNvCxnSpPr/>
      </xdr:nvCxnSpPr>
      <xdr:spPr>
        <a:xfrm flipV="1">
          <a:off x="3225800" y="14145597"/>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98633</xdr:rowOff>
    </xdr:from>
    <xdr:to>
      <xdr:col>15</xdr:col>
      <xdr:colOff>82550</xdr:colOff>
      <xdr:row>82</xdr:row>
      <xdr:rowOff>103105</xdr:rowOff>
    </xdr:to>
    <xdr:cxnSp macro="">
      <xdr:nvCxnSpPr>
        <xdr:cNvPr id="201" name="直線コネクタ 200"/>
        <xdr:cNvCxnSpPr/>
      </xdr:nvCxnSpPr>
      <xdr:spPr>
        <a:xfrm>
          <a:off x="2336800" y="14157533"/>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23115</xdr:rowOff>
    </xdr:from>
    <xdr:to>
      <xdr:col>11</xdr:col>
      <xdr:colOff>31750</xdr:colOff>
      <xdr:row>82</xdr:row>
      <xdr:rowOff>98633</xdr:rowOff>
    </xdr:to>
    <xdr:cxnSp macro="">
      <xdr:nvCxnSpPr>
        <xdr:cNvPr id="204" name="直線コネクタ 203"/>
        <xdr:cNvCxnSpPr/>
      </xdr:nvCxnSpPr>
      <xdr:spPr>
        <a:xfrm>
          <a:off x="1447800" y="14082015"/>
          <a:ext cx="889000" cy="7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69879</xdr:rowOff>
    </xdr:from>
    <xdr:to>
      <xdr:col>23</xdr:col>
      <xdr:colOff>184150</xdr:colOff>
      <xdr:row>83</xdr:row>
      <xdr:rowOff>29</xdr:rowOff>
    </xdr:to>
    <xdr:sp macro="" textlink="">
      <xdr:nvSpPr>
        <xdr:cNvPr id="214" name="楕円 213"/>
        <xdr:cNvSpPr/>
      </xdr:nvSpPr>
      <xdr:spPr>
        <a:xfrm>
          <a:off x="4902200" y="141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86406</xdr:rowOff>
    </xdr:from>
    <xdr:ext cx="762000" cy="259045"/>
    <xdr:sp macro="" textlink="">
      <xdr:nvSpPr>
        <xdr:cNvPr id="215" name="人件費・物件費等の状況該当値テキスト"/>
        <xdr:cNvSpPr txBox="1"/>
      </xdr:nvSpPr>
      <xdr:spPr>
        <a:xfrm>
          <a:off x="5041900" y="1397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35897</xdr:rowOff>
    </xdr:from>
    <xdr:to>
      <xdr:col>19</xdr:col>
      <xdr:colOff>184150</xdr:colOff>
      <xdr:row>82</xdr:row>
      <xdr:rowOff>137497</xdr:rowOff>
    </xdr:to>
    <xdr:sp macro="" textlink="">
      <xdr:nvSpPr>
        <xdr:cNvPr id="216" name="楕円 215"/>
        <xdr:cNvSpPr/>
      </xdr:nvSpPr>
      <xdr:spPr>
        <a:xfrm>
          <a:off x="4064000" y="140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147674</xdr:rowOff>
    </xdr:from>
    <xdr:ext cx="736600" cy="259045"/>
    <xdr:sp macro="" textlink="">
      <xdr:nvSpPr>
        <xdr:cNvPr id="217" name="テキスト ボックス 216"/>
        <xdr:cNvSpPr txBox="1"/>
      </xdr:nvSpPr>
      <xdr:spPr>
        <a:xfrm>
          <a:off x="3733800" y="138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52305</xdr:rowOff>
    </xdr:from>
    <xdr:to>
      <xdr:col>15</xdr:col>
      <xdr:colOff>133350</xdr:colOff>
      <xdr:row>82</xdr:row>
      <xdr:rowOff>153905</xdr:rowOff>
    </xdr:to>
    <xdr:sp macro="" textlink="">
      <xdr:nvSpPr>
        <xdr:cNvPr id="218" name="楕円 217"/>
        <xdr:cNvSpPr/>
      </xdr:nvSpPr>
      <xdr:spPr>
        <a:xfrm>
          <a:off x="3175000" y="141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164082</xdr:rowOff>
    </xdr:from>
    <xdr:ext cx="762000" cy="259045"/>
    <xdr:sp macro="" textlink="">
      <xdr:nvSpPr>
        <xdr:cNvPr id="219" name="テキスト ボックス 218"/>
        <xdr:cNvSpPr txBox="1"/>
      </xdr:nvSpPr>
      <xdr:spPr>
        <a:xfrm>
          <a:off x="2844800" y="138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47833</xdr:rowOff>
    </xdr:from>
    <xdr:to>
      <xdr:col>11</xdr:col>
      <xdr:colOff>82550</xdr:colOff>
      <xdr:row>82</xdr:row>
      <xdr:rowOff>149433</xdr:rowOff>
    </xdr:to>
    <xdr:sp macro="" textlink="">
      <xdr:nvSpPr>
        <xdr:cNvPr id="220" name="楕円 219"/>
        <xdr:cNvSpPr/>
      </xdr:nvSpPr>
      <xdr:spPr>
        <a:xfrm>
          <a:off x="2286000" y="141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159610</xdr:rowOff>
    </xdr:from>
    <xdr:ext cx="762000" cy="259045"/>
    <xdr:sp macro="" textlink="">
      <xdr:nvSpPr>
        <xdr:cNvPr id="221" name="テキスト ボックス 220"/>
        <xdr:cNvSpPr txBox="1"/>
      </xdr:nvSpPr>
      <xdr:spPr>
        <a:xfrm>
          <a:off x="1955800" y="1387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143765</xdr:rowOff>
    </xdr:from>
    <xdr:to>
      <xdr:col>7</xdr:col>
      <xdr:colOff>31750</xdr:colOff>
      <xdr:row>82</xdr:row>
      <xdr:rowOff>73915</xdr:rowOff>
    </xdr:to>
    <xdr:sp macro="" textlink="">
      <xdr:nvSpPr>
        <xdr:cNvPr id="222" name="楕円 221"/>
        <xdr:cNvSpPr/>
      </xdr:nvSpPr>
      <xdr:spPr>
        <a:xfrm>
          <a:off x="1397000" y="140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84092</xdr:rowOff>
    </xdr:from>
    <xdr:ext cx="762000" cy="259045"/>
    <xdr:sp macro="" textlink="">
      <xdr:nvSpPr>
        <xdr:cNvPr id="223" name="テキスト ボックス 222"/>
        <xdr:cNvSpPr txBox="1"/>
      </xdr:nvSpPr>
      <xdr:spPr>
        <a:xfrm>
          <a:off x="1066800" y="138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ラスパイレス指数は</a:t>
          </a:r>
          <a:r>
            <a:rPr kumimoji="1" lang="ja-JP" altLang="en-US"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全国市平均より低い指数となっている。</a:t>
          </a:r>
          <a:endParaRPr kumimoji="0" lang="ja-JP" altLang="ja-JP"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　定員適正化計画の職員計画数を念頭に各年齢階層の定期的な職員採用を実施するとともに各種手当の総点検を実施してより一層職員給与の適正化に努めることとする。</a:t>
          </a:r>
          <a:endParaRPr kumimoji="0" lang="ja-JP" altLang="ja-JP"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　また、地方公務員職員給与費の総合的見直しを確実に実施し公務員制度改革の動向や人事院勧告の動向等的確に見極め、市内の民間企業の平均的給与の状況を踏まえながら市民の理解と支持が得られるような給与制度と勤務条件の確立を目指すこととする。</a:t>
          </a:r>
          <a:endParaRPr kumimoji="1" lang="en-US" altLang="ja-JP"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　平成</a:t>
          </a:r>
          <a:r>
            <a:rPr kumimoji="1" lang="en-US" altLang="ja-JP"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29</a:t>
          </a:r>
          <a:r>
            <a:rPr kumimoji="1" lang="ja-JP" altLang="en-US"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年度数値については、根拠となる調査が様式作成時未公表だったため、昨年度の数値をそのまま使用している。</a:t>
          </a:r>
          <a:endParaRPr kumimoji="0" lang="ja-JP" altLang="ja-JP" sz="9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93557</xdr:rowOff>
    </xdr:to>
    <xdr:cxnSp macro="">
      <xdr:nvCxnSpPr>
        <xdr:cNvPr id="257" name="直線コネクタ 256"/>
        <xdr:cNvCxnSpPr/>
      </xdr:nvCxnSpPr>
      <xdr:spPr>
        <a:xfrm>
          <a:off x="16179800" y="148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93557</xdr:rowOff>
    </xdr:to>
    <xdr:cxnSp macro="">
      <xdr:nvCxnSpPr>
        <xdr:cNvPr id="260" name="直線コネクタ 259"/>
        <xdr:cNvCxnSpPr/>
      </xdr:nvCxnSpPr>
      <xdr:spPr>
        <a:xfrm>
          <a:off x="15290800" y="1478195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37254</xdr:rowOff>
    </xdr:to>
    <xdr:cxnSp macro="">
      <xdr:nvCxnSpPr>
        <xdr:cNvPr id="263" name="直線コネクタ 262"/>
        <xdr:cNvCxnSpPr/>
      </xdr:nvCxnSpPr>
      <xdr:spPr>
        <a:xfrm>
          <a:off x="14401800" y="146854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144357</xdr:rowOff>
    </xdr:to>
    <xdr:cxnSp macro="">
      <xdr:nvCxnSpPr>
        <xdr:cNvPr id="266" name="直線コネクタ 265"/>
        <xdr:cNvCxnSpPr/>
      </xdr:nvCxnSpPr>
      <xdr:spPr>
        <a:xfrm flipV="1">
          <a:off x="13512800" y="146854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6" name="楕円 275"/>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77"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8" name="楕円 277"/>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79" name="テキスト ボックス 278"/>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157904</xdr:rowOff>
    </xdr:from>
    <xdr:to>
      <xdr:col>73</xdr:col>
      <xdr:colOff>44450</xdr:colOff>
      <xdr:row>86</xdr:row>
      <xdr:rowOff>88054</xdr:rowOff>
    </xdr:to>
    <xdr:sp macro="" textlink="">
      <xdr:nvSpPr>
        <xdr:cNvPr id="280" name="楕円 279"/>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81" name="テキスト ボックス 280"/>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3" name="テキスト ボックス 28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84" name="楕円 283"/>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33884</xdr:rowOff>
    </xdr:from>
    <xdr:ext cx="762000" cy="259045"/>
    <xdr:sp macro="" textlink="">
      <xdr:nvSpPr>
        <xdr:cNvPr id="285" name="テキスト ボックス 284"/>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類似団体平均よりは</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1.06</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人下回っているものの全国平均及び県内平均よりは</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人以上上回っている状況である。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本市の職員管理は合併直後の平成</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年度に第</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次定員適正化計画を策定し、計画期間内（</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年間）で約</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17.4%</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72</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人）の人員削減を行った。その後、平成</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年度以降は第</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次定員適正化計画を策定し、更に</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4.6%(</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の人員削減を行った。　多様化する財政需要、住民ニーズ及び新たな事務事業等柔軟に対応できる体制づくりと組織の連携、並びに効率性のある組織の統廃合等引き続き取り組んでいくこととする。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また、コスト意識に基づいた質の高い行政サービスを堅持することを前提に、行政が行うべきことを整理した上で「民間にできることは民間へ」移行する取り組みを引き続き行うこととする。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155001</xdr:rowOff>
    </xdr:from>
    <xdr:to>
      <xdr:col>81</xdr:col>
      <xdr:colOff>44450</xdr:colOff>
      <xdr:row>61</xdr:row>
      <xdr:rowOff>167640</xdr:rowOff>
    </xdr:to>
    <xdr:cxnSp macro="">
      <xdr:nvCxnSpPr>
        <xdr:cNvPr id="322" name="直線コネクタ 321"/>
        <xdr:cNvCxnSpPr/>
      </xdr:nvCxnSpPr>
      <xdr:spPr>
        <a:xfrm>
          <a:off x="16179800" y="10613451"/>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141212</xdr:rowOff>
    </xdr:from>
    <xdr:to>
      <xdr:col>77</xdr:col>
      <xdr:colOff>44450</xdr:colOff>
      <xdr:row>61</xdr:row>
      <xdr:rowOff>155001</xdr:rowOff>
    </xdr:to>
    <xdr:cxnSp macro="">
      <xdr:nvCxnSpPr>
        <xdr:cNvPr id="325" name="直線コネクタ 324"/>
        <xdr:cNvCxnSpPr/>
      </xdr:nvCxnSpPr>
      <xdr:spPr>
        <a:xfrm>
          <a:off x="15290800" y="1059966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141212</xdr:rowOff>
    </xdr:from>
    <xdr:to>
      <xdr:col>72</xdr:col>
      <xdr:colOff>203200</xdr:colOff>
      <xdr:row>61</xdr:row>
      <xdr:rowOff>143510</xdr:rowOff>
    </xdr:to>
    <xdr:cxnSp macro="">
      <xdr:nvCxnSpPr>
        <xdr:cNvPr id="328" name="直線コネクタ 327"/>
        <xdr:cNvCxnSpPr/>
      </xdr:nvCxnSpPr>
      <xdr:spPr>
        <a:xfrm flipV="1">
          <a:off x="14401800" y="1059966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120529</xdr:rowOff>
    </xdr:from>
    <xdr:to>
      <xdr:col>68</xdr:col>
      <xdr:colOff>152400</xdr:colOff>
      <xdr:row>61</xdr:row>
      <xdr:rowOff>143510</xdr:rowOff>
    </xdr:to>
    <xdr:cxnSp macro="">
      <xdr:nvCxnSpPr>
        <xdr:cNvPr id="331" name="直線コネクタ 330"/>
        <xdr:cNvCxnSpPr/>
      </xdr:nvCxnSpPr>
      <xdr:spPr>
        <a:xfrm>
          <a:off x="13512800" y="1057897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41" name="楕円 340"/>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133367</xdr:rowOff>
    </xdr:from>
    <xdr:ext cx="762000" cy="259045"/>
    <xdr:sp macro="" textlink="">
      <xdr:nvSpPr>
        <xdr:cNvPr id="342" name="定員管理の状況該当値テキスト"/>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104201</xdr:rowOff>
    </xdr:from>
    <xdr:to>
      <xdr:col>77</xdr:col>
      <xdr:colOff>95250</xdr:colOff>
      <xdr:row>62</xdr:row>
      <xdr:rowOff>34351</xdr:rowOff>
    </xdr:to>
    <xdr:sp macro="" textlink="">
      <xdr:nvSpPr>
        <xdr:cNvPr id="343" name="楕円 342"/>
        <xdr:cNvSpPr/>
      </xdr:nvSpPr>
      <xdr:spPr>
        <a:xfrm>
          <a:off x="16129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44528</xdr:rowOff>
    </xdr:from>
    <xdr:ext cx="736600" cy="259045"/>
    <xdr:sp macro="" textlink="">
      <xdr:nvSpPr>
        <xdr:cNvPr id="344" name="テキスト ボックス 343"/>
        <xdr:cNvSpPr txBox="1"/>
      </xdr:nvSpPr>
      <xdr:spPr>
        <a:xfrm>
          <a:off x="15798800" y="1033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90412</xdr:rowOff>
    </xdr:from>
    <xdr:to>
      <xdr:col>73</xdr:col>
      <xdr:colOff>44450</xdr:colOff>
      <xdr:row>62</xdr:row>
      <xdr:rowOff>20562</xdr:rowOff>
    </xdr:to>
    <xdr:sp macro="" textlink="">
      <xdr:nvSpPr>
        <xdr:cNvPr id="345" name="楕円 344"/>
        <xdr:cNvSpPr/>
      </xdr:nvSpPr>
      <xdr:spPr>
        <a:xfrm>
          <a:off x="15240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30739</xdr:rowOff>
    </xdr:from>
    <xdr:ext cx="762000" cy="259045"/>
    <xdr:sp macro="" textlink="">
      <xdr:nvSpPr>
        <xdr:cNvPr id="346" name="テキスト ボックス 345"/>
        <xdr:cNvSpPr txBox="1"/>
      </xdr:nvSpPr>
      <xdr:spPr>
        <a:xfrm>
          <a:off x="14909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7" name="楕円 346"/>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33037</xdr:rowOff>
    </xdr:from>
    <xdr:ext cx="762000" cy="259045"/>
    <xdr:sp macro="" textlink="">
      <xdr:nvSpPr>
        <xdr:cNvPr id="348" name="テキスト ボックス 347"/>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69729</xdr:rowOff>
    </xdr:from>
    <xdr:to>
      <xdr:col>64</xdr:col>
      <xdr:colOff>152400</xdr:colOff>
      <xdr:row>61</xdr:row>
      <xdr:rowOff>171329</xdr:rowOff>
    </xdr:to>
    <xdr:sp macro="" textlink="">
      <xdr:nvSpPr>
        <xdr:cNvPr id="349" name="楕円 348"/>
        <xdr:cNvSpPr/>
      </xdr:nvSpPr>
      <xdr:spPr>
        <a:xfrm>
          <a:off x="13462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10056</xdr:rowOff>
    </xdr:from>
    <xdr:ext cx="762000" cy="259045"/>
    <xdr:sp macro="" textlink="">
      <xdr:nvSpPr>
        <xdr:cNvPr id="350" name="テキスト ボックス 349"/>
        <xdr:cNvSpPr txBox="1"/>
      </xdr:nvSpPr>
      <xdr:spPr>
        <a:xfrm>
          <a:off x="13131800" y="1029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実質公債費比率は対前年度比</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ポイント下回り着実に減少傾向にあるが、未だ類似団体平均、全国平均及び県内平均より大きな指数を示している。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本市は生活環境に必要な未整備地域の公共投資を継続的に行う必要があるため、実質公債費比率は高い状況となっている。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市債を発行する場合、新市まちづくり計画に基づく旧合併特例事業債と過疎計画に基づく過疎対策事業債を優先させ事業展開していることから、控除財源となる災害復旧等に係る基準財政需要額の割合は増加傾向になるものと考えられ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今後とも住民ニーズに即した事業の優先度を総合的に判断し、基本的には地方債償還額以上の借入を行わない方針で一般会計、特別会計及び公営企業会計のいずれにおいても公債費抑制に努めることとする。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70273</xdr:rowOff>
    </xdr:to>
    <xdr:cxnSp macro="">
      <xdr:nvCxnSpPr>
        <xdr:cNvPr id="384" name="直線コネクタ 383"/>
        <xdr:cNvCxnSpPr/>
      </xdr:nvCxnSpPr>
      <xdr:spPr>
        <a:xfrm flipV="1">
          <a:off x="16179800" y="64058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74295</xdr:rowOff>
    </xdr:to>
    <xdr:cxnSp macro="">
      <xdr:nvCxnSpPr>
        <xdr:cNvPr id="387" name="直線コネクタ 386"/>
        <xdr:cNvCxnSpPr/>
      </xdr:nvCxnSpPr>
      <xdr:spPr>
        <a:xfrm flipV="1">
          <a:off x="15290800" y="64139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74295</xdr:rowOff>
    </xdr:from>
    <xdr:to>
      <xdr:col>72</xdr:col>
      <xdr:colOff>203200</xdr:colOff>
      <xdr:row>37</xdr:row>
      <xdr:rowOff>84349</xdr:rowOff>
    </xdr:to>
    <xdr:cxnSp macro="">
      <xdr:nvCxnSpPr>
        <xdr:cNvPr id="390" name="直線コネクタ 389"/>
        <xdr:cNvCxnSpPr/>
      </xdr:nvCxnSpPr>
      <xdr:spPr>
        <a:xfrm flipV="1">
          <a:off x="14401800" y="641794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84349</xdr:rowOff>
    </xdr:from>
    <xdr:to>
      <xdr:col>68</xdr:col>
      <xdr:colOff>152400</xdr:colOff>
      <xdr:row>37</xdr:row>
      <xdr:rowOff>98425</xdr:rowOff>
    </xdr:to>
    <xdr:cxnSp macro="">
      <xdr:nvCxnSpPr>
        <xdr:cNvPr id="393" name="直線コネクタ 392"/>
        <xdr:cNvCxnSpPr/>
      </xdr:nvCxnSpPr>
      <xdr:spPr>
        <a:xfrm flipV="1">
          <a:off x="13512800" y="642799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3" name="楕円 402"/>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154957</xdr:rowOff>
    </xdr:from>
    <xdr:ext cx="762000" cy="259045"/>
    <xdr:sp macro="" textlink="">
      <xdr:nvSpPr>
        <xdr:cNvPr id="404" name="公債費負担の状況該当値テキスト"/>
        <xdr:cNvSpPr txBox="1"/>
      </xdr:nvSpPr>
      <xdr:spPr>
        <a:xfrm>
          <a:off x="17106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5" name="楕円 404"/>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105850</xdr:rowOff>
    </xdr:from>
    <xdr:ext cx="736600" cy="259045"/>
    <xdr:sp macro="" textlink="">
      <xdr:nvSpPr>
        <xdr:cNvPr id="406" name="テキスト ボックス 405"/>
        <xdr:cNvSpPr txBox="1"/>
      </xdr:nvSpPr>
      <xdr:spPr>
        <a:xfrm>
          <a:off x="15798800" y="644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23495</xdr:rowOff>
    </xdr:from>
    <xdr:to>
      <xdr:col>73</xdr:col>
      <xdr:colOff>44450</xdr:colOff>
      <xdr:row>37</xdr:row>
      <xdr:rowOff>125095</xdr:rowOff>
    </xdr:to>
    <xdr:sp macro="" textlink="">
      <xdr:nvSpPr>
        <xdr:cNvPr id="407" name="楕円 406"/>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109872</xdr:rowOff>
    </xdr:from>
    <xdr:ext cx="762000" cy="259045"/>
    <xdr:sp macro="" textlink="">
      <xdr:nvSpPr>
        <xdr:cNvPr id="408" name="テキスト ボックス 407"/>
        <xdr:cNvSpPr txBox="1"/>
      </xdr:nvSpPr>
      <xdr:spPr>
        <a:xfrm>
          <a:off x="14909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33549</xdr:rowOff>
    </xdr:from>
    <xdr:to>
      <xdr:col>68</xdr:col>
      <xdr:colOff>203200</xdr:colOff>
      <xdr:row>37</xdr:row>
      <xdr:rowOff>135149</xdr:rowOff>
    </xdr:to>
    <xdr:sp macro="" textlink="">
      <xdr:nvSpPr>
        <xdr:cNvPr id="409" name="楕円 408"/>
        <xdr:cNvSpPr/>
      </xdr:nvSpPr>
      <xdr:spPr>
        <a:xfrm>
          <a:off x="14351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119926</xdr:rowOff>
    </xdr:from>
    <xdr:ext cx="762000" cy="259045"/>
    <xdr:sp macro="" textlink="">
      <xdr:nvSpPr>
        <xdr:cNvPr id="410" name="テキスト ボックス 409"/>
        <xdr:cNvSpPr txBox="1"/>
      </xdr:nvSpPr>
      <xdr:spPr>
        <a:xfrm>
          <a:off x="14020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47625</xdr:rowOff>
    </xdr:from>
    <xdr:to>
      <xdr:col>64</xdr:col>
      <xdr:colOff>152400</xdr:colOff>
      <xdr:row>37</xdr:row>
      <xdr:rowOff>149225</xdr:rowOff>
    </xdr:to>
    <xdr:sp macro="" textlink="">
      <xdr:nvSpPr>
        <xdr:cNvPr id="411" name="楕円 410"/>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134002</xdr:rowOff>
    </xdr:from>
    <xdr:ext cx="762000" cy="259045"/>
    <xdr:sp macro="" textlink="">
      <xdr:nvSpPr>
        <xdr:cNvPr id="412" name="テキスト ボックス 411"/>
        <xdr:cNvSpPr txBox="1"/>
      </xdr:nvSpPr>
      <xdr:spPr>
        <a:xfrm>
          <a:off x="1313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将来負担比率は対前年度比</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ったが、</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未だ類似団体平均、全国平均及び県内平均より大きな指数を示している。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数値は昨年より減少しているが、数値が高い要因は山梨市駅南地域整備事業など大型の普通建設事業を実施したことにより、地方債残高が増加していることなどに起因する。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今後とも</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地方債現在高の増加や普通交付税の減少に伴う</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の減少により、将来負担比率は年々上昇していくことが予想されるが、少しでも数値の上昇を抑制し、安全領域を堅持しつつ効率的な財政運営に努めていく。</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10249</xdr:rowOff>
    </xdr:from>
    <xdr:to>
      <xdr:col>81</xdr:col>
      <xdr:colOff>44450</xdr:colOff>
      <xdr:row>16</xdr:row>
      <xdr:rowOff>19660</xdr:rowOff>
    </xdr:to>
    <xdr:cxnSp macro="">
      <xdr:nvCxnSpPr>
        <xdr:cNvPr id="444" name="直線コネクタ 443"/>
        <xdr:cNvCxnSpPr/>
      </xdr:nvCxnSpPr>
      <xdr:spPr>
        <a:xfrm flipV="1">
          <a:off x="16179800" y="2753449"/>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158775</xdr:rowOff>
    </xdr:from>
    <xdr:to>
      <xdr:col>77</xdr:col>
      <xdr:colOff>44450</xdr:colOff>
      <xdr:row>16</xdr:row>
      <xdr:rowOff>19660</xdr:rowOff>
    </xdr:to>
    <xdr:cxnSp macro="">
      <xdr:nvCxnSpPr>
        <xdr:cNvPr id="447" name="直線コネクタ 446"/>
        <xdr:cNvCxnSpPr/>
      </xdr:nvCxnSpPr>
      <xdr:spPr>
        <a:xfrm>
          <a:off x="15290800" y="2730525"/>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157569</xdr:rowOff>
    </xdr:from>
    <xdr:to>
      <xdr:col>72</xdr:col>
      <xdr:colOff>203200</xdr:colOff>
      <xdr:row>15</xdr:row>
      <xdr:rowOff>158775</xdr:rowOff>
    </xdr:to>
    <xdr:cxnSp macro="">
      <xdr:nvCxnSpPr>
        <xdr:cNvPr id="450" name="直線コネクタ 449"/>
        <xdr:cNvCxnSpPr/>
      </xdr:nvCxnSpPr>
      <xdr:spPr>
        <a:xfrm>
          <a:off x="14401800" y="272931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157569</xdr:rowOff>
    </xdr:from>
    <xdr:to>
      <xdr:col>68</xdr:col>
      <xdr:colOff>152400</xdr:colOff>
      <xdr:row>15</xdr:row>
      <xdr:rowOff>163360</xdr:rowOff>
    </xdr:to>
    <xdr:cxnSp macro="">
      <xdr:nvCxnSpPr>
        <xdr:cNvPr id="453" name="直線コネクタ 452"/>
        <xdr:cNvCxnSpPr/>
      </xdr:nvCxnSpPr>
      <xdr:spPr>
        <a:xfrm flipV="1">
          <a:off x="13512800" y="272931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130899</xdr:rowOff>
    </xdr:from>
    <xdr:to>
      <xdr:col>81</xdr:col>
      <xdr:colOff>95250</xdr:colOff>
      <xdr:row>16</xdr:row>
      <xdr:rowOff>61049</xdr:rowOff>
    </xdr:to>
    <xdr:sp macro="" textlink="">
      <xdr:nvSpPr>
        <xdr:cNvPr id="463" name="楕円 462"/>
        <xdr:cNvSpPr/>
      </xdr:nvSpPr>
      <xdr:spPr>
        <a:xfrm>
          <a:off x="16967200" y="27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102976</xdr:rowOff>
    </xdr:from>
    <xdr:ext cx="762000" cy="259045"/>
    <xdr:sp macro="" textlink="">
      <xdr:nvSpPr>
        <xdr:cNvPr id="464" name="将来負担の状況該当値テキスト"/>
        <xdr:cNvSpPr txBox="1"/>
      </xdr:nvSpPr>
      <xdr:spPr>
        <a:xfrm>
          <a:off x="17106900" y="267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140310</xdr:rowOff>
    </xdr:from>
    <xdr:to>
      <xdr:col>77</xdr:col>
      <xdr:colOff>95250</xdr:colOff>
      <xdr:row>16</xdr:row>
      <xdr:rowOff>70460</xdr:rowOff>
    </xdr:to>
    <xdr:sp macro="" textlink="">
      <xdr:nvSpPr>
        <xdr:cNvPr id="465" name="楕円 464"/>
        <xdr:cNvSpPr/>
      </xdr:nvSpPr>
      <xdr:spPr>
        <a:xfrm>
          <a:off x="16129000" y="27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55237</xdr:rowOff>
    </xdr:from>
    <xdr:ext cx="736600" cy="259045"/>
    <xdr:sp macro="" textlink="">
      <xdr:nvSpPr>
        <xdr:cNvPr id="466" name="テキスト ボックス 465"/>
        <xdr:cNvSpPr txBox="1"/>
      </xdr:nvSpPr>
      <xdr:spPr>
        <a:xfrm>
          <a:off x="15798800" y="2798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107975</xdr:rowOff>
    </xdr:from>
    <xdr:to>
      <xdr:col>73</xdr:col>
      <xdr:colOff>44450</xdr:colOff>
      <xdr:row>16</xdr:row>
      <xdr:rowOff>38125</xdr:rowOff>
    </xdr:to>
    <xdr:sp macro="" textlink="">
      <xdr:nvSpPr>
        <xdr:cNvPr id="467" name="楕円 466"/>
        <xdr:cNvSpPr/>
      </xdr:nvSpPr>
      <xdr:spPr>
        <a:xfrm>
          <a:off x="15240000" y="26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22902</xdr:rowOff>
    </xdr:from>
    <xdr:ext cx="762000" cy="259045"/>
    <xdr:sp macro="" textlink="">
      <xdr:nvSpPr>
        <xdr:cNvPr id="468" name="テキスト ボックス 467"/>
        <xdr:cNvSpPr txBox="1"/>
      </xdr:nvSpPr>
      <xdr:spPr>
        <a:xfrm>
          <a:off x="14909800" y="276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106769</xdr:rowOff>
    </xdr:from>
    <xdr:to>
      <xdr:col>68</xdr:col>
      <xdr:colOff>203200</xdr:colOff>
      <xdr:row>16</xdr:row>
      <xdr:rowOff>36919</xdr:rowOff>
    </xdr:to>
    <xdr:sp macro="" textlink="">
      <xdr:nvSpPr>
        <xdr:cNvPr id="469" name="楕円 468"/>
        <xdr:cNvSpPr/>
      </xdr:nvSpPr>
      <xdr:spPr>
        <a:xfrm>
          <a:off x="14351000" y="26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21696</xdr:rowOff>
    </xdr:from>
    <xdr:ext cx="762000" cy="259045"/>
    <xdr:sp macro="" textlink="">
      <xdr:nvSpPr>
        <xdr:cNvPr id="470" name="テキスト ボックス 469"/>
        <xdr:cNvSpPr txBox="1"/>
      </xdr:nvSpPr>
      <xdr:spPr>
        <a:xfrm>
          <a:off x="14020800" y="276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112560</xdr:rowOff>
    </xdr:from>
    <xdr:to>
      <xdr:col>64</xdr:col>
      <xdr:colOff>152400</xdr:colOff>
      <xdr:row>16</xdr:row>
      <xdr:rowOff>42710</xdr:rowOff>
    </xdr:to>
    <xdr:sp macro="" textlink="">
      <xdr:nvSpPr>
        <xdr:cNvPr id="471" name="楕円 470"/>
        <xdr:cNvSpPr/>
      </xdr:nvSpPr>
      <xdr:spPr>
        <a:xfrm>
          <a:off x="13462000" y="26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27487</xdr:rowOff>
    </xdr:from>
    <xdr:ext cx="762000" cy="259045"/>
    <xdr:sp macro="" textlink="">
      <xdr:nvSpPr>
        <xdr:cNvPr id="472" name="テキスト ボックス 471"/>
        <xdr:cNvSpPr txBox="1"/>
      </xdr:nvSpPr>
      <xdr:spPr>
        <a:xfrm>
          <a:off x="13131800" y="277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35,432
35,249
289.80
20,742,859
19,478,764
968,226
10,147,991
25,009,471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人件費経常収支比率は県内平均よりは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ポイント上回ったが、類似団体及び全国平均より下回</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本市の定員適正化の推進は、第２次山梨市行政改革大綱に基づく事務事業の見直し、指定管理者制度の導入を含めた民間委託等の推進、臨時的任用職員の活用及び市民との協働事業・人材育成など効率的な職員配置を進めながら総職員数の縮減に取り組んできたところ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今後も財政的見地から総人件費の抑制を基本とする中で、多様化する行政需要に柔軟に対応できる体制づくりを行っていく考えである。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145288</xdr:rowOff>
    </xdr:to>
    <xdr:cxnSp macro="">
      <xdr:nvCxnSpPr>
        <xdr:cNvPr id="64" name="直線コネクタ 63"/>
        <xdr:cNvCxnSpPr/>
      </xdr:nvCxnSpPr>
      <xdr:spPr>
        <a:xfrm>
          <a:off x="3987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127000</xdr:rowOff>
    </xdr:to>
    <xdr:cxnSp macro="">
      <xdr:nvCxnSpPr>
        <xdr:cNvPr id="67" name="直線コネクタ 66"/>
        <xdr:cNvCxnSpPr/>
      </xdr:nvCxnSpPr>
      <xdr:spPr>
        <a:xfrm>
          <a:off x="3098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154432</xdr:rowOff>
    </xdr:to>
    <xdr:cxnSp macro="">
      <xdr:nvCxnSpPr>
        <xdr:cNvPr id="70" name="直線コネクタ 69"/>
        <xdr:cNvCxnSpPr/>
      </xdr:nvCxnSpPr>
      <xdr:spPr>
        <a:xfrm flipV="1">
          <a:off x="2209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154432</xdr:rowOff>
    </xdr:to>
    <xdr:cxnSp macro="">
      <xdr:nvCxnSpPr>
        <xdr:cNvPr id="73" name="直線コネクタ 72"/>
        <xdr:cNvCxnSpPr/>
      </xdr:nvCxnSpPr>
      <xdr:spPr>
        <a:xfrm>
          <a:off x="1320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物件費経常収支比率は全国平均より下回ったが、類似団体平均</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及び県平均</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より上回り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対前年度も</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ポイント上回る結果となった。</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今後公園など公共施設の民間委託を検討する。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135164</xdr:rowOff>
    </xdr:to>
    <xdr:cxnSp macro="">
      <xdr:nvCxnSpPr>
        <xdr:cNvPr id="127" name="直線コネクタ 126"/>
        <xdr:cNvCxnSpPr/>
      </xdr:nvCxnSpPr>
      <xdr:spPr>
        <a:xfrm>
          <a:off x="15671800" y="29953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80736</xdr:rowOff>
    </xdr:to>
    <xdr:cxnSp macro="">
      <xdr:nvCxnSpPr>
        <xdr:cNvPr id="130" name="直線コネクタ 129"/>
        <xdr:cNvCxnSpPr/>
      </xdr:nvCxnSpPr>
      <xdr:spPr>
        <a:xfrm>
          <a:off x="14782800" y="2951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37193</xdr:rowOff>
    </xdr:to>
    <xdr:cxnSp macro="">
      <xdr:nvCxnSpPr>
        <xdr:cNvPr id="133" name="直線コネクタ 132"/>
        <xdr:cNvCxnSpPr/>
      </xdr:nvCxnSpPr>
      <xdr:spPr>
        <a:xfrm>
          <a:off x="13893800" y="2930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15421</xdr:rowOff>
    </xdr:to>
    <xdr:cxnSp macro="">
      <xdr:nvCxnSpPr>
        <xdr:cNvPr id="136" name="直線コネクタ 135"/>
        <xdr:cNvCxnSpPr/>
      </xdr:nvCxnSpPr>
      <xdr:spPr>
        <a:xfrm>
          <a:off x="13004800" y="2864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6" name="楕円 145"/>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7"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48" name="楕円 147"/>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49" name="テキスト ボックス 148"/>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0" name="楕円 149"/>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1" name="テキスト ボックス 150"/>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2" name="楕円 151"/>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3" name="テキスト ボックス 152"/>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4" name="楕円 153"/>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5" name="テキスト ボックス 154"/>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扶助費経常収支比率は全国平均より下回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上回り、類似団体より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等に比べ医療機関に恵まれた条件下にあるため、医療扶助費が比較的高くなっており、特に子ども医療費助成制度については、市の重要施策として対象年齢を引き上げて実施することから児童数の縮減と反比例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今後も増加することが想定される。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今後は、重症化することのない健康診査体制や健康づくり事業等積極的に実施するとともに生活困窮者に対する相談窓口を開設し、更なる給付の適正化を推進していくこととする。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72572</xdr:rowOff>
    </xdr:to>
    <xdr:cxnSp macro="">
      <xdr:nvCxnSpPr>
        <xdr:cNvPr id="189" name="直線コネクタ 188"/>
        <xdr:cNvCxnSpPr/>
      </xdr:nvCxnSpPr>
      <xdr:spPr>
        <a:xfrm>
          <a:off x="3987800" y="99078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57</xdr:row>
      <xdr:rowOff>135165</xdr:rowOff>
    </xdr:to>
    <xdr:cxnSp macro="">
      <xdr:nvCxnSpPr>
        <xdr:cNvPr id="192" name="直線コネクタ 191"/>
        <xdr:cNvCxnSpPr/>
      </xdr:nvCxnSpPr>
      <xdr:spPr>
        <a:xfrm>
          <a:off x="3098800" y="9907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135165</xdr:rowOff>
    </xdr:to>
    <xdr:cxnSp macro="">
      <xdr:nvCxnSpPr>
        <xdr:cNvPr id="195" name="直線コネクタ 194"/>
        <xdr:cNvCxnSpPr/>
      </xdr:nvCxnSpPr>
      <xdr:spPr>
        <a:xfrm>
          <a:off x="2209800" y="9831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58965</xdr:rowOff>
    </xdr:to>
    <xdr:cxnSp macro="">
      <xdr:nvCxnSpPr>
        <xdr:cNvPr id="198" name="直線コネクタ 197"/>
        <xdr:cNvCxnSpPr/>
      </xdr:nvCxnSpPr>
      <xdr:spPr>
        <a:xfrm>
          <a:off x="1320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21772</xdr:rowOff>
    </xdr:from>
    <xdr:to>
      <xdr:col>24</xdr:col>
      <xdr:colOff>76200</xdr:colOff>
      <xdr:row>58</xdr:row>
      <xdr:rowOff>123372</xdr:rowOff>
    </xdr:to>
    <xdr:sp macro="" textlink="">
      <xdr:nvSpPr>
        <xdr:cNvPr id="208" name="楕円 207"/>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165299</xdr:rowOff>
    </xdr:from>
    <xdr:ext cx="762000" cy="259045"/>
    <xdr:sp macro="" textlink="">
      <xdr:nvSpPr>
        <xdr:cNvPr id="209" name="扶助費該当値テキスト"/>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0" name="楕円 209"/>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211" name="テキスト ボックス 210"/>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2" name="楕円 211"/>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213" name="テキスト ボックス 212"/>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4" name="楕円 213"/>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15" name="テキスト ボックス 214"/>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6" name="楕円 215"/>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109055</xdr:rowOff>
    </xdr:from>
    <xdr:ext cx="762000" cy="259045"/>
    <xdr:sp macro="" textlink="">
      <xdr:nvSpPr>
        <xdr:cNvPr id="217" name="テキスト ボックス 216"/>
        <xdr:cNvSpPr txBox="1"/>
      </xdr:nvSpPr>
      <xdr:spPr>
        <a:xfrm>
          <a:off x="939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その他経常収支比率は類似団体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、対前年度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回る結果となった。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これは、介護保険の介護給付費等特別会計への繰出金が増加していることに起因する。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公営事業会計についても更なる経費節減に努めるとともに独立採算の原則に立ち返った料金の見直しを行うこととする。また、国民健康保険事業等についても公営事業同様に医療費適正化を図る中で保険税の見直し等行う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55</xdr:row>
      <xdr:rowOff>138430</xdr:rowOff>
    </xdr:to>
    <xdr:cxnSp macro="">
      <xdr:nvCxnSpPr>
        <xdr:cNvPr id="252" name="直線コネクタ 251"/>
        <xdr:cNvCxnSpPr/>
      </xdr:nvCxnSpPr>
      <xdr:spPr>
        <a:xfrm flipV="1">
          <a:off x="15671800" y="95485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55</xdr:row>
      <xdr:rowOff>138430</xdr:rowOff>
    </xdr:to>
    <xdr:cxnSp macro="">
      <xdr:nvCxnSpPr>
        <xdr:cNvPr id="255" name="直線コネクタ 254"/>
        <xdr:cNvCxnSpPr/>
      </xdr:nvCxnSpPr>
      <xdr:spPr>
        <a:xfrm>
          <a:off x="14782800" y="947020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40459</xdr:rowOff>
    </xdr:to>
    <xdr:cxnSp macro="">
      <xdr:nvCxnSpPr>
        <xdr:cNvPr id="258" name="直線コネクタ 257"/>
        <xdr:cNvCxnSpPr/>
      </xdr:nvCxnSpPr>
      <xdr:spPr>
        <a:xfrm>
          <a:off x="13893800" y="94506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146594</xdr:rowOff>
    </xdr:from>
    <xdr:to>
      <xdr:col>69</xdr:col>
      <xdr:colOff>92075</xdr:colOff>
      <xdr:row>55</xdr:row>
      <xdr:rowOff>20865</xdr:rowOff>
    </xdr:to>
    <xdr:cxnSp macro="">
      <xdr:nvCxnSpPr>
        <xdr:cNvPr id="261" name="直線コネクタ 260"/>
        <xdr:cNvCxnSpPr/>
      </xdr:nvCxnSpPr>
      <xdr:spPr>
        <a:xfrm>
          <a:off x="13004800" y="94048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1" name="楕円 270"/>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2"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3" name="楕円 272"/>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4" name="テキスト ボックス 273"/>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161109</xdr:rowOff>
    </xdr:from>
    <xdr:to>
      <xdr:col>74</xdr:col>
      <xdr:colOff>31750</xdr:colOff>
      <xdr:row>55</xdr:row>
      <xdr:rowOff>91259</xdr:rowOff>
    </xdr:to>
    <xdr:sp macro="" textlink="">
      <xdr:nvSpPr>
        <xdr:cNvPr id="275" name="楕円 274"/>
        <xdr:cNvSpPr/>
      </xdr:nvSpPr>
      <xdr:spPr>
        <a:xfrm>
          <a:off x="14732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101436</xdr:rowOff>
    </xdr:from>
    <xdr:ext cx="762000" cy="259045"/>
    <xdr:sp macro="" textlink="">
      <xdr:nvSpPr>
        <xdr:cNvPr id="276" name="テキスト ボックス 275"/>
        <xdr:cNvSpPr txBox="1"/>
      </xdr:nvSpPr>
      <xdr:spPr>
        <a:xfrm>
          <a:off x="14401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7" name="楕円 276"/>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8" name="テキスト ボックス 277"/>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95794</xdr:rowOff>
    </xdr:from>
    <xdr:to>
      <xdr:col>65</xdr:col>
      <xdr:colOff>53975</xdr:colOff>
      <xdr:row>55</xdr:row>
      <xdr:rowOff>25944</xdr:rowOff>
    </xdr:to>
    <xdr:sp macro="" textlink="">
      <xdr:nvSpPr>
        <xdr:cNvPr id="279" name="楕円 278"/>
        <xdr:cNvSpPr/>
      </xdr:nvSpPr>
      <xdr:spPr>
        <a:xfrm>
          <a:off x="12954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36121</xdr:rowOff>
    </xdr:from>
    <xdr:ext cx="762000" cy="259045"/>
    <xdr:sp macro="" textlink="">
      <xdr:nvSpPr>
        <xdr:cNvPr id="280" name="テキスト ボックス 279"/>
        <xdr:cNvSpPr txBox="1"/>
      </xdr:nvSpPr>
      <xdr:spPr>
        <a:xfrm>
          <a:off x="12623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補助費等経常収支比率は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平均及び県内平均のいずれより下回ったが、対前年度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回る結果となった。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補助費等の全体では、前年度と比較すると決算額において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552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百万円余</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額となっている。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額となった主な要因は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下水道事業特別会計が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年度から公営企業法適用化になったことにより、一般会計からの繰出金の性質が補助金等に変更となったためである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なお、補助費等経常経費に係る市単独助成金事業等については、補助金の整理統合を推し進め減少傾向にあるが、引き続き補助金の実施効果等を見極める中で整理・統合していく考えである。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40132</xdr:rowOff>
    </xdr:to>
    <xdr:cxnSp macro="">
      <xdr:nvCxnSpPr>
        <xdr:cNvPr id="310" name="直線コネクタ 309"/>
        <xdr:cNvCxnSpPr/>
      </xdr:nvCxnSpPr>
      <xdr:spPr>
        <a:xfrm>
          <a:off x="15671800" y="61666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165862</xdr:rowOff>
    </xdr:to>
    <xdr:cxnSp macro="">
      <xdr:nvCxnSpPr>
        <xdr:cNvPr id="313" name="直線コネクタ 312"/>
        <xdr:cNvCxnSpPr/>
      </xdr:nvCxnSpPr>
      <xdr:spPr>
        <a:xfrm>
          <a:off x="14782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161290</xdr:rowOff>
    </xdr:to>
    <xdr:cxnSp macro="">
      <xdr:nvCxnSpPr>
        <xdr:cNvPr id="316" name="直線コネクタ 315"/>
        <xdr:cNvCxnSpPr/>
      </xdr:nvCxnSpPr>
      <xdr:spPr>
        <a:xfrm flipV="1">
          <a:off x="13893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161290</xdr:rowOff>
    </xdr:to>
    <xdr:cxnSp macro="">
      <xdr:nvCxnSpPr>
        <xdr:cNvPr id="319" name="直線コネクタ 318"/>
        <xdr:cNvCxnSpPr/>
      </xdr:nvCxnSpPr>
      <xdr:spPr>
        <a:xfrm>
          <a:off x="13004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9" name="楕円 328"/>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0"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1" name="楕円 330"/>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2" name="テキスト ボックス 331"/>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3" name="楕円 332"/>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4" name="テキスト ボックス 333"/>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5" name="楕円 334"/>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6" name="テキスト ボックス 335"/>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7" name="楕円 336"/>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8" name="テキスト ボックス 337"/>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公債費経常収支比率は類似団体、全国平均及び県内平均のいずれより上回</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、対前年度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ポイント上回る結果となった。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市債発行については、今後とも住民ニーズにあった緊急度・優先度を的確に把握し、新市まちづくり計画に即した事業の選別と実施年度の平準化を図る中で健全な財政運営に資する考えである。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56515</xdr:rowOff>
    </xdr:to>
    <xdr:cxnSp macro="">
      <xdr:nvCxnSpPr>
        <xdr:cNvPr id="370" name="直線コネクタ 369"/>
        <xdr:cNvCxnSpPr/>
      </xdr:nvCxnSpPr>
      <xdr:spPr>
        <a:xfrm>
          <a:off x="3987800" y="129095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45085</xdr:rowOff>
    </xdr:from>
    <xdr:to>
      <xdr:col>19</xdr:col>
      <xdr:colOff>187325</xdr:colOff>
      <xdr:row>75</xdr:row>
      <xdr:rowOff>50800</xdr:rowOff>
    </xdr:to>
    <xdr:cxnSp macro="">
      <xdr:nvCxnSpPr>
        <xdr:cNvPr id="373" name="直線コネクタ 372"/>
        <xdr:cNvCxnSpPr/>
      </xdr:nvCxnSpPr>
      <xdr:spPr>
        <a:xfrm>
          <a:off x="3098800" y="129038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45085</xdr:rowOff>
    </xdr:from>
    <xdr:to>
      <xdr:col>15</xdr:col>
      <xdr:colOff>98425</xdr:colOff>
      <xdr:row>75</xdr:row>
      <xdr:rowOff>69850</xdr:rowOff>
    </xdr:to>
    <xdr:cxnSp macro="">
      <xdr:nvCxnSpPr>
        <xdr:cNvPr id="376" name="直線コネクタ 375"/>
        <xdr:cNvCxnSpPr/>
      </xdr:nvCxnSpPr>
      <xdr:spPr>
        <a:xfrm flipV="1">
          <a:off x="2209800" y="129038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60325</xdr:rowOff>
    </xdr:from>
    <xdr:to>
      <xdr:col>11</xdr:col>
      <xdr:colOff>9525</xdr:colOff>
      <xdr:row>75</xdr:row>
      <xdr:rowOff>69850</xdr:rowOff>
    </xdr:to>
    <xdr:cxnSp macro="">
      <xdr:nvCxnSpPr>
        <xdr:cNvPr id="379" name="直線コネクタ 378"/>
        <xdr:cNvCxnSpPr/>
      </xdr:nvCxnSpPr>
      <xdr:spPr>
        <a:xfrm>
          <a:off x="1320800" y="12919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xdr:rowOff>
    </xdr:from>
    <xdr:to>
      <xdr:col>24</xdr:col>
      <xdr:colOff>76200</xdr:colOff>
      <xdr:row>75</xdr:row>
      <xdr:rowOff>107315</xdr:rowOff>
    </xdr:to>
    <xdr:sp macro="" textlink="">
      <xdr:nvSpPr>
        <xdr:cNvPr id="389" name="楕円 388"/>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149242</xdr:rowOff>
    </xdr:from>
    <xdr:ext cx="762000" cy="259045"/>
    <xdr:sp macro="" textlink="">
      <xdr:nvSpPr>
        <xdr:cNvPr id="390" name="公債費該当値テキスト"/>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91" name="楕円 390"/>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86377</xdr:rowOff>
    </xdr:from>
    <xdr:ext cx="736600" cy="259045"/>
    <xdr:sp macro="" textlink="">
      <xdr:nvSpPr>
        <xdr:cNvPr id="392" name="テキスト ボックス 391"/>
        <xdr:cNvSpPr txBox="1"/>
      </xdr:nvSpPr>
      <xdr:spPr>
        <a:xfrm>
          <a:off x="3606800" y="12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165735</xdr:rowOff>
    </xdr:from>
    <xdr:to>
      <xdr:col>15</xdr:col>
      <xdr:colOff>149225</xdr:colOff>
      <xdr:row>75</xdr:row>
      <xdr:rowOff>95885</xdr:rowOff>
    </xdr:to>
    <xdr:sp macro="" textlink="">
      <xdr:nvSpPr>
        <xdr:cNvPr id="393" name="楕円 392"/>
        <xdr:cNvSpPr/>
      </xdr:nvSpPr>
      <xdr:spPr>
        <a:xfrm>
          <a:off x="3048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80663</xdr:rowOff>
    </xdr:from>
    <xdr:ext cx="762000" cy="259045"/>
    <xdr:sp macro="" textlink="">
      <xdr:nvSpPr>
        <xdr:cNvPr id="394" name="テキスト ボックス 393"/>
        <xdr:cNvSpPr txBox="1"/>
      </xdr:nvSpPr>
      <xdr:spPr>
        <a:xfrm>
          <a:off x="2717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5" name="楕円 394"/>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96" name="テキスト ボックス 395"/>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xdr:rowOff>
    </xdr:from>
    <xdr:to>
      <xdr:col>6</xdr:col>
      <xdr:colOff>171450</xdr:colOff>
      <xdr:row>75</xdr:row>
      <xdr:rowOff>111125</xdr:rowOff>
    </xdr:to>
    <xdr:sp macro="" textlink="">
      <xdr:nvSpPr>
        <xdr:cNvPr id="397" name="楕円 396"/>
        <xdr:cNvSpPr/>
      </xdr:nvSpPr>
      <xdr:spPr>
        <a:xfrm>
          <a:off x="1270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95902</xdr:rowOff>
    </xdr:from>
    <xdr:ext cx="762000" cy="259045"/>
    <xdr:sp macro="" textlink="">
      <xdr:nvSpPr>
        <xdr:cNvPr id="398" name="テキスト ボックス 397"/>
        <xdr:cNvSpPr txBox="1"/>
      </xdr:nvSpPr>
      <xdr:spPr>
        <a:xfrm>
          <a:off x="939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公債費を除く全体の経常収支比率は類似団体、全国平均及び県内平均のいずれよりも下回ったものの、対前年度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ポイント上回る結果となった。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これは、公債費以外の項目の中で決算額の高い金額となっている人件費及び扶助費の経常収支比率が低い指数で推移してきたことに起因するもので、特に人件費については、合併以後、平成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年度に策定された「定員適正化計画」による人員削減等の効果が大きいと考えられる。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また、これらのことを総合的に判断すると、本市の経常収支比率を押し上げているのは公債費にあると考えられ、引き続き将来推計を見据えた健全な財政運営を行うこととする。　</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130811</xdr:rowOff>
    </xdr:from>
    <xdr:to>
      <xdr:col>82</xdr:col>
      <xdr:colOff>107950</xdr:colOff>
      <xdr:row>77</xdr:row>
      <xdr:rowOff>58420</xdr:rowOff>
    </xdr:to>
    <xdr:cxnSp macro="">
      <xdr:nvCxnSpPr>
        <xdr:cNvPr id="431" name="直線コネクタ 430"/>
        <xdr:cNvCxnSpPr/>
      </xdr:nvCxnSpPr>
      <xdr:spPr>
        <a:xfrm>
          <a:off x="15671800" y="131610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76</xdr:row>
      <xdr:rowOff>130811</xdr:rowOff>
    </xdr:to>
    <xdr:cxnSp macro="">
      <xdr:nvCxnSpPr>
        <xdr:cNvPr id="434" name="直線コネクタ 433"/>
        <xdr:cNvCxnSpPr/>
      </xdr:nvCxnSpPr>
      <xdr:spPr>
        <a:xfrm>
          <a:off x="14782800" y="13081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31750</xdr:rowOff>
    </xdr:from>
    <xdr:to>
      <xdr:col>73</xdr:col>
      <xdr:colOff>180975</xdr:colOff>
      <xdr:row>76</xdr:row>
      <xdr:rowOff>50800</xdr:rowOff>
    </xdr:to>
    <xdr:cxnSp macro="">
      <xdr:nvCxnSpPr>
        <xdr:cNvPr id="437" name="直線コネクタ 436"/>
        <xdr:cNvCxnSpPr/>
      </xdr:nvCxnSpPr>
      <xdr:spPr>
        <a:xfrm>
          <a:off x="13893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76</xdr:row>
      <xdr:rowOff>31750</xdr:rowOff>
    </xdr:to>
    <xdr:cxnSp macro="">
      <xdr:nvCxnSpPr>
        <xdr:cNvPr id="440" name="直線コネクタ 439"/>
        <xdr:cNvCxnSpPr/>
      </xdr:nvCxnSpPr>
      <xdr:spPr>
        <a:xfrm>
          <a:off x="13004800" y="1294384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50" name="楕円 449"/>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51"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80011</xdr:rowOff>
    </xdr:from>
    <xdr:to>
      <xdr:col>78</xdr:col>
      <xdr:colOff>120650</xdr:colOff>
      <xdr:row>77</xdr:row>
      <xdr:rowOff>10161</xdr:rowOff>
    </xdr:to>
    <xdr:sp macro="" textlink="">
      <xdr:nvSpPr>
        <xdr:cNvPr id="452" name="楕円 451"/>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20337</xdr:rowOff>
    </xdr:from>
    <xdr:ext cx="736600" cy="259045"/>
    <xdr:sp macro="" textlink="">
      <xdr:nvSpPr>
        <xdr:cNvPr id="453" name="テキスト ボックス 452"/>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54" name="楕円 453"/>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111777</xdr:rowOff>
    </xdr:from>
    <xdr:ext cx="762000" cy="259045"/>
    <xdr:sp macro="" textlink="">
      <xdr:nvSpPr>
        <xdr:cNvPr id="455" name="テキスト ボックス 454"/>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152400</xdr:rowOff>
    </xdr:from>
    <xdr:to>
      <xdr:col>69</xdr:col>
      <xdr:colOff>142875</xdr:colOff>
      <xdr:row>76</xdr:row>
      <xdr:rowOff>82550</xdr:rowOff>
    </xdr:to>
    <xdr:sp macro="" textlink="">
      <xdr:nvSpPr>
        <xdr:cNvPr id="456" name="楕円 455"/>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92727</xdr:rowOff>
    </xdr:from>
    <xdr:ext cx="762000" cy="259045"/>
    <xdr:sp macro="" textlink="">
      <xdr:nvSpPr>
        <xdr:cNvPr id="457" name="テキスト ボックス 456"/>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58" name="楕円 457"/>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59" name="テキスト ボックス 458"/>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121209</xdr:rowOff>
    </xdr:from>
    <xdr:to>
      <xdr:col>29</xdr:col>
      <xdr:colOff>127000</xdr:colOff>
      <xdr:row>17</xdr:row>
      <xdr:rowOff>137719</xdr:rowOff>
    </xdr:to>
    <xdr:cxnSp macro="">
      <xdr:nvCxnSpPr>
        <xdr:cNvPr id="50" name="直線コネクタ 49"/>
        <xdr:cNvCxnSpPr/>
      </xdr:nvCxnSpPr>
      <xdr:spPr bwMode="auto">
        <a:xfrm flipV="1">
          <a:off x="5003800" y="3083484"/>
          <a:ext cx="647700" cy="16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137719</xdr:rowOff>
    </xdr:from>
    <xdr:to>
      <xdr:col>26</xdr:col>
      <xdr:colOff>50800</xdr:colOff>
      <xdr:row>17</xdr:row>
      <xdr:rowOff>140348</xdr:rowOff>
    </xdr:to>
    <xdr:cxnSp macro="">
      <xdr:nvCxnSpPr>
        <xdr:cNvPr id="53" name="直線コネクタ 52"/>
        <xdr:cNvCxnSpPr/>
      </xdr:nvCxnSpPr>
      <xdr:spPr bwMode="auto">
        <a:xfrm flipV="1">
          <a:off x="4305300" y="3099994"/>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140348</xdr:rowOff>
    </xdr:from>
    <xdr:to>
      <xdr:col>22</xdr:col>
      <xdr:colOff>114300</xdr:colOff>
      <xdr:row>17</xdr:row>
      <xdr:rowOff>163741</xdr:rowOff>
    </xdr:to>
    <xdr:cxnSp macro="">
      <xdr:nvCxnSpPr>
        <xdr:cNvPr id="56" name="直線コネクタ 55"/>
        <xdr:cNvCxnSpPr/>
      </xdr:nvCxnSpPr>
      <xdr:spPr bwMode="auto">
        <a:xfrm flipV="1">
          <a:off x="3606800" y="3102623"/>
          <a:ext cx="698500" cy="2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163741</xdr:rowOff>
    </xdr:from>
    <xdr:to>
      <xdr:col>18</xdr:col>
      <xdr:colOff>177800</xdr:colOff>
      <xdr:row>18</xdr:row>
      <xdr:rowOff>48958</xdr:rowOff>
    </xdr:to>
    <xdr:cxnSp macro="">
      <xdr:nvCxnSpPr>
        <xdr:cNvPr id="59" name="直線コネクタ 58"/>
        <xdr:cNvCxnSpPr/>
      </xdr:nvCxnSpPr>
      <xdr:spPr bwMode="auto">
        <a:xfrm flipV="1">
          <a:off x="2908300" y="3126016"/>
          <a:ext cx="698500" cy="5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70409</xdr:rowOff>
    </xdr:from>
    <xdr:to>
      <xdr:col>29</xdr:col>
      <xdr:colOff>177800</xdr:colOff>
      <xdr:row>18</xdr:row>
      <xdr:rowOff>559</xdr:rowOff>
    </xdr:to>
    <xdr:sp macro="" textlink="">
      <xdr:nvSpPr>
        <xdr:cNvPr id="69" name="楕円 68"/>
        <xdr:cNvSpPr/>
      </xdr:nvSpPr>
      <xdr:spPr bwMode="auto">
        <a:xfrm>
          <a:off x="5600700" y="30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42486</xdr:rowOff>
    </xdr:from>
    <xdr:ext cx="762000" cy="259045"/>
    <xdr:sp macro="" textlink="">
      <xdr:nvSpPr>
        <xdr:cNvPr id="70" name="人口1人当たり決算額の推移該当値テキスト130"/>
        <xdr:cNvSpPr txBox="1"/>
      </xdr:nvSpPr>
      <xdr:spPr>
        <a:xfrm>
          <a:off x="5740400" y="300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86919</xdr:rowOff>
    </xdr:from>
    <xdr:to>
      <xdr:col>26</xdr:col>
      <xdr:colOff>101600</xdr:colOff>
      <xdr:row>18</xdr:row>
      <xdr:rowOff>17069</xdr:rowOff>
    </xdr:to>
    <xdr:sp macro="" textlink="">
      <xdr:nvSpPr>
        <xdr:cNvPr id="71" name="楕円 70"/>
        <xdr:cNvSpPr/>
      </xdr:nvSpPr>
      <xdr:spPr bwMode="auto">
        <a:xfrm>
          <a:off x="4953000" y="304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1846</xdr:rowOff>
    </xdr:from>
    <xdr:ext cx="736600" cy="259045"/>
    <xdr:sp macro="" textlink="">
      <xdr:nvSpPr>
        <xdr:cNvPr id="72" name="テキスト ボックス 71"/>
        <xdr:cNvSpPr txBox="1"/>
      </xdr:nvSpPr>
      <xdr:spPr>
        <a:xfrm>
          <a:off x="4622800" y="3135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89548</xdr:rowOff>
    </xdr:from>
    <xdr:to>
      <xdr:col>22</xdr:col>
      <xdr:colOff>165100</xdr:colOff>
      <xdr:row>18</xdr:row>
      <xdr:rowOff>19698</xdr:rowOff>
    </xdr:to>
    <xdr:sp macro="" textlink="">
      <xdr:nvSpPr>
        <xdr:cNvPr id="73" name="楕円 72"/>
        <xdr:cNvSpPr/>
      </xdr:nvSpPr>
      <xdr:spPr bwMode="auto">
        <a:xfrm>
          <a:off x="4254500" y="305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4475</xdr:rowOff>
    </xdr:from>
    <xdr:ext cx="762000" cy="259045"/>
    <xdr:sp macro="" textlink="">
      <xdr:nvSpPr>
        <xdr:cNvPr id="74" name="テキスト ボックス 73"/>
        <xdr:cNvSpPr txBox="1"/>
      </xdr:nvSpPr>
      <xdr:spPr>
        <a:xfrm>
          <a:off x="3924300" y="31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112941</xdr:rowOff>
    </xdr:from>
    <xdr:to>
      <xdr:col>19</xdr:col>
      <xdr:colOff>38100</xdr:colOff>
      <xdr:row>18</xdr:row>
      <xdr:rowOff>43091</xdr:rowOff>
    </xdr:to>
    <xdr:sp macro="" textlink="">
      <xdr:nvSpPr>
        <xdr:cNvPr id="75" name="楕円 74"/>
        <xdr:cNvSpPr/>
      </xdr:nvSpPr>
      <xdr:spPr bwMode="auto">
        <a:xfrm>
          <a:off x="3556000" y="307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27868</xdr:rowOff>
    </xdr:from>
    <xdr:ext cx="762000" cy="259045"/>
    <xdr:sp macro="" textlink="">
      <xdr:nvSpPr>
        <xdr:cNvPr id="76" name="テキスト ボックス 75"/>
        <xdr:cNvSpPr txBox="1"/>
      </xdr:nvSpPr>
      <xdr:spPr>
        <a:xfrm>
          <a:off x="3225800" y="316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169608</xdr:rowOff>
    </xdr:from>
    <xdr:to>
      <xdr:col>15</xdr:col>
      <xdr:colOff>101600</xdr:colOff>
      <xdr:row>18</xdr:row>
      <xdr:rowOff>99758</xdr:rowOff>
    </xdr:to>
    <xdr:sp macro="" textlink="">
      <xdr:nvSpPr>
        <xdr:cNvPr id="77" name="楕円 76"/>
        <xdr:cNvSpPr/>
      </xdr:nvSpPr>
      <xdr:spPr bwMode="auto">
        <a:xfrm>
          <a:off x="2857500" y="313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84536</xdr:rowOff>
    </xdr:from>
    <xdr:ext cx="762000" cy="259045"/>
    <xdr:sp macro="" textlink="">
      <xdr:nvSpPr>
        <xdr:cNvPr id="78" name="テキスト ボックス 77"/>
        <xdr:cNvSpPr txBox="1"/>
      </xdr:nvSpPr>
      <xdr:spPr>
        <a:xfrm>
          <a:off x="2527300" y="32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232513</xdr:rowOff>
    </xdr:from>
    <xdr:to>
      <xdr:col>29</xdr:col>
      <xdr:colOff>127000</xdr:colOff>
      <xdr:row>37</xdr:row>
      <xdr:rowOff>243248</xdr:rowOff>
    </xdr:to>
    <xdr:cxnSp macro="">
      <xdr:nvCxnSpPr>
        <xdr:cNvPr id="110" name="直線コネクタ 109"/>
        <xdr:cNvCxnSpPr/>
      </xdr:nvCxnSpPr>
      <xdr:spPr bwMode="auto">
        <a:xfrm>
          <a:off x="5003800" y="7357213"/>
          <a:ext cx="647700" cy="10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226482</xdr:rowOff>
    </xdr:from>
    <xdr:to>
      <xdr:col>26</xdr:col>
      <xdr:colOff>50800</xdr:colOff>
      <xdr:row>37</xdr:row>
      <xdr:rowOff>232513</xdr:rowOff>
    </xdr:to>
    <xdr:cxnSp macro="">
      <xdr:nvCxnSpPr>
        <xdr:cNvPr id="113" name="直線コネクタ 112"/>
        <xdr:cNvCxnSpPr/>
      </xdr:nvCxnSpPr>
      <xdr:spPr bwMode="auto">
        <a:xfrm>
          <a:off x="4305300" y="7351182"/>
          <a:ext cx="698500" cy="6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226482</xdr:rowOff>
    </xdr:from>
    <xdr:to>
      <xdr:col>22</xdr:col>
      <xdr:colOff>114300</xdr:colOff>
      <xdr:row>37</xdr:row>
      <xdr:rowOff>232015</xdr:rowOff>
    </xdr:to>
    <xdr:cxnSp macro="">
      <xdr:nvCxnSpPr>
        <xdr:cNvPr id="116" name="直線コネクタ 115"/>
        <xdr:cNvCxnSpPr/>
      </xdr:nvCxnSpPr>
      <xdr:spPr bwMode="auto">
        <a:xfrm flipV="1">
          <a:off x="3606800" y="7351182"/>
          <a:ext cx="698500" cy="5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224146</xdr:rowOff>
    </xdr:from>
    <xdr:to>
      <xdr:col>18</xdr:col>
      <xdr:colOff>177800</xdr:colOff>
      <xdr:row>37</xdr:row>
      <xdr:rowOff>232015</xdr:rowOff>
    </xdr:to>
    <xdr:cxnSp macro="">
      <xdr:nvCxnSpPr>
        <xdr:cNvPr id="119" name="直線コネクタ 118"/>
        <xdr:cNvCxnSpPr/>
      </xdr:nvCxnSpPr>
      <xdr:spPr bwMode="auto">
        <a:xfrm>
          <a:off x="2908300" y="7348846"/>
          <a:ext cx="698500" cy="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192448</xdr:rowOff>
    </xdr:from>
    <xdr:to>
      <xdr:col>29</xdr:col>
      <xdr:colOff>177800</xdr:colOff>
      <xdr:row>37</xdr:row>
      <xdr:rowOff>294048</xdr:rowOff>
    </xdr:to>
    <xdr:sp macro="" textlink="">
      <xdr:nvSpPr>
        <xdr:cNvPr id="129" name="楕円 128"/>
        <xdr:cNvSpPr/>
      </xdr:nvSpPr>
      <xdr:spPr bwMode="auto">
        <a:xfrm>
          <a:off x="5600700" y="731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181713</xdr:rowOff>
    </xdr:from>
    <xdr:to>
      <xdr:col>26</xdr:col>
      <xdr:colOff>101600</xdr:colOff>
      <xdr:row>37</xdr:row>
      <xdr:rowOff>283313</xdr:rowOff>
    </xdr:to>
    <xdr:sp macro="" textlink="">
      <xdr:nvSpPr>
        <xdr:cNvPr id="131" name="楕円 130"/>
        <xdr:cNvSpPr/>
      </xdr:nvSpPr>
      <xdr:spPr bwMode="auto">
        <a:xfrm>
          <a:off x="4953000" y="730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122040</xdr:rowOff>
    </xdr:from>
    <xdr:ext cx="736600" cy="259045"/>
    <xdr:sp macro="" textlink="">
      <xdr:nvSpPr>
        <xdr:cNvPr id="132" name="テキスト ボックス 131"/>
        <xdr:cNvSpPr txBox="1"/>
      </xdr:nvSpPr>
      <xdr:spPr>
        <a:xfrm>
          <a:off x="4622800" y="7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175682</xdr:rowOff>
    </xdr:from>
    <xdr:to>
      <xdr:col>22</xdr:col>
      <xdr:colOff>165100</xdr:colOff>
      <xdr:row>37</xdr:row>
      <xdr:rowOff>277282</xdr:rowOff>
    </xdr:to>
    <xdr:sp macro="" textlink="">
      <xdr:nvSpPr>
        <xdr:cNvPr id="133" name="楕円 132"/>
        <xdr:cNvSpPr/>
      </xdr:nvSpPr>
      <xdr:spPr bwMode="auto">
        <a:xfrm>
          <a:off x="4254500" y="730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116009</xdr:rowOff>
    </xdr:from>
    <xdr:ext cx="762000" cy="259045"/>
    <xdr:sp macro="" textlink="">
      <xdr:nvSpPr>
        <xdr:cNvPr id="134" name="テキスト ボックス 133"/>
        <xdr:cNvSpPr txBox="1"/>
      </xdr:nvSpPr>
      <xdr:spPr>
        <a:xfrm>
          <a:off x="3924300" y="706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181215</xdr:rowOff>
    </xdr:from>
    <xdr:to>
      <xdr:col>19</xdr:col>
      <xdr:colOff>38100</xdr:colOff>
      <xdr:row>37</xdr:row>
      <xdr:rowOff>282815</xdr:rowOff>
    </xdr:to>
    <xdr:sp macro="" textlink="">
      <xdr:nvSpPr>
        <xdr:cNvPr id="135" name="楕円 134"/>
        <xdr:cNvSpPr/>
      </xdr:nvSpPr>
      <xdr:spPr bwMode="auto">
        <a:xfrm>
          <a:off x="3556000" y="730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121542</xdr:rowOff>
    </xdr:from>
    <xdr:ext cx="762000" cy="259045"/>
    <xdr:sp macro="" textlink="">
      <xdr:nvSpPr>
        <xdr:cNvPr id="136" name="テキスト ボックス 135"/>
        <xdr:cNvSpPr txBox="1"/>
      </xdr:nvSpPr>
      <xdr:spPr>
        <a:xfrm>
          <a:off x="3225800" y="70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173346</xdr:rowOff>
    </xdr:from>
    <xdr:to>
      <xdr:col>15</xdr:col>
      <xdr:colOff>101600</xdr:colOff>
      <xdr:row>37</xdr:row>
      <xdr:rowOff>274946</xdr:rowOff>
    </xdr:to>
    <xdr:sp macro="" textlink="">
      <xdr:nvSpPr>
        <xdr:cNvPr id="137" name="楕円 136"/>
        <xdr:cNvSpPr/>
      </xdr:nvSpPr>
      <xdr:spPr bwMode="auto">
        <a:xfrm>
          <a:off x="2857500" y="729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259723</xdr:rowOff>
    </xdr:from>
    <xdr:ext cx="762000" cy="259045"/>
    <xdr:sp macro="" textlink="">
      <xdr:nvSpPr>
        <xdr:cNvPr id="138" name="テキスト ボックス 137"/>
        <xdr:cNvSpPr txBox="1"/>
      </xdr:nvSpPr>
      <xdr:spPr>
        <a:xfrm>
          <a:off x="2527300" y="738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35,432
35,249
289.80
20,742,859
19,478,764
968,226
10,147,991
25,009,471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15316</xdr:rowOff>
    </xdr:from>
    <xdr:to>
      <xdr:col>24</xdr:col>
      <xdr:colOff>63500</xdr:colOff>
      <xdr:row>36</xdr:row>
      <xdr:rowOff>30213</xdr:rowOff>
    </xdr:to>
    <xdr:cxnSp macro="">
      <xdr:nvCxnSpPr>
        <xdr:cNvPr id="61" name="直線コネクタ 60"/>
        <xdr:cNvCxnSpPr/>
      </xdr:nvCxnSpPr>
      <xdr:spPr>
        <a:xfrm flipV="1">
          <a:off x="3797300" y="6187516"/>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168567</xdr:rowOff>
    </xdr:from>
    <xdr:to>
      <xdr:col>19</xdr:col>
      <xdr:colOff>177800</xdr:colOff>
      <xdr:row>36</xdr:row>
      <xdr:rowOff>30213</xdr:rowOff>
    </xdr:to>
    <xdr:cxnSp macro="">
      <xdr:nvCxnSpPr>
        <xdr:cNvPr id="64" name="直線コネクタ 63"/>
        <xdr:cNvCxnSpPr/>
      </xdr:nvCxnSpPr>
      <xdr:spPr>
        <a:xfrm>
          <a:off x="2908300" y="6169317"/>
          <a:ext cx="889000" cy="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165062</xdr:rowOff>
    </xdr:from>
    <xdr:to>
      <xdr:col>15</xdr:col>
      <xdr:colOff>50800</xdr:colOff>
      <xdr:row>35</xdr:row>
      <xdr:rowOff>168567</xdr:rowOff>
    </xdr:to>
    <xdr:cxnSp macro="">
      <xdr:nvCxnSpPr>
        <xdr:cNvPr id="67" name="直線コネクタ 66"/>
        <xdr:cNvCxnSpPr/>
      </xdr:nvCxnSpPr>
      <xdr:spPr>
        <a:xfrm>
          <a:off x="2019300" y="616581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165062</xdr:rowOff>
    </xdr:from>
    <xdr:to>
      <xdr:col>10</xdr:col>
      <xdr:colOff>114300</xdr:colOff>
      <xdr:row>36</xdr:row>
      <xdr:rowOff>36601</xdr:rowOff>
    </xdr:to>
    <xdr:cxnSp macro="">
      <xdr:nvCxnSpPr>
        <xdr:cNvPr id="70" name="直線コネクタ 69"/>
        <xdr:cNvCxnSpPr/>
      </xdr:nvCxnSpPr>
      <xdr:spPr>
        <a:xfrm flipV="1">
          <a:off x="1130300" y="6165812"/>
          <a:ext cx="889000" cy="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135966</xdr:rowOff>
    </xdr:from>
    <xdr:to>
      <xdr:col>24</xdr:col>
      <xdr:colOff>114300</xdr:colOff>
      <xdr:row>36</xdr:row>
      <xdr:rowOff>66116</xdr:rowOff>
    </xdr:to>
    <xdr:sp macro="" textlink="">
      <xdr:nvSpPr>
        <xdr:cNvPr id="80" name="楕円 79"/>
        <xdr:cNvSpPr/>
      </xdr:nvSpPr>
      <xdr:spPr>
        <a:xfrm>
          <a:off x="4584700" y="61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114393</xdr:rowOff>
    </xdr:from>
    <xdr:ext cx="534377" cy="259045"/>
    <xdr:sp macro="" textlink="">
      <xdr:nvSpPr>
        <xdr:cNvPr id="81" name="人件費該当値テキスト"/>
        <xdr:cNvSpPr txBox="1"/>
      </xdr:nvSpPr>
      <xdr:spPr>
        <a:xfrm>
          <a:off x="4686300" y="61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150863</xdr:rowOff>
    </xdr:from>
    <xdr:to>
      <xdr:col>20</xdr:col>
      <xdr:colOff>38100</xdr:colOff>
      <xdr:row>36</xdr:row>
      <xdr:rowOff>81013</xdr:rowOff>
    </xdr:to>
    <xdr:sp macro="" textlink="">
      <xdr:nvSpPr>
        <xdr:cNvPr id="82" name="楕円 81"/>
        <xdr:cNvSpPr/>
      </xdr:nvSpPr>
      <xdr:spPr>
        <a:xfrm>
          <a:off x="3746500" y="61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72140</xdr:rowOff>
    </xdr:from>
    <xdr:ext cx="534377" cy="259045"/>
    <xdr:sp macro="" textlink="">
      <xdr:nvSpPr>
        <xdr:cNvPr id="83" name="テキスト ボックス 82"/>
        <xdr:cNvSpPr txBox="1"/>
      </xdr:nvSpPr>
      <xdr:spPr>
        <a:xfrm>
          <a:off x="3530111" y="62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117767</xdr:rowOff>
    </xdr:from>
    <xdr:to>
      <xdr:col>15</xdr:col>
      <xdr:colOff>101600</xdr:colOff>
      <xdr:row>36</xdr:row>
      <xdr:rowOff>47917</xdr:rowOff>
    </xdr:to>
    <xdr:sp macro="" textlink="">
      <xdr:nvSpPr>
        <xdr:cNvPr id="84" name="楕円 83"/>
        <xdr:cNvSpPr/>
      </xdr:nvSpPr>
      <xdr:spPr>
        <a:xfrm>
          <a:off x="2857500" y="611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39044</xdr:rowOff>
    </xdr:from>
    <xdr:ext cx="534377" cy="259045"/>
    <xdr:sp macro="" textlink="">
      <xdr:nvSpPr>
        <xdr:cNvPr id="85" name="テキスト ボックス 84"/>
        <xdr:cNvSpPr txBox="1"/>
      </xdr:nvSpPr>
      <xdr:spPr>
        <a:xfrm>
          <a:off x="2641111" y="62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114262</xdr:rowOff>
    </xdr:from>
    <xdr:to>
      <xdr:col>10</xdr:col>
      <xdr:colOff>165100</xdr:colOff>
      <xdr:row>36</xdr:row>
      <xdr:rowOff>44412</xdr:rowOff>
    </xdr:to>
    <xdr:sp macro="" textlink="">
      <xdr:nvSpPr>
        <xdr:cNvPr id="86" name="楕円 85"/>
        <xdr:cNvSpPr/>
      </xdr:nvSpPr>
      <xdr:spPr>
        <a:xfrm>
          <a:off x="1968500" y="61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35539</xdr:rowOff>
    </xdr:from>
    <xdr:ext cx="534377" cy="259045"/>
    <xdr:sp macro="" textlink="">
      <xdr:nvSpPr>
        <xdr:cNvPr id="87" name="テキスト ボックス 86"/>
        <xdr:cNvSpPr txBox="1"/>
      </xdr:nvSpPr>
      <xdr:spPr>
        <a:xfrm>
          <a:off x="1752111" y="62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157251</xdr:rowOff>
    </xdr:from>
    <xdr:to>
      <xdr:col>6</xdr:col>
      <xdr:colOff>38100</xdr:colOff>
      <xdr:row>36</xdr:row>
      <xdr:rowOff>87401</xdr:rowOff>
    </xdr:to>
    <xdr:sp macro="" textlink="">
      <xdr:nvSpPr>
        <xdr:cNvPr id="88" name="楕円 87"/>
        <xdr:cNvSpPr/>
      </xdr:nvSpPr>
      <xdr:spPr>
        <a:xfrm>
          <a:off x="1079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78528</xdr:rowOff>
    </xdr:from>
    <xdr:ext cx="534377" cy="259045"/>
    <xdr:sp macro="" textlink="">
      <xdr:nvSpPr>
        <xdr:cNvPr id="89" name="テキスト ボックス 88"/>
        <xdr:cNvSpPr txBox="1"/>
      </xdr:nvSpPr>
      <xdr:spPr>
        <a:xfrm>
          <a:off x="863111" y="62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128981</xdr:rowOff>
    </xdr:from>
    <xdr:to>
      <xdr:col>24</xdr:col>
      <xdr:colOff>63500</xdr:colOff>
      <xdr:row>56</xdr:row>
      <xdr:rowOff>3073</xdr:rowOff>
    </xdr:to>
    <xdr:cxnSp macro="">
      <xdr:nvCxnSpPr>
        <xdr:cNvPr id="119" name="直線コネクタ 118"/>
        <xdr:cNvCxnSpPr/>
      </xdr:nvCxnSpPr>
      <xdr:spPr>
        <a:xfrm flipV="1">
          <a:off x="3797300" y="9558731"/>
          <a:ext cx="838200" cy="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167742</xdr:rowOff>
    </xdr:from>
    <xdr:to>
      <xdr:col>19</xdr:col>
      <xdr:colOff>177800</xdr:colOff>
      <xdr:row>56</xdr:row>
      <xdr:rowOff>3073</xdr:rowOff>
    </xdr:to>
    <xdr:cxnSp macro="">
      <xdr:nvCxnSpPr>
        <xdr:cNvPr id="122" name="直線コネクタ 121"/>
        <xdr:cNvCxnSpPr/>
      </xdr:nvCxnSpPr>
      <xdr:spPr>
        <a:xfrm>
          <a:off x="2908300" y="9597492"/>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167742</xdr:rowOff>
    </xdr:from>
    <xdr:to>
      <xdr:col>15</xdr:col>
      <xdr:colOff>50800</xdr:colOff>
      <xdr:row>55</xdr:row>
      <xdr:rowOff>168059</xdr:rowOff>
    </xdr:to>
    <xdr:cxnSp macro="">
      <xdr:nvCxnSpPr>
        <xdr:cNvPr id="125" name="直線コネクタ 124"/>
        <xdr:cNvCxnSpPr/>
      </xdr:nvCxnSpPr>
      <xdr:spPr>
        <a:xfrm flipV="1">
          <a:off x="2019300" y="9597492"/>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168059</xdr:rowOff>
    </xdr:from>
    <xdr:to>
      <xdr:col>10</xdr:col>
      <xdr:colOff>114300</xdr:colOff>
      <xdr:row>56</xdr:row>
      <xdr:rowOff>84963</xdr:rowOff>
    </xdr:to>
    <xdr:cxnSp macro="">
      <xdr:nvCxnSpPr>
        <xdr:cNvPr id="128" name="直線コネクタ 127"/>
        <xdr:cNvCxnSpPr/>
      </xdr:nvCxnSpPr>
      <xdr:spPr>
        <a:xfrm flipV="1">
          <a:off x="1130300" y="9597809"/>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78181</xdr:rowOff>
    </xdr:from>
    <xdr:to>
      <xdr:col>24</xdr:col>
      <xdr:colOff>114300</xdr:colOff>
      <xdr:row>56</xdr:row>
      <xdr:rowOff>8331</xdr:rowOff>
    </xdr:to>
    <xdr:sp macro="" textlink="">
      <xdr:nvSpPr>
        <xdr:cNvPr id="138" name="楕円 137"/>
        <xdr:cNvSpPr/>
      </xdr:nvSpPr>
      <xdr:spPr>
        <a:xfrm>
          <a:off x="4584700" y="95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101058</xdr:rowOff>
    </xdr:from>
    <xdr:ext cx="534377" cy="259045"/>
    <xdr:sp macro="" textlink="">
      <xdr:nvSpPr>
        <xdr:cNvPr id="139" name="物件費該当値テキスト"/>
        <xdr:cNvSpPr txBox="1"/>
      </xdr:nvSpPr>
      <xdr:spPr>
        <a:xfrm>
          <a:off x="4686300" y="93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123723</xdr:rowOff>
    </xdr:from>
    <xdr:to>
      <xdr:col>20</xdr:col>
      <xdr:colOff>38100</xdr:colOff>
      <xdr:row>56</xdr:row>
      <xdr:rowOff>53873</xdr:rowOff>
    </xdr:to>
    <xdr:sp macro="" textlink="">
      <xdr:nvSpPr>
        <xdr:cNvPr id="140" name="楕円 139"/>
        <xdr:cNvSpPr/>
      </xdr:nvSpPr>
      <xdr:spPr>
        <a:xfrm>
          <a:off x="3746500" y="95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45000</xdr:rowOff>
    </xdr:from>
    <xdr:ext cx="534377" cy="259045"/>
    <xdr:sp macro="" textlink="">
      <xdr:nvSpPr>
        <xdr:cNvPr id="141" name="テキスト ボックス 140"/>
        <xdr:cNvSpPr txBox="1"/>
      </xdr:nvSpPr>
      <xdr:spPr>
        <a:xfrm>
          <a:off x="3530111" y="96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116942</xdr:rowOff>
    </xdr:from>
    <xdr:to>
      <xdr:col>15</xdr:col>
      <xdr:colOff>101600</xdr:colOff>
      <xdr:row>56</xdr:row>
      <xdr:rowOff>47092</xdr:rowOff>
    </xdr:to>
    <xdr:sp macro="" textlink="">
      <xdr:nvSpPr>
        <xdr:cNvPr id="142" name="楕円 141"/>
        <xdr:cNvSpPr/>
      </xdr:nvSpPr>
      <xdr:spPr>
        <a:xfrm>
          <a:off x="2857500" y="95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63619</xdr:rowOff>
    </xdr:from>
    <xdr:ext cx="534377" cy="259045"/>
    <xdr:sp macro="" textlink="">
      <xdr:nvSpPr>
        <xdr:cNvPr id="143" name="テキスト ボックス 142"/>
        <xdr:cNvSpPr txBox="1"/>
      </xdr:nvSpPr>
      <xdr:spPr>
        <a:xfrm>
          <a:off x="2641111" y="93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117259</xdr:rowOff>
    </xdr:from>
    <xdr:to>
      <xdr:col>10</xdr:col>
      <xdr:colOff>165100</xdr:colOff>
      <xdr:row>56</xdr:row>
      <xdr:rowOff>47409</xdr:rowOff>
    </xdr:to>
    <xdr:sp macro="" textlink="">
      <xdr:nvSpPr>
        <xdr:cNvPr id="144" name="楕円 143"/>
        <xdr:cNvSpPr/>
      </xdr:nvSpPr>
      <xdr:spPr>
        <a:xfrm>
          <a:off x="1968500" y="95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63936</xdr:rowOff>
    </xdr:from>
    <xdr:ext cx="534377" cy="259045"/>
    <xdr:sp macro="" textlink="">
      <xdr:nvSpPr>
        <xdr:cNvPr id="145" name="テキスト ボックス 144"/>
        <xdr:cNvSpPr txBox="1"/>
      </xdr:nvSpPr>
      <xdr:spPr>
        <a:xfrm>
          <a:off x="1752111" y="93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34163</xdr:rowOff>
    </xdr:from>
    <xdr:to>
      <xdr:col>6</xdr:col>
      <xdr:colOff>38100</xdr:colOff>
      <xdr:row>56</xdr:row>
      <xdr:rowOff>135763</xdr:rowOff>
    </xdr:to>
    <xdr:sp macro="" textlink="">
      <xdr:nvSpPr>
        <xdr:cNvPr id="146" name="楕円 145"/>
        <xdr:cNvSpPr/>
      </xdr:nvSpPr>
      <xdr:spPr>
        <a:xfrm>
          <a:off x="1079500" y="96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152290</xdr:rowOff>
    </xdr:from>
    <xdr:ext cx="534377" cy="259045"/>
    <xdr:sp macro="" textlink="">
      <xdr:nvSpPr>
        <xdr:cNvPr id="147" name="テキスト ボックス 146"/>
        <xdr:cNvSpPr txBox="1"/>
      </xdr:nvSpPr>
      <xdr:spPr>
        <a:xfrm>
          <a:off x="863111" y="94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1854</xdr:rowOff>
    </xdr:from>
    <xdr:to>
      <xdr:col>24</xdr:col>
      <xdr:colOff>63500</xdr:colOff>
      <xdr:row>79</xdr:row>
      <xdr:rowOff>7074</xdr:rowOff>
    </xdr:to>
    <xdr:cxnSp macro="">
      <xdr:nvCxnSpPr>
        <xdr:cNvPr id="176" name="直線コネクタ 175"/>
        <xdr:cNvCxnSpPr/>
      </xdr:nvCxnSpPr>
      <xdr:spPr>
        <a:xfrm flipV="1">
          <a:off x="3797300" y="13546404"/>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5283</xdr:rowOff>
    </xdr:from>
    <xdr:to>
      <xdr:col>19</xdr:col>
      <xdr:colOff>177800</xdr:colOff>
      <xdr:row>79</xdr:row>
      <xdr:rowOff>7074</xdr:rowOff>
    </xdr:to>
    <xdr:cxnSp macro="">
      <xdr:nvCxnSpPr>
        <xdr:cNvPr id="179" name="直線コネクタ 178"/>
        <xdr:cNvCxnSpPr/>
      </xdr:nvCxnSpPr>
      <xdr:spPr>
        <a:xfrm>
          <a:off x="2908300" y="13549833"/>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5283</xdr:rowOff>
    </xdr:from>
    <xdr:to>
      <xdr:col>15</xdr:col>
      <xdr:colOff>50800</xdr:colOff>
      <xdr:row>79</xdr:row>
      <xdr:rowOff>7474</xdr:rowOff>
    </xdr:to>
    <xdr:cxnSp macro="">
      <xdr:nvCxnSpPr>
        <xdr:cNvPr id="182" name="直線コネクタ 181"/>
        <xdr:cNvCxnSpPr/>
      </xdr:nvCxnSpPr>
      <xdr:spPr>
        <a:xfrm flipV="1">
          <a:off x="2019300" y="13549833"/>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7379</xdr:rowOff>
    </xdr:from>
    <xdr:to>
      <xdr:col>10</xdr:col>
      <xdr:colOff>114300</xdr:colOff>
      <xdr:row>79</xdr:row>
      <xdr:rowOff>7474</xdr:rowOff>
    </xdr:to>
    <xdr:cxnSp macro="">
      <xdr:nvCxnSpPr>
        <xdr:cNvPr id="185" name="直線コネクタ 184"/>
        <xdr:cNvCxnSpPr/>
      </xdr:nvCxnSpPr>
      <xdr:spPr>
        <a:xfrm>
          <a:off x="1130300" y="13551929"/>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122504</xdr:rowOff>
    </xdr:from>
    <xdr:to>
      <xdr:col>24</xdr:col>
      <xdr:colOff>114300</xdr:colOff>
      <xdr:row>79</xdr:row>
      <xdr:rowOff>52654</xdr:rowOff>
    </xdr:to>
    <xdr:sp macro="" textlink="">
      <xdr:nvSpPr>
        <xdr:cNvPr id="195" name="楕円 194"/>
        <xdr:cNvSpPr/>
      </xdr:nvSpPr>
      <xdr:spPr>
        <a:xfrm>
          <a:off x="4584700" y="134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37431</xdr:rowOff>
    </xdr:from>
    <xdr:ext cx="469744" cy="259045"/>
    <xdr:sp macro="" textlink="">
      <xdr:nvSpPr>
        <xdr:cNvPr id="196" name="維持補修費該当値テキスト"/>
        <xdr:cNvSpPr txBox="1"/>
      </xdr:nvSpPr>
      <xdr:spPr>
        <a:xfrm>
          <a:off x="4686300" y="134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127724</xdr:rowOff>
    </xdr:from>
    <xdr:to>
      <xdr:col>20</xdr:col>
      <xdr:colOff>38100</xdr:colOff>
      <xdr:row>79</xdr:row>
      <xdr:rowOff>57874</xdr:rowOff>
    </xdr:to>
    <xdr:sp macro="" textlink="">
      <xdr:nvSpPr>
        <xdr:cNvPr id="197" name="楕円 196"/>
        <xdr:cNvSpPr/>
      </xdr:nvSpPr>
      <xdr:spPr>
        <a:xfrm>
          <a:off x="3746500" y="135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49001</xdr:rowOff>
    </xdr:from>
    <xdr:ext cx="469744" cy="259045"/>
    <xdr:sp macro="" textlink="">
      <xdr:nvSpPr>
        <xdr:cNvPr id="198" name="テキスト ボックス 197"/>
        <xdr:cNvSpPr txBox="1"/>
      </xdr:nvSpPr>
      <xdr:spPr>
        <a:xfrm>
          <a:off x="3562428" y="1359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125933</xdr:rowOff>
    </xdr:from>
    <xdr:to>
      <xdr:col>15</xdr:col>
      <xdr:colOff>101600</xdr:colOff>
      <xdr:row>79</xdr:row>
      <xdr:rowOff>56083</xdr:rowOff>
    </xdr:to>
    <xdr:sp macro="" textlink="">
      <xdr:nvSpPr>
        <xdr:cNvPr id="199" name="楕円 198"/>
        <xdr:cNvSpPr/>
      </xdr:nvSpPr>
      <xdr:spPr>
        <a:xfrm>
          <a:off x="2857500" y="134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47210</xdr:rowOff>
    </xdr:from>
    <xdr:ext cx="469744" cy="259045"/>
    <xdr:sp macro="" textlink="">
      <xdr:nvSpPr>
        <xdr:cNvPr id="200" name="テキスト ボックス 199"/>
        <xdr:cNvSpPr txBox="1"/>
      </xdr:nvSpPr>
      <xdr:spPr>
        <a:xfrm>
          <a:off x="2673428" y="135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128124</xdr:rowOff>
    </xdr:from>
    <xdr:to>
      <xdr:col>10</xdr:col>
      <xdr:colOff>165100</xdr:colOff>
      <xdr:row>79</xdr:row>
      <xdr:rowOff>58274</xdr:rowOff>
    </xdr:to>
    <xdr:sp macro="" textlink="">
      <xdr:nvSpPr>
        <xdr:cNvPr id="201" name="楕円 200"/>
        <xdr:cNvSpPr/>
      </xdr:nvSpPr>
      <xdr:spPr>
        <a:xfrm>
          <a:off x="1968500" y="135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49401</xdr:rowOff>
    </xdr:from>
    <xdr:ext cx="469744" cy="259045"/>
    <xdr:sp macro="" textlink="">
      <xdr:nvSpPr>
        <xdr:cNvPr id="202" name="テキスト ボックス 201"/>
        <xdr:cNvSpPr txBox="1"/>
      </xdr:nvSpPr>
      <xdr:spPr>
        <a:xfrm>
          <a:off x="1784428" y="135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128029</xdr:rowOff>
    </xdr:from>
    <xdr:to>
      <xdr:col>6</xdr:col>
      <xdr:colOff>38100</xdr:colOff>
      <xdr:row>79</xdr:row>
      <xdr:rowOff>58179</xdr:rowOff>
    </xdr:to>
    <xdr:sp macro="" textlink="">
      <xdr:nvSpPr>
        <xdr:cNvPr id="203" name="楕円 202"/>
        <xdr:cNvSpPr/>
      </xdr:nvSpPr>
      <xdr:spPr>
        <a:xfrm>
          <a:off x="1079500" y="135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49306</xdr:rowOff>
    </xdr:from>
    <xdr:ext cx="469744" cy="259045"/>
    <xdr:sp macro="" textlink="">
      <xdr:nvSpPr>
        <xdr:cNvPr id="204" name="テキスト ボックス 203"/>
        <xdr:cNvSpPr txBox="1"/>
      </xdr:nvSpPr>
      <xdr:spPr>
        <a:xfrm>
          <a:off x="895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87528</xdr:rowOff>
    </xdr:from>
    <xdr:to>
      <xdr:col>24</xdr:col>
      <xdr:colOff>63500</xdr:colOff>
      <xdr:row>97</xdr:row>
      <xdr:rowOff>149289</xdr:rowOff>
    </xdr:to>
    <xdr:cxnSp macro="">
      <xdr:nvCxnSpPr>
        <xdr:cNvPr id="234" name="直線コネクタ 233"/>
        <xdr:cNvCxnSpPr/>
      </xdr:nvCxnSpPr>
      <xdr:spPr>
        <a:xfrm flipV="1">
          <a:off x="3797300" y="16718178"/>
          <a:ext cx="8382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149289</xdr:rowOff>
    </xdr:from>
    <xdr:to>
      <xdr:col>19</xdr:col>
      <xdr:colOff>177800</xdr:colOff>
      <xdr:row>98</xdr:row>
      <xdr:rowOff>50585</xdr:rowOff>
    </xdr:to>
    <xdr:cxnSp macro="">
      <xdr:nvCxnSpPr>
        <xdr:cNvPr id="237" name="直線コネクタ 236"/>
        <xdr:cNvCxnSpPr/>
      </xdr:nvCxnSpPr>
      <xdr:spPr>
        <a:xfrm flipV="1">
          <a:off x="2908300" y="16779939"/>
          <a:ext cx="889000" cy="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50585</xdr:rowOff>
    </xdr:from>
    <xdr:to>
      <xdr:col>15</xdr:col>
      <xdr:colOff>50800</xdr:colOff>
      <xdr:row>98</xdr:row>
      <xdr:rowOff>79490</xdr:rowOff>
    </xdr:to>
    <xdr:cxnSp macro="">
      <xdr:nvCxnSpPr>
        <xdr:cNvPr id="240" name="直線コネクタ 239"/>
        <xdr:cNvCxnSpPr/>
      </xdr:nvCxnSpPr>
      <xdr:spPr>
        <a:xfrm flipV="1">
          <a:off x="2019300" y="16852685"/>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79490</xdr:rowOff>
    </xdr:from>
    <xdr:to>
      <xdr:col>10</xdr:col>
      <xdr:colOff>114300</xdr:colOff>
      <xdr:row>98</xdr:row>
      <xdr:rowOff>136767</xdr:rowOff>
    </xdr:to>
    <xdr:cxnSp macro="">
      <xdr:nvCxnSpPr>
        <xdr:cNvPr id="243" name="直線コネクタ 242"/>
        <xdr:cNvCxnSpPr/>
      </xdr:nvCxnSpPr>
      <xdr:spPr>
        <a:xfrm flipV="1">
          <a:off x="1130300" y="16881590"/>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36728</xdr:rowOff>
    </xdr:from>
    <xdr:to>
      <xdr:col>24</xdr:col>
      <xdr:colOff>114300</xdr:colOff>
      <xdr:row>97</xdr:row>
      <xdr:rowOff>138328</xdr:rowOff>
    </xdr:to>
    <xdr:sp macro="" textlink="">
      <xdr:nvSpPr>
        <xdr:cNvPr id="253" name="楕円 252"/>
        <xdr:cNvSpPr/>
      </xdr:nvSpPr>
      <xdr:spPr>
        <a:xfrm>
          <a:off x="4584700" y="166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15155</xdr:rowOff>
    </xdr:from>
    <xdr:ext cx="534377" cy="259045"/>
    <xdr:sp macro="" textlink="">
      <xdr:nvSpPr>
        <xdr:cNvPr id="254" name="扶助費該当値テキスト"/>
        <xdr:cNvSpPr txBox="1"/>
      </xdr:nvSpPr>
      <xdr:spPr>
        <a:xfrm>
          <a:off x="4686300" y="166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98489</xdr:rowOff>
    </xdr:from>
    <xdr:to>
      <xdr:col>20</xdr:col>
      <xdr:colOff>38100</xdr:colOff>
      <xdr:row>98</xdr:row>
      <xdr:rowOff>28639</xdr:rowOff>
    </xdr:to>
    <xdr:sp macro="" textlink="">
      <xdr:nvSpPr>
        <xdr:cNvPr id="255" name="楕円 254"/>
        <xdr:cNvSpPr/>
      </xdr:nvSpPr>
      <xdr:spPr>
        <a:xfrm>
          <a:off x="3746500" y="16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19766</xdr:rowOff>
    </xdr:from>
    <xdr:ext cx="534377" cy="259045"/>
    <xdr:sp macro="" textlink="">
      <xdr:nvSpPr>
        <xdr:cNvPr id="256" name="テキスト ボックス 255"/>
        <xdr:cNvSpPr txBox="1"/>
      </xdr:nvSpPr>
      <xdr:spPr>
        <a:xfrm>
          <a:off x="3530111" y="168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171235</xdr:rowOff>
    </xdr:from>
    <xdr:to>
      <xdr:col>15</xdr:col>
      <xdr:colOff>101600</xdr:colOff>
      <xdr:row>98</xdr:row>
      <xdr:rowOff>101385</xdr:rowOff>
    </xdr:to>
    <xdr:sp macro="" textlink="">
      <xdr:nvSpPr>
        <xdr:cNvPr id="257" name="楕円 256"/>
        <xdr:cNvSpPr/>
      </xdr:nvSpPr>
      <xdr:spPr>
        <a:xfrm>
          <a:off x="2857500" y="16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92512</xdr:rowOff>
    </xdr:from>
    <xdr:ext cx="534377" cy="259045"/>
    <xdr:sp macro="" textlink="">
      <xdr:nvSpPr>
        <xdr:cNvPr id="258" name="テキスト ボックス 257"/>
        <xdr:cNvSpPr txBox="1"/>
      </xdr:nvSpPr>
      <xdr:spPr>
        <a:xfrm>
          <a:off x="2641111" y="168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28690</xdr:rowOff>
    </xdr:from>
    <xdr:to>
      <xdr:col>10</xdr:col>
      <xdr:colOff>165100</xdr:colOff>
      <xdr:row>98</xdr:row>
      <xdr:rowOff>130290</xdr:rowOff>
    </xdr:to>
    <xdr:sp macro="" textlink="">
      <xdr:nvSpPr>
        <xdr:cNvPr id="259" name="楕円 258"/>
        <xdr:cNvSpPr/>
      </xdr:nvSpPr>
      <xdr:spPr>
        <a:xfrm>
          <a:off x="1968500" y="168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121417</xdr:rowOff>
    </xdr:from>
    <xdr:ext cx="534377" cy="259045"/>
    <xdr:sp macro="" textlink="">
      <xdr:nvSpPr>
        <xdr:cNvPr id="260" name="テキスト ボックス 259"/>
        <xdr:cNvSpPr txBox="1"/>
      </xdr:nvSpPr>
      <xdr:spPr>
        <a:xfrm>
          <a:off x="1752111" y="169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85967</xdr:rowOff>
    </xdr:from>
    <xdr:to>
      <xdr:col>6</xdr:col>
      <xdr:colOff>38100</xdr:colOff>
      <xdr:row>99</xdr:row>
      <xdr:rowOff>16117</xdr:rowOff>
    </xdr:to>
    <xdr:sp macro="" textlink="">
      <xdr:nvSpPr>
        <xdr:cNvPr id="261" name="楕円 260"/>
        <xdr:cNvSpPr/>
      </xdr:nvSpPr>
      <xdr:spPr>
        <a:xfrm>
          <a:off x="10795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7244</xdr:rowOff>
    </xdr:from>
    <xdr:ext cx="534377" cy="259045"/>
    <xdr:sp macro="" textlink="">
      <xdr:nvSpPr>
        <xdr:cNvPr id="262" name="テキスト ボックス 261"/>
        <xdr:cNvSpPr txBox="1"/>
      </xdr:nvSpPr>
      <xdr:spPr>
        <a:xfrm>
          <a:off x="863111" y="169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97607</xdr:rowOff>
    </xdr:from>
    <xdr:to>
      <xdr:col>55</xdr:col>
      <xdr:colOff>0</xdr:colOff>
      <xdr:row>37</xdr:row>
      <xdr:rowOff>49190</xdr:rowOff>
    </xdr:to>
    <xdr:cxnSp macro="">
      <xdr:nvCxnSpPr>
        <xdr:cNvPr id="291" name="直線コネクタ 290"/>
        <xdr:cNvCxnSpPr/>
      </xdr:nvCxnSpPr>
      <xdr:spPr>
        <a:xfrm flipV="1">
          <a:off x="9639300" y="6269807"/>
          <a:ext cx="838200" cy="1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6152</xdr:rowOff>
    </xdr:from>
    <xdr:to>
      <xdr:col>50</xdr:col>
      <xdr:colOff>114300</xdr:colOff>
      <xdr:row>37</xdr:row>
      <xdr:rowOff>49190</xdr:rowOff>
    </xdr:to>
    <xdr:cxnSp macro="">
      <xdr:nvCxnSpPr>
        <xdr:cNvPr id="294" name="直線コネクタ 293"/>
        <xdr:cNvCxnSpPr/>
      </xdr:nvCxnSpPr>
      <xdr:spPr>
        <a:xfrm>
          <a:off x="8750300" y="6178352"/>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6152</xdr:rowOff>
    </xdr:from>
    <xdr:to>
      <xdr:col>45</xdr:col>
      <xdr:colOff>177800</xdr:colOff>
      <xdr:row>37</xdr:row>
      <xdr:rowOff>27633</xdr:rowOff>
    </xdr:to>
    <xdr:cxnSp macro="">
      <xdr:nvCxnSpPr>
        <xdr:cNvPr id="297" name="直線コネクタ 296"/>
        <xdr:cNvCxnSpPr/>
      </xdr:nvCxnSpPr>
      <xdr:spPr>
        <a:xfrm flipV="1">
          <a:off x="7861300" y="6178352"/>
          <a:ext cx="889000" cy="19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27633</xdr:rowOff>
    </xdr:from>
    <xdr:to>
      <xdr:col>41</xdr:col>
      <xdr:colOff>50800</xdr:colOff>
      <xdr:row>37</xdr:row>
      <xdr:rowOff>55057</xdr:rowOff>
    </xdr:to>
    <xdr:cxnSp macro="">
      <xdr:nvCxnSpPr>
        <xdr:cNvPr id="300" name="直線コネクタ 299"/>
        <xdr:cNvCxnSpPr/>
      </xdr:nvCxnSpPr>
      <xdr:spPr>
        <a:xfrm flipV="1">
          <a:off x="6972300" y="6371283"/>
          <a:ext cx="889000" cy="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46807</xdr:rowOff>
    </xdr:from>
    <xdr:to>
      <xdr:col>55</xdr:col>
      <xdr:colOff>50800</xdr:colOff>
      <xdr:row>36</xdr:row>
      <xdr:rowOff>148407</xdr:rowOff>
    </xdr:to>
    <xdr:sp macro="" textlink="">
      <xdr:nvSpPr>
        <xdr:cNvPr id="310" name="楕円 309"/>
        <xdr:cNvSpPr/>
      </xdr:nvSpPr>
      <xdr:spPr>
        <a:xfrm>
          <a:off x="10426700" y="62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25234</xdr:rowOff>
    </xdr:from>
    <xdr:ext cx="534377" cy="259045"/>
    <xdr:sp macro="" textlink="">
      <xdr:nvSpPr>
        <xdr:cNvPr id="311" name="補助費等該当値テキスト"/>
        <xdr:cNvSpPr txBox="1"/>
      </xdr:nvSpPr>
      <xdr:spPr>
        <a:xfrm>
          <a:off x="10528300" y="619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169840</xdr:rowOff>
    </xdr:from>
    <xdr:to>
      <xdr:col>50</xdr:col>
      <xdr:colOff>165100</xdr:colOff>
      <xdr:row>37</xdr:row>
      <xdr:rowOff>99990</xdr:rowOff>
    </xdr:to>
    <xdr:sp macro="" textlink="">
      <xdr:nvSpPr>
        <xdr:cNvPr id="312" name="楕円 311"/>
        <xdr:cNvSpPr/>
      </xdr:nvSpPr>
      <xdr:spPr>
        <a:xfrm>
          <a:off x="9588500" y="63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91117</xdr:rowOff>
    </xdr:from>
    <xdr:ext cx="534377" cy="259045"/>
    <xdr:sp macro="" textlink="">
      <xdr:nvSpPr>
        <xdr:cNvPr id="313" name="テキスト ボックス 312"/>
        <xdr:cNvSpPr txBox="1"/>
      </xdr:nvSpPr>
      <xdr:spPr>
        <a:xfrm>
          <a:off x="9372111" y="643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126802</xdr:rowOff>
    </xdr:from>
    <xdr:to>
      <xdr:col>46</xdr:col>
      <xdr:colOff>38100</xdr:colOff>
      <xdr:row>36</xdr:row>
      <xdr:rowOff>56952</xdr:rowOff>
    </xdr:to>
    <xdr:sp macro="" textlink="">
      <xdr:nvSpPr>
        <xdr:cNvPr id="314" name="楕円 313"/>
        <xdr:cNvSpPr/>
      </xdr:nvSpPr>
      <xdr:spPr>
        <a:xfrm>
          <a:off x="8699500" y="61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73479</xdr:rowOff>
    </xdr:from>
    <xdr:ext cx="534377" cy="259045"/>
    <xdr:sp macro="" textlink="">
      <xdr:nvSpPr>
        <xdr:cNvPr id="315" name="テキスト ボックス 314"/>
        <xdr:cNvSpPr txBox="1"/>
      </xdr:nvSpPr>
      <xdr:spPr>
        <a:xfrm>
          <a:off x="8483111" y="59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148283</xdr:rowOff>
    </xdr:from>
    <xdr:to>
      <xdr:col>41</xdr:col>
      <xdr:colOff>101600</xdr:colOff>
      <xdr:row>37</xdr:row>
      <xdr:rowOff>78433</xdr:rowOff>
    </xdr:to>
    <xdr:sp macro="" textlink="">
      <xdr:nvSpPr>
        <xdr:cNvPr id="316" name="楕円 315"/>
        <xdr:cNvSpPr/>
      </xdr:nvSpPr>
      <xdr:spPr>
        <a:xfrm>
          <a:off x="7810500" y="63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69560</xdr:rowOff>
    </xdr:from>
    <xdr:ext cx="534377" cy="259045"/>
    <xdr:sp macro="" textlink="">
      <xdr:nvSpPr>
        <xdr:cNvPr id="317" name="テキスト ボックス 316"/>
        <xdr:cNvSpPr txBox="1"/>
      </xdr:nvSpPr>
      <xdr:spPr>
        <a:xfrm>
          <a:off x="7594111" y="64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4257</xdr:rowOff>
    </xdr:from>
    <xdr:to>
      <xdr:col>36</xdr:col>
      <xdr:colOff>165100</xdr:colOff>
      <xdr:row>37</xdr:row>
      <xdr:rowOff>105857</xdr:rowOff>
    </xdr:to>
    <xdr:sp macro="" textlink="">
      <xdr:nvSpPr>
        <xdr:cNvPr id="318" name="楕円 317"/>
        <xdr:cNvSpPr/>
      </xdr:nvSpPr>
      <xdr:spPr>
        <a:xfrm>
          <a:off x="6921500" y="634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96984</xdr:rowOff>
    </xdr:from>
    <xdr:ext cx="534377" cy="259045"/>
    <xdr:sp macro="" textlink="">
      <xdr:nvSpPr>
        <xdr:cNvPr id="319" name="テキスト ボックス 318"/>
        <xdr:cNvSpPr txBox="1"/>
      </xdr:nvSpPr>
      <xdr:spPr>
        <a:xfrm>
          <a:off x="6705111" y="644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71427</xdr:rowOff>
    </xdr:from>
    <xdr:to>
      <xdr:col>55</xdr:col>
      <xdr:colOff>0</xdr:colOff>
      <xdr:row>55</xdr:row>
      <xdr:rowOff>117654</xdr:rowOff>
    </xdr:to>
    <xdr:cxnSp macro="">
      <xdr:nvCxnSpPr>
        <xdr:cNvPr id="346" name="直線コネクタ 345"/>
        <xdr:cNvCxnSpPr/>
      </xdr:nvCxnSpPr>
      <xdr:spPr>
        <a:xfrm>
          <a:off x="9639300" y="9329727"/>
          <a:ext cx="838200" cy="21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71427</xdr:rowOff>
    </xdr:from>
    <xdr:to>
      <xdr:col>50</xdr:col>
      <xdr:colOff>114300</xdr:colOff>
      <xdr:row>56</xdr:row>
      <xdr:rowOff>39066</xdr:rowOff>
    </xdr:to>
    <xdr:cxnSp macro="">
      <xdr:nvCxnSpPr>
        <xdr:cNvPr id="349" name="直線コネクタ 348"/>
        <xdr:cNvCxnSpPr/>
      </xdr:nvCxnSpPr>
      <xdr:spPr>
        <a:xfrm flipV="1">
          <a:off x="8750300" y="9329727"/>
          <a:ext cx="889000" cy="3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39066</xdr:rowOff>
    </xdr:from>
    <xdr:to>
      <xdr:col>45</xdr:col>
      <xdr:colOff>177800</xdr:colOff>
      <xdr:row>57</xdr:row>
      <xdr:rowOff>74947</xdr:rowOff>
    </xdr:to>
    <xdr:cxnSp macro="">
      <xdr:nvCxnSpPr>
        <xdr:cNvPr id="352" name="直線コネクタ 351"/>
        <xdr:cNvCxnSpPr/>
      </xdr:nvCxnSpPr>
      <xdr:spPr>
        <a:xfrm flipV="1">
          <a:off x="7861300" y="9640266"/>
          <a:ext cx="889000" cy="20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115916</xdr:rowOff>
    </xdr:from>
    <xdr:to>
      <xdr:col>41</xdr:col>
      <xdr:colOff>50800</xdr:colOff>
      <xdr:row>57</xdr:row>
      <xdr:rowOff>74947</xdr:rowOff>
    </xdr:to>
    <xdr:cxnSp macro="">
      <xdr:nvCxnSpPr>
        <xdr:cNvPr id="355" name="直線コネクタ 354"/>
        <xdr:cNvCxnSpPr/>
      </xdr:nvCxnSpPr>
      <xdr:spPr>
        <a:xfrm>
          <a:off x="6972300" y="9717116"/>
          <a:ext cx="889000" cy="1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66854</xdr:rowOff>
    </xdr:from>
    <xdr:to>
      <xdr:col>55</xdr:col>
      <xdr:colOff>50800</xdr:colOff>
      <xdr:row>55</xdr:row>
      <xdr:rowOff>168454</xdr:rowOff>
    </xdr:to>
    <xdr:sp macro="" textlink="">
      <xdr:nvSpPr>
        <xdr:cNvPr id="365" name="楕円 364"/>
        <xdr:cNvSpPr/>
      </xdr:nvSpPr>
      <xdr:spPr>
        <a:xfrm>
          <a:off x="10426700" y="94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89731</xdr:rowOff>
    </xdr:from>
    <xdr:ext cx="599010" cy="259045"/>
    <xdr:sp macro="" textlink="">
      <xdr:nvSpPr>
        <xdr:cNvPr id="366" name="普通建設事業費該当値テキスト"/>
        <xdr:cNvSpPr txBox="1"/>
      </xdr:nvSpPr>
      <xdr:spPr>
        <a:xfrm>
          <a:off x="10528300" y="934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20627</xdr:rowOff>
    </xdr:from>
    <xdr:to>
      <xdr:col>50</xdr:col>
      <xdr:colOff>165100</xdr:colOff>
      <xdr:row>54</xdr:row>
      <xdr:rowOff>122227</xdr:rowOff>
    </xdr:to>
    <xdr:sp macro="" textlink="">
      <xdr:nvSpPr>
        <xdr:cNvPr id="367" name="楕円 366"/>
        <xdr:cNvSpPr/>
      </xdr:nvSpPr>
      <xdr:spPr>
        <a:xfrm>
          <a:off x="9588500" y="92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138754</xdr:rowOff>
    </xdr:from>
    <xdr:ext cx="599010" cy="259045"/>
    <xdr:sp macro="" textlink="">
      <xdr:nvSpPr>
        <xdr:cNvPr id="368" name="テキスト ボックス 367"/>
        <xdr:cNvSpPr txBox="1"/>
      </xdr:nvSpPr>
      <xdr:spPr>
        <a:xfrm>
          <a:off x="9339795" y="905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159716</xdr:rowOff>
    </xdr:from>
    <xdr:to>
      <xdr:col>46</xdr:col>
      <xdr:colOff>38100</xdr:colOff>
      <xdr:row>56</xdr:row>
      <xdr:rowOff>89866</xdr:rowOff>
    </xdr:to>
    <xdr:sp macro="" textlink="">
      <xdr:nvSpPr>
        <xdr:cNvPr id="369" name="楕円 368"/>
        <xdr:cNvSpPr/>
      </xdr:nvSpPr>
      <xdr:spPr>
        <a:xfrm>
          <a:off x="8699500" y="95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106393</xdr:rowOff>
    </xdr:from>
    <xdr:ext cx="534377" cy="259045"/>
    <xdr:sp macro="" textlink="">
      <xdr:nvSpPr>
        <xdr:cNvPr id="370" name="テキスト ボックス 369"/>
        <xdr:cNvSpPr txBox="1"/>
      </xdr:nvSpPr>
      <xdr:spPr>
        <a:xfrm>
          <a:off x="8483111" y="93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24147</xdr:rowOff>
    </xdr:from>
    <xdr:to>
      <xdr:col>41</xdr:col>
      <xdr:colOff>101600</xdr:colOff>
      <xdr:row>57</xdr:row>
      <xdr:rowOff>125747</xdr:rowOff>
    </xdr:to>
    <xdr:sp macro="" textlink="">
      <xdr:nvSpPr>
        <xdr:cNvPr id="371" name="楕円 370"/>
        <xdr:cNvSpPr/>
      </xdr:nvSpPr>
      <xdr:spPr>
        <a:xfrm>
          <a:off x="7810500" y="97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116874</xdr:rowOff>
    </xdr:from>
    <xdr:ext cx="534377" cy="259045"/>
    <xdr:sp macro="" textlink="">
      <xdr:nvSpPr>
        <xdr:cNvPr id="372" name="テキスト ボックス 371"/>
        <xdr:cNvSpPr txBox="1"/>
      </xdr:nvSpPr>
      <xdr:spPr>
        <a:xfrm>
          <a:off x="7594111" y="98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65116</xdr:rowOff>
    </xdr:from>
    <xdr:to>
      <xdr:col>36</xdr:col>
      <xdr:colOff>165100</xdr:colOff>
      <xdr:row>56</xdr:row>
      <xdr:rowOff>166716</xdr:rowOff>
    </xdr:to>
    <xdr:sp macro="" textlink="">
      <xdr:nvSpPr>
        <xdr:cNvPr id="373" name="楕円 372"/>
        <xdr:cNvSpPr/>
      </xdr:nvSpPr>
      <xdr:spPr>
        <a:xfrm>
          <a:off x="6921500" y="966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157843</xdr:rowOff>
    </xdr:from>
    <xdr:ext cx="534377" cy="259045"/>
    <xdr:sp macro="" textlink="">
      <xdr:nvSpPr>
        <xdr:cNvPr id="374" name="テキスト ボックス 373"/>
        <xdr:cNvSpPr txBox="1"/>
      </xdr:nvSpPr>
      <xdr:spPr>
        <a:xfrm>
          <a:off x="6705111" y="975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94535</xdr:rowOff>
    </xdr:from>
    <xdr:to>
      <xdr:col>55</xdr:col>
      <xdr:colOff>0</xdr:colOff>
      <xdr:row>76</xdr:row>
      <xdr:rowOff>74614</xdr:rowOff>
    </xdr:to>
    <xdr:cxnSp macro="">
      <xdr:nvCxnSpPr>
        <xdr:cNvPr id="405" name="直線コネクタ 404"/>
        <xdr:cNvCxnSpPr/>
      </xdr:nvCxnSpPr>
      <xdr:spPr>
        <a:xfrm flipV="1">
          <a:off x="9639300" y="12953285"/>
          <a:ext cx="838200" cy="1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74614</xdr:rowOff>
    </xdr:from>
    <xdr:to>
      <xdr:col>50</xdr:col>
      <xdr:colOff>114300</xdr:colOff>
      <xdr:row>76</xdr:row>
      <xdr:rowOff>152806</xdr:rowOff>
    </xdr:to>
    <xdr:cxnSp macro="">
      <xdr:nvCxnSpPr>
        <xdr:cNvPr id="408" name="直線コネクタ 407"/>
        <xdr:cNvCxnSpPr/>
      </xdr:nvCxnSpPr>
      <xdr:spPr>
        <a:xfrm flipV="1">
          <a:off x="8750300" y="13104814"/>
          <a:ext cx="889000" cy="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152806</xdr:rowOff>
    </xdr:from>
    <xdr:to>
      <xdr:col>45</xdr:col>
      <xdr:colOff>177800</xdr:colOff>
      <xdr:row>78</xdr:row>
      <xdr:rowOff>3727</xdr:rowOff>
    </xdr:to>
    <xdr:cxnSp macro="">
      <xdr:nvCxnSpPr>
        <xdr:cNvPr id="411" name="直線コネクタ 410"/>
        <xdr:cNvCxnSpPr/>
      </xdr:nvCxnSpPr>
      <xdr:spPr>
        <a:xfrm flipV="1">
          <a:off x="7861300" y="13183006"/>
          <a:ext cx="889000" cy="19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43735</xdr:rowOff>
    </xdr:from>
    <xdr:to>
      <xdr:col>55</xdr:col>
      <xdr:colOff>50800</xdr:colOff>
      <xdr:row>75</xdr:row>
      <xdr:rowOff>145335</xdr:rowOff>
    </xdr:to>
    <xdr:sp macro="" textlink="">
      <xdr:nvSpPr>
        <xdr:cNvPr id="421" name="楕円 420"/>
        <xdr:cNvSpPr/>
      </xdr:nvSpPr>
      <xdr:spPr>
        <a:xfrm>
          <a:off x="10426700" y="129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66612</xdr:rowOff>
    </xdr:from>
    <xdr:ext cx="534377" cy="259045"/>
    <xdr:sp macro="" textlink="">
      <xdr:nvSpPr>
        <xdr:cNvPr id="422" name="普通建設事業費 （ うち新規整備　）該当値テキスト"/>
        <xdr:cNvSpPr txBox="1"/>
      </xdr:nvSpPr>
      <xdr:spPr>
        <a:xfrm>
          <a:off x="10528300" y="127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23814</xdr:rowOff>
    </xdr:from>
    <xdr:to>
      <xdr:col>50</xdr:col>
      <xdr:colOff>165100</xdr:colOff>
      <xdr:row>76</xdr:row>
      <xdr:rowOff>125414</xdr:rowOff>
    </xdr:to>
    <xdr:sp macro="" textlink="">
      <xdr:nvSpPr>
        <xdr:cNvPr id="423" name="楕円 422"/>
        <xdr:cNvSpPr/>
      </xdr:nvSpPr>
      <xdr:spPr>
        <a:xfrm>
          <a:off x="9588500" y="130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141941</xdr:rowOff>
    </xdr:from>
    <xdr:ext cx="534377" cy="259045"/>
    <xdr:sp macro="" textlink="">
      <xdr:nvSpPr>
        <xdr:cNvPr id="424" name="テキスト ボックス 423"/>
        <xdr:cNvSpPr txBox="1"/>
      </xdr:nvSpPr>
      <xdr:spPr>
        <a:xfrm>
          <a:off x="9372111" y="128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102006</xdr:rowOff>
    </xdr:from>
    <xdr:to>
      <xdr:col>46</xdr:col>
      <xdr:colOff>38100</xdr:colOff>
      <xdr:row>77</xdr:row>
      <xdr:rowOff>32156</xdr:rowOff>
    </xdr:to>
    <xdr:sp macro="" textlink="">
      <xdr:nvSpPr>
        <xdr:cNvPr id="425" name="楕円 424"/>
        <xdr:cNvSpPr/>
      </xdr:nvSpPr>
      <xdr:spPr>
        <a:xfrm>
          <a:off x="8699500" y="131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48683</xdr:rowOff>
    </xdr:from>
    <xdr:ext cx="534377" cy="259045"/>
    <xdr:sp macro="" textlink="">
      <xdr:nvSpPr>
        <xdr:cNvPr id="426" name="テキスト ボックス 425"/>
        <xdr:cNvSpPr txBox="1"/>
      </xdr:nvSpPr>
      <xdr:spPr>
        <a:xfrm>
          <a:off x="8483111" y="129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124377</xdr:rowOff>
    </xdr:from>
    <xdr:to>
      <xdr:col>41</xdr:col>
      <xdr:colOff>101600</xdr:colOff>
      <xdr:row>78</xdr:row>
      <xdr:rowOff>54527</xdr:rowOff>
    </xdr:to>
    <xdr:sp macro="" textlink="">
      <xdr:nvSpPr>
        <xdr:cNvPr id="427" name="楕円 426"/>
        <xdr:cNvSpPr/>
      </xdr:nvSpPr>
      <xdr:spPr>
        <a:xfrm>
          <a:off x="7810500" y="133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45654</xdr:rowOff>
    </xdr:from>
    <xdr:ext cx="534377" cy="259045"/>
    <xdr:sp macro="" textlink="">
      <xdr:nvSpPr>
        <xdr:cNvPr id="428" name="テキスト ボックス 427"/>
        <xdr:cNvSpPr txBox="1"/>
      </xdr:nvSpPr>
      <xdr:spPr>
        <a:xfrm>
          <a:off x="7594111" y="134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99634</xdr:rowOff>
    </xdr:from>
    <xdr:to>
      <xdr:col>55</xdr:col>
      <xdr:colOff>0</xdr:colOff>
      <xdr:row>98</xdr:row>
      <xdr:rowOff>12438</xdr:rowOff>
    </xdr:to>
    <xdr:cxnSp macro="">
      <xdr:nvCxnSpPr>
        <xdr:cNvPr id="457" name="直線コネクタ 456"/>
        <xdr:cNvCxnSpPr/>
      </xdr:nvCxnSpPr>
      <xdr:spPr>
        <a:xfrm>
          <a:off x="9639300" y="16387384"/>
          <a:ext cx="838200" cy="42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99634</xdr:rowOff>
    </xdr:from>
    <xdr:to>
      <xdr:col>50</xdr:col>
      <xdr:colOff>114300</xdr:colOff>
      <xdr:row>98</xdr:row>
      <xdr:rowOff>15120</xdr:rowOff>
    </xdr:to>
    <xdr:cxnSp macro="">
      <xdr:nvCxnSpPr>
        <xdr:cNvPr id="460" name="直線コネクタ 459"/>
        <xdr:cNvCxnSpPr/>
      </xdr:nvCxnSpPr>
      <xdr:spPr>
        <a:xfrm flipV="1">
          <a:off x="8750300" y="16387384"/>
          <a:ext cx="889000" cy="42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15120</xdr:rowOff>
    </xdr:from>
    <xdr:to>
      <xdr:col>45</xdr:col>
      <xdr:colOff>177800</xdr:colOff>
      <xdr:row>98</xdr:row>
      <xdr:rowOff>126913</xdr:rowOff>
    </xdr:to>
    <xdr:cxnSp macro="">
      <xdr:nvCxnSpPr>
        <xdr:cNvPr id="463" name="直線コネクタ 462"/>
        <xdr:cNvCxnSpPr/>
      </xdr:nvCxnSpPr>
      <xdr:spPr>
        <a:xfrm flipV="1">
          <a:off x="7861300" y="16817220"/>
          <a:ext cx="889000" cy="1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133088</xdr:rowOff>
    </xdr:from>
    <xdr:to>
      <xdr:col>55</xdr:col>
      <xdr:colOff>50800</xdr:colOff>
      <xdr:row>98</xdr:row>
      <xdr:rowOff>63238</xdr:rowOff>
    </xdr:to>
    <xdr:sp macro="" textlink="">
      <xdr:nvSpPr>
        <xdr:cNvPr id="473" name="楕円 472"/>
        <xdr:cNvSpPr/>
      </xdr:nvSpPr>
      <xdr:spPr>
        <a:xfrm>
          <a:off x="10426700" y="167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111515</xdr:rowOff>
    </xdr:from>
    <xdr:ext cx="534377" cy="259045"/>
    <xdr:sp macro="" textlink="">
      <xdr:nvSpPr>
        <xdr:cNvPr id="474" name="普通建設事業費 （ うち更新整備　）該当値テキスト"/>
        <xdr:cNvSpPr txBox="1"/>
      </xdr:nvSpPr>
      <xdr:spPr>
        <a:xfrm>
          <a:off x="10528300" y="167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48834</xdr:rowOff>
    </xdr:from>
    <xdr:to>
      <xdr:col>50</xdr:col>
      <xdr:colOff>165100</xdr:colOff>
      <xdr:row>95</xdr:row>
      <xdr:rowOff>150434</xdr:rowOff>
    </xdr:to>
    <xdr:sp macro="" textlink="">
      <xdr:nvSpPr>
        <xdr:cNvPr id="475" name="楕円 474"/>
        <xdr:cNvSpPr/>
      </xdr:nvSpPr>
      <xdr:spPr>
        <a:xfrm>
          <a:off x="9588500" y="163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166961</xdr:rowOff>
    </xdr:from>
    <xdr:ext cx="534377" cy="259045"/>
    <xdr:sp macro="" textlink="">
      <xdr:nvSpPr>
        <xdr:cNvPr id="476" name="テキスト ボックス 475"/>
        <xdr:cNvSpPr txBox="1"/>
      </xdr:nvSpPr>
      <xdr:spPr>
        <a:xfrm>
          <a:off x="9372111" y="1611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135770</xdr:rowOff>
    </xdr:from>
    <xdr:to>
      <xdr:col>46</xdr:col>
      <xdr:colOff>38100</xdr:colOff>
      <xdr:row>98</xdr:row>
      <xdr:rowOff>65920</xdr:rowOff>
    </xdr:to>
    <xdr:sp macro="" textlink="">
      <xdr:nvSpPr>
        <xdr:cNvPr id="477" name="楕円 476"/>
        <xdr:cNvSpPr/>
      </xdr:nvSpPr>
      <xdr:spPr>
        <a:xfrm>
          <a:off x="8699500" y="167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57047</xdr:rowOff>
    </xdr:from>
    <xdr:ext cx="534377" cy="259045"/>
    <xdr:sp macro="" textlink="">
      <xdr:nvSpPr>
        <xdr:cNvPr id="478" name="テキスト ボックス 477"/>
        <xdr:cNvSpPr txBox="1"/>
      </xdr:nvSpPr>
      <xdr:spPr>
        <a:xfrm>
          <a:off x="8483111" y="168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76113</xdr:rowOff>
    </xdr:from>
    <xdr:to>
      <xdr:col>41</xdr:col>
      <xdr:colOff>101600</xdr:colOff>
      <xdr:row>99</xdr:row>
      <xdr:rowOff>6263</xdr:rowOff>
    </xdr:to>
    <xdr:sp macro="" textlink="">
      <xdr:nvSpPr>
        <xdr:cNvPr id="479" name="楕円 478"/>
        <xdr:cNvSpPr/>
      </xdr:nvSpPr>
      <xdr:spPr>
        <a:xfrm>
          <a:off x="7810500" y="168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168840</xdr:rowOff>
    </xdr:from>
    <xdr:ext cx="534377" cy="259045"/>
    <xdr:sp macro="" textlink="">
      <xdr:nvSpPr>
        <xdr:cNvPr id="480" name="テキスト ボックス 479"/>
        <xdr:cNvSpPr txBox="1"/>
      </xdr:nvSpPr>
      <xdr:spPr>
        <a:xfrm>
          <a:off x="7594111" y="169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43180</xdr:rowOff>
    </xdr:from>
    <xdr:to>
      <xdr:col>85</xdr:col>
      <xdr:colOff>127000</xdr:colOff>
      <xdr:row>39</xdr:row>
      <xdr:rowOff>44348</xdr:rowOff>
    </xdr:to>
    <xdr:cxnSp macro="">
      <xdr:nvCxnSpPr>
        <xdr:cNvPr id="509" name="直線コネクタ 508"/>
        <xdr:cNvCxnSpPr/>
      </xdr:nvCxnSpPr>
      <xdr:spPr>
        <a:xfrm flipV="1">
          <a:off x="15481300" y="6729730"/>
          <a:ext cx="8382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44310</xdr:rowOff>
    </xdr:from>
    <xdr:to>
      <xdr:col>81</xdr:col>
      <xdr:colOff>50800</xdr:colOff>
      <xdr:row>39</xdr:row>
      <xdr:rowOff>44348</xdr:rowOff>
    </xdr:to>
    <xdr:cxnSp macro="">
      <xdr:nvCxnSpPr>
        <xdr:cNvPr id="512" name="直線コネクタ 511"/>
        <xdr:cNvCxnSpPr/>
      </xdr:nvCxnSpPr>
      <xdr:spPr>
        <a:xfrm>
          <a:off x="14592300" y="67308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44145</xdr:rowOff>
    </xdr:from>
    <xdr:to>
      <xdr:col>76</xdr:col>
      <xdr:colOff>114300</xdr:colOff>
      <xdr:row>39</xdr:row>
      <xdr:rowOff>44310</xdr:rowOff>
    </xdr:to>
    <xdr:cxnSp macro="">
      <xdr:nvCxnSpPr>
        <xdr:cNvPr id="515" name="直線コネクタ 514"/>
        <xdr:cNvCxnSpPr/>
      </xdr:nvCxnSpPr>
      <xdr:spPr>
        <a:xfrm>
          <a:off x="13703300" y="6730695"/>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44145</xdr:rowOff>
    </xdr:from>
    <xdr:to>
      <xdr:col>71</xdr:col>
      <xdr:colOff>177800</xdr:colOff>
      <xdr:row>39</xdr:row>
      <xdr:rowOff>44323</xdr:rowOff>
    </xdr:to>
    <xdr:cxnSp macro="">
      <xdr:nvCxnSpPr>
        <xdr:cNvPr id="518" name="直線コネクタ 517"/>
        <xdr:cNvCxnSpPr/>
      </xdr:nvCxnSpPr>
      <xdr:spPr>
        <a:xfrm flipV="1">
          <a:off x="12814300" y="6730695"/>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163830</xdr:rowOff>
    </xdr:from>
    <xdr:to>
      <xdr:col>85</xdr:col>
      <xdr:colOff>177800</xdr:colOff>
      <xdr:row>39</xdr:row>
      <xdr:rowOff>93980</xdr:rowOff>
    </xdr:to>
    <xdr:sp macro="" textlink="">
      <xdr:nvSpPr>
        <xdr:cNvPr id="528" name="楕円 527"/>
        <xdr:cNvSpPr/>
      </xdr:nvSpPr>
      <xdr:spPr>
        <a:xfrm>
          <a:off x="16268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78757</xdr:rowOff>
    </xdr:from>
    <xdr:ext cx="378565" cy="259045"/>
    <xdr:sp macro="" textlink="">
      <xdr:nvSpPr>
        <xdr:cNvPr id="529" name="災害復旧事業費該当値テキスト"/>
        <xdr:cNvSpPr txBox="1"/>
      </xdr:nvSpPr>
      <xdr:spPr>
        <a:xfrm>
          <a:off x="16370300" y="659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164998</xdr:rowOff>
    </xdr:from>
    <xdr:to>
      <xdr:col>81</xdr:col>
      <xdr:colOff>101600</xdr:colOff>
      <xdr:row>39</xdr:row>
      <xdr:rowOff>95148</xdr:rowOff>
    </xdr:to>
    <xdr:sp macro="" textlink="">
      <xdr:nvSpPr>
        <xdr:cNvPr id="530" name="楕円 529"/>
        <xdr:cNvSpPr/>
      </xdr:nvSpPr>
      <xdr:spPr>
        <a:xfrm>
          <a:off x="15430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86275</xdr:rowOff>
    </xdr:from>
    <xdr:ext cx="249299" cy="259045"/>
    <xdr:sp macro="" textlink="">
      <xdr:nvSpPr>
        <xdr:cNvPr id="531" name="テキスト ボックス 530"/>
        <xdr:cNvSpPr txBox="1"/>
      </xdr:nvSpPr>
      <xdr:spPr>
        <a:xfrm>
          <a:off x="15356650"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164960</xdr:rowOff>
    </xdr:from>
    <xdr:to>
      <xdr:col>76</xdr:col>
      <xdr:colOff>165100</xdr:colOff>
      <xdr:row>39</xdr:row>
      <xdr:rowOff>95110</xdr:rowOff>
    </xdr:to>
    <xdr:sp macro="" textlink="">
      <xdr:nvSpPr>
        <xdr:cNvPr id="532" name="楕円 531"/>
        <xdr:cNvSpPr/>
      </xdr:nvSpPr>
      <xdr:spPr>
        <a:xfrm>
          <a:off x="145415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86237</xdr:rowOff>
    </xdr:from>
    <xdr:ext cx="313932" cy="259045"/>
    <xdr:sp macro="" textlink="">
      <xdr:nvSpPr>
        <xdr:cNvPr id="533" name="テキスト ボックス 532"/>
        <xdr:cNvSpPr txBox="1"/>
      </xdr:nvSpPr>
      <xdr:spPr>
        <a:xfrm>
          <a:off x="14435333" y="6772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164795</xdr:rowOff>
    </xdr:from>
    <xdr:to>
      <xdr:col>72</xdr:col>
      <xdr:colOff>38100</xdr:colOff>
      <xdr:row>39</xdr:row>
      <xdr:rowOff>94945</xdr:rowOff>
    </xdr:to>
    <xdr:sp macro="" textlink="">
      <xdr:nvSpPr>
        <xdr:cNvPr id="534" name="楕円 533"/>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86072</xdr:rowOff>
    </xdr:from>
    <xdr:ext cx="313932" cy="259045"/>
    <xdr:sp macro="" textlink="">
      <xdr:nvSpPr>
        <xdr:cNvPr id="535" name="テキスト ボックス 534"/>
        <xdr:cNvSpPr txBox="1"/>
      </xdr:nvSpPr>
      <xdr:spPr>
        <a:xfrm>
          <a:off x="13546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164973</xdr:rowOff>
    </xdr:from>
    <xdr:to>
      <xdr:col>67</xdr:col>
      <xdr:colOff>101600</xdr:colOff>
      <xdr:row>39</xdr:row>
      <xdr:rowOff>95123</xdr:rowOff>
    </xdr:to>
    <xdr:sp macro="" textlink="">
      <xdr:nvSpPr>
        <xdr:cNvPr id="536" name="楕円 535"/>
        <xdr:cNvSpPr/>
      </xdr:nvSpPr>
      <xdr:spPr>
        <a:xfrm>
          <a:off x="12763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86250</xdr:rowOff>
    </xdr:from>
    <xdr:ext cx="313932" cy="259045"/>
    <xdr:sp macro="" textlink="">
      <xdr:nvSpPr>
        <xdr:cNvPr id="537" name="テキスト ボックス 536"/>
        <xdr:cNvSpPr txBox="1"/>
      </xdr:nvSpPr>
      <xdr:spPr>
        <a:xfrm>
          <a:off x="12657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150048</xdr:rowOff>
    </xdr:from>
    <xdr:to>
      <xdr:col>85</xdr:col>
      <xdr:colOff>127000</xdr:colOff>
      <xdr:row>77</xdr:row>
      <xdr:rowOff>154936</xdr:rowOff>
    </xdr:to>
    <xdr:cxnSp macro="">
      <xdr:nvCxnSpPr>
        <xdr:cNvPr id="623" name="直線コネクタ 622"/>
        <xdr:cNvCxnSpPr/>
      </xdr:nvCxnSpPr>
      <xdr:spPr>
        <a:xfrm flipV="1">
          <a:off x="15481300" y="13351698"/>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151381</xdr:rowOff>
    </xdr:from>
    <xdr:to>
      <xdr:col>81</xdr:col>
      <xdr:colOff>50800</xdr:colOff>
      <xdr:row>77</xdr:row>
      <xdr:rowOff>154936</xdr:rowOff>
    </xdr:to>
    <xdr:cxnSp macro="">
      <xdr:nvCxnSpPr>
        <xdr:cNvPr id="626" name="直線コネクタ 625"/>
        <xdr:cNvCxnSpPr/>
      </xdr:nvCxnSpPr>
      <xdr:spPr>
        <a:xfrm>
          <a:off x="14592300" y="13353031"/>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139998</xdr:rowOff>
    </xdr:from>
    <xdr:to>
      <xdr:col>76</xdr:col>
      <xdr:colOff>114300</xdr:colOff>
      <xdr:row>77</xdr:row>
      <xdr:rowOff>151381</xdr:rowOff>
    </xdr:to>
    <xdr:cxnSp macro="">
      <xdr:nvCxnSpPr>
        <xdr:cNvPr id="629" name="直線コネクタ 628"/>
        <xdr:cNvCxnSpPr/>
      </xdr:nvCxnSpPr>
      <xdr:spPr>
        <a:xfrm>
          <a:off x="13703300" y="13341648"/>
          <a:ext cx="8890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139998</xdr:rowOff>
    </xdr:from>
    <xdr:to>
      <xdr:col>71</xdr:col>
      <xdr:colOff>177800</xdr:colOff>
      <xdr:row>77</xdr:row>
      <xdr:rowOff>142908</xdr:rowOff>
    </xdr:to>
    <xdr:cxnSp macro="">
      <xdr:nvCxnSpPr>
        <xdr:cNvPr id="632" name="直線コネクタ 631"/>
        <xdr:cNvCxnSpPr/>
      </xdr:nvCxnSpPr>
      <xdr:spPr>
        <a:xfrm flipV="1">
          <a:off x="12814300" y="13341648"/>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99248</xdr:rowOff>
    </xdr:from>
    <xdr:to>
      <xdr:col>85</xdr:col>
      <xdr:colOff>177800</xdr:colOff>
      <xdr:row>78</xdr:row>
      <xdr:rowOff>29398</xdr:rowOff>
    </xdr:to>
    <xdr:sp macro="" textlink="">
      <xdr:nvSpPr>
        <xdr:cNvPr id="642" name="楕円 641"/>
        <xdr:cNvSpPr/>
      </xdr:nvSpPr>
      <xdr:spPr>
        <a:xfrm>
          <a:off x="16268700" y="13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77675</xdr:rowOff>
    </xdr:from>
    <xdr:ext cx="534377" cy="259045"/>
    <xdr:sp macro="" textlink="">
      <xdr:nvSpPr>
        <xdr:cNvPr id="643" name="公債費該当値テキスト"/>
        <xdr:cNvSpPr txBox="1"/>
      </xdr:nvSpPr>
      <xdr:spPr>
        <a:xfrm>
          <a:off x="16370300" y="132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104136</xdr:rowOff>
    </xdr:from>
    <xdr:to>
      <xdr:col>81</xdr:col>
      <xdr:colOff>101600</xdr:colOff>
      <xdr:row>78</xdr:row>
      <xdr:rowOff>34286</xdr:rowOff>
    </xdr:to>
    <xdr:sp macro="" textlink="">
      <xdr:nvSpPr>
        <xdr:cNvPr id="644" name="楕円 643"/>
        <xdr:cNvSpPr/>
      </xdr:nvSpPr>
      <xdr:spPr>
        <a:xfrm>
          <a:off x="15430500" y="133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25413</xdr:rowOff>
    </xdr:from>
    <xdr:ext cx="534377" cy="259045"/>
    <xdr:sp macro="" textlink="">
      <xdr:nvSpPr>
        <xdr:cNvPr id="645" name="テキスト ボックス 644"/>
        <xdr:cNvSpPr txBox="1"/>
      </xdr:nvSpPr>
      <xdr:spPr>
        <a:xfrm>
          <a:off x="15214111" y="1339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100581</xdr:rowOff>
    </xdr:from>
    <xdr:to>
      <xdr:col>76</xdr:col>
      <xdr:colOff>165100</xdr:colOff>
      <xdr:row>78</xdr:row>
      <xdr:rowOff>30731</xdr:rowOff>
    </xdr:to>
    <xdr:sp macro="" textlink="">
      <xdr:nvSpPr>
        <xdr:cNvPr id="646" name="楕円 645"/>
        <xdr:cNvSpPr/>
      </xdr:nvSpPr>
      <xdr:spPr>
        <a:xfrm>
          <a:off x="14541500" y="133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21858</xdr:rowOff>
    </xdr:from>
    <xdr:ext cx="534377" cy="259045"/>
    <xdr:sp macro="" textlink="">
      <xdr:nvSpPr>
        <xdr:cNvPr id="647" name="テキスト ボックス 646"/>
        <xdr:cNvSpPr txBox="1"/>
      </xdr:nvSpPr>
      <xdr:spPr>
        <a:xfrm>
          <a:off x="14325111" y="133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89198</xdr:rowOff>
    </xdr:from>
    <xdr:to>
      <xdr:col>72</xdr:col>
      <xdr:colOff>38100</xdr:colOff>
      <xdr:row>78</xdr:row>
      <xdr:rowOff>19348</xdr:rowOff>
    </xdr:to>
    <xdr:sp macro="" textlink="">
      <xdr:nvSpPr>
        <xdr:cNvPr id="648" name="楕円 647"/>
        <xdr:cNvSpPr/>
      </xdr:nvSpPr>
      <xdr:spPr>
        <a:xfrm>
          <a:off x="13652500" y="13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10475</xdr:rowOff>
    </xdr:from>
    <xdr:ext cx="534377" cy="259045"/>
    <xdr:sp macro="" textlink="">
      <xdr:nvSpPr>
        <xdr:cNvPr id="649" name="テキスト ボックス 648"/>
        <xdr:cNvSpPr txBox="1"/>
      </xdr:nvSpPr>
      <xdr:spPr>
        <a:xfrm>
          <a:off x="13436111" y="133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92108</xdr:rowOff>
    </xdr:from>
    <xdr:to>
      <xdr:col>67</xdr:col>
      <xdr:colOff>101600</xdr:colOff>
      <xdr:row>78</xdr:row>
      <xdr:rowOff>22258</xdr:rowOff>
    </xdr:to>
    <xdr:sp macro="" textlink="">
      <xdr:nvSpPr>
        <xdr:cNvPr id="650" name="楕円 649"/>
        <xdr:cNvSpPr/>
      </xdr:nvSpPr>
      <xdr:spPr>
        <a:xfrm>
          <a:off x="12763500" y="132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13385</xdr:rowOff>
    </xdr:from>
    <xdr:ext cx="534377" cy="259045"/>
    <xdr:sp macro="" textlink="">
      <xdr:nvSpPr>
        <xdr:cNvPr id="651" name="テキスト ボックス 650"/>
        <xdr:cNvSpPr txBox="1"/>
      </xdr:nvSpPr>
      <xdr:spPr>
        <a:xfrm>
          <a:off x="12547111" y="133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70487</xdr:rowOff>
    </xdr:from>
    <xdr:to>
      <xdr:col>85</xdr:col>
      <xdr:colOff>127000</xdr:colOff>
      <xdr:row>98</xdr:row>
      <xdr:rowOff>93371</xdr:rowOff>
    </xdr:to>
    <xdr:cxnSp macro="">
      <xdr:nvCxnSpPr>
        <xdr:cNvPr id="680" name="直線コネクタ 679"/>
        <xdr:cNvCxnSpPr/>
      </xdr:nvCxnSpPr>
      <xdr:spPr>
        <a:xfrm flipV="1">
          <a:off x="15481300" y="16872587"/>
          <a:ext cx="838200" cy="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93371</xdr:rowOff>
    </xdr:from>
    <xdr:to>
      <xdr:col>81</xdr:col>
      <xdr:colOff>50800</xdr:colOff>
      <xdr:row>99</xdr:row>
      <xdr:rowOff>19053</xdr:rowOff>
    </xdr:to>
    <xdr:cxnSp macro="">
      <xdr:nvCxnSpPr>
        <xdr:cNvPr id="683" name="直線コネクタ 682"/>
        <xdr:cNvCxnSpPr/>
      </xdr:nvCxnSpPr>
      <xdr:spPr>
        <a:xfrm flipV="1">
          <a:off x="14592300" y="16895471"/>
          <a:ext cx="889000" cy="9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19053</xdr:rowOff>
    </xdr:from>
    <xdr:to>
      <xdr:col>76</xdr:col>
      <xdr:colOff>114300</xdr:colOff>
      <xdr:row>99</xdr:row>
      <xdr:rowOff>43193</xdr:rowOff>
    </xdr:to>
    <xdr:cxnSp macro="">
      <xdr:nvCxnSpPr>
        <xdr:cNvPr id="686" name="直線コネクタ 685"/>
        <xdr:cNvCxnSpPr/>
      </xdr:nvCxnSpPr>
      <xdr:spPr>
        <a:xfrm flipV="1">
          <a:off x="13703300" y="16992603"/>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112040</xdr:rowOff>
    </xdr:from>
    <xdr:to>
      <xdr:col>71</xdr:col>
      <xdr:colOff>177800</xdr:colOff>
      <xdr:row>99</xdr:row>
      <xdr:rowOff>43193</xdr:rowOff>
    </xdr:to>
    <xdr:cxnSp macro="">
      <xdr:nvCxnSpPr>
        <xdr:cNvPr id="689" name="直線コネクタ 688"/>
        <xdr:cNvCxnSpPr/>
      </xdr:nvCxnSpPr>
      <xdr:spPr>
        <a:xfrm>
          <a:off x="12814300" y="16914140"/>
          <a:ext cx="889000" cy="10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19687</xdr:rowOff>
    </xdr:from>
    <xdr:to>
      <xdr:col>85</xdr:col>
      <xdr:colOff>177800</xdr:colOff>
      <xdr:row>98</xdr:row>
      <xdr:rowOff>121287</xdr:rowOff>
    </xdr:to>
    <xdr:sp macro="" textlink="">
      <xdr:nvSpPr>
        <xdr:cNvPr id="699" name="楕円 698"/>
        <xdr:cNvSpPr/>
      </xdr:nvSpPr>
      <xdr:spPr>
        <a:xfrm>
          <a:off x="16268700" y="168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169564</xdr:rowOff>
    </xdr:from>
    <xdr:ext cx="534377" cy="259045"/>
    <xdr:sp macro="" textlink="">
      <xdr:nvSpPr>
        <xdr:cNvPr id="700" name="積立金該当値テキスト"/>
        <xdr:cNvSpPr txBox="1"/>
      </xdr:nvSpPr>
      <xdr:spPr>
        <a:xfrm>
          <a:off x="16370300" y="1680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42571</xdr:rowOff>
    </xdr:from>
    <xdr:to>
      <xdr:col>81</xdr:col>
      <xdr:colOff>101600</xdr:colOff>
      <xdr:row>98</xdr:row>
      <xdr:rowOff>144171</xdr:rowOff>
    </xdr:to>
    <xdr:sp macro="" textlink="">
      <xdr:nvSpPr>
        <xdr:cNvPr id="701" name="楕円 700"/>
        <xdr:cNvSpPr/>
      </xdr:nvSpPr>
      <xdr:spPr>
        <a:xfrm>
          <a:off x="15430500" y="168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135298</xdr:rowOff>
    </xdr:from>
    <xdr:ext cx="534377" cy="259045"/>
    <xdr:sp macro="" textlink="">
      <xdr:nvSpPr>
        <xdr:cNvPr id="702" name="テキスト ボックス 701"/>
        <xdr:cNvSpPr txBox="1"/>
      </xdr:nvSpPr>
      <xdr:spPr>
        <a:xfrm>
          <a:off x="15214111" y="1693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139703</xdr:rowOff>
    </xdr:from>
    <xdr:to>
      <xdr:col>76</xdr:col>
      <xdr:colOff>165100</xdr:colOff>
      <xdr:row>99</xdr:row>
      <xdr:rowOff>69853</xdr:rowOff>
    </xdr:to>
    <xdr:sp macro="" textlink="">
      <xdr:nvSpPr>
        <xdr:cNvPr id="703" name="楕円 702"/>
        <xdr:cNvSpPr/>
      </xdr:nvSpPr>
      <xdr:spPr>
        <a:xfrm>
          <a:off x="14541500" y="169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60980</xdr:rowOff>
    </xdr:from>
    <xdr:ext cx="469744" cy="259045"/>
    <xdr:sp macro="" textlink="">
      <xdr:nvSpPr>
        <xdr:cNvPr id="704" name="テキスト ボックス 703"/>
        <xdr:cNvSpPr txBox="1"/>
      </xdr:nvSpPr>
      <xdr:spPr>
        <a:xfrm>
          <a:off x="14357428" y="170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163843</xdr:rowOff>
    </xdr:from>
    <xdr:to>
      <xdr:col>72</xdr:col>
      <xdr:colOff>38100</xdr:colOff>
      <xdr:row>99</xdr:row>
      <xdr:rowOff>93993</xdr:rowOff>
    </xdr:to>
    <xdr:sp macro="" textlink="">
      <xdr:nvSpPr>
        <xdr:cNvPr id="705" name="楕円 704"/>
        <xdr:cNvSpPr/>
      </xdr:nvSpPr>
      <xdr:spPr>
        <a:xfrm>
          <a:off x="13652500" y="169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85120</xdr:rowOff>
    </xdr:from>
    <xdr:ext cx="378565" cy="259045"/>
    <xdr:sp macro="" textlink="">
      <xdr:nvSpPr>
        <xdr:cNvPr id="706" name="テキスト ボックス 705"/>
        <xdr:cNvSpPr txBox="1"/>
      </xdr:nvSpPr>
      <xdr:spPr>
        <a:xfrm>
          <a:off x="13514017" y="17058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61240</xdr:rowOff>
    </xdr:from>
    <xdr:to>
      <xdr:col>67</xdr:col>
      <xdr:colOff>101600</xdr:colOff>
      <xdr:row>98</xdr:row>
      <xdr:rowOff>162840</xdr:rowOff>
    </xdr:to>
    <xdr:sp macro="" textlink="">
      <xdr:nvSpPr>
        <xdr:cNvPr id="707" name="楕円 706"/>
        <xdr:cNvSpPr/>
      </xdr:nvSpPr>
      <xdr:spPr>
        <a:xfrm>
          <a:off x="12763500" y="168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153967</xdr:rowOff>
    </xdr:from>
    <xdr:ext cx="534377" cy="259045"/>
    <xdr:sp macro="" textlink="">
      <xdr:nvSpPr>
        <xdr:cNvPr id="708" name="テキスト ボックス 707"/>
        <xdr:cNvSpPr txBox="1"/>
      </xdr:nvSpPr>
      <xdr:spPr>
        <a:xfrm>
          <a:off x="12547111"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45997</xdr:rowOff>
    </xdr:from>
    <xdr:to>
      <xdr:col>116</xdr:col>
      <xdr:colOff>63500</xdr:colOff>
      <xdr:row>58</xdr:row>
      <xdr:rowOff>47300</xdr:rowOff>
    </xdr:to>
    <xdr:cxnSp macro="">
      <xdr:nvCxnSpPr>
        <xdr:cNvPr id="792" name="直線コネクタ 791"/>
        <xdr:cNvCxnSpPr/>
      </xdr:nvCxnSpPr>
      <xdr:spPr>
        <a:xfrm flipV="1">
          <a:off x="21323300" y="9990097"/>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47300</xdr:rowOff>
    </xdr:from>
    <xdr:to>
      <xdr:col>111</xdr:col>
      <xdr:colOff>177800</xdr:colOff>
      <xdr:row>58</xdr:row>
      <xdr:rowOff>48283</xdr:rowOff>
    </xdr:to>
    <xdr:cxnSp macro="">
      <xdr:nvCxnSpPr>
        <xdr:cNvPr id="795" name="直線コネクタ 794"/>
        <xdr:cNvCxnSpPr/>
      </xdr:nvCxnSpPr>
      <xdr:spPr>
        <a:xfrm flipV="1">
          <a:off x="20434300" y="9991400"/>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48283</xdr:rowOff>
    </xdr:from>
    <xdr:to>
      <xdr:col>107</xdr:col>
      <xdr:colOff>50800</xdr:colOff>
      <xdr:row>58</xdr:row>
      <xdr:rowOff>49266</xdr:rowOff>
    </xdr:to>
    <xdr:cxnSp macro="">
      <xdr:nvCxnSpPr>
        <xdr:cNvPr id="798" name="直線コネクタ 797"/>
        <xdr:cNvCxnSpPr/>
      </xdr:nvCxnSpPr>
      <xdr:spPr>
        <a:xfrm flipV="1">
          <a:off x="19545300" y="9992383"/>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49266</xdr:rowOff>
    </xdr:from>
    <xdr:to>
      <xdr:col>102</xdr:col>
      <xdr:colOff>114300</xdr:colOff>
      <xdr:row>58</xdr:row>
      <xdr:rowOff>50386</xdr:rowOff>
    </xdr:to>
    <xdr:cxnSp macro="">
      <xdr:nvCxnSpPr>
        <xdr:cNvPr id="801" name="直線コネクタ 800"/>
        <xdr:cNvCxnSpPr/>
      </xdr:nvCxnSpPr>
      <xdr:spPr>
        <a:xfrm flipV="1">
          <a:off x="18656300" y="9993366"/>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166647</xdr:rowOff>
    </xdr:from>
    <xdr:to>
      <xdr:col>116</xdr:col>
      <xdr:colOff>114300</xdr:colOff>
      <xdr:row>58</xdr:row>
      <xdr:rowOff>96797</xdr:rowOff>
    </xdr:to>
    <xdr:sp macro="" textlink="">
      <xdr:nvSpPr>
        <xdr:cNvPr id="811" name="楕円 810"/>
        <xdr:cNvSpPr/>
      </xdr:nvSpPr>
      <xdr:spPr>
        <a:xfrm>
          <a:off x="22110700" y="99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167950</xdr:rowOff>
    </xdr:from>
    <xdr:to>
      <xdr:col>112</xdr:col>
      <xdr:colOff>38100</xdr:colOff>
      <xdr:row>58</xdr:row>
      <xdr:rowOff>98100</xdr:rowOff>
    </xdr:to>
    <xdr:sp macro="" textlink="">
      <xdr:nvSpPr>
        <xdr:cNvPr id="813" name="楕円 812"/>
        <xdr:cNvSpPr/>
      </xdr:nvSpPr>
      <xdr:spPr>
        <a:xfrm>
          <a:off x="21272500" y="99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89227</xdr:rowOff>
    </xdr:from>
    <xdr:ext cx="469744" cy="259045"/>
    <xdr:sp macro="" textlink="">
      <xdr:nvSpPr>
        <xdr:cNvPr id="814" name="テキスト ボックス 813"/>
        <xdr:cNvSpPr txBox="1"/>
      </xdr:nvSpPr>
      <xdr:spPr>
        <a:xfrm>
          <a:off x="21088428" y="100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168933</xdr:rowOff>
    </xdr:from>
    <xdr:to>
      <xdr:col>107</xdr:col>
      <xdr:colOff>101600</xdr:colOff>
      <xdr:row>58</xdr:row>
      <xdr:rowOff>99083</xdr:rowOff>
    </xdr:to>
    <xdr:sp macro="" textlink="">
      <xdr:nvSpPr>
        <xdr:cNvPr id="815" name="楕円 814"/>
        <xdr:cNvSpPr/>
      </xdr:nvSpPr>
      <xdr:spPr>
        <a:xfrm>
          <a:off x="20383500" y="99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90210</xdr:rowOff>
    </xdr:from>
    <xdr:ext cx="469744" cy="259045"/>
    <xdr:sp macro="" textlink="">
      <xdr:nvSpPr>
        <xdr:cNvPr id="816" name="テキスト ボックス 815"/>
        <xdr:cNvSpPr txBox="1"/>
      </xdr:nvSpPr>
      <xdr:spPr>
        <a:xfrm>
          <a:off x="20199428" y="1003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169916</xdr:rowOff>
    </xdr:from>
    <xdr:to>
      <xdr:col>102</xdr:col>
      <xdr:colOff>165100</xdr:colOff>
      <xdr:row>58</xdr:row>
      <xdr:rowOff>100066</xdr:rowOff>
    </xdr:to>
    <xdr:sp macro="" textlink="">
      <xdr:nvSpPr>
        <xdr:cNvPr id="817" name="楕円 816"/>
        <xdr:cNvSpPr/>
      </xdr:nvSpPr>
      <xdr:spPr>
        <a:xfrm>
          <a:off x="19494500" y="99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91193</xdr:rowOff>
    </xdr:from>
    <xdr:ext cx="469744" cy="259045"/>
    <xdr:sp macro="" textlink="">
      <xdr:nvSpPr>
        <xdr:cNvPr id="818" name="テキスト ボックス 817"/>
        <xdr:cNvSpPr txBox="1"/>
      </xdr:nvSpPr>
      <xdr:spPr>
        <a:xfrm>
          <a:off x="19310428" y="1003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171036</xdr:rowOff>
    </xdr:from>
    <xdr:to>
      <xdr:col>98</xdr:col>
      <xdr:colOff>38100</xdr:colOff>
      <xdr:row>58</xdr:row>
      <xdr:rowOff>101186</xdr:rowOff>
    </xdr:to>
    <xdr:sp macro="" textlink="">
      <xdr:nvSpPr>
        <xdr:cNvPr id="819" name="楕円 818"/>
        <xdr:cNvSpPr/>
      </xdr:nvSpPr>
      <xdr:spPr>
        <a:xfrm>
          <a:off x="18605500" y="99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92313</xdr:rowOff>
    </xdr:from>
    <xdr:ext cx="469744" cy="259045"/>
    <xdr:sp macro="" textlink="">
      <xdr:nvSpPr>
        <xdr:cNvPr id="820" name="テキスト ボックス 819"/>
        <xdr:cNvSpPr txBox="1"/>
      </xdr:nvSpPr>
      <xdr:spPr>
        <a:xfrm>
          <a:off x="18421428" y="1003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153906</xdr:rowOff>
    </xdr:from>
    <xdr:to>
      <xdr:col>116</xdr:col>
      <xdr:colOff>63500</xdr:colOff>
      <xdr:row>76</xdr:row>
      <xdr:rowOff>117542</xdr:rowOff>
    </xdr:to>
    <xdr:cxnSp macro="">
      <xdr:nvCxnSpPr>
        <xdr:cNvPr id="852" name="直線コネクタ 851"/>
        <xdr:cNvCxnSpPr/>
      </xdr:nvCxnSpPr>
      <xdr:spPr>
        <a:xfrm>
          <a:off x="21323300" y="12841206"/>
          <a:ext cx="838200" cy="30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94797</xdr:rowOff>
    </xdr:from>
    <xdr:to>
      <xdr:col>111</xdr:col>
      <xdr:colOff>177800</xdr:colOff>
      <xdr:row>74</xdr:row>
      <xdr:rowOff>153906</xdr:rowOff>
    </xdr:to>
    <xdr:cxnSp macro="">
      <xdr:nvCxnSpPr>
        <xdr:cNvPr id="855" name="直線コネクタ 854"/>
        <xdr:cNvCxnSpPr/>
      </xdr:nvCxnSpPr>
      <xdr:spPr>
        <a:xfrm>
          <a:off x="20434300" y="12782097"/>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94797</xdr:rowOff>
    </xdr:from>
    <xdr:to>
      <xdr:col>107</xdr:col>
      <xdr:colOff>50800</xdr:colOff>
      <xdr:row>74</xdr:row>
      <xdr:rowOff>146493</xdr:rowOff>
    </xdr:to>
    <xdr:cxnSp macro="">
      <xdr:nvCxnSpPr>
        <xdr:cNvPr id="858" name="直線コネクタ 857"/>
        <xdr:cNvCxnSpPr/>
      </xdr:nvCxnSpPr>
      <xdr:spPr>
        <a:xfrm flipV="1">
          <a:off x="19545300" y="12782097"/>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133577</xdr:rowOff>
    </xdr:from>
    <xdr:to>
      <xdr:col>102</xdr:col>
      <xdr:colOff>114300</xdr:colOff>
      <xdr:row>74</xdr:row>
      <xdr:rowOff>146493</xdr:rowOff>
    </xdr:to>
    <xdr:cxnSp macro="">
      <xdr:nvCxnSpPr>
        <xdr:cNvPr id="861" name="直線コネクタ 860"/>
        <xdr:cNvCxnSpPr/>
      </xdr:nvCxnSpPr>
      <xdr:spPr>
        <a:xfrm>
          <a:off x="18656300" y="1282087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66742</xdr:rowOff>
    </xdr:from>
    <xdr:to>
      <xdr:col>116</xdr:col>
      <xdr:colOff>114300</xdr:colOff>
      <xdr:row>76</xdr:row>
      <xdr:rowOff>168342</xdr:rowOff>
    </xdr:to>
    <xdr:sp macro="" textlink="">
      <xdr:nvSpPr>
        <xdr:cNvPr id="871" name="楕円 870"/>
        <xdr:cNvSpPr/>
      </xdr:nvSpPr>
      <xdr:spPr>
        <a:xfrm>
          <a:off x="22110700" y="130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45169</xdr:rowOff>
    </xdr:from>
    <xdr:ext cx="534377" cy="259045"/>
    <xdr:sp macro="" textlink="">
      <xdr:nvSpPr>
        <xdr:cNvPr id="872" name="繰出金該当値テキスト"/>
        <xdr:cNvSpPr txBox="1"/>
      </xdr:nvSpPr>
      <xdr:spPr>
        <a:xfrm>
          <a:off x="22212300" y="130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103106</xdr:rowOff>
    </xdr:from>
    <xdr:to>
      <xdr:col>112</xdr:col>
      <xdr:colOff>38100</xdr:colOff>
      <xdr:row>75</xdr:row>
      <xdr:rowOff>33256</xdr:rowOff>
    </xdr:to>
    <xdr:sp macro="" textlink="">
      <xdr:nvSpPr>
        <xdr:cNvPr id="873" name="楕円 872"/>
        <xdr:cNvSpPr/>
      </xdr:nvSpPr>
      <xdr:spPr>
        <a:xfrm>
          <a:off x="21272500" y="127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49783</xdr:rowOff>
    </xdr:from>
    <xdr:ext cx="534377" cy="259045"/>
    <xdr:sp macro="" textlink="">
      <xdr:nvSpPr>
        <xdr:cNvPr id="874" name="テキスト ボックス 873"/>
        <xdr:cNvSpPr txBox="1"/>
      </xdr:nvSpPr>
      <xdr:spPr>
        <a:xfrm>
          <a:off x="21056111" y="1256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43997</xdr:rowOff>
    </xdr:from>
    <xdr:to>
      <xdr:col>107</xdr:col>
      <xdr:colOff>101600</xdr:colOff>
      <xdr:row>74</xdr:row>
      <xdr:rowOff>145597</xdr:rowOff>
    </xdr:to>
    <xdr:sp macro="" textlink="">
      <xdr:nvSpPr>
        <xdr:cNvPr id="875" name="楕円 874"/>
        <xdr:cNvSpPr/>
      </xdr:nvSpPr>
      <xdr:spPr>
        <a:xfrm>
          <a:off x="20383500" y="127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162124</xdr:rowOff>
    </xdr:from>
    <xdr:ext cx="534377" cy="259045"/>
    <xdr:sp macro="" textlink="">
      <xdr:nvSpPr>
        <xdr:cNvPr id="876" name="テキスト ボックス 875"/>
        <xdr:cNvSpPr txBox="1"/>
      </xdr:nvSpPr>
      <xdr:spPr>
        <a:xfrm>
          <a:off x="20167111" y="125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95693</xdr:rowOff>
    </xdr:from>
    <xdr:to>
      <xdr:col>102</xdr:col>
      <xdr:colOff>165100</xdr:colOff>
      <xdr:row>75</xdr:row>
      <xdr:rowOff>25843</xdr:rowOff>
    </xdr:to>
    <xdr:sp macro="" textlink="">
      <xdr:nvSpPr>
        <xdr:cNvPr id="877" name="楕円 876"/>
        <xdr:cNvSpPr/>
      </xdr:nvSpPr>
      <xdr:spPr>
        <a:xfrm>
          <a:off x="19494500" y="127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42370</xdr:rowOff>
    </xdr:from>
    <xdr:ext cx="534377" cy="259045"/>
    <xdr:sp macro="" textlink="">
      <xdr:nvSpPr>
        <xdr:cNvPr id="878" name="テキスト ボックス 877"/>
        <xdr:cNvSpPr txBox="1"/>
      </xdr:nvSpPr>
      <xdr:spPr>
        <a:xfrm>
          <a:off x="19278111" y="125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82777</xdr:rowOff>
    </xdr:from>
    <xdr:to>
      <xdr:col>98</xdr:col>
      <xdr:colOff>38100</xdr:colOff>
      <xdr:row>75</xdr:row>
      <xdr:rowOff>12927</xdr:rowOff>
    </xdr:to>
    <xdr:sp macro="" textlink="">
      <xdr:nvSpPr>
        <xdr:cNvPr id="879" name="楕円 878"/>
        <xdr:cNvSpPr/>
      </xdr:nvSpPr>
      <xdr:spPr>
        <a:xfrm>
          <a:off x="18605500" y="127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29454</xdr:rowOff>
    </xdr:from>
    <xdr:ext cx="534377" cy="259045"/>
    <xdr:sp macro="" textlink="">
      <xdr:nvSpPr>
        <xdr:cNvPr id="880" name="テキスト ボックス 879"/>
        <xdr:cNvSpPr txBox="1"/>
      </xdr:nvSpPr>
      <xdr:spPr>
        <a:xfrm>
          <a:off x="18389111" y="125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117,322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円となっており、類似団体、全国平均及び山梨県平均と比較して一人当たりのコストが高い状況となっている。これは、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山梨市駅南地域整備事業、学校給食センター施設整備事業など大型の普通建設事業費（うち新規整備）を行ったためである。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年度から下水道事業が公営企業法適用になったことから、繰出金が大幅な減額となり、補助費等が大幅に増額となった。</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35,432
35,249
289.80
20,742,859
19,478,764
968,226
10,147,991
25,009,471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39878</xdr:rowOff>
    </xdr:from>
    <xdr:to>
      <xdr:col>24</xdr:col>
      <xdr:colOff>63500</xdr:colOff>
      <xdr:row>36</xdr:row>
      <xdr:rowOff>69405</xdr:rowOff>
    </xdr:to>
    <xdr:cxnSp macro="">
      <xdr:nvCxnSpPr>
        <xdr:cNvPr id="61" name="直線コネクタ 60"/>
        <xdr:cNvCxnSpPr/>
      </xdr:nvCxnSpPr>
      <xdr:spPr>
        <a:xfrm>
          <a:off x="3797300" y="6212078"/>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136080</xdr:rowOff>
    </xdr:from>
    <xdr:to>
      <xdr:col>19</xdr:col>
      <xdr:colOff>177800</xdr:colOff>
      <xdr:row>36</xdr:row>
      <xdr:rowOff>39878</xdr:rowOff>
    </xdr:to>
    <xdr:cxnSp macro="">
      <xdr:nvCxnSpPr>
        <xdr:cNvPr id="64" name="直線コネクタ 63"/>
        <xdr:cNvCxnSpPr/>
      </xdr:nvCxnSpPr>
      <xdr:spPr>
        <a:xfrm>
          <a:off x="2908300" y="6136830"/>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136080</xdr:rowOff>
    </xdr:from>
    <xdr:to>
      <xdr:col>15</xdr:col>
      <xdr:colOff>50800</xdr:colOff>
      <xdr:row>36</xdr:row>
      <xdr:rowOff>8255</xdr:rowOff>
    </xdr:to>
    <xdr:cxnSp macro="">
      <xdr:nvCxnSpPr>
        <xdr:cNvPr id="67" name="直線コネクタ 66"/>
        <xdr:cNvCxnSpPr/>
      </xdr:nvCxnSpPr>
      <xdr:spPr>
        <a:xfrm flipV="1">
          <a:off x="2019300" y="6136830"/>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8255</xdr:rowOff>
    </xdr:from>
    <xdr:to>
      <xdr:col>10</xdr:col>
      <xdr:colOff>114300</xdr:colOff>
      <xdr:row>36</xdr:row>
      <xdr:rowOff>73597</xdr:rowOff>
    </xdr:to>
    <xdr:cxnSp macro="">
      <xdr:nvCxnSpPr>
        <xdr:cNvPr id="70" name="直線コネクタ 69"/>
        <xdr:cNvCxnSpPr/>
      </xdr:nvCxnSpPr>
      <xdr:spPr>
        <a:xfrm flipV="1">
          <a:off x="1130300" y="6180455"/>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18605</xdr:rowOff>
    </xdr:from>
    <xdr:to>
      <xdr:col>24</xdr:col>
      <xdr:colOff>114300</xdr:colOff>
      <xdr:row>36</xdr:row>
      <xdr:rowOff>120205</xdr:rowOff>
    </xdr:to>
    <xdr:sp macro="" textlink="">
      <xdr:nvSpPr>
        <xdr:cNvPr id="80" name="楕円 79"/>
        <xdr:cNvSpPr/>
      </xdr:nvSpPr>
      <xdr:spPr>
        <a:xfrm>
          <a:off x="4584700" y="6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168482</xdr:rowOff>
    </xdr:from>
    <xdr:ext cx="469744" cy="259045"/>
    <xdr:sp macro="" textlink="">
      <xdr:nvSpPr>
        <xdr:cNvPr id="81" name="議会費該当値テキスト"/>
        <xdr:cNvSpPr txBox="1"/>
      </xdr:nvSpPr>
      <xdr:spPr>
        <a:xfrm>
          <a:off x="4686300" y="61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160528</xdr:rowOff>
    </xdr:from>
    <xdr:to>
      <xdr:col>20</xdr:col>
      <xdr:colOff>38100</xdr:colOff>
      <xdr:row>36</xdr:row>
      <xdr:rowOff>90678</xdr:rowOff>
    </xdr:to>
    <xdr:sp macro="" textlink="">
      <xdr:nvSpPr>
        <xdr:cNvPr id="82" name="楕円 81"/>
        <xdr:cNvSpPr/>
      </xdr:nvSpPr>
      <xdr:spPr>
        <a:xfrm>
          <a:off x="3746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81805</xdr:rowOff>
    </xdr:from>
    <xdr:ext cx="469744" cy="259045"/>
    <xdr:sp macro="" textlink="">
      <xdr:nvSpPr>
        <xdr:cNvPr id="83" name="テキスト ボックス 82"/>
        <xdr:cNvSpPr txBox="1"/>
      </xdr:nvSpPr>
      <xdr:spPr>
        <a:xfrm>
          <a:off x="3562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85280</xdr:rowOff>
    </xdr:from>
    <xdr:to>
      <xdr:col>15</xdr:col>
      <xdr:colOff>101600</xdr:colOff>
      <xdr:row>36</xdr:row>
      <xdr:rowOff>15430</xdr:rowOff>
    </xdr:to>
    <xdr:sp macro="" textlink="">
      <xdr:nvSpPr>
        <xdr:cNvPr id="84" name="楕円 83"/>
        <xdr:cNvSpPr/>
      </xdr:nvSpPr>
      <xdr:spPr>
        <a:xfrm>
          <a:off x="2857500" y="60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6557</xdr:rowOff>
    </xdr:from>
    <xdr:ext cx="469744" cy="259045"/>
    <xdr:sp macro="" textlink="">
      <xdr:nvSpPr>
        <xdr:cNvPr id="85" name="テキスト ボックス 84"/>
        <xdr:cNvSpPr txBox="1"/>
      </xdr:nvSpPr>
      <xdr:spPr>
        <a:xfrm>
          <a:off x="2673428" y="617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128905</xdr:rowOff>
    </xdr:from>
    <xdr:to>
      <xdr:col>10</xdr:col>
      <xdr:colOff>165100</xdr:colOff>
      <xdr:row>36</xdr:row>
      <xdr:rowOff>59055</xdr:rowOff>
    </xdr:to>
    <xdr:sp macro="" textlink="">
      <xdr:nvSpPr>
        <xdr:cNvPr id="86" name="楕円 85"/>
        <xdr:cNvSpPr/>
      </xdr:nvSpPr>
      <xdr:spPr>
        <a:xfrm>
          <a:off x="1968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50182</xdr:rowOff>
    </xdr:from>
    <xdr:ext cx="469744" cy="259045"/>
    <xdr:sp macro="" textlink="">
      <xdr:nvSpPr>
        <xdr:cNvPr id="87" name="テキスト ボックス 86"/>
        <xdr:cNvSpPr txBox="1"/>
      </xdr:nvSpPr>
      <xdr:spPr>
        <a:xfrm>
          <a:off x="1784428"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22797</xdr:rowOff>
    </xdr:from>
    <xdr:to>
      <xdr:col>6</xdr:col>
      <xdr:colOff>38100</xdr:colOff>
      <xdr:row>36</xdr:row>
      <xdr:rowOff>124397</xdr:rowOff>
    </xdr:to>
    <xdr:sp macro="" textlink="">
      <xdr:nvSpPr>
        <xdr:cNvPr id="88" name="楕円 87"/>
        <xdr:cNvSpPr/>
      </xdr:nvSpPr>
      <xdr:spPr>
        <a:xfrm>
          <a:off x="1079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115524</xdr:rowOff>
    </xdr:from>
    <xdr:ext cx="469744" cy="259045"/>
    <xdr:sp macro="" textlink="">
      <xdr:nvSpPr>
        <xdr:cNvPr id="89" name="テキスト ボックス 88"/>
        <xdr:cNvSpPr txBox="1"/>
      </xdr:nvSpPr>
      <xdr:spPr>
        <a:xfrm>
          <a:off x="895428"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60970</xdr:rowOff>
    </xdr:from>
    <xdr:to>
      <xdr:col>24</xdr:col>
      <xdr:colOff>63500</xdr:colOff>
      <xdr:row>56</xdr:row>
      <xdr:rowOff>124206</xdr:rowOff>
    </xdr:to>
    <xdr:cxnSp macro="">
      <xdr:nvCxnSpPr>
        <xdr:cNvPr id="116" name="直線コネクタ 115"/>
        <xdr:cNvCxnSpPr/>
      </xdr:nvCxnSpPr>
      <xdr:spPr>
        <a:xfrm>
          <a:off x="3797300" y="9662170"/>
          <a:ext cx="838200" cy="6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60970</xdr:rowOff>
    </xdr:from>
    <xdr:to>
      <xdr:col>19</xdr:col>
      <xdr:colOff>177800</xdr:colOff>
      <xdr:row>57</xdr:row>
      <xdr:rowOff>45672</xdr:rowOff>
    </xdr:to>
    <xdr:cxnSp macro="">
      <xdr:nvCxnSpPr>
        <xdr:cNvPr id="119" name="直線コネクタ 118"/>
        <xdr:cNvCxnSpPr/>
      </xdr:nvCxnSpPr>
      <xdr:spPr>
        <a:xfrm flipV="1">
          <a:off x="2908300" y="9662170"/>
          <a:ext cx="889000" cy="15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45672</xdr:rowOff>
    </xdr:from>
    <xdr:to>
      <xdr:col>15</xdr:col>
      <xdr:colOff>50800</xdr:colOff>
      <xdr:row>57</xdr:row>
      <xdr:rowOff>92933</xdr:rowOff>
    </xdr:to>
    <xdr:cxnSp macro="">
      <xdr:nvCxnSpPr>
        <xdr:cNvPr id="122" name="直線コネクタ 121"/>
        <xdr:cNvCxnSpPr/>
      </xdr:nvCxnSpPr>
      <xdr:spPr>
        <a:xfrm flipV="1">
          <a:off x="2019300" y="9818322"/>
          <a:ext cx="889000" cy="4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2687</xdr:rowOff>
    </xdr:from>
    <xdr:to>
      <xdr:col>10</xdr:col>
      <xdr:colOff>114300</xdr:colOff>
      <xdr:row>57</xdr:row>
      <xdr:rowOff>92933</xdr:rowOff>
    </xdr:to>
    <xdr:cxnSp macro="">
      <xdr:nvCxnSpPr>
        <xdr:cNvPr id="125" name="直線コネクタ 124"/>
        <xdr:cNvCxnSpPr/>
      </xdr:nvCxnSpPr>
      <xdr:spPr>
        <a:xfrm>
          <a:off x="1130300" y="9775337"/>
          <a:ext cx="889000" cy="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73406</xdr:rowOff>
    </xdr:from>
    <xdr:to>
      <xdr:col>24</xdr:col>
      <xdr:colOff>114300</xdr:colOff>
      <xdr:row>57</xdr:row>
      <xdr:rowOff>3556</xdr:rowOff>
    </xdr:to>
    <xdr:sp macro="" textlink="">
      <xdr:nvSpPr>
        <xdr:cNvPr id="135" name="楕円 134"/>
        <xdr:cNvSpPr/>
      </xdr:nvSpPr>
      <xdr:spPr>
        <a:xfrm>
          <a:off x="4584700" y="96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51833</xdr:rowOff>
    </xdr:from>
    <xdr:ext cx="534377" cy="259045"/>
    <xdr:sp macro="" textlink="">
      <xdr:nvSpPr>
        <xdr:cNvPr id="136" name="総務費該当値テキスト"/>
        <xdr:cNvSpPr txBox="1"/>
      </xdr:nvSpPr>
      <xdr:spPr>
        <a:xfrm>
          <a:off x="4686300" y="96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10170</xdr:rowOff>
    </xdr:from>
    <xdr:to>
      <xdr:col>20</xdr:col>
      <xdr:colOff>38100</xdr:colOff>
      <xdr:row>56</xdr:row>
      <xdr:rowOff>111770</xdr:rowOff>
    </xdr:to>
    <xdr:sp macro="" textlink="">
      <xdr:nvSpPr>
        <xdr:cNvPr id="137" name="楕円 136"/>
        <xdr:cNvSpPr/>
      </xdr:nvSpPr>
      <xdr:spPr>
        <a:xfrm>
          <a:off x="3746500" y="96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128297</xdr:rowOff>
    </xdr:from>
    <xdr:ext cx="534377" cy="259045"/>
    <xdr:sp macro="" textlink="">
      <xdr:nvSpPr>
        <xdr:cNvPr id="138" name="テキスト ボックス 137"/>
        <xdr:cNvSpPr txBox="1"/>
      </xdr:nvSpPr>
      <xdr:spPr>
        <a:xfrm>
          <a:off x="3530111" y="93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166322</xdr:rowOff>
    </xdr:from>
    <xdr:to>
      <xdr:col>15</xdr:col>
      <xdr:colOff>101600</xdr:colOff>
      <xdr:row>57</xdr:row>
      <xdr:rowOff>96472</xdr:rowOff>
    </xdr:to>
    <xdr:sp macro="" textlink="">
      <xdr:nvSpPr>
        <xdr:cNvPr id="139" name="楕円 138"/>
        <xdr:cNvSpPr/>
      </xdr:nvSpPr>
      <xdr:spPr>
        <a:xfrm>
          <a:off x="2857500" y="9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87599</xdr:rowOff>
    </xdr:from>
    <xdr:ext cx="534377" cy="259045"/>
    <xdr:sp macro="" textlink="">
      <xdr:nvSpPr>
        <xdr:cNvPr id="140" name="テキスト ボックス 139"/>
        <xdr:cNvSpPr txBox="1"/>
      </xdr:nvSpPr>
      <xdr:spPr>
        <a:xfrm>
          <a:off x="2641111" y="98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42133</xdr:rowOff>
    </xdr:from>
    <xdr:to>
      <xdr:col>10</xdr:col>
      <xdr:colOff>165100</xdr:colOff>
      <xdr:row>57</xdr:row>
      <xdr:rowOff>143733</xdr:rowOff>
    </xdr:to>
    <xdr:sp macro="" textlink="">
      <xdr:nvSpPr>
        <xdr:cNvPr id="141" name="楕円 140"/>
        <xdr:cNvSpPr/>
      </xdr:nvSpPr>
      <xdr:spPr>
        <a:xfrm>
          <a:off x="1968500" y="98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134860</xdr:rowOff>
    </xdr:from>
    <xdr:ext cx="534377" cy="259045"/>
    <xdr:sp macro="" textlink="">
      <xdr:nvSpPr>
        <xdr:cNvPr id="142" name="テキスト ボックス 141"/>
        <xdr:cNvSpPr txBox="1"/>
      </xdr:nvSpPr>
      <xdr:spPr>
        <a:xfrm>
          <a:off x="1752111" y="99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123337</xdr:rowOff>
    </xdr:from>
    <xdr:to>
      <xdr:col>6</xdr:col>
      <xdr:colOff>38100</xdr:colOff>
      <xdr:row>57</xdr:row>
      <xdr:rowOff>53487</xdr:rowOff>
    </xdr:to>
    <xdr:sp macro="" textlink="">
      <xdr:nvSpPr>
        <xdr:cNvPr id="143" name="楕円 142"/>
        <xdr:cNvSpPr/>
      </xdr:nvSpPr>
      <xdr:spPr>
        <a:xfrm>
          <a:off x="1079500" y="97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44614</xdr:rowOff>
    </xdr:from>
    <xdr:ext cx="534377" cy="259045"/>
    <xdr:sp macro="" textlink="">
      <xdr:nvSpPr>
        <xdr:cNvPr id="144" name="テキスト ボックス 143"/>
        <xdr:cNvSpPr txBox="1"/>
      </xdr:nvSpPr>
      <xdr:spPr>
        <a:xfrm>
          <a:off x="863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131905</xdr:rowOff>
    </xdr:from>
    <xdr:to>
      <xdr:col>24</xdr:col>
      <xdr:colOff>63500</xdr:colOff>
      <xdr:row>77</xdr:row>
      <xdr:rowOff>1229</xdr:rowOff>
    </xdr:to>
    <xdr:cxnSp macro="">
      <xdr:nvCxnSpPr>
        <xdr:cNvPr id="174" name="直線コネクタ 173"/>
        <xdr:cNvCxnSpPr/>
      </xdr:nvCxnSpPr>
      <xdr:spPr>
        <a:xfrm flipV="1">
          <a:off x="3797300" y="13162105"/>
          <a:ext cx="838200" cy="4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1229</xdr:rowOff>
    </xdr:from>
    <xdr:to>
      <xdr:col>19</xdr:col>
      <xdr:colOff>177800</xdr:colOff>
      <xdr:row>77</xdr:row>
      <xdr:rowOff>45044</xdr:rowOff>
    </xdr:to>
    <xdr:cxnSp macro="">
      <xdr:nvCxnSpPr>
        <xdr:cNvPr id="177" name="直線コネクタ 176"/>
        <xdr:cNvCxnSpPr/>
      </xdr:nvCxnSpPr>
      <xdr:spPr>
        <a:xfrm flipV="1">
          <a:off x="2908300" y="1320287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35077</xdr:rowOff>
    </xdr:from>
    <xdr:to>
      <xdr:col>15</xdr:col>
      <xdr:colOff>50800</xdr:colOff>
      <xdr:row>77</xdr:row>
      <xdr:rowOff>45044</xdr:rowOff>
    </xdr:to>
    <xdr:cxnSp macro="">
      <xdr:nvCxnSpPr>
        <xdr:cNvPr id="180" name="直線コネクタ 179"/>
        <xdr:cNvCxnSpPr/>
      </xdr:nvCxnSpPr>
      <xdr:spPr>
        <a:xfrm>
          <a:off x="2019300" y="13236727"/>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35077</xdr:rowOff>
    </xdr:from>
    <xdr:to>
      <xdr:col>10</xdr:col>
      <xdr:colOff>114300</xdr:colOff>
      <xdr:row>77</xdr:row>
      <xdr:rowOff>112717</xdr:rowOff>
    </xdr:to>
    <xdr:cxnSp macro="">
      <xdr:nvCxnSpPr>
        <xdr:cNvPr id="183" name="直線コネクタ 182"/>
        <xdr:cNvCxnSpPr/>
      </xdr:nvCxnSpPr>
      <xdr:spPr>
        <a:xfrm flipV="1">
          <a:off x="1130300" y="13236727"/>
          <a:ext cx="889000" cy="7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81105</xdr:rowOff>
    </xdr:from>
    <xdr:to>
      <xdr:col>24</xdr:col>
      <xdr:colOff>114300</xdr:colOff>
      <xdr:row>77</xdr:row>
      <xdr:rowOff>11255</xdr:rowOff>
    </xdr:to>
    <xdr:sp macro="" textlink="">
      <xdr:nvSpPr>
        <xdr:cNvPr id="193" name="楕円 192"/>
        <xdr:cNvSpPr/>
      </xdr:nvSpPr>
      <xdr:spPr>
        <a:xfrm>
          <a:off x="4584700" y="13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59532</xdr:rowOff>
    </xdr:from>
    <xdr:ext cx="599010" cy="259045"/>
    <xdr:sp macro="" textlink="">
      <xdr:nvSpPr>
        <xdr:cNvPr id="194" name="民生費該当値テキスト"/>
        <xdr:cNvSpPr txBox="1"/>
      </xdr:nvSpPr>
      <xdr:spPr>
        <a:xfrm>
          <a:off x="4686300" y="1308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121879</xdr:rowOff>
    </xdr:from>
    <xdr:to>
      <xdr:col>20</xdr:col>
      <xdr:colOff>38100</xdr:colOff>
      <xdr:row>77</xdr:row>
      <xdr:rowOff>52029</xdr:rowOff>
    </xdr:to>
    <xdr:sp macro="" textlink="">
      <xdr:nvSpPr>
        <xdr:cNvPr id="195" name="楕円 194"/>
        <xdr:cNvSpPr/>
      </xdr:nvSpPr>
      <xdr:spPr>
        <a:xfrm>
          <a:off x="3746500" y="131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43156</xdr:rowOff>
    </xdr:from>
    <xdr:ext cx="599010" cy="259045"/>
    <xdr:sp macro="" textlink="">
      <xdr:nvSpPr>
        <xdr:cNvPr id="196" name="テキスト ボックス 195"/>
        <xdr:cNvSpPr txBox="1"/>
      </xdr:nvSpPr>
      <xdr:spPr>
        <a:xfrm>
          <a:off x="3497795" y="1324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165694</xdr:rowOff>
    </xdr:from>
    <xdr:to>
      <xdr:col>15</xdr:col>
      <xdr:colOff>101600</xdr:colOff>
      <xdr:row>77</xdr:row>
      <xdr:rowOff>95844</xdr:rowOff>
    </xdr:to>
    <xdr:sp macro="" textlink="">
      <xdr:nvSpPr>
        <xdr:cNvPr id="197" name="楕円 196"/>
        <xdr:cNvSpPr/>
      </xdr:nvSpPr>
      <xdr:spPr>
        <a:xfrm>
          <a:off x="2857500" y="131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86971</xdr:rowOff>
    </xdr:from>
    <xdr:ext cx="599010" cy="259045"/>
    <xdr:sp macro="" textlink="">
      <xdr:nvSpPr>
        <xdr:cNvPr id="198" name="テキスト ボックス 197"/>
        <xdr:cNvSpPr txBox="1"/>
      </xdr:nvSpPr>
      <xdr:spPr>
        <a:xfrm>
          <a:off x="2608795" y="1328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155727</xdr:rowOff>
    </xdr:from>
    <xdr:to>
      <xdr:col>10</xdr:col>
      <xdr:colOff>165100</xdr:colOff>
      <xdr:row>77</xdr:row>
      <xdr:rowOff>85877</xdr:rowOff>
    </xdr:to>
    <xdr:sp macro="" textlink="">
      <xdr:nvSpPr>
        <xdr:cNvPr id="199" name="楕円 198"/>
        <xdr:cNvSpPr/>
      </xdr:nvSpPr>
      <xdr:spPr>
        <a:xfrm>
          <a:off x="1968500" y="131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77004</xdr:rowOff>
    </xdr:from>
    <xdr:ext cx="599010" cy="259045"/>
    <xdr:sp macro="" textlink="">
      <xdr:nvSpPr>
        <xdr:cNvPr id="200" name="テキスト ボックス 199"/>
        <xdr:cNvSpPr txBox="1"/>
      </xdr:nvSpPr>
      <xdr:spPr>
        <a:xfrm>
          <a:off x="1719795" y="1327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61917</xdr:rowOff>
    </xdr:from>
    <xdr:to>
      <xdr:col>6</xdr:col>
      <xdr:colOff>38100</xdr:colOff>
      <xdr:row>77</xdr:row>
      <xdr:rowOff>163517</xdr:rowOff>
    </xdr:to>
    <xdr:sp macro="" textlink="">
      <xdr:nvSpPr>
        <xdr:cNvPr id="201" name="楕円 200"/>
        <xdr:cNvSpPr/>
      </xdr:nvSpPr>
      <xdr:spPr>
        <a:xfrm>
          <a:off x="1079500" y="1326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154644</xdr:rowOff>
    </xdr:from>
    <xdr:ext cx="599010" cy="259045"/>
    <xdr:sp macro="" textlink="">
      <xdr:nvSpPr>
        <xdr:cNvPr id="202" name="テキスト ボックス 201"/>
        <xdr:cNvSpPr txBox="1"/>
      </xdr:nvSpPr>
      <xdr:spPr>
        <a:xfrm>
          <a:off x="830795" y="1335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58913</xdr:rowOff>
    </xdr:from>
    <xdr:to>
      <xdr:col>24</xdr:col>
      <xdr:colOff>63500</xdr:colOff>
      <xdr:row>97</xdr:row>
      <xdr:rowOff>84296</xdr:rowOff>
    </xdr:to>
    <xdr:cxnSp macro="">
      <xdr:nvCxnSpPr>
        <xdr:cNvPr id="231" name="直線コネクタ 230"/>
        <xdr:cNvCxnSpPr/>
      </xdr:nvCxnSpPr>
      <xdr:spPr>
        <a:xfrm>
          <a:off x="3797300" y="16518113"/>
          <a:ext cx="838200" cy="19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58913</xdr:rowOff>
    </xdr:from>
    <xdr:to>
      <xdr:col>19</xdr:col>
      <xdr:colOff>177800</xdr:colOff>
      <xdr:row>96</xdr:row>
      <xdr:rowOff>167940</xdr:rowOff>
    </xdr:to>
    <xdr:cxnSp macro="">
      <xdr:nvCxnSpPr>
        <xdr:cNvPr id="234" name="直線コネクタ 233"/>
        <xdr:cNvCxnSpPr/>
      </xdr:nvCxnSpPr>
      <xdr:spPr>
        <a:xfrm flipV="1">
          <a:off x="2908300" y="16518113"/>
          <a:ext cx="889000" cy="10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167940</xdr:rowOff>
    </xdr:from>
    <xdr:to>
      <xdr:col>15</xdr:col>
      <xdr:colOff>50800</xdr:colOff>
      <xdr:row>97</xdr:row>
      <xdr:rowOff>70061</xdr:rowOff>
    </xdr:to>
    <xdr:cxnSp macro="">
      <xdr:nvCxnSpPr>
        <xdr:cNvPr id="237" name="直線コネクタ 236"/>
        <xdr:cNvCxnSpPr/>
      </xdr:nvCxnSpPr>
      <xdr:spPr>
        <a:xfrm flipV="1">
          <a:off x="2019300" y="16627140"/>
          <a:ext cx="8890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70061</xdr:rowOff>
    </xdr:from>
    <xdr:to>
      <xdr:col>10</xdr:col>
      <xdr:colOff>114300</xdr:colOff>
      <xdr:row>97</xdr:row>
      <xdr:rowOff>73864</xdr:rowOff>
    </xdr:to>
    <xdr:cxnSp macro="">
      <xdr:nvCxnSpPr>
        <xdr:cNvPr id="240" name="直線コネクタ 239"/>
        <xdr:cNvCxnSpPr/>
      </xdr:nvCxnSpPr>
      <xdr:spPr>
        <a:xfrm flipV="1">
          <a:off x="1130300" y="16700711"/>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33496</xdr:rowOff>
    </xdr:from>
    <xdr:to>
      <xdr:col>24</xdr:col>
      <xdr:colOff>114300</xdr:colOff>
      <xdr:row>97</xdr:row>
      <xdr:rowOff>135096</xdr:rowOff>
    </xdr:to>
    <xdr:sp macro="" textlink="">
      <xdr:nvSpPr>
        <xdr:cNvPr id="250" name="楕円 249"/>
        <xdr:cNvSpPr/>
      </xdr:nvSpPr>
      <xdr:spPr>
        <a:xfrm>
          <a:off x="4584700" y="166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11923</xdr:rowOff>
    </xdr:from>
    <xdr:ext cx="534377" cy="259045"/>
    <xdr:sp macro="" textlink="">
      <xdr:nvSpPr>
        <xdr:cNvPr id="251" name="衛生費該当値テキスト"/>
        <xdr:cNvSpPr txBox="1"/>
      </xdr:nvSpPr>
      <xdr:spPr>
        <a:xfrm>
          <a:off x="4686300" y="1664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8113</xdr:rowOff>
    </xdr:from>
    <xdr:to>
      <xdr:col>20</xdr:col>
      <xdr:colOff>38100</xdr:colOff>
      <xdr:row>96</xdr:row>
      <xdr:rowOff>109713</xdr:rowOff>
    </xdr:to>
    <xdr:sp macro="" textlink="">
      <xdr:nvSpPr>
        <xdr:cNvPr id="252" name="楕円 251"/>
        <xdr:cNvSpPr/>
      </xdr:nvSpPr>
      <xdr:spPr>
        <a:xfrm>
          <a:off x="3746500" y="164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126240</xdr:rowOff>
    </xdr:from>
    <xdr:ext cx="534377" cy="259045"/>
    <xdr:sp macro="" textlink="">
      <xdr:nvSpPr>
        <xdr:cNvPr id="253" name="テキスト ボックス 252"/>
        <xdr:cNvSpPr txBox="1"/>
      </xdr:nvSpPr>
      <xdr:spPr>
        <a:xfrm>
          <a:off x="3530111" y="1624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117140</xdr:rowOff>
    </xdr:from>
    <xdr:to>
      <xdr:col>15</xdr:col>
      <xdr:colOff>101600</xdr:colOff>
      <xdr:row>97</xdr:row>
      <xdr:rowOff>47290</xdr:rowOff>
    </xdr:to>
    <xdr:sp macro="" textlink="">
      <xdr:nvSpPr>
        <xdr:cNvPr id="254" name="楕円 253"/>
        <xdr:cNvSpPr/>
      </xdr:nvSpPr>
      <xdr:spPr>
        <a:xfrm>
          <a:off x="2857500" y="1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63817</xdr:rowOff>
    </xdr:from>
    <xdr:ext cx="534377" cy="259045"/>
    <xdr:sp macro="" textlink="">
      <xdr:nvSpPr>
        <xdr:cNvPr id="255" name="テキスト ボックス 254"/>
        <xdr:cNvSpPr txBox="1"/>
      </xdr:nvSpPr>
      <xdr:spPr>
        <a:xfrm>
          <a:off x="2641111" y="1635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19261</xdr:rowOff>
    </xdr:from>
    <xdr:to>
      <xdr:col>10</xdr:col>
      <xdr:colOff>165100</xdr:colOff>
      <xdr:row>97</xdr:row>
      <xdr:rowOff>120861</xdr:rowOff>
    </xdr:to>
    <xdr:sp macro="" textlink="">
      <xdr:nvSpPr>
        <xdr:cNvPr id="256" name="楕円 255"/>
        <xdr:cNvSpPr/>
      </xdr:nvSpPr>
      <xdr:spPr>
        <a:xfrm>
          <a:off x="1968500" y="166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111988</xdr:rowOff>
    </xdr:from>
    <xdr:ext cx="534377" cy="259045"/>
    <xdr:sp macro="" textlink="">
      <xdr:nvSpPr>
        <xdr:cNvPr id="257" name="テキスト ボックス 256"/>
        <xdr:cNvSpPr txBox="1"/>
      </xdr:nvSpPr>
      <xdr:spPr>
        <a:xfrm>
          <a:off x="1752111" y="167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23064</xdr:rowOff>
    </xdr:from>
    <xdr:to>
      <xdr:col>6</xdr:col>
      <xdr:colOff>38100</xdr:colOff>
      <xdr:row>97</xdr:row>
      <xdr:rowOff>124664</xdr:rowOff>
    </xdr:to>
    <xdr:sp macro="" textlink="">
      <xdr:nvSpPr>
        <xdr:cNvPr id="258" name="楕円 257"/>
        <xdr:cNvSpPr/>
      </xdr:nvSpPr>
      <xdr:spPr>
        <a:xfrm>
          <a:off x="1079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115791</xdr:rowOff>
    </xdr:from>
    <xdr:ext cx="534377" cy="259045"/>
    <xdr:sp macro="" textlink="">
      <xdr:nvSpPr>
        <xdr:cNvPr id="259" name="テキスト ボックス 258"/>
        <xdr:cNvSpPr txBox="1"/>
      </xdr:nvSpPr>
      <xdr:spPr>
        <a:xfrm>
          <a:off x="863111" y="1674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581</xdr:rowOff>
    </xdr:from>
    <xdr:to>
      <xdr:col>55</xdr:col>
      <xdr:colOff>0</xdr:colOff>
      <xdr:row>37</xdr:row>
      <xdr:rowOff>17889</xdr:rowOff>
    </xdr:to>
    <xdr:cxnSp macro="">
      <xdr:nvCxnSpPr>
        <xdr:cNvPr id="290" name="直線コネクタ 289"/>
        <xdr:cNvCxnSpPr/>
      </xdr:nvCxnSpPr>
      <xdr:spPr>
        <a:xfrm flipV="1">
          <a:off x="9639300" y="6344231"/>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17889</xdr:rowOff>
    </xdr:from>
    <xdr:to>
      <xdr:col>50</xdr:col>
      <xdr:colOff>114300</xdr:colOff>
      <xdr:row>37</xdr:row>
      <xdr:rowOff>63282</xdr:rowOff>
    </xdr:to>
    <xdr:cxnSp macro="">
      <xdr:nvCxnSpPr>
        <xdr:cNvPr id="293" name="直線コネクタ 292"/>
        <xdr:cNvCxnSpPr/>
      </xdr:nvCxnSpPr>
      <xdr:spPr>
        <a:xfrm flipV="1">
          <a:off x="8750300" y="6361539"/>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63282</xdr:rowOff>
    </xdr:from>
    <xdr:to>
      <xdr:col>45</xdr:col>
      <xdr:colOff>177800</xdr:colOff>
      <xdr:row>37</xdr:row>
      <xdr:rowOff>68181</xdr:rowOff>
    </xdr:to>
    <xdr:cxnSp macro="">
      <xdr:nvCxnSpPr>
        <xdr:cNvPr id="296" name="直線コネクタ 295"/>
        <xdr:cNvCxnSpPr/>
      </xdr:nvCxnSpPr>
      <xdr:spPr>
        <a:xfrm flipV="1">
          <a:off x="7861300" y="64069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68181</xdr:rowOff>
    </xdr:from>
    <xdr:to>
      <xdr:col>41</xdr:col>
      <xdr:colOff>50800</xdr:colOff>
      <xdr:row>37</xdr:row>
      <xdr:rowOff>92674</xdr:rowOff>
    </xdr:to>
    <xdr:cxnSp macro="">
      <xdr:nvCxnSpPr>
        <xdr:cNvPr id="299" name="直線コネクタ 298"/>
        <xdr:cNvCxnSpPr/>
      </xdr:nvCxnSpPr>
      <xdr:spPr>
        <a:xfrm flipV="1">
          <a:off x="6972300" y="64118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121231</xdr:rowOff>
    </xdr:from>
    <xdr:to>
      <xdr:col>55</xdr:col>
      <xdr:colOff>50800</xdr:colOff>
      <xdr:row>37</xdr:row>
      <xdr:rowOff>51381</xdr:rowOff>
    </xdr:to>
    <xdr:sp macro="" textlink="">
      <xdr:nvSpPr>
        <xdr:cNvPr id="309" name="楕円 308"/>
        <xdr:cNvSpPr/>
      </xdr:nvSpPr>
      <xdr:spPr>
        <a:xfrm>
          <a:off x="10426700" y="629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144108</xdr:rowOff>
    </xdr:from>
    <xdr:ext cx="469744" cy="259045"/>
    <xdr:sp macro="" textlink="">
      <xdr:nvSpPr>
        <xdr:cNvPr id="310" name="労働費該当値テキスト"/>
        <xdr:cNvSpPr txBox="1"/>
      </xdr:nvSpPr>
      <xdr:spPr>
        <a:xfrm>
          <a:off x="10528300" y="614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138539</xdr:rowOff>
    </xdr:from>
    <xdr:to>
      <xdr:col>50</xdr:col>
      <xdr:colOff>165100</xdr:colOff>
      <xdr:row>37</xdr:row>
      <xdr:rowOff>68689</xdr:rowOff>
    </xdr:to>
    <xdr:sp macro="" textlink="">
      <xdr:nvSpPr>
        <xdr:cNvPr id="311" name="楕円 310"/>
        <xdr:cNvSpPr/>
      </xdr:nvSpPr>
      <xdr:spPr>
        <a:xfrm>
          <a:off x="9588500" y="63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85216</xdr:rowOff>
    </xdr:from>
    <xdr:ext cx="469744" cy="259045"/>
    <xdr:sp macro="" textlink="">
      <xdr:nvSpPr>
        <xdr:cNvPr id="312" name="テキスト ボックス 311"/>
        <xdr:cNvSpPr txBox="1"/>
      </xdr:nvSpPr>
      <xdr:spPr>
        <a:xfrm>
          <a:off x="9404428" y="60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12482</xdr:rowOff>
    </xdr:from>
    <xdr:to>
      <xdr:col>46</xdr:col>
      <xdr:colOff>38100</xdr:colOff>
      <xdr:row>37</xdr:row>
      <xdr:rowOff>114082</xdr:rowOff>
    </xdr:to>
    <xdr:sp macro="" textlink="">
      <xdr:nvSpPr>
        <xdr:cNvPr id="313" name="楕円 312"/>
        <xdr:cNvSpPr/>
      </xdr:nvSpPr>
      <xdr:spPr>
        <a:xfrm>
          <a:off x="86995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130609</xdr:rowOff>
    </xdr:from>
    <xdr:ext cx="469744" cy="259045"/>
    <xdr:sp macro="" textlink="">
      <xdr:nvSpPr>
        <xdr:cNvPr id="314" name="テキスト ボックス 313"/>
        <xdr:cNvSpPr txBox="1"/>
      </xdr:nvSpPr>
      <xdr:spPr>
        <a:xfrm>
          <a:off x="8515428" y="61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17381</xdr:rowOff>
    </xdr:from>
    <xdr:to>
      <xdr:col>41</xdr:col>
      <xdr:colOff>101600</xdr:colOff>
      <xdr:row>37</xdr:row>
      <xdr:rowOff>118981</xdr:rowOff>
    </xdr:to>
    <xdr:sp macro="" textlink="">
      <xdr:nvSpPr>
        <xdr:cNvPr id="315" name="楕円 314"/>
        <xdr:cNvSpPr/>
      </xdr:nvSpPr>
      <xdr:spPr>
        <a:xfrm>
          <a:off x="7810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110108</xdr:rowOff>
    </xdr:from>
    <xdr:ext cx="469744" cy="259045"/>
    <xdr:sp macro="" textlink="">
      <xdr:nvSpPr>
        <xdr:cNvPr id="316" name="テキスト ボックス 315"/>
        <xdr:cNvSpPr txBox="1"/>
      </xdr:nvSpPr>
      <xdr:spPr>
        <a:xfrm>
          <a:off x="7626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41874</xdr:rowOff>
    </xdr:from>
    <xdr:to>
      <xdr:col>36</xdr:col>
      <xdr:colOff>165100</xdr:colOff>
      <xdr:row>37</xdr:row>
      <xdr:rowOff>143474</xdr:rowOff>
    </xdr:to>
    <xdr:sp macro="" textlink="">
      <xdr:nvSpPr>
        <xdr:cNvPr id="317" name="楕円 316"/>
        <xdr:cNvSpPr/>
      </xdr:nvSpPr>
      <xdr:spPr>
        <a:xfrm>
          <a:off x="6921500" y="63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134600</xdr:rowOff>
    </xdr:from>
    <xdr:ext cx="469744" cy="259045"/>
    <xdr:sp macro="" textlink="">
      <xdr:nvSpPr>
        <xdr:cNvPr id="318" name="テキスト ボックス 317"/>
        <xdr:cNvSpPr txBox="1"/>
      </xdr:nvSpPr>
      <xdr:spPr>
        <a:xfrm>
          <a:off x="6737428" y="647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44025</xdr:rowOff>
    </xdr:from>
    <xdr:to>
      <xdr:col>55</xdr:col>
      <xdr:colOff>0</xdr:colOff>
      <xdr:row>58</xdr:row>
      <xdr:rowOff>74364</xdr:rowOff>
    </xdr:to>
    <xdr:cxnSp macro="">
      <xdr:nvCxnSpPr>
        <xdr:cNvPr id="349" name="直線コネクタ 348"/>
        <xdr:cNvCxnSpPr/>
      </xdr:nvCxnSpPr>
      <xdr:spPr>
        <a:xfrm>
          <a:off x="9639300" y="9988125"/>
          <a:ext cx="8382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167426</xdr:rowOff>
    </xdr:from>
    <xdr:to>
      <xdr:col>50</xdr:col>
      <xdr:colOff>114300</xdr:colOff>
      <xdr:row>58</xdr:row>
      <xdr:rowOff>44025</xdr:rowOff>
    </xdr:to>
    <xdr:cxnSp macro="">
      <xdr:nvCxnSpPr>
        <xdr:cNvPr id="352" name="直線コネクタ 351"/>
        <xdr:cNvCxnSpPr/>
      </xdr:nvCxnSpPr>
      <xdr:spPr>
        <a:xfrm>
          <a:off x="8750300" y="9597176"/>
          <a:ext cx="889000" cy="39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167426</xdr:rowOff>
    </xdr:from>
    <xdr:to>
      <xdr:col>45</xdr:col>
      <xdr:colOff>177800</xdr:colOff>
      <xdr:row>58</xdr:row>
      <xdr:rowOff>8461</xdr:rowOff>
    </xdr:to>
    <xdr:cxnSp macro="">
      <xdr:nvCxnSpPr>
        <xdr:cNvPr id="355" name="直線コネクタ 354"/>
        <xdr:cNvCxnSpPr/>
      </xdr:nvCxnSpPr>
      <xdr:spPr>
        <a:xfrm flipV="1">
          <a:off x="7861300" y="9597176"/>
          <a:ext cx="889000" cy="35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8461</xdr:rowOff>
    </xdr:from>
    <xdr:to>
      <xdr:col>41</xdr:col>
      <xdr:colOff>50800</xdr:colOff>
      <xdr:row>58</xdr:row>
      <xdr:rowOff>39214</xdr:rowOff>
    </xdr:to>
    <xdr:cxnSp macro="">
      <xdr:nvCxnSpPr>
        <xdr:cNvPr id="358" name="直線コネクタ 357"/>
        <xdr:cNvCxnSpPr/>
      </xdr:nvCxnSpPr>
      <xdr:spPr>
        <a:xfrm flipV="1">
          <a:off x="6972300" y="9952561"/>
          <a:ext cx="88900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23564</xdr:rowOff>
    </xdr:from>
    <xdr:to>
      <xdr:col>55</xdr:col>
      <xdr:colOff>50800</xdr:colOff>
      <xdr:row>58</xdr:row>
      <xdr:rowOff>125164</xdr:rowOff>
    </xdr:to>
    <xdr:sp macro="" textlink="">
      <xdr:nvSpPr>
        <xdr:cNvPr id="368" name="楕円 367"/>
        <xdr:cNvSpPr/>
      </xdr:nvSpPr>
      <xdr:spPr>
        <a:xfrm>
          <a:off x="10426700" y="99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109941</xdr:rowOff>
    </xdr:from>
    <xdr:ext cx="534377" cy="259045"/>
    <xdr:sp macro="" textlink="">
      <xdr:nvSpPr>
        <xdr:cNvPr id="369" name="農林水産業費該当値テキスト"/>
        <xdr:cNvSpPr txBox="1"/>
      </xdr:nvSpPr>
      <xdr:spPr>
        <a:xfrm>
          <a:off x="10528300" y="98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164675</xdr:rowOff>
    </xdr:from>
    <xdr:to>
      <xdr:col>50</xdr:col>
      <xdr:colOff>165100</xdr:colOff>
      <xdr:row>58</xdr:row>
      <xdr:rowOff>94825</xdr:rowOff>
    </xdr:to>
    <xdr:sp macro="" textlink="">
      <xdr:nvSpPr>
        <xdr:cNvPr id="370" name="楕円 369"/>
        <xdr:cNvSpPr/>
      </xdr:nvSpPr>
      <xdr:spPr>
        <a:xfrm>
          <a:off x="9588500" y="99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85952</xdr:rowOff>
    </xdr:from>
    <xdr:ext cx="534377" cy="259045"/>
    <xdr:sp macro="" textlink="">
      <xdr:nvSpPr>
        <xdr:cNvPr id="371" name="テキスト ボックス 370"/>
        <xdr:cNvSpPr txBox="1"/>
      </xdr:nvSpPr>
      <xdr:spPr>
        <a:xfrm>
          <a:off x="9372111" y="1003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116626</xdr:rowOff>
    </xdr:from>
    <xdr:to>
      <xdr:col>46</xdr:col>
      <xdr:colOff>38100</xdr:colOff>
      <xdr:row>56</xdr:row>
      <xdr:rowOff>46776</xdr:rowOff>
    </xdr:to>
    <xdr:sp macro="" textlink="">
      <xdr:nvSpPr>
        <xdr:cNvPr id="372" name="楕円 371"/>
        <xdr:cNvSpPr/>
      </xdr:nvSpPr>
      <xdr:spPr>
        <a:xfrm>
          <a:off x="8699500" y="95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63303</xdr:rowOff>
    </xdr:from>
    <xdr:ext cx="534377" cy="259045"/>
    <xdr:sp macro="" textlink="">
      <xdr:nvSpPr>
        <xdr:cNvPr id="373" name="テキスト ボックス 372"/>
        <xdr:cNvSpPr txBox="1"/>
      </xdr:nvSpPr>
      <xdr:spPr>
        <a:xfrm>
          <a:off x="8483111" y="9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129111</xdr:rowOff>
    </xdr:from>
    <xdr:to>
      <xdr:col>41</xdr:col>
      <xdr:colOff>101600</xdr:colOff>
      <xdr:row>58</xdr:row>
      <xdr:rowOff>59261</xdr:rowOff>
    </xdr:to>
    <xdr:sp macro="" textlink="">
      <xdr:nvSpPr>
        <xdr:cNvPr id="374" name="楕円 373"/>
        <xdr:cNvSpPr/>
      </xdr:nvSpPr>
      <xdr:spPr>
        <a:xfrm>
          <a:off x="7810500" y="99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50388</xdr:rowOff>
    </xdr:from>
    <xdr:ext cx="534377" cy="259045"/>
    <xdr:sp macro="" textlink="">
      <xdr:nvSpPr>
        <xdr:cNvPr id="375" name="テキスト ボックス 374"/>
        <xdr:cNvSpPr txBox="1"/>
      </xdr:nvSpPr>
      <xdr:spPr>
        <a:xfrm>
          <a:off x="7594111" y="99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159864</xdr:rowOff>
    </xdr:from>
    <xdr:to>
      <xdr:col>36</xdr:col>
      <xdr:colOff>165100</xdr:colOff>
      <xdr:row>58</xdr:row>
      <xdr:rowOff>90014</xdr:rowOff>
    </xdr:to>
    <xdr:sp macro="" textlink="">
      <xdr:nvSpPr>
        <xdr:cNvPr id="376" name="楕円 375"/>
        <xdr:cNvSpPr/>
      </xdr:nvSpPr>
      <xdr:spPr>
        <a:xfrm>
          <a:off x="6921500" y="99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81141</xdr:rowOff>
    </xdr:from>
    <xdr:ext cx="534377" cy="259045"/>
    <xdr:sp macro="" textlink="">
      <xdr:nvSpPr>
        <xdr:cNvPr id="377" name="テキスト ボックス 376"/>
        <xdr:cNvSpPr txBox="1"/>
      </xdr:nvSpPr>
      <xdr:spPr>
        <a:xfrm>
          <a:off x="6705111" y="1002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130411</xdr:rowOff>
    </xdr:from>
    <xdr:to>
      <xdr:col>55</xdr:col>
      <xdr:colOff>0</xdr:colOff>
      <xdr:row>78</xdr:row>
      <xdr:rowOff>138976</xdr:rowOff>
    </xdr:to>
    <xdr:cxnSp macro="">
      <xdr:nvCxnSpPr>
        <xdr:cNvPr id="406" name="直線コネクタ 405"/>
        <xdr:cNvCxnSpPr/>
      </xdr:nvCxnSpPr>
      <xdr:spPr>
        <a:xfrm flipV="1">
          <a:off x="9639300" y="13503511"/>
          <a:ext cx="8382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128429</xdr:rowOff>
    </xdr:from>
    <xdr:to>
      <xdr:col>50</xdr:col>
      <xdr:colOff>114300</xdr:colOff>
      <xdr:row>78</xdr:row>
      <xdr:rowOff>138976</xdr:rowOff>
    </xdr:to>
    <xdr:cxnSp macro="">
      <xdr:nvCxnSpPr>
        <xdr:cNvPr id="409" name="直線コネクタ 408"/>
        <xdr:cNvCxnSpPr/>
      </xdr:nvCxnSpPr>
      <xdr:spPr>
        <a:xfrm>
          <a:off x="8750300" y="13501529"/>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128429</xdr:rowOff>
    </xdr:from>
    <xdr:to>
      <xdr:col>45</xdr:col>
      <xdr:colOff>177800</xdr:colOff>
      <xdr:row>78</xdr:row>
      <xdr:rowOff>140523</xdr:rowOff>
    </xdr:to>
    <xdr:cxnSp macro="">
      <xdr:nvCxnSpPr>
        <xdr:cNvPr id="412" name="直線コネクタ 411"/>
        <xdr:cNvCxnSpPr/>
      </xdr:nvCxnSpPr>
      <xdr:spPr>
        <a:xfrm flipV="1">
          <a:off x="7861300" y="13501529"/>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140523</xdr:rowOff>
    </xdr:from>
    <xdr:to>
      <xdr:col>41</xdr:col>
      <xdr:colOff>50800</xdr:colOff>
      <xdr:row>78</xdr:row>
      <xdr:rowOff>140683</xdr:rowOff>
    </xdr:to>
    <xdr:cxnSp macro="">
      <xdr:nvCxnSpPr>
        <xdr:cNvPr id="415" name="直線コネクタ 414"/>
        <xdr:cNvCxnSpPr/>
      </xdr:nvCxnSpPr>
      <xdr:spPr>
        <a:xfrm flipV="1">
          <a:off x="6972300" y="13513623"/>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79611</xdr:rowOff>
    </xdr:from>
    <xdr:to>
      <xdr:col>55</xdr:col>
      <xdr:colOff>50800</xdr:colOff>
      <xdr:row>79</xdr:row>
      <xdr:rowOff>9761</xdr:rowOff>
    </xdr:to>
    <xdr:sp macro="" textlink="">
      <xdr:nvSpPr>
        <xdr:cNvPr id="425" name="楕円 424"/>
        <xdr:cNvSpPr/>
      </xdr:nvSpPr>
      <xdr:spPr>
        <a:xfrm>
          <a:off x="10426700" y="134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88176</xdr:rowOff>
    </xdr:from>
    <xdr:to>
      <xdr:col>50</xdr:col>
      <xdr:colOff>165100</xdr:colOff>
      <xdr:row>79</xdr:row>
      <xdr:rowOff>18326</xdr:rowOff>
    </xdr:to>
    <xdr:sp macro="" textlink="">
      <xdr:nvSpPr>
        <xdr:cNvPr id="427" name="楕円 426"/>
        <xdr:cNvSpPr/>
      </xdr:nvSpPr>
      <xdr:spPr>
        <a:xfrm>
          <a:off x="9588500" y="134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9453</xdr:rowOff>
    </xdr:from>
    <xdr:ext cx="534377" cy="259045"/>
    <xdr:sp macro="" textlink="">
      <xdr:nvSpPr>
        <xdr:cNvPr id="428" name="テキスト ボックス 427"/>
        <xdr:cNvSpPr txBox="1"/>
      </xdr:nvSpPr>
      <xdr:spPr>
        <a:xfrm>
          <a:off x="9372111" y="1355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77629</xdr:rowOff>
    </xdr:from>
    <xdr:to>
      <xdr:col>46</xdr:col>
      <xdr:colOff>38100</xdr:colOff>
      <xdr:row>79</xdr:row>
      <xdr:rowOff>7779</xdr:rowOff>
    </xdr:to>
    <xdr:sp macro="" textlink="">
      <xdr:nvSpPr>
        <xdr:cNvPr id="429" name="楕円 428"/>
        <xdr:cNvSpPr/>
      </xdr:nvSpPr>
      <xdr:spPr>
        <a:xfrm>
          <a:off x="8699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170356</xdr:rowOff>
    </xdr:from>
    <xdr:ext cx="534377" cy="259045"/>
    <xdr:sp macro="" textlink="">
      <xdr:nvSpPr>
        <xdr:cNvPr id="430" name="テキスト ボックス 429"/>
        <xdr:cNvSpPr txBox="1"/>
      </xdr:nvSpPr>
      <xdr:spPr>
        <a:xfrm>
          <a:off x="8483111" y="135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89723</xdr:rowOff>
    </xdr:from>
    <xdr:to>
      <xdr:col>41</xdr:col>
      <xdr:colOff>101600</xdr:colOff>
      <xdr:row>79</xdr:row>
      <xdr:rowOff>19873</xdr:rowOff>
    </xdr:to>
    <xdr:sp macro="" textlink="">
      <xdr:nvSpPr>
        <xdr:cNvPr id="431" name="楕円 430"/>
        <xdr:cNvSpPr/>
      </xdr:nvSpPr>
      <xdr:spPr>
        <a:xfrm>
          <a:off x="7810500" y="1346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11000</xdr:rowOff>
    </xdr:from>
    <xdr:ext cx="469744" cy="259045"/>
    <xdr:sp macro="" textlink="">
      <xdr:nvSpPr>
        <xdr:cNvPr id="432" name="テキスト ボックス 431"/>
        <xdr:cNvSpPr txBox="1"/>
      </xdr:nvSpPr>
      <xdr:spPr>
        <a:xfrm>
          <a:off x="7626428" y="1355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89883</xdr:rowOff>
    </xdr:from>
    <xdr:to>
      <xdr:col>36</xdr:col>
      <xdr:colOff>165100</xdr:colOff>
      <xdr:row>79</xdr:row>
      <xdr:rowOff>20033</xdr:rowOff>
    </xdr:to>
    <xdr:sp macro="" textlink="">
      <xdr:nvSpPr>
        <xdr:cNvPr id="433" name="楕円 432"/>
        <xdr:cNvSpPr/>
      </xdr:nvSpPr>
      <xdr:spPr>
        <a:xfrm>
          <a:off x="6921500" y="1346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11160</xdr:rowOff>
    </xdr:from>
    <xdr:ext cx="469744" cy="259045"/>
    <xdr:sp macro="" textlink="">
      <xdr:nvSpPr>
        <xdr:cNvPr id="434" name="テキスト ボックス 433"/>
        <xdr:cNvSpPr txBox="1"/>
      </xdr:nvSpPr>
      <xdr:spPr>
        <a:xfrm>
          <a:off x="6737428" y="1355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92943</xdr:rowOff>
    </xdr:from>
    <xdr:to>
      <xdr:col>55</xdr:col>
      <xdr:colOff>0</xdr:colOff>
      <xdr:row>95</xdr:row>
      <xdr:rowOff>116382</xdr:rowOff>
    </xdr:to>
    <xdr:cxnSp macro="">
      <xdr:nvCxnSpPr>
        <xdr:cNvPr id="463" name="直線コネクタ 462"/>
        <xdr:cNvCxnSpPr/>
      </xdr:nvCxnSpPr>
      <xdr:spPr>
        <a:xfrm>
          <a:off x="9639300" y="16380693"/>
          <a:ext cx="838200" cy="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92943</xdr:rowOff>
    </xdr:from>
    <xdr:to>
      <xdr:col>50</xdr:col>
      <xdr:colOff>114300</xdr:colOff>
      <xdr:row>96</xdr:row>
      <xdr:rowOff>13238</xdr:rowOff>
    </xdr:to>
    <xdr:cxnSp macro="">
      <xdr:nvCxnSpPr>
        <xdr:cNvPr id="466" name="直線コネクタ 465"/>
        <xdr:cNvCxnSpPr/>
      </xdr:nvCxnSpPr>
      <xdr:spPr>
        <a:xfrm flipV="1">
          <a:off x="8750300" y="16380693"/>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13238</xdr:rowOff>
    </xdr:from>
    <xdr:to>
      <xdr:col>45</xdr:col>
      <xdr:colOff>177800</xdr:colOff>
      <xdr:row>96</xdr:row>
      <xdr:rowOff>125344</xdr:rowOff>
    </xdr:to>
    <xdr:cxnSp macro="">
      <xdr:nvCxnSpPr>
        <xdr:cNvPr id="469" name="直線コネクタ 468"/>
        <xdr:cNvCxnSpPr/>
      </xdr:nvCxnSpPr>
      <xdr:spPr>
        <a:xfrm flipV="1">
          <a:off x="7861300" y="16472438"/>
          <a:ext cx="889000" cy="1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125344</xdr:rowOff>
    </xdr:from>
    <xdr:to>
      <xdr:col>41</xdr:col>
      <xdr:colOff>50800</xdr:colOff>
      <xdr:row>96</xdr:row>
      <xdr:rowOff>148075</xdr:rowOff>
    </xdr:to>
    <xdr:cxnSp macro="">
      <xdr:nvCxnSpPr>
        <xdr:cNvPr id="472" name="直線コネクタ 471"/>
        <xdr:cNvCxnSpPr/>
      </xdr:nvCxnSpPr>
      <xdr:spPr>
        <a:xfrm flipV="1">
          <a:off x="6972300" y="16584544"/>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65582</xdr:rowOff>
    </xdr:from>
    <xdr:to>
      <xdr:col>55</xdr:col>
      <xdr:colOff>50800</xdr:colOff>
      <xdr:row>95</xdr:row>
      <xdr:rowOff>167182</xdr:rowOff>
    </xdr:to>
    <xdr:sp macro="" textlink="">
      <xdr:nvSpPr>
        <xdr:cNvPr id="482" name="楕円 481"/>
        <xdr:cNvSpPr/>
      </xdr:nvSpPr>
      <xdr:spPr>
        <a:xfrm>
          <a:off x="10426700" y="163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88459</xdr:rowOff>
    </xdr:from>
    <xdr:ext cx="534377" cy="259045"/>
    <xdr:sp macro="" textlink="">
      <xdr:nvSpPr>
        <xdr:cNvPr id="483" name="土木費該当値テキスト"/>
        <xdr:cNvSpPr txBox="1"/>
      </xdr:nvSpPr>
      <xdr:spPr>
        <a:xfrm>
          <a:off x="10528300" y="162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42143</xdr:rowOff>
    </xdr:from>
    <xdr:to>
      <xdr:col>50</xdr:col>
      <xdr:colOff>165100</xdr:colOff>
      <xdr:row>95</xdr:row>
      <xdr:rowOff>143743</xdr:rowOff>
    </xdr:to>
    <xdr:sp macro="" textlink="">
      <xdr:nvSpPr>
        <xdr:cNvPr id="484" name="楕円 483"/>
        <xdr:cNvSpPr/>
      </xdr:nvSpPr>
      <xdr:spPr>
        <a:xfrm>
          <a:off x="9588500" y="163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160270</xdr:rowOff>
    </xdr:from>
    <xdr:ext cx="534377" cy="259045"/>
    <xdr:sp macro="" textlink="">
      <xdr:nvSpPr>
        <xdr:cNvPr id="485" name="テキスト ボックス 484"/>
        <xdr:cNvSpPr txBox="1"/>
      </xdr:nvSpPr>
      <xdr:spPr>
        <a:xfrm>
          <a:off x="9372111" y="1610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133888</xdr:rowOff>
    </xdr:from>
    <xdr:to>
      <xdr:col>46</xdr:col>
      <xdr:colOff>38100</xdr:colOff>
      <xdr:row>96</xdr:row>
      <xdr:rowOff>64038</xdr:rowOff>
    </xdr:to>
    <xdr:sp macro="" textlink="">
      <xdr:nvSpPr>
        <xdr:cNvPr id="486" name="楕円 485"/>
        <xdr:cNvSpPr/>
      </xdr:nvSpPr>
      <xdr:spPr>
        <a:xfrm>
          <a:off x="8699500" y="1642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80565</xdr:rowOff>
    </xdr:from>
    <xdr:ext cx="534377" cy="259045"/>
    <xdr:sp macro="" textlink="">
      <xdr:nvSpPr>
        <xdr:cNvPr id="487" name="テキスト ボックス 486"/>
        <xdr:cNvSpPr txBox="1"/>
      </xdr:nvSpPr>
      <xdr:spPr>
        <a:xfrm>
          <a:off x="8483111" y="1619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74544</xdr:rowOff>
    </xdr:from>
    <xdr:to>
      <xdr:col>41</xdr:col>
      <xdr:colOff>101600</xdr:colOff>
      <xdr:row>97</xdr:row>
      <xdr:rowOff>4694</xdr:rowOff>
    </xdr:to>
    <xdr:sp macro="" textlink="">
      <xdr:nvSpPr>
        <xdr:cNvPr id="488" name="楕円 487"/>
        <xdr:cNvSpPr/>
      </xdr:nvSpPr>
      <xdr:spPr>
        <a:xfrm>
          <a:off x="7810500" y="165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167271</xdr:rowOff>
    </xdr:from>
    <xdr:ext cx="534377" cy="259045"/>
    <xdr:sp macro="" textlink="">
      <xdr:nvSpPr>
        <xdr:cNvPr id="489" name="テキスト ボックス 488"/>
        <xdr:cNvSpPr txBox="1"/>
      </xdr:nvSpPr>
      <xdr:spPr>
        <a:xfrm>
          <a:off x="7594111" y="166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97275</xdr:rowOff>
    </xdr:from>
    <xdr:to>
      <xdr:col>36</xdr:col>
      <xdr:colOff>165100</xdr:colOff>
      <xdr:row>97</xdr:row>
      <xdr:rowOff>27425</xdr:rowOff>
    </xdr:to>
    <xdr:sp macro="" textlink="">
      <xdr:nvSpPr>
        <xdr:cNvPr id="490" name="楕円 489"/>
        <xdr:cNvSpPr/>
      </xdr:nvSpPr>
      <xdr:spPr>
        <a:xfrm>
          <a:off x="6921500" y="165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18552</xdr:rowOff>
    </xdr:from>
    <xdr:ext cx="534377" cy="259045"/>
    <xdr:sp macro="" textlink="">
      <xdr:nvSpPr>
        <xdr:cNvPr id="491" name="テキスト ボックス 490"/>
        <xdr:cNvSpPr txBox="1"/>
      </xdr:nvSpPr>
      <xdr:spPr>
        <a:xfrm>
          <a:off x="6705111" y="166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112823</xdr:rowOff>
    </xdr:from>
    <xdr:to>
      <xdr:col>85</xdr:col>
      <xdr:colOff>127000</xdr:colOff>
      <xdr:row>37</xdr:row>
      <xdr:rowOff>123029</xdr:rowOff>
    </xdr:to>
    <xdr:cxnSp macro="">
      <xdr:nvCxnSpPr>
        <xdr:cNvPr id="522" name="直線コネクタ 521"/>
        <xdr:cNvCxnSpPr/>
      </xdr:nvCxnSpPr>
      <xdr:spPr>
        <a:xfrm flipV="1">
          <a:off x="15481300" y="6456473"/>
          <a:ext cx="8382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115436</xdr:rowOff>
    </xdr:from>
    <xdr:to>
      <xdr:col>81</xdr:col>
      <xdr:colOff>50800</xdr:colOff>
      <xdr:row>37</xdr:row>
      <xdr:rowOff>123029</xdr:rowOff>
    </xdr:to>
    <xdr:cxnSp macro="">
      <xdr:nvCxnSpPr>
        <xdr:cNvPr id="525" name="直線コネクタ 524"/>
        <xdr:cNvCxnSpPr/>
      </xdr:nvCxnSpPr>
      <xdr:spPr>
        <a:xfrm>
          <a:off x="14592300" y="6459086"/>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115436</xdr:rowOff>
    </xdr:from>
    <xdr:to>
      <xdr:col>76</xdr:col>
      <xdr:colOff>114300</xdr:colOff>
      <xdr:row>37</xdr:row>
      <xdr:rowOff>145888</xdr:rowOff>
    </xdr:to>
    <xdr:cxnSp macro="">
      <xdr:nvCxnSpPr>
        <xdr:cNvPr id="528" name="直線コネクタ 527"/>
        <xdr:cNvCxnSpPr/>
      </xdr:nvCxnSpPr>
      <xdr:spPr>
        <a:xfrm flipV="1">
          <a:off x="13703300" y="6459086"/>
          <a:ext cx="8890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101475</xdr:rowOff>
    </xdr:from>
    <xdr:to>
      <xdr:col>71</xdr:col>
      <xdr:colOff>177800</xdr:colOff>
      <xdr:row>37</xdr:row>
      <xdr:rowOff>145888</xdr:rowOff>
    </xdr:to>
    <xdr:cxnSp macro="">
      <xdr:nvCxnSpPr>
        <xdr:cNvPr id="531" name="直線コネクタ 530"/>
        <xdr:cNvCxnSpPr/>
      </xdr:nvCxnSpPr>
      <xdr:spPr>
        <a:xfrm>
          <a:off x="12814300" y="6445125"/>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62023</xdr:rowOff>
    </xdr:from>
    <xdr:to>
      <xdr:col>85</xdr:col>
      <xdr:colOff>177800</xdr:colOff>
      <xdr:row>37</xdr:row>
      <xdr:rowOff>163623</xdr:rowOff>
    </xdr:to>
    <xdr:sp macro="" textlink="">
      <xdr:nvSpPr>
        <xdr:cNvPr id="541" name="楕円 540"/>
        <xdr:cNvSpPr/>
      </xdr:nvSpPr>
      <xdr:spPr>
        <a:xfrm>
          <a:off x="16268700" y="64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40450</xdr:rowOff>
    </xdr:from>
    <xdr:ext cx="534377" cy="259045"/>
    <xdr:sp macro="" textlink="">
      <xdr:nvSpPr>
        <xdr:cNvPr id="542" name="消防費該当値テキスト"/>
        <xdr:cNvSpPr txBox="1"/>
      </xdr:nvSpPr>
      <xdr:spPr>
        <a:xfrm>
          <a:off x="16370300" y="638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72229</xdr:rowOff>
    </xdr:from>
    <xdr:to>
      <xdr:col>81</xdr:col>
      <xdr:colOff>101600</xdr:colOff>
      <xdr:row>38</xdr:row>
      <xdr:rowOff>2378</xdr:rowOff>
    </xdr:to>
    <xdr:sp macro="" textlink="">
      <xdr:nvSpPr>
        <xdr:cNvPr id="543" name="楕円 542"/>
        <xdr:cNvSpPr/>
      </xdr:nvSpPr>
      <xdr:spPr>
        <a:xfrm>
          <a:off x="15430500" y="64158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164955</xdr:rowOff>
    </xdr:from>
    <xdr:ext cx="534377" cy="259045"/>
    <xdr:sp macro="" textlink="">
      <xdr:nvSpPr>
        <xdr:cNvPr id="544" name="テキスト ボックス 543"/>
        <xdr:cNvSpPr txBox="1"/>
      </xdr:nvSpPr>
      <xdr:spPr>
        <a:xfrm>
          <a:off x="15214111" y="6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64636</xdr:rowOff>
    </xdr:from>
    <xdr:to>
      <xdr:col>76</xdr:col>
      <xdr:colOff>165100</xdr:colOff>
      <xdr:row>37</xdr:row>
      <xdr:rowOff>166236</xdr:rowOff>
    </xdr:to>
    <xdr:sp macro="" textlink="">
      <xdr:nvSpPr>
        <xdr:cNvPr id="545" name="楕円 544"/>
        <xdr:cNvSpPr/>
      </xdr:nvSpPr>
      <xdr:spPr>
        <a:xfrm>
          <a:off x="14541500" y="64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157363</xdr:rowOff>
    </xdr:from>
    <xdr:ext cx="534377" cy="259045"/>
    <xdr:sp macro="" textlink="">
      <xdr:nvSpPr>
        <xdr:cNvPr id="546" name="テキスト ボックス 545"/>
        <xdr:cNvSpPr txBox="1"/>
      </xdr:nvSpPr>
      <xdr:spPr>
        <a:xfrm>
          <a:off x="14325111" y="65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95088</xdr:rowOff>
    </xdr:from>
    <xdr:to>
      <xdr:col>72</xdr:col>
      <xdr:colOff>38100</xdr:colOff>
      <xdr:row>38</xdr:row>
      <xdr:rowOff>25239</xdr:rowOff>
    </xdr:to>
    <xdr:sp macro="" textlink="">
      <xdr:nvSpPr>
        <xdr:cNvPr id="547" name="楕円 546"/>
        <xdr:cNvSpPr/>
      </xdr:nvSpPr>
      <xdr:spPr>
        <a:xfrm>
          <a:off x="13652500" y="6438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16366</xdr:rowOff>
    </xdr:from>
    <xdr:ext cx="534377" cy="259045"/>
    <xdr:sp macro="" textlink="">
      <xdr:nvSpPr>
        <xdr:cNvPr id="548" name="テキスト ボックス 547"/>
        <xdr:cNvSpPr txBox="1"/>
      </xdr:nvSpPr>
      <xdr:spPr>
        <a:xfrm>
          <a:off x="13436111" y="653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50675</xdr:rowOff>
    </xdr:from>
    <xdr:to>
      <xdr:col>67</xdr:col>
      <xdr:colOff>101600</xdr:colOff>
      <xdr:row>37</xdr:row>
      <xdr:rowOff>152275</xdr:rowOff>
    </xdr:to>
    <xdr:sp macro="" textlink="">
      <xdr:nvSpPr>
        <xdr:cNvPr id="549" name="楕円 548"/>
        <xdr:cNvSpPr/>
      </xdr:nvSpPr>
      <xdr:spPr>
        <a:xfrm>
          <a:off x="12763500" y="6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143402</xdr:rowOff>
    </xdr:from>
    <xdr:ext cx="534377" cy="259045"/>
    <xdr:sp macro="" textlink="">
      <xdr:nvSpPr>
        <xdr:cNvPr id="550" name="テキスト ボックス 549"/>
        <xdr:cNvSpPr txBox="1"/>
      </xdr:nvSpPr>
      <xdr:spPr>
        <a:xfrm>
          <a:off x="12547111" y="64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140942</xdr:rowOff>
    </xdr:from>
    <xdr:to>
      <xdr:col>85</xdr:col>
      <xdr:colOff>127000</xdr:colOff>
      <xdr:row>55</xdr:row>
      <xdr:rowOff>150437</xdr:rowOff>
    </xdr:to>
    <xdr:cxnSp macro="">
      <xdr:nvCxnSpPr>
        <xdr:cNvPr id="579" name="直線コネクタ 578"/>
        <xdr:cNvCxnSpPr/>
      </xdr:nvCxnSpPr>
      <xdr:spPr>
        <a:xfrm flipV="1">
          <a:off x="15481300" y="9570692"/>
          <a:ext cx="8382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150437</xdr:rowOff>
    </xdr:from>
    <xdr:to>
      <xdr:col>81</xdr:col>
      <xdr:colOff>50800</xdr:colOff>
      <xdr:row>56</xdr:row>
      <xdr:rowOff>155786</xdr:rowOff>
    </xdr:to>
    <xdr:cxnSp macro="">
      <xdr:nvCxnSpPr>
        <xdr:cNvPr id="582" name="直線コネクタ 581"/>
        <xdr:cNvCxnSpPr/>
      </xdr:nvCxnSpPr>
      <xdr:spPr>
        <a:xfrm flipV="1">
          <a:off x="14592300" y="9580187"/>
          <a:ext cx="889000" cy="1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155786</xdr:rowOff>
    </xdr:from>
    <xdr:to>
      <xdr:col>76</xdr:col>
      <xdr:colOff>114300</xdr:colOff>
      <xdr:row>57</xdr:row>
      <xdr:rowOff>56330</xdr:rowOff>
    </xdr:to>
    <xdr:cxnSp macro="">
      <xdr:nvCxnSpPr>
        <xdr:cNvPr id="585" name="直線コネクタ 584"/>
        <xdr:cNvCxnSpPr/>
      </xdr:nvCxnSpPr>
      <xdr:spPr>
        <a:xfrm flipV="1">
          <a:off x="13703300" y="9756986"/>
          <a:ext cx="889000" cy="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84699</xdr:rowOff>
    </xdr:from>
    <xdr:to>
      <xdr:col>71</xdr:col>
      <xdr:colOff>177800</xdr:colOff>
      <xdr:row>57</xdr:row>
      <xdr:rowOff>56330</xdr:rowOff>
    </xdr:to>
    <xdr:cxnSp macro="">
      <xdr:nvCxnSpPr>
        <xdr:cNvPr id="588" name="直線コネクタ 587"/>
        <xdr:cNvCxnSpPr/>
      </xdr:nvCxnSpPr>
      <xdr:spPr>
        <a:xfrm>
          <a:off x="12814300" y="9685899"/>
          <a:ext cx="889000" cy="14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90142</xdr:rowOff>
    </xdr:from>
    <xdr:to>
      <xdr:col>85</xdr:col>
      <xdr:colOff>177800</xdr:colOff>
      <xdr:row>56</xdr:row>
      <xdr:rowOff>20292</xdr:rowOff>
    </xdr:to>
    <xdr:sp macro="" textlink="">
      <xdr:nvSpPr>
        <xdr:cNvPr id="598" name="楕円 597"/>
        <xdr:cNvSpPr/>
      </xdr:nvSpPr>
      <xdr:spPr>
        <a:xfrm>
          <a:off x="16268700" y="95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113019</xdr:rowOff>
    </xdr:from>
    <xdr:ext cx="534377" cy="259045"/>
    <xdr:sp macro="" textlink="">
      <xdr:nvSpPr>
        <xdr:cNvPr id="599" name="教育費該当値テキスト"/>
        <xdr:cNvSpPr txBox="1"/>
      </xdr:nvSpPr>
      <xdr:spPr>
        <a:xfrm>
          <a:off x="16370300" y="937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99637</xdr:rowOff>
    </xdr:from>
    <xdr:to>
      <xdr:col>81</xdr:col>
      <xdr:colOff>101600</xdr:colOff>
      <xdr:row>56</xdr:row>
      <xdr:rowOff>29787</xdr:rowOff>
    </xdr:to>
    <xdr:sp macro="" textlink="">
      <xdr:nvSpPr>
        <xdr:cNvPr id="600" name="楕円 599"/>
        <xdr:cNvSpPr/>
      </xdr:nvSpPr>
      <xdr:spPr>
        <a:xfrm>
          <a:off x="15430500" y="95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46314</xdr:rowOff>
    </xdr:from>
    <xdr:ext cx="534377" cy="259045"/>
    <xdr:sp macro="" textlink="">
      <xdr:nvSpPr>
        <xdr:cNvPr id="601" name="テキスト ボックス 600"/>
        <xdr:cNvSpPr txBox="1"/>
      </xdr:nvSpPr>
      <xdr:spPr>
        <a:xfrm>
          <a:off x="15214111" y="93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104986</xdr:rowOff>
    </xdr:from>
    <xdr:to>
      <xdr:col>76</xdr:col>
      <xdr:colOff>165100</xdr:colOff>
      <xdr:row>57</xdr:row>
      <xdr:rowOff>35136</xdr:rowOff>
    </xdr:to>
    <xdr:sp macro="" textlink="">
      <xdr:nvSpPr>
        <xdr:cNvPr id="602" name="楕円 601"/>
        <xdr:cNvSpPr/>
      </xdr:nvSpPr>
      <xdr:spPr>
        <a:xfrm>
          <a:off x="14541500" y="97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26263</xdr:rowOff>
    </xdr:from>
    <xdr:ext cx="534377" cy="259045"/>
    <xdr:sp macro="" textlink="">
      <xdr:nvSpPr>
        <xdr:cNvPr id="603" name="テキスト ボックス 602"/>
        <xdr:cNvSpPr txBox="1"/>
      </xdr:nvSpPr>
      <xdr:spPr>
        <a:xfrm>
          <a:off x="14325111" y="97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5530</xdr:rowOff>
    </xdr:from>
    <xdr:to>
      <xdr:col>72</xdr:col>
      <xdr:colOff>38100</xdr:colOff>
      <xdr:row>57</xdr:row>
      <xdr:rowOff>107130</xdr:rowOff>
    </xdr:to>
    <xdr:sp macro="" textlink="">
      <xdr:nvSpPr>
        <xdr:cNvPr id="604" name="楕円 603"/>
        <xdr:cNvSpPr/>
      </xdr:nvSpPr>
      <xdr:spPr>
        <a:xfrm>
          <a:off x="13652500" y="97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98257</xdr:rowOff>
    </xdr:from>
    <xdr:ext cx="534377" cy="259045"/>
    <xdr:sp macro="" textlink="">
      <xdr:nvSpPr>
        <xdr:cNvPr id="605" name="テキスト ボックス 604"/>
        <xdr:cNvSpPr txBox="1"/>
      </xdr:nvSpPr>
      <xdr:spPr>
        <a:xfrm>
          <a:off x="13436111" y="98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33899</xdr:rowOff>
    </xdr:from>
    <xdr:to>
      <xdr:col>67</xdr:col>
      <xdr:colOff>101600</xdr:colOff>
      <xdr:row>56</xdr:row>
      <xdr:rowOff>135499</xdr:rowOff>
    </xdr:to>
    <xdr:sp macro="" textlink="">
      <xdr:nvSpPr>
        <xdr:cNvPr id="606" name="楕円 605"/>
        <xdr:cNvSpPr/>
      </xdr:nvSpPr>
      <xdr:spPr>
        <a:xfrm>
          <a:off x="12763500" y="9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152026</xdr:rowOff>
    </xdr:from>
    <xdr:ext cx="534377" cy="259045"/>
    <xdr:sp macro="" textlink="">
      <xdr:nvSpPr>
        <xdr:cNvPr id="607" name="テキスト ボックス 606"/>
        <xdr:cNvSpPr txBox="1"/>
      </xdr:nvSpPr>
      <xdr:spPr>
        <a:xfrm>
          <a:off x="12547111" y="941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43180</xdr:rowOff>
    </xdr:from>
    <xdr:to>
      <xdr:col>85</xdr:col>
      <xdr:colOff>127000</xdr:colOff>
      <xdr:row>79</xdr:row>
      <xdr:rowOff>44348</xdr:rowOff>
    </xdr:to>
    <xdr:cxnSp macro="">
      <xdr:nvCxnSpPr>
        <xdr:cNvPr id="636" name="直線コネクタ 635"/>
        <xdr:cNvCxnSpPr/>
      </xdr:nvCxnSpPr>
      <xdr:spPr>
        <a:xfrm flipV="1">
          <a:off x="15481300" y="13587730"/>
          <a:ext cx="8382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44310</xdr:rowOff>
    </xdr:from>
    <xdr:to>
      <xdr:col>81</xdr:col>
      <xdr:colOff>50800</xdr:colOff>
      <xdr:row>79</xdr:row>
      <xdr:rowOff>44348</xdr:rowOff>
    </xdr:to>
    <xdr:cxnSp macro="">
      <xdr:nvCxnSpPr>
        <xdr:cNvPr id="639" name="直線コネクタ 638"/>
        <xdr:cNvCxnSpPr/>
      </xdr:nvCxnSpPr>
      <xdr:spPr>
        <a:xfrm>
          <a:off x="14592300" y="135888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44145</xdr:rowOff>
    </xdr:from>
    <xdr:to>
      <xdr:col>76</xdr:col>
      <xdr:colOff>114300</xdr:colOff>
      <xdr:row>79</xdr:row>
      <xdr:rowOff>44310</xdr:rowOff>
    </xdr:to>
    <xdr:cxnSp macro="">
      <xdr:nvCxnSpPr>
        <xdr:cNvPr id="642" name="直線コネクタ 641"/>
        <xdr:cNvCxnSpPr/>
      </xdr:nvCxnSpPr>
      <xdr:spPr>
        <a:xfrm>
          <a:off x="13703300" y="13588695"/>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44145</xdr:rowOff>
    </xdr:from>
    <xdr:to>
      <xdr:col>71</xdr:col>
      <xdr:colOff>177800</xdr:colOff>
      <xdr:row>79</xdr:row>
      <xdr:rowOff>44323</xdr:rowOff>
    </xdr:to>
    <xdr:cxnSp macro="">
      <xdr:nvCxnSpPr>
        <xdr:cNvPr id="645" name="直線コネクタ 644"/>
        <xdr:cNvCxnSpPr/>
      </xdr:nvCxnSpPr>
      <xdr:spPr>
        <a:xfrm flipV="1">
          <a:off x="12814300" y="13588695"/>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163830</xdr:rowOff>
    </xdr:from>
    <xdr:to>
      <xdr:col>85</xdr:col>
      <xdr:colOff>177800</xdr:colOff>
      <xdr:row>79</xdr:row>
      <xdr:rowOff>93980</xdr:rowOff>
    </xdr:to>
    <xdr:sp macro="" textlink="">
      <xdr:nvSpPr>
        <xdr:cNvPr id="655" name="楕円 654"/>
        <xdr:cNvSpPr/>
      </xdr:nvSpPr>
      <xdr:spPr>
        <a:xfrm>
          <a:off x="162687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78757</xdr:rowOff>
    </xdr:from>
    <xdr:ext cx="378565" cy="259045"/>
    <xdr:sp macro="" textlink="">
      <xdr:nvSpPr>
        <xdr:cNvPr id="656" name="災害復旧費該当値テキスト"/>
        <xdr:cNvSpPr txBox="1"/>
      </xdr:nvSpPr>
      <xdr:spPr>
        <a:xfrm>
          <a:off x="16370300" y="13451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164998</xdr:rowOff>
    </xdr:from>
    <xdr:to>
      <xdr:col>81</xdr:col>
      <xdr:colOff>101600</xdr:colOff>
      <xdr:row>79</xdr:row>
      <xdr:rowOff>95148</xdr:rowOff>
    </xdr:to>
    <xdr:sp macro="" textlink="">
      <xdr:nvSpPr>
        <xdr:cNvPr id="657" name="楕円 656"/>
        <xdr:cNvSpPr/>
      </xdr:nvSpPr>
      <xdr:spPr>
        <a:xfrm>
          <a:off x="15430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86275</xdr:rowOff>
    </xdr:from>
    <xdr:ext cx="249299" cy="259045"/>
    <xdr:sp macro="" textlink="">
      <xdr:nvSpPr>
        <xdr:cNvPr id="658" name="テキスト ボックス 657"/>
        <xdr:cNvSpPr txBox="1"/>
      </xdr:nvSpPr>
      <xdr:spPr>
        <a:xfrm>
          <a:off x="15356650" y="13630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164960</xdr:rowOff>
    </xdr:from>
    <xdr:to>
      <xdr:col>76</xdr:col>
      <xdr:colOff>165100</xdr:colOff>
      <xdr:row>79</xdr:row>
      <xdr:rowOff>95110</xdr:rowOff>
    </xdr:to>
    <xdr:sp macro="" textlink="">
      <xdr:nvSpPr>
        <xdr:cNvPr id="659" name="楕円 658"/>
        <xdr:cNvSpPr/>
      </xdr:nvSpPr>
      <xdr:spPr>
        <a:xfrm>
          <a:off x="14541500" y="13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86237</xdr:rowOff>
    </xdr:from>
    <xdr:ext cx="313932" cy="259045"/>
    <xdr:sp macro="" textlink="">
      <xdr:nvSpPr>
        <xdr:cNvPr id="660" name="テキスト ボックス 659"/>
        <xdr:cNvSpPr txBox="1"/>
      </xdr:nvSpPr>
      <xdr:spPr>
        <a:xfrm>
          <a:off x="14435333" y="13630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164795</xdr:rowOff>
    </xdr:from>
    <xdr:to>
      <xdr:col>72</xdr:col>
      <xdr:colOff>38100</xdr:colOff>
      <xdr:row>79</xdr:row>
      <xdr:rowOff>94945</xdr:rowOff>
    </xdr:to>
    <xdr:sp macro="" textlink="">
      <xdr:nvSpPr>
        <xdr:cNvPr id="661" name="楕円 660"/>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86072</xdr:rowOff>
    </xdr:from>
    <xdr:ext cx="313932" cy="259045"/>
    <xdr:sp macro="" textlink="">
      <xdr:nvSpPr>
        <xdr:cNvPr id="662" name="テキスト ボックス 661"/>
        <xdr:cNvSpPr txBox="1"/>
      </xdr:nvSpPr>
      <xdr:spPr>
        <a:xfrm>
          <a:off x="13546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164973</xdr:rowOff>
    </xdr:from>
    <xdr:to>
      <xdr:col>67</xdr:col>
      <xdr:colOff>101600</xdr:colOff>
      <xdr:row>79</xdr:row>
      <xdr:rowOff>95123</xdr:rowOff>
    </xdr:to>
    <xdr:sp macro="" textlink="">
      <xdr:nvSpPr>
        <xdr:cNvPr id="663" name="楕円 662"/>
        <xdr:cNvSpPr/>
      </xdr:nvSpPr>
      <xdr:spPr>
        <a:xfrm>
          <a:off x="12763500" y="135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86250</xdr:rowOff>
    </xdr:from>
    <xdr:ext cx="313932" cy="259045"/>
    <xdr:sp macro="" textlink="">
      <xdr:nvSpPr>
        <xdr:cNvPr id="664" name="テキスト ボックス 663"/>
        <xdr:cNvSpPr txBox="1"/>
      </xdr:nvSpPr>
      <xdr:spPr>
        <a:xfrm>
          <a:off x="12657333" y="13630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150048</xdr:rowOff>
    </xdr:from>
    <xdr:to>
      <xdr:col>85</xdr:col>
      <xdr:colOff>127000</xdr:colOff>
      <xdr:row>97</xdr:row>
      <xdr:rowOff>154936</xdr:rowOff>
    </xdr:to>
    <xdr:cxnSp macro="">
      <xdr:nvCxnSpPr>
        <xdr:cNvPr id="693" name="直線コネクタ 692"/>
        <xdr:cNvCxnSpPr/>
      </xdr:nvCxnSpPr>
      <xdr:spPr>
        <a:xfrm flipV="1">
          <a:off x="15481300" y="16780698"/>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151381</xdr:rowOff>
    </xdr:from>
    <xdr:to>
      <xdr:col>81</xdr:col>
      <xdr:colOff>50800</xdr:colOff>
      <xdr:row>97</xdr:row>
      <xdr:rowOff>154936</xdr:rowOff>
    </xdr:to>
    <xdr:cxnSp macro="">
      <xdr:nvCxnSpPr>
        <xdr:cNvPr id="696" name="直線コネクタ 695"/>
        <xdr:cNvCxnSpPr/>
      </xdr:nvCxnSpPr>
      <xdr:spPr>
        <a:xfrm>
          <a:off x="14592300" y="16782031"/>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139998</xdr:rowOff>
    </xdr:from>
    <xdr:to>
      <xdr:col>76</xdr:col>
      <xdr:colOff>114300</xdr:colOff>
      <xdr:row>97</xdr:row>
      <xdr:rowOff>151381</xdr:rowOff>
    </xdr:to>
    <xdr:cxnSp macro="">
      <xdr:nvCxnSpPr>
        <xdr:cNvPr id="699" name="直線コネクタ 698"/>
        <xdr:cNvCxnSpPr/>
      </xdr:nvCxnSpPr>
      <xdr:spPr>
        <a:xfrm>
          <a:off x="13703300" y="16770648"/>
          <a:ext cx="8890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139998</xdr:rowOff>
    </xdr:from>
    <xdr:to>
      <xdr:col>71</xdr:col>
      <xdr:colOff>177800</xdr:colOff>
      <xdr:row>97</xdr:row>
      <xdr:rowOff>142908</xdr:rowOff>
    </xdr:to>
    <xdr:cxnSp macro="">
      <xdr:nvCxnSpPr>
        <xdr:cNvPr id="702" name="直線コネクタ 701"/>
        <xdr:cNvCxnSpPr/>
      </xdr:nvCxnSpPr>
      <xdr:spPr>
        <a:xfrm flipV="1">
          <a:off x="12814300" y="16770648"/>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99248</xdr:rowOff>
    </xdr:from>
    <xdr:to>
      <xdr:col>85</xdr:col>
      <xdr:colOff>177800</xdr:colOff>
      <xdr:row>98</xdr:row>
      <xdr:rowOff>29398</xdr:rowOff>
    </xdr:to>
    <xdr:sp macro="" textlink="">
      <xdr:nvSpPr>
        <xdr:cNvPr id="712" name="楕円 711"/>
        <xdr:cNvSpPr/>
      </xdr:nvSpPr>
      <xdr:spPr>
        <a:xfrm>
          <a:off x="16268700" y="167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77675</xdr:rowOff>
    </xdr:from>
    <xdr:ext cx="534377" cy="259045"/>
    <xdr:sp macro="" textlink="">
      <xdr:nvSpPr>
        <xdr:cNvPr id="713" name="公債費該当値テキスト"/>
        <xdr:cNvSpPr txBox="1"/>
      </xdr:nvSpPr>
      <xdr:spPr>
        <a:xfrm>
          <a:off x="16370300" y="167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104136</xdr:rowOff>
    </xdr:from>
    <xdr:to>
      <xdr:col>81</xdr:col>
      <xdr:colOff>101600</xdr:colOff>
      <xdr:row>98</xdr:row>
      <xdr:rowOff>34286</xdr:rowOff>
    </xdr:to>
    <xdr:sp macro="" textlink="">
      <xdr:nvSpPr>
        <xdr:cNvPr id="714" name="楕円 713"/>
        <xdr:cNvSpPr/>
      </xdr:nvSpPr>
      <xdr:spPr>
        <a:xfrm>
          <a:off x="15430500" y="167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25413</xdr:rowOff>
    </xdr:from>
    <xdr:ext cx="534377" cy="259045"/>
    <xdr:sp macro="" textlink="">
      <xdr:nvSpPr>
        <xdr:cNvPr id="715" name="テキスト ボックス 714"/>
        <xdr:cNvSpPr txBox="1"/>
      </xdr:nvSpPr>
      <xdr:spPr>
        <a:xfrm>
          <a:off x="15214111" y="168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100581</xdr:rowOff>
    </xdr:from>
    <xdr:to>
      <xdr:col>76</xdr:col>
      <xdr:colOff>165100</xdr:colOff>
      <xdr:row>98</xdr:row>
      <xdr:rowOff>30731</xdr:rowOff>
    </xdr:to>
    <xdr:sp macro="" textlink="">
      <xdr:nvSpPr>
        <xdr:cNvPr id="716" name="楕円 715"/>
        <xdr:cNvSpPr/>
      </xdr:nvSpPr>
      <xdr:spPr>
        <a:xfrm>
          <a:off x="14541500" y="167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21858</xdr:rowOff>
    </xdr:from>
    <xdr:ext cx="534377" cy="259045"/>
    <xdr:sp macro="" textlink="">
      <xdr:nvSpPr>
        <xdr:cNvPr id="717" name="テキスト ボックス 716"/>
        <xdr:cNvSpPr txBox="1"/>
      </xdr:nvSpPr>
      <xdr:spPr>
        <a:xfrm>
          <a:off x="14325111" y="168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89198</xdr:rowOff>
    </xdr:from>
    <xdr:to>
      <xdr:col>72</xdr:col>
      <xdr:colOff>38100</xdr:colOff>
      <xdr:row>98</xdr:row>
      <xdr:rowOff>19348</xdr:rowOff>
    </xdr:to>
    <xdr:sp macro="" textlink="">
      <xdr:nvSpPr>
        <xdr:cNvPr id="718" name="楕円 717"/>
        <xdr:cNvSpPr/>
      </xdr:nvSpPr>
      <xdr:spPr>
        <a:xfrm>
          <a:off x="13652500" y="1671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10475</xdr:rowOff>
    </xdr:from>
    <xdr:ext cx="534377" cy="259045"/>
    <xdr:sp macro="" textlink="">
      <xdr:nvSpPr>
        <xdr:cNvPr id="719" name="テキスト ボックス 718"/>
        <xdr:cNvSpPr txBox="1"/>
      </xdr:nvSpPr>
      <xdr:spPr>
        <a:xfrm>
          <a:off x="13436111" y="168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92108</xdr:rowOff>
    </xdr:from>
    <xdr:to>
      <xdr:col>67</xdr:col>
      <xdr:colOff>101600</xdr:colOff>
      <xdr:row>98</xdr:row>
      <xdr:rowOff>22258</xdr:rowOff>
    </xdr:to>
    <xdr:sp macro="" textlink="">
      <xdr:nvSpPr>
        <xdr:cNvPr id="720" name="楕円 719"/>
        <xdr:cNvSpPr/>
      </xdr:nvSpPr>
      <xdr:spPr>
        <a:xfrm>
          <a:off x="12763500" y="167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13385</xdr:rowOff>
    </xdr:from>
    <xdr:ext cx="534377" cy="259045"/>
    <xdr:sp macro="" textlink="">
      <xdr:nvSpPr>
        <xdr:cNvPr id="721" name="テキスト ボックス 720"/>
        <xdr:cNvSpPr txBox="1"/>
      </xdr:nvSpPr>
      <xdr:spPr>
        <a:xfrm>
          <a:off x="12547111" y="168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は、補助費等がふるさと納税者への返礼報償金の増加などにより増額、積立金がふるさと輝き基金への積立金の増加により大幅に増額となったが、普通建設事業費が市民会館耐震大規模改修事業、牧丘庁舎複合施設化改修事業などの皆減により大幅な減額となったため、全体としては大幅な減額となった。</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衛生費は、普通建設事業費が産婦人科施設建設事業費の皆減により大幅な減額となったため、大幅な減額となった。</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財政調整基金残高は、適切な財源確保と歳出の精査により、取崩しを回避しており前年とほぼ同額を維持している。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歳出では市民会館耐震・大規模改修事業、産婦人科施設建設事業などの終息に伴う投資的経費の大幅な減額により、歳出全体では大幅な減額となったが、歳入において普通交付税が合併算定替（激変緩和措置</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年目）の縮減により大幅な減額となり、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実質収支額は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百万円余の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、標準財政規模に占める割合では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の減となった上、実質単年度収支では、△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ポイントとなった。</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今後事務事業の見直しなど歳出の削減を推進し、健全な行財政運営に努めていく</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新市発足以降、本市の一般会計及び特別会計はともに実質収支の赤字に転じたことはなく、また、公営企業会計においても余剰資金等があることから赤字には至っていない。</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分母となる標準財政規模は、臨時財政対策債発行可能額</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百万円余の</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額とな</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ったが、</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普通交付税は合併による財政優遇措置の終了に伴う段階的な縮減により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119</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百万円余の減額</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全体としては前年度比較で</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148</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百万円余の減額であった。</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一般会計は前年度と比較し、実質収支額が</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額となったことを受け、実質収支比率は対前年度で</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1.49</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回る結果となった。</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水道事業会計は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資本的支出</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の減額のため、対前年度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国民</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健康保険特別会計の実質収支額は前年度決算額</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136</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百万円に対し</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年度決算額</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261</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百万円余となったことにより、対前年度</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1.25</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ポイントの</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となっている。</a:t>
          </a:r>
          <a:endParaRPr kumimoji="0"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介護保険特別会計の実質収支額は前年度決算額</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百万円余に対し平成</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年度決算額</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26 </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百万円余となったことにより、対前年度</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0.02</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イントの</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となっている。</a:t>
          </a:r>
          <a:endParaRPr kumimoji="0"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病院事業会計は流動負債額がなく流動資産額のみの決算額となっているため、安定した経営と考えられる</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対前年度</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0.04 </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ポイントの増となる結果となっている。</a:t>
          </a:r>
          <a:endParaRPr kumimoji="0"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交通・火災災害共済事業特別会計の実質収支額は共済見舞金等の支出実績額が支出見込額を下回ったことによるものであり、安定した経営内容であるといえる。</a:t>
          </a:r>
          <a:endParaRPr kumimoji="0"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その他の会計についても基本的には一般会計からの繰出金等により、実質収支額</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の赤字はないものとなっている</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20742859</v>
      </c>
      <c r="BO4" s="441"/>
      <c r="BP4" s="441"/>
      <c r="BQ4" s="441"/>
      <c r="BR4" s="441"/>
      <c r="BS4" s="441"/>
      <c r="BT4" s="441"/>
      <c r="BU4" s="442"/>
      <c r="BV4" s="440">
        <v>22312173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9.5</v>
      </c>
      <c r="CU4" s="622"/>
      <c r="CV4" s="622"/>
      <c r="CW4" s="622"/>
      <c r="CX4" s="622"/>
      <c r="CY4" s="622"/>
      <c r="CZ4" s="622"/>
      <c r="DA4" s="623"/>
      <c r="DB4" s="621">
        <v>11</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19478764</v>
      </c>
      <c r="BO5" s="446"/>
      <c r="BP5" s="446"/>
      <c r="BQ5" s="446"/>
      <c r="BR5" s="446"/>
      <c r="BS5" s="446"/>
      <c r="BT5" s="446"/>
      <c r="BU5" s="447"/>
      <c r="BV5" s="445">
        <v>21008129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v>
      </c>
      <c r="CU5" s="416"/>
      <c r="CV5" s="416"/>
      <c r="CW5" s="416"/>
      <c r="CX5" s="416"/>
      <c r="CY5" s="416"/>
      <c r="CZ5" s="416"/>
      <c r="DA5" s="417"/>
      <c r="DB5" s="415">
        <v>88.1</v>
      </c>
      <c r="DC5" s="416"/>
      <c r="DD5" s="416"/>
      <c r="DE5" s="416"/>
      <c r="DF5" s="416"/>
      <c r="DG5" s="416"/>
      <c r="DH5" s="416"/>
      <c r="DI5" s="417"/>
      <c r="DJ5" s="165"/>
      <c r="DK5" s="165"/>
      <c r="DL5" s="165"/>
      <c r="DM5" s="165"/>
      <c r="DN5" s="165"/>
      <c r="DO5" s="165"/>
    </row>
    <row r="6" spans="1:119" ht="18.75" customHeight="1" x14ac:dyDescent="0.2">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1264095</v>
      </c>
      <c r="BO6" s="446"/>
      <c r="BP6" s="446"/>
      <c r="BQ6" s="446"/>
      <c r="BR6" s="446"/>
      <c r="BS6" s="446"/>
      <c r="BT6" s="446"/>
      <c r="BU6" s="447"/>
      <c r="BV6" s="445">
        <v>1304044</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96</v>
      </c>
      <c r="CU6" s="596"/>
      <c r="CV6" s="596"/>
      <c r="CW6" s="596"/>
      <c r="CX6" s="596"/>
      <c r="CY6" s="596"/>
      <c r="CZ6" s="596"/>
      <c r="DA6" s="597"/>
      <c r="DB6" s="595">
        <v>92.7</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295869</v>
      </c>
      <c r="BO7" s="446"/>
      <c r="BP7" s="446"/>
      <c r="BQ7" s="446"/>
      <c r="BR7" s="446"/>
      <c r="BS7" s="446"/>
      <c r="BT7" s="446"/>
      <c r="BU7" s="447"/>
      <c r="BV7" s="445">
        <v>168257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10147991</v>
      </c>
      <c r="CU7" s="446"/>
      <c r="CV7" s="446"/>
      <c r="CW7" s="446"/>
      <c r="CX7" s="446"/>
      <c r="CY7" s="446"/>
      <c r="CZ7" s="446"/>
      <c r="DA7" s="447"/>
      <c r="DB7" s="445">
        <v>10296337</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968226</v>
      </c>
      <c r="BO8" s="446"/>
      <c r="BP8" s="446"/>
      <c r="BQ8" s="446"/>
      <c r="BR8" s="446"/>
      <c r="BS8" s="446"/>
      <c r="BT8" s="446"/>
      <c r="BU8" s="447"/>
      <c r="BV8" s="445">
        <v>1135787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0.43</v>
      </c>
      <c r="CU8" s="559"/>
      <c r="CV8" s="559"/>
      <c r="CW8" s="559"/>
      <c r="CX8" s="559"/>
      <c r="CY8" s="559"/>
      <c r="CZ8" s="559"/>
      <c r="DA8" s="560"/>
      <c r="DB8" s="558">
        <v>0.43</v>
      </c>
      <c r="DC8" s="559"/>
      <c r="DD8" s="559"/>
      <c r="DE8" s="559"/>
      <c r="DF8" s="559"/>
      <c r="DG8" s="559"/>
      <c r="DH8" s="559"/>
      <c r="DI8" s="560"/>
      <c r="DJ8" s="165"/>
      <c r="DK8" s="165"/>
      <c r="DL8" s="165"/>
      <c r="DM8" s="165"/>
      <c r="DN8" s="165"/>
      <c r="DO8" s="165"/>
    </row>
    <row r="9" spans="1:119" ht="18.75" customHeight="1" thickBot="1" x14ac:dyDescent="0.25">
      <c r="A9" s="166"/>
      <c r="B9" s="584" t="s">
        <v>105</v>
      </c>
      <c r="C9" s="585"/>
      <c r="D9" s="585"/>
      <c r="E9" s="585"/>
      <c r="F9" s="585"/>
      <c r="G9" s="585"/>
      <c r="H9" s="585"/>
      <c r="I9" s="585"/>
      <c r="J9" s="585"/>
      <c r="K9" s="508"/>
      <c r="L9" s="586" t="s">
        <v>106</v>
      </c>
      <c r="M9" s="587"/>
      <c r="N9" s="587"/>
      <c r="O9" s="587"/>
      <c r="P9" s="587"/>
      <c r="Q9" s="588"/>
      <c r="R9" s="589">
        <v>35141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-167561</v>
      </c>
      <c r="BO9" s="446"/>
      <c r="BP9" s="446"/>
      <c r="BQ9" s="446"/>
      <c r="BR9" s="446"/>
      <c r="BS9" s="446"/>
      <c r="BT9" s="446"/>
      <c r="BU9" s="447"/>
      <c r="BV9" s="445">
        <v>111303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17.100000000000001</v>
      </c>
      <c r="CU9" s="416"/>
      <c r="CV9" s="416"/>
      <c r="CW9" s="416"/>
      <c r="CX9" s="416"/>
      <c r="CY9" s="416"/>
      <c r="CZ9" s="416"/>
      <c r="DA9" s="417"/>
      <c r="DB9" s="415">
        <v>16.899999999999999</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111</v>
      </c>
      <c r="M10" s="419"/>
      <c r="N10" s="419"/>
      <c r="O10" s="419"/>
      <c r="P10" s="419"/>
      <c r="Q10" s="420"/>
      <c r="R10" s="421">
        <v>36832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978</v>
      </c>
      <c r="BO10" s="446"/>
      <c r="BP10" s="446"/>
      <c r="BQ10" s="446"/>
      <c r="BR10" s="446"/>
      <c r="BS10" s="446"/>
      <c r="BT10" s="446"/>
      <c r="BU10" s="447"/>
      <c r="BV10" s="445">
        <v>907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2">
      <c r="A12" s="166"/>
      <c r="B12" s="561" t="s">
        <v>124</v>
      </c>
      <c r="C12" s="562"/>
      <c r="D12" s="562"/>
      <c r="E12" s="562"/>
      <c r="F12" s="562"/>
      <c r="G12" s="562"/>
      <c r="H12" s="562"/>
      <c r="I12" s="562"/>
      <c r="J12" s="562"/>
      <c r="K12" s="563"/>
      <c r="L12" s="570" t="s">
        <v>125</v>
      </c>
      <c r="M12" s="571"/>
      <c r="N12" s="571"/>
      <c r="O12" s="571"/>
      <c r="P12" s="571"/>
      <c r="Q12" s="572"/>
      <c r="R12" s="573">
        <v>35432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102</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132</v>
      </c>
      <c r="N13" s="546"/>
      <c r="O13" s="546"/>
      <c r="P13" s="546"/>
      <c r="Q13" s="547"/>
      <c r="R13" s="548">
        <v>35249</v>
      </c>
      <c r="S13" s="549"/>
      <c r="T13" s="549"/>
      <c r="U13" s="549"/>
      <c r="V13" s="550"/>
      <c r="W13" s="536" t="s">
        <v>133</v>
      </c>
      <c r="X13" s="458"/>
      <c r="Y13" s="458"/>
      <c r="Z13" s="458"/>
      <c r="AA13" s="458"/>
      <c r="AB13" s="459"/>
      <c r="AC13" s="421">
        <v>3294</v>
      </c>
      <c r="AD13" s="422"/>
      <c r="AE13" s="422"/>
      <c r="AF13" s="422"/>
      <c r="AG13" s="423"/>
      <c r="AH13" s="421">
        <v>3432</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-166583</v>
      </c>
      <c r="BO13" s="446"/>
      <c r="BP13" s="446"/>
      <c r="BQ13" s="446"/>
      <c r="BR13" s="446"/>
      <c r="BS13" s="446"/>
      <c r="BT13" s="446"/>
      <c r="BU13" s="447"/>
      <c r="BV13" s="445">
        <v>112210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11.2</v>
      </c>
      <c r="CU13" s="416"/>
      <c r="CV13" s="416"/>
      <c r="CW13" s="416"/>
      <c r="CX13" s="416"/>
      <c r="CY13" s="416"/>
      <c r="CZ13" s="416"/>
      <c r="DA13" s="417"/>
      <c r="DB13" s="415">
        <v>11.6</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138</v>
      </c>
      <c r="M14" s="579"/>
      <c r="N14" s="579"/>
      <c r="O14" s="579"/>
      <c r="P14" s="579"/>
      <c r="Q14" s="580"/>
      <c r="R14" s="548">
        <v>35871</v>
      </c>
      <c r="S14" s="549"/>
      <c r="T14" s="549"/>
      <c r="U14" s="549"/>
      <c r="V14" s="550"/>
      <c r="W14" s="551"/>
      <c r="X14" s="461"/>
      <c r="Y14" s="461"/>
      <c r="Z14" s="461"/>
      <c r="AA14" s="461"/>
      <c r="AB14" s="462"/>
      <c r="AC14" s="541">
        <v>18.3</v>
      </c>
      <c r="AD14" s="542"/>
      <c r="AE14" s="542"/>
      <c r="AF14" s="542"/>
      <c r="AG14" s="543"/>
      <c r="AH14" s="541">
        <v>18.7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125.3</v>
      </c>
      <c r="CU14" s="553"/>
      <c r="CV14" s="553"/>
      <c r="CW14" s="553"/>
      <c r="CX14" s="553"/>
      <c r="CY14" s="553"/>
      <c r="CZ14" s="553"/>
      <c r="DA14" s="554"/>
      <c r="DB14" s="552">
        <v>129.19999999999999</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140</v>
      </c>
      <c r="N15" s="546"/>
      <c r="O15" s="546"/>
      <c r="P15" s="546"/>
      <c r="Q15" s="547"/>
      <c r="R15" s="548">
        <v>35697</v>
      </c>
      <c r="S15" s="549"/>
      <c r="T15" s="549"/>
      <c r="U15" s="549"/>
      <c r="V15" s="550"/>
      <c r="W15" s="536" t="s">
        <v>141</v>
      </c>
      <c r="X15" s="458"/>
      <c r="Y15" s="458"/>
      <c r="Z15" s="458"/>
      <c r="AA15" s="458"/>
      <c r="AB15" s="459"/>
      <c r="AC15" s="421">
        <v>3587</v>
      </c>
      <c r="AD15" s="422"/>
      <c r="AE15" s="422"/>
      <c r="AF15" s="422"/>
      <c r="AG15" s="423"/>
      <c r="AH15" s="421">
        <v>3741</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3572771</v>
      </c>
      <c r="BO15" s="441"/>
      <c r="BP15" s="441"/>
      <c r="BQ15" s="441"/>
      <c r="BR15" s="441"/>
      <c r="BS15" s="441"/>
      <c r="BT15" s="441"/>
      <c r="BU15" s="442"/>
      <c r="BV15" s="440">
        <v>3612295</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20</v>
      </c>
      <c r="AD16" s="542"/>
      <c r="AE16" s="542"/>
      <c r="AF16" s="542"/>
      <c r="AG16" s="543"/>
      <c r="AH16" s="541">
        <v>20.399999999999999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8447503</v>
      </c>
      <c r="BO16" s="446"/>
      <c r="BP16" s="446"/>
      <c r="BQ16" s="446"/>
      <c r="BR16" s="446"/>
      <c r="BS16" s="446"/>
      <c r="BT16" s="446"/>
      <c r="BU16" s="447"/>
      <c r="BV16" s="445">
        <v>8421112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11083</v>
      </c>
      <c r="AD17" s="422"/>
      <c r="AE17" s="422"/>
      <c r="AF17" s="422"/>
      <c r="AG17" s="423"/>
      <c r="AH17" s="421">
        <v>11141</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4511922</v>
      </c>
      <c r="BO17" s="446"/>
      <c r="BP17" s="446"/>
      <c r="BQ17" s="446"/>
      <c r="BR17" s="446"/>
      <c r="BS17" s="446"/>
      <c r="BT17" s="446"/>
      <c r="BU17" s="447"/>
      <c r="BV17" s="445">
        <v>4561943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151</v>
      </c>
      <c r="C18" s="508"/>
      <c r="D18" s="508"/>
      <c r="E18" s="509"/>
      <c r="F18" s="509"/>
      <c r="G18" s="509"/>
      <c r="H18" s="509"/>
      <c r="I18" s="509"/>
      <c r="J18" s="509"/>
      <c r="K18" s="509"/>
      <c r="L18" s="510">
        <v>289.8</v>
      </c>
      <c r="M18" s="510"/>
      <c r="N18" s="510"/>
      <c r="O18" s="510"/>
      <c r="P18" s="510"/>
      <c r="Q18" s="510"/>
      <c r="R18" s="511"/>
      <c r="S18" s="511"/>
      <c r="T18" s="511"/>
      <c r="U18" s="511"/>
      <c r="V18" s="512"/>
      <c r="W18" s="526"/>
      <c r="X18" s="527"/>
      <c r="Y18" s="527"/>
      <c r="Z18" s="527"/>
      <c r="AA18" s="527"/>
      <c r="AB18" s="537"/>
      <c r="AC18" s="409">
        <v>61.7</v>
      </c>
      <c r="AD18" s="410"/>
      <c r="AE18" s="410"/>
      <c r="AF18" s="410"/>
      <c r="AG18" s="513"/>
      <c r="AH18" s="409">
        <v>60.8</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9318464</v>
      </c>
      <c r="BO18" s="446"/>
      <c r="BP18" s="446"/>
      <c r="BQ18" s="446"/>
      <c r="BR18" s="446"/>
      <c r="BS18" s="446"/>
      <c r="BT18" s="446"/>
      <c r="BU18" s="447"/>
      <c r="BV18" s="445">
        <v>9080315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153</v>
      </c>
      <c r="C19" s="508"/>
      <c r="D19" s="508"/>
      <c r="E19" s="509"/>
      <c r="F19" s="509"/>
      <c r="G19" s="509"/>
      <c r="H19" s="509"/>
      <c r="I19" s="509"/>
      <c r="J19" s="509"/>
      <c r="K19" s="509"/>
      <c r="L19" s="515">
        <v>121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12787614</v>
      </c>
      <c r="BO19" s="446"/>
      <c r="BP19" s="446"/>
      <c r="BQ19" s="446"/>
      <c r="BR19" s="446"/>
      <c r="BS19" s="446"/>
      <c r="BT19" s="446"/>
      <c r="BU19" s="447"/>
      <c r="BV19" s="445">
        <v>12793259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155</v>
      </c>
      <c r="C20" s="508"/>
      <c r="D20" s="508"/>
      <c r="E20" s="509"/>
      <c r="F20" s="509"/>
      <c r="G20" s="509"/>
      <c r="H20" s="509"/>
      <c r="I20" s="509"/>
      <c r="J20" s="509"/>
      <c r="K20" s="509"/>
      <c r="L20" s="515">
        <v>12961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25009471</v>
      </c>
      <c r="BO23" s="446"/>
      <c r="BP23" s="446"/>
      <c r="BQ23" s="446"/>
      <c r="BR23" s="446"/>
      <c r="BS23" s="446"/>
      <c r="BT23" s="446"/>
      <c r="BU23" s="447"/>
      <c r="BV23" s="445">
        <v>23731683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164</v>
      </c>
      <c r="F24" s="419"/>
      <c r="G24" s="419"/>
      <c r="H24" s="419"/>
      <c r="I24" s="419"/>
      <c r="J24" s="419"/>
      <c r="K24" s="420"/>
      <c r="L24" s="421">
        <v>1</v>
      </c>
      <c r="M24" s="422"/>
      <c r="N24" s="422"/>
      <c r="O24" s="422"/>
      <c r="P24" s="423"/>
      <c r="Q24" s="421">
        <v>7700</v>
      </c>
      <c r="R24" s="422"/>
      <c r="S24" s="422"/>
      <c r="T24" s="422"/>
      <c r="U24" s="422"/>
      <c r="V24" s="423"/>
      <c r="W24" s="487"/>
      <c r="X24" s="478"/>
      <c r="Y24" s="479"/>
      <c r="Z24" s="418" t="s">
        <v>165</v>
      </c>
      <c r="AA24" s="419"/>
      <c r="AB24" s="419"/>
      <c r="AC24" s="419"/>
      <c r="AD24" s="419"/>
      <c r="AE24" s="419"/>
      <c r="AF24" s="419"/>
      <c r="AG24" s="420"/>
      <c r="AH24" s="421">
        <v>316</v>
      </c>
      <c r="AI24" s="422"/>
      <c r="AJ24" s="422"/>
      <c r="AK24" s="422"/>
      <c r="AL24" s="423"/>
      <c r="AM24" s="421">
        <v>962536</v>
      </c>
      <c r="AN24" s="422"/>
      <c r="AO24" s="422"/>
      <c r="AP24" s="422"/>
      <c r="AQ24" s="422"/>
      <c r="AR24" s="423"/>
      <c r="AS24" s="421">
        <v>3046</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11302203</v>
      </c>
      <c r="BO24" s="446"/>
      <c r="BP24" s="446"/>
      <c r="BQ24" s="446"/>
      <c r="BR24" s="446"/>
      <c r="BS24" s="446"/>
      <c r="BT24" s="446"/>
      <c r="BU24" s="447"/>
      <c r="BV24" s="445">
        <v>10793641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167</v>
      </c>
      <c r="F25" s="419"/>
      <c r="G25" s="419"/>
      <c r="H25" s="419"/>
      <c r="I25" s="419"/>
      <c r="J25" s="419"/>
      <c r="K25" s="420"/>
      <c r="L25" s="421">
        <v>1</v>
      </c>
      <c r="M25" s="422"/>
      <c r="N25" s="422"/>
      <c r="O25" s="422"/>
      <c r="P25" s="423"/>
      <c r="Q25" s="421">
        <v>6200</v>
      </c>
      <c r="R25" s="422"/>
      <c r="S25" s="422"/>
      <c r="T25" s="422"/>
      <c r="U25" s="422"/>
      <c r="V25" s="423"/>
      <c r="W25" s="487"/>
      <c r="X25" s="478"/>
      <c r="Y25" s="479"/>
      <c r="Z25" s="418" t="s">
        <v>168</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252235</v>
      </c>
      <c r="BO25" s="441"/>
      <c r="BP25" s="441"/>
      <c r="BQ25" s="441"/>
      <c r="BR25" s="441"/>
      <c r="BS25" s="441"/>
      <c r="BT25" s="441"/>
      <c r="BU25" s="442"/>
      <c r="BV25" s="440">
        <v>277471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170</v>
      </c>
      <c r="F26" s="419"/>
      <c r="G26" s="419"/>
      <c r="H26" s="419"/>
      <c r="I26" s="419"/>
      <c r="J26" s="419"/>
      <c r="K26" s="420"/>
      <c r="L26" s="421">
        <v>1</v>
      </c>
      <c r="M26" s="422"/>
      <c r="N26" s="422"/>
      <c r="O26" s="422"/>
      <c r="P26" s="423"/>
      <c r="Q26" s="421">
        <v>5600</v>
      </c>
      <c r="R26" s="422"/>
      <c r="S26" s="422"/>
      <c r="T26" s="422"/>
      <c r="U26" s="422"/>
      <c r="V26" s="423"/>
      <c r="W26" s="487"/>
      <c r="X26" s="478"/>
      <c r="Y26" s="479"/>
      <c r="Z26" s="418" t="s">
        <v>171</v>
      </c>
      <c r="AA26" s="500"/>
      <c r="AB26" s="500"/>
      <c r="AC26" s="500"/>
      <c r="AD26" s="500"/>
      <c r="AE26" s="500"/>
      <c r="AF26" s="500"/>
      <c r="AG26" s="501"/>
      <c r="AH26" s="421">
        <v>20</v>
      </c>
      <c r="AI26" s="422"/>
      <c r="AJ26" s="422"/>
      <c r="AK26" s="422"/>
      <c r="AL26" s="423"/>
      <c r="AM26" s="421">
        <v>53700</v>
      </c>
      <c r="AN26" s="422"/>
      <c r="AO26" s="422"/>
      <c r="AP26" s="422"/>
      <c r="AQ26" s="422"/>
      <c r="AR26" s="423"/>
      <c r="AS26" s="421">
        <v>2685</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173</v>
      </c>
      <c r="F27" s="419"/>
      <c r="G27" s="419"/>
      <c r="H27" s="419"/>
      <c r="I27" s="419"/>
      <c r="J27" s="419"/>
      <c r="K27" s="420"/>
      <c r="L27" s="421">
        <v>1</v>
      </c>
      <c r="M27" s="422"/>
      <c r="N27" s="422"/>
      <c r="O27" s="422"/>
      <c r="P27" s="423"/>
      <c r="Q27" s="421">
        <v>3700</v>
      </c>
      <c r="R27" s="422"/>
      <c r="S27" s="422"/>
      <c r="T27" s="422"/>
      <c r="U27" s="422"/>
      <c r="V27" s="423"/>
      <c r="W27" s="487"/>
      <c r="X27" s="478"/>
      <c r="Y27" s="479"/>
      <c r="Z27" s="418" t="s">
        <v>174</v>
      </c>
      <c r="AA27" s="419"/>
      <c r="AB27" s="419"/>
      <c r="AC27" s="419"/>
      <c r="AD27" s="419"/>
      <c r="AE27" s="419"/>
      <c r="AF27" s="419"/>
      <c r="AG27" s="420"/>
      <c r="AH27" s="421">
        <v>4</v>
      </c>
      <c r="AI27" s="422"/>
      <c r="AJ27" s="422"/>
      <c r="AK27" s="422"/>
      <c r="AL27" s="423"/>
      <c r="AM27" s="421">
        <v>12968</v>
      </c>
      <c r="AN27" s="422"/>
      <c r="AO27" s="422"/>
      <c r="AP27" s="422"/>
      <c r="AQ27" s="422"/>
      <c r="AR27" s="423"/>
      <c r="AS27" s="421">
        <v>3242</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1252020</v>
      </c>
      <c r="BO27" s="449"/>
      <c r="BP27" s="449"/>
      <c r="BQ27" s="449"/>
      <c r="BR27" s="449"/>
      <c r="BS27" s="449"/>
      <c r="BT27" s="449"/>
      <c r="BU27" s="450"/>
      <c r="BV27" s="448">
        <v>1252020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176</v>
      </c>
      <c r="F28" s="419"/>
      <c r="G28" s="419"/>
      <c r="H28" s="419"/>
      <c r="I28" s="419"/>
      <c r="J28" s="419"/>
      <c r="K28" s="420"/>
      <c r="L28" s="421">
        <v>1</v>
      </c>
      <c r="M28" s="422"/>
      <c r="N28" s="422"/>
      <c r="O28" s="422"/>
      <c r="P28" s="423"/>
      <c r="Q28" s="421">
        <v>3450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2766184</v>
      </c>
      <c r="BO28" s="441"/>
      <c r="BP28" s="441"/>
      <c r="BQ28" s="441"/>
      <c r="BR28" s="441"/>
      <c r="BS28" s="441"/>
      <c r="BT28" s="441"/>
      <c r="BU28" s="442"/>
      <c r="BV28" s="440">
        <v>2765206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179</v>
      </c>
      <c r="F29" s="419"/>
      <c r="G29" s="419"/>
      <c r="H29" s="419"/>
      <c r="I29" s="419"/>
      <c r="J29" s="419"/>
      <c r="K29" s="420"/>
      <c r="L29" s="421">
        <v>16</v>
      </c>
      <c r="M29" s="422"/>
      <c r="N29" s="422"/>
      <c r="O29" s="422"/>
      <c r="P29" s="423"/>
      <c r="Q29" s="421">
        <v>3350</v>
      </c>
      <c r="R29" s="422"/>
      <c r="S29" s="422"/>
      <c r="T29" s="422"/>
      <c r="U29" s="422"/>
      <c r="V29" s="423"/>
      <c r="W29" s="488"/>
      <c r="X29" s="489"/>
      <c r="Y29" s="490"/>
      <c r="Z29" s="418" t="s">
        <v>180</v>
      </c>
      <c r="AA29" s="419"/>
      <c r="AB29" s="419"/>
      <c r="AC29" s="419"/>
      <c r="AD29" s="419"/>
      <c r="AE29" s="419"/>
      <c r="AF29" s="419"/>
      <c r="AG29" s="420"/>
      <c r="AH29" s="421">
        <v>320</v>
      </c>
      <c r="AI29" s="422"/>
      <c r="AJ29" s="422"/>
      <c r="AK29" s="422"/>
      <c r="AL29" s="423"/>
      <c r="AM29" s="421">
        <v>975504</v>
      </c>
      <c r="AN29" s="422"/>
      <c r="AO29" s="422"/>
      <c r="AP29" s="422"/>
      <c r="AQ29" s="422"/>
      <c r="AR29" s="423"/>
      <c r="AS29" s="421">
        <v>3048</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803266</v>
      </c>
      <c r="BO29" s="446"/>
      <c r="BP29" s="446"/>
      <c r="BQ29" s="446"/>
      <c r="BR29" s="446"/>
      <c r="BS29" s="446"/>
      <c r="BT29" s="446"/>
      <c r="BU29" s="447"/>
      <c r="BV29" s="445">
        <v>802821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2172772</v>
      </c>
      <c r="BO30" s="449"/>
      <c r="BP30" s="449"/>
      <c r="BQ30" s="449"/>
      <c r="BR30" s="449"/>
      <c r="BS30" s="449"/>
      <c r="BT30" s="449"/>
      <c r="BU30" s="450"/>
      <c r="BV30" s="448">
        <v>1721747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IF('各会計、関係団体の財政状況及び健全化判断比率'!B36="","",'各会計、関係団体の財政状況及び健全化判断比率'!B36)</f>
        <v>浄化槽事業特別会計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東山梨行政事務組合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山梨市フルーツパーク株式会社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IF('各会計、関係団体の財政状況及び健全化判断比率'!B34="","",'各会計、関係団体の財政状況及び健全化判断比率'!B34)</f>
        <v>病院事業会計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IF('各会計、関係団体の財政状況及び健全化判断比率'!B37="","",'各会計、関係団体の財政状況及び健全化判断比率'!B37)</f>
        <v>簡易水道事業特別会計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東山梨環境衛生組合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有限会社みとみ</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交通・火災災害共済事業特別会計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IF('各会計、関係団体の財政状況及び健全化判断比率'!B35="","",'各会計、関係団体の財政状況及び健全化判断比率'!B35)</f>
        <v>下水道事業会計</v>
      </c>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IF('各会計、関係団体の財政状況及び健全化判断比率'!B38="","",'各会計、関係団体の財政状況及び健全化判断比率'!B38)</f>
        <v>活性化事業特別会計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甲府・峡東地域ごみ処理施設事務組合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峡東地域広域水道事業団</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居宅介護予防支援事業特別会計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山梨県後期高齢者医療広域連合（一般会計）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山梨県後期高齢者医療広域連合（後期高齢者特別会計）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市町村総合事務組合（一般会計）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市町村総合事務組合（電子化事業及び会館管理・研修事業特別会計）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市町村総合事務組合（一般廃棄物最終処分場事業特別会計）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市町村総合事務組合（交通災害共済事業特別会計）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201</v>
      </c>
    </row>
    <row r="50" spans="5:5" x14ac:dyDescent="0.2">
      <c r="E50" s="167" t="s">
        <v>202</v>
      </c>
    </row>
    <row r="51" spans="5:5" x14ac:dyDescent="0.2">
      <c r="E51" s="167" t="s">
        <v>203</v>
      </c>
    </row>
    <row r="52" spans="5:5" x14ac:dyDescent="0.2">
      <c r="E52" s="167" t="s">
        <v>204</v>
      </c>
    </row>
    <row r="53" spans="5:5" x14ac:dyDescent="0.2">
      <c r="E53" s="167" t="s">
        <v>205</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MJBZgLKjgdLAZeHi8AiB1jxcjUY13ijD1vbolsMQGI/FqHH6UweVqKDapbcmWcdkjm9zjLZd3KFkqVxQXKQvEw==" saltValue="ZWb8Wr/FyA6m1dU7a5Q1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24" t="s">
        <v>559</v>
      </c>
      <c r="D34" s="1224"/>
      <c r="E34" s="1225"/>
      <c r="F34" s="32">
        <v>5.93</v>
      </c>
      <c r="G34" s="33">
        <v>7.09</v>
      </c>
      <c r="H34" s="33">
        <v>9.6999999999999993</v>
      </c>
      <c r="I34" s="33">
        <v>11.03</v>
      </c>
      <c r="J34" s="34">
        <v>9.5399999999999991</v>
      </c>
      <c r="K34" s="22"/>
      <c r="L34" s="22"/>
      <c r="M34" s="22"/>
      <c r="N34" s="22"/>
      <c r="O34" s="22"/>
      <c r="P34" s="22"/>
    </row>
    <row r="35" spans="1:16" ht="39" customHeight="1" x14ac:dyDescent="0.2">
      <c r="A35" s="22"/>
      <c r="B35" s="35"/>
      <c r="C35" s="1218" t="s">
        <v>560</v>
      </c>
      <c r="D35" s="1219"/>
      <c r="E35" s="1220"/>
      <c r="F35" s="36">
        <v>5.64</v>
      </c>
      <c r="G35" s="37">
        <v>5.85</v>
      </c>
      <c r="H35" s="37">
        <v>5.81</v>
      </c>
      <c r="I35" s="37">
        <v>5.96</v>
      </c>
      <c r="J35" s="38">
        <v>6.46</v>
      </c>
      <c r="K35" s="22"/>
      <c r="L35" s="22"/>
      <c r="M35" s="22"/>
      <c r="N35" s="22"/>
      <c r="O35" s="22"/>
      <c r="P35" s="22"/>
    </row>
    <row r="36" spans="1:16" ht="39" customHeight="1" x14ac:dyDescent="0.2">
      <c r="A36" s="22"/>
      <c r="B36" s="35"/>
      <c r="C36" s="1218" t="s">
        <v>561</v>
      </c>
      <c r="D36" s="1219"/>
      <c r="E36" s="1220"/>
      <c r="F36" s="36">
        <v>1.06</v>
      </c>
      <c r="G36" s="37">
        <v>1.1299999999999999</v>
      </c>
      <c r="H36" s="37">
        <v>1.44</v>
      </c>
      <c r="I36" s="37">
        <v>1.32</v>
      </c>
      <c r="J36" s="38">
        <v>2.57</v>
      </c>
      <c r="K36" s="22"/>
      <c r="L36" s="22"/>
      <c r="M36" s="22"/>
      <c r="N36" s="22"/>
      <c r="O36" s="22"/>
      <c r="P36" s="22"/>
    </row>
    <row r="37" spans="1:16" ht="39" customHeight="1" x14ac:dyDescent="0.2">
      <c r="A37" s="22"/>
      <c r="B37" s="35"/>
      <c r="C37" s="1218" t="s">
        <v>562</v>
      </c>
      <c r="D37" s="1219"/>
      <c r="E37" s="1220"/>
      <c r="F37" s="36" t="s">
        <v>509</v>
      </c>
      <c r="G37" s="37" t="s">
        <v>509</v>
      </c>
      <c r="H37" s="37" t="s">
        <v>509</v>
      </c>
      <c r="I37" s="37" t="s">
        <v>509</v>
      </c>
      <c r="J37" s="38">
        <v>0.6</v>
      </c>
      <c r="K37" s="22"/>
      <c r="L37" s="22"/>
      <c r="M37" s="22"/>
      <c r="N37" s="22"/>
      <c r="O37" s="22"/>
      <c r="P37" s="22"/>
    </row>
    <row r="38" spans="1:16" ht="39" customHeight="1" x14ac:dyDescent="0.2">
      <c r="A38" s="22"/>
      <c r="B38" s="35"/>
      <c r="C38" s="1218" t="s">
        <v>563</v>
      </c>
      <c r="D38" s="1219"/>
      <c r="E38" s="1220"/>
      <c r="F38" s="36">
        <v>0.05</v>
      </c>
      <c r="G38" s="37">
        <v>0.11</v>
      </c>
      <c r="H38" s="37">
        <v>0.15</v>
      </c>
      <c r="I38" s="37">
        <v>0.28000000000000003</v>
      </c>
      <c r="J38" s="38">
        <v>0.26</v>
      </c>
      <c r="K38" s="22"/>
      <c r="L38" s="22"/>
      <c r="M38" s="22"/>
      <c r="N38" s="22"/>
      <c r="O38" s="22"/>
      <c r="P38" s="22"/>
    </row>
    <row r="39" spans="1:16" ht="39" customHeight="1" x14ac:dyDescent="0.2">
      <c r="A39" s="22"/>
      <c r="B39" s="35"/>
      <c r="C39" s="1218" t="s">
        <v>564</v>
      </c>
      <c r="D39" s="1219"/>
      <c r="E39" s="1220"/>
      <c r="F39" s="36">
        <v>0.03</v>
      </c>
      <c r="G39" s="37">
        <v>0.05</v>
      </c>
      <c r="H39" s="37">
        <v>0.09</v>
      </c>
      <c r="I39" s="37">
        <v>0.12</v>
      </c>
      <c r="J39" s="38">
        <v>0.16</v>
      </c>
      <c r="K39" s="22"/>
      <c r="L39" s="22"/>
      <c r="M39" s="22"/>
      <c r="N39" s="22"/>
      <c r="O39" s="22"/>
      <c r="P39" s="22"/>
    </row>
    <row r="40" spans="1:16" ht="39" customHeight="1" x14ac:dyDescent="0.2">
      <c r="A40" s="22"/>
      <c r="B40" s="35"/>
      <c r="C40" s="1218" t="s">
        <v>565</v>
      </c>
      <c r="D40" s="1219"/>
      <c r="E40" s="1220"/>
      <c r="F40" s="36">
        <v>0.03</v>
      </c>
      <c r="G40" s="37">
        <v>0.03</v>
      </c>
      <c r="H40" s="37">
        <v>0.03</v>
      </c>
      <c r="I40" s="37">
        <v>0.04</v>
      </c>
      <c r="J40" s="38">
        <v>0.02</v>
      </c>
      <c r="K40" s="22"/>
      <c r="L40" s="22"/>
      <c r="M40" s="22"/>
      <c r="N40" s="22"/>
      <c r="O40" s="22"/>
      <c r="P40" s="22"/>
    </row>
    <row r="41" spans="1:16" ht="39" customHeight="1" x14ac:dyDescent="0.2">
      <c r="A41" s="22"/>
      <c r="B41" s="35"/>
      <c r="C41" s="1218" t="s">
        <v>566</v>
      </c>
      <c r="D41" s="1219"/>
      <c r="E41" s="1220"/>
      <c r="F41" s="36">
        <v>0.01</v>
      </c>
      <c r="G41" s="37">
        <v>0</v>
      </c>
      <c r="H41" s="37">
        <v>0</v>
      </c>
      <c r="I41" s="37">
        <v>0.01</v>
      </c>
      <c r="J41" s="38">
        <v>0.01</v>
      </c>
      <c r="K41" s="22"/>
      <c r="L41" s="22"/>
      <c r="M41" s="22"/>
      <c r="N41" s="22"/>
      <c r="O41" s="22"/>
      <c r="P41" s="22"/>
    </row>
    <row r="42" spans="1:16" ht="39" customHeight="1" x14ac:dyDescent="0.2">
      <c r="A42" s="22"/>
      <c r="B42" s="39"/>
      <c r="C42" s="1218" t="s">
        <v>567</v>
      </c>
      <c r="D42" s="1219"/>
      <c r="E42" s="1220"/>
      <c r="F42" s="36" t="s">
        <v>509</v>
      </c>
      <c r="G42" s="37" t="s">
        <v>509</v>
      </c>
      <c r="H42" s="37" t="s">
        <v>509</v>
      </c>
      <c r="I42" s="37" t="s">
        <v>509</v>
      </c>
      <c r="J42" s="38" t="s">
        <v>509</v>
      </c>
      <c r="K42" s="22"/>
      <c r="L42" s="22"/>
      <c r="M42" s="22"/>
      <c r="N42" s="22"/>
      <c r="O42" s="22"/>
      <c r="P42" s="22"/>
    </row>
    <row r="43" spans="1:16" ht="39" customHeight="1" thickBot="1" x14ac:dyDescent="0.25">
      <c r="A43" s="22"/>
      <c r="B43" s="40"/>
      <c r="C43" s="1221" t="s">
        <v>568</v>
      </c>
      <c r="D43" s="1222"/>
      <c r="E43" s="122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yog8ZiIZyT7/GeN6SJJT4GYdOi5pn4deA+yCZ9sR2Yz8zQhSwQPHE7hmSucdXk/Skf7PWcfXnBv8cJpHZp2kw==" saltValue="b8nchBnN6A9nAFONhBYX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2381</v>
      </c>
      <c r="L45" s="60">
        <v>2335</v>
      </c>
      <c r="M45" s="60">
        <v>2245</v>
      </c>
      <c r="N45" s="60">
        <v>2188</v>
      </c>
      <c r="O45" s="61">
        <v>2207</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2">
      <c r="A48" s="48"/>
      <c r="B48" s="1236"/>
      <c r="C48" s="1237"/>
      <c r="D48" s="62"/>
      <c r="E48" s="1228" t="s">
        <v>15</v>
      </c>
      <c r="F48" s="1228"/>
      <c r="G48" s="1228"/>
      <c r="H48" s="1228"/>
      <c r="I48" s="1228"/>
      <c r="J48" s="1229"/>
      <c r="K48" s="63">
        <v>735</v>
      </c>
      <c r="L48" s="64">
        <v>724</v>
      </c>
      <c r="M48" s="64">
        <v>756</v>
      </c>
      <c r="N48" s="64">
        <v>710</v>
      </c>
      <c r="O48" s="65">
        <v>591</v>
      </c>
      <c r="P48" s="48"/>
      <c r="Q48" s="48"/>
      <c r="R48" s="48"/>
      <c r="S48" s="48"/>
      <c r="T48" s="48"/>
      <c r="U48" s="48"/>
    </row>
    <row r="49" spans="1:21" ht="30.75" customHeight="1" x14ac:dyDescent="0.2">
      <c r="A49" s="48"/>
      <c r="B49" s="1236"/>
      <c r="C49" s="1237"/>
      <c r="D49" s="62"/>
      <c r="E49" s="1228" t="s">
        <v>16</v>
      </c>
      <c r="F49" s="1228"/>
      <c r="G49" s="1228"/>
      <c r="H49" s="1228"/>
      <c r="I49" s="1228"/>
      <c r="J49" s="1229"/>
      <c r="K49" s="63">
        <v>97</v>
      </c>
      <c r="L49" s="64">
        <v>97</v>
      </c>
      <c r="M49" s="64">
        <v>110</v>
      </c>
      <c r="N49" s="64">
        <v>112</v>
      </c>
      <c r="O49" s="65">
        <v>136</v>
      </c>
      <c r="P49" s="48"/>
      <c r="Q49" s="48"/>
      <c r="R49" s="48"/>
      <c r="S49" s="48"/>
      <c r="T49" s="48"/>
      <c r="U49" s="48"/>
    </row>
    <row r="50" spans="1:21" ht="30.75" customHeight="1" x14ac:dyDescent="0.2">
      <c r="A50" s="48"/>
      <c r="B50" s="1236"/>
      <c r="C50" s="1237"/>
      <c r="D50" s="62"/>
      <c r="E50" s="1228" t="s">
        <v>17</v>
      </c>
      <c r="F50" s="1228"/>
      <c r="G50" s="1228"/>
      <c r="H50" s="1228"/>
      <c r="I50" s="1228"/>
      <c r="J50" s="1229"/>
      <c r="K50" s="63">
        <v>4</v>
      </c>
      <c r="L50" s="64">
        <v>15</v>
      </c>
      <c r="M50" s="64">
        <v>15</v>
      </c>
      <c r="N50" s="64">
        <v>15</v>
      </c>
      <c r="O50" s="65">
        <v>17</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2150</v>
      </c>
      <c r="L52" s="64">
        <v>2179</v>
      </c>
      <c r="M52" s="64">
        <v>2103</v>
      </c>
      <c r="N52" s="64">
        <v>2060</v>
      </c>
      <c r="O52" s="65">
        <v>2080</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1067</v>
      </c>
      <c r="L53" s="69">
        <v>992</v>
      </c>
      <c r="M53" s="69">
        <v>1023</v>
      </c>
      <c r="N53" s="69">
        <v>965</v>
      </c>
      <c r="O53" s="70">
        <v>871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CGPMRpG2e9qOO56yTRnB/Tugp/o3GpOJ2NTbzlKbpsnPy8gTXAT7SnvyEBJ+BY4VYTBkVJ+V3p0eQerdFWTsw==" saltValue="DVvFC+hb78dZh493ArsHc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552</v>
      </c>
      <c r="J40" s="79" t="s">
        <v>553</v>
      </c>
      <c r="K40" s="79" t="s">
        <v>554</v>
      </c>
      <c r="L40" s="79" t="s">
        <v>555</v>
      </c>
      <c r="M40" s="80" t="s">
        <v>556</v>
      </c>
    </row>
    <row r="41" spans="2:13" ht="27.75" customHeight="1" x14ac:dyDescent="0.2">
      <c r="B41" s="1254" t="s">
        <v>24</v>
      </c>
      <c r="C41" s="1255"/>
      <c r="D41" s="81"/>
      <c r="E41" s="1256" t="s">
        <v>25</v>
      </c>
      <c r="F41" s="1256"/>
      <c r="G41" s="1256"/>
      <c r="H41" s="1257"/>
      <c r="I41" s="82">
        <v>21578</v>
      </c>
      <c r="J41" s="83">
        <v>20904</v>
      </c>
      <c r="K41" s="83">
        <v>21094</v>
      </c>
      <c r="L41" s="83">
        <v>23732</v>
      </c>
      <c r="M41" s="84">
        <v>25009</v>
      </c>
    </row>
    <row r="42" spans="2:13" ht="27.75" customHeight="1" x14ac:dyDescent="0.2">
      <c r="B42" s="1244"/>
      <c r="C42" s="1245"/>
      <c r="D42" s="85"/>
      <c r="E42" s="1248" t="s">
        <v>26</v>
      </c>
      <c r="F42" s="1248"/>
      <c r="G42" s="1248"/>
      <c r="H42" s="1249"/>
      <c r="I42" s="86">
        <v>290</v>
      </c>
      <c r="J42" s="87">
        <v>276</v>
      </c>
      <c r="K42" s="87">
        <v>261</v>
      </c>
      <c r="L42" s="87">
        <v>246</v>
      </c>
      <c r="M42" s="88">
        <v>231</v>
      </c>
    </row>
    <row r="43" spans="2:13" ht="27.75" customHeight="1" x14ac:dyDescent="0.2">
      <c r="B43" s="1244"/>
      <c r="C43" s="1245"/>
      <c r="D43" s="85"/>
      <c r="E43" s="1248" t="s">
        <v>27</v>
      </c>
      <c r="F43" s="1248"/>
      <c r="G43" s="1248"/>
      <c r="H43" s="1249"/>
      <c r="I43" s="86">
        <v>11390</v>
      </c>
      <c r="J43" s="87">
        <v>11265</v>
      </c>
      <c r="K43" s="87">
        <v>11076</v>
      </c>
      <c r="L43" s="87">
        <v>10701</v>
      </c>
      <c r="M43" s="88">
        <v>9862</v>
      </c>
    </row>
    <row r="44" spans="2:13" ht="27.75" customHeight="1" x14ac:dyDescent="0.2">
      <c r="B44" s="1244"/>
      <c r="C44" s="1245"/>
      <c r="D44" s="85"/>
      <c r="E44" s="1248" t="s">
        <v>28</v>
      </c>
      <c r="F44" s="1248"/>
      <c r="G44" s="1248"/>
      <c r="H44" s="1249"/>
      <c r="I44" s="86">
        <v>989</v>
      </c>
      <c r="J44" s="87">
        <v>1080</v>
      </c>
      <c r="K44" s="87">
        <v>1667</v>
      </c>
      <c r="L44" s="87">
        <v>2277</v>
      </c>
      <c r="M44" s="88">
        <v>2167</v>
      </c>
    </row>
    <row r="45" spans="2:13" ht="27.75" customHeight="1" x14ac:dyDescent="0.2">
      <c r="B45" s="1244"/>
      <c r="C45" s="1245"/>
      <c r="D45" s="85"/>
      <c r="E45" s="1248" t="s">
        <v>29</v>
      </c>
      <c r="F45" s="1248"/>
      <c r="G45" s="1248"/>
      <c r="H45" s="1249"/>
      <c r="I45" s="86">
        <v>3247</v>
      </c>
      <c r="J45" s="87">
        <v>3083</v>
      </c>
      <c r="K45" s="87">
        <v>3104</v>
      </c>
      <c r="L45" s="87">
        <v>3044</v>
      </c>
      <c r="M45" s="88">
        <v>2851</v>
      </c>
    </row>
    <row r="46" spans="2:13" ht="27.75" customHeight="1" x14ac:dyDescent="0.2">
      <c r="B46" s="1244"/>
      <c r="C46" s="1245"/>
      <c r="D46" s="89"/>
      <c r="E46" s="1248" t="s">
        <v>30</v>
      </c>
      <c r="F46" s="1248"/>
      <c r="G46" s="1248"/>
      <c r="H46" s="1249"/>
      <c r="I46" s="86">
        <v>50</v>
      </c>
      <c r="J46" s="87">
        <v>15</v>
      </c>
      <c r="K46" s="87">
        <v>11</v>
      </c>
      <c r="L46" s="87">
        <v>8</v>
      </c>
      <c r="M46" s="88">
        <v>6</v>
      </c>
    </row>
    <row r="47" spans="2:13" ht="27.75" customHeight="1" x14ac:dyDescent="0.2">
      <c r="B47" s="1244"/>
      <c r="C47" s="1245"/>
      <c r="D47" s="90"/>
      <c r="E47" s="1258" t="s">
        <v>31</v>
      </c>
      <c r="F47" s="1259"/>
      <c r="G47" s="1259"/>
      <c r="H47" s="1260"/>
      <c r="I47" s="86" t="s">
        <v>509</v>
      </c>
      <c r="J47" s="87" t="s">
        <v>509</v>
      </c>
      <c r="K47" s="87" t="s">
        <v>509</v>
      </c>
      <c r="L47" s="87" t="s">
        <v>509</v>
      </c>
      <c r="M47" s="88" t="s">
        <v>509</v>
      </c>
    </row>
    <row r="48" spans="2:13" ht="27.75" customHeight="1" x14ac:dyDescent="0.2">
      <c r="B48" s="1244"/>
      <c r="C48" s="1245"/>
      <c r="D48" s="85"/>
      <c r="E48" s="1248" t="s">
        <v>32</v>
      </c>
      <c r="F48" s="1248"/>
      <c r="G48" s="1248"/>
      <c r="H48" s="1249"/>
      <c r="I48" s="86" t="s">
        <v>509</v>
      </c>
      <c r="J48" s="87" t="s">
        <v>509</v>
      </c>
      <c r="K48" s="87" t="s">
        <v>509</v>
      </c>
      <c r="L48" s="87" t="s">
        <v>509</v>
      </c>
      <c r="M48" s="88" t="s">
        <v>509</v>
      </c>
    </row>
    <row r="49" spans="2:13" ht="27.75" customHeight="1" x14ac:dyDescent="0.2">
      <c r="B49" s="1246"/>
      <c r="C49" s="1247"/>
      <c r="D49" s="85"/>
      <c r="E49" s="1248" t="s">
        <v>33</v>
      </c>
      <c r="F49" s="1248"/>
      <c r="G49" s="1248"/>
      <c r="H49" s="1249"/>
      <c r="I49" s="86" t="s">
        <v>509</v>
      </c>
      <c r="J49" s="87" t="s">
        <v>509</v>
      </c>
      <c r="K49" s="87" t="s">
        <v>509</v>
      </c>
      <c r="L49" s="87" t="s">
        <v>509</v>
      </c>
      <c r="M49" s="88" t="s">
        <v>509</v>
      </c>
    </row>
    <row r="50" spans="2:13" ht="27.75" customHeight="1" x14ac:dyDescent="0.2">
      <c r="B50" s="1242" t="s">
        <v>34</v>
      </c>
      <c r="C50" s="1243"/>
      <c r="D50" s="91"/>
      <c r="E50" s="1248" t="s">
        <v>35</v>
      </c>
      <c r="F50" s="1248"/>
      <c r="G50" s="1248"/>
      <c r="H50" s="1249"/>
      <c r="I50" s="86">
        <v>4507</v>
      </c>
      <c r="J50" s="87">
        <v>4522</v>
      </c>
      <c r="K50" s="87">
        <v>4601</v>
      </c>
      <c r="L50" s="87">
        <v>4675</v>
      </c>
      <c r="M50" s="88">
        <v>4965</v>
      </c>
    </row>
    <row r="51" spans="2:13" ht="27.75" customHeight="1" x14ac:dyDescent="0.2">
      <c r="B51" s="1244"/>
      <c r="C51" s="1245"/>
      <c r="D51" s="85"/>
      <c r="E51" s="1248" t="s">
        <v>36</v>
      </c>
      <c r="F51" s="1248"/>
      <c r="G51" s="1248"/>
      <c r="H51" s="1249"/>
      <c r="I51" s="86">
        <v>2115</v>
      </c>
      <c r="J51" s="87">
        <v>1936</v>
      </c>
      <c r="K51" s="87">
        <v>1814</v>
      </c>
      <c r="L51" s="87">
        <v>1638</v>
      </c>
      <c r="M51" s="88">
        <v>1774</v>
      </c>
    </row>
    <row r="52" spans="2:13" ht="27.75" customHeight="1" x14ac:dyDescent="0.2">
      <c r="B52" s="1246"/>
      <c r="C52" s="1247"/>
      <c r="D52" s="85"/>
      <c r="E52" s="1248" t="s">
        <v>37</v>
      </c>
      <c r="F52" s="1248"/>
      <c r="G52" s="1248"/>
      <c r="H52" s="1249"/>
      <c r="I52" s="86">
        <v>20486</v>
      </c>
      <c r="J52" s="87">
        <v>20255</v>
      </c>
      <c r="K52" s="87">
        <v>20792</v>
      </c>
      <c r="L52" s="87">
        <v>22821</v>
      </c>
      <c r="M52" s="88">
        <v>23053</v>
      </c>
    </row>
    <row r="53" spans="2:13" ht="27.75" customHeight="1" thickBot="1" x14ac:dyDescent="0.25">
      <c r="B53" s="1250" t="s">
        <v>38</v>
      </c>
      <c r="C53" s="1251"/>
      <c r="D53" s="92"/>
      <c r="E53" s="1252" t="s">
        <v>39</v>
      </c>
      <c r="F53" s="1252"/>
      <c r="G53" s="1252"/>
      <c r="H53" s="1253"/>
      <c r="I53" s="93">
        <v>10438</v>
      </c>
      <c r="J53" s="94">
        <v>9909</v>
      </c>
      <c r="K53" s="94">
        <v>10007</v>
      </c>
      <c r="L53" s="94">
        <v>10874</v>
      </c>
      <c r="M53" s="95">
        <v>10334</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aNLZpedCvzUB+STlSGwTda5QKvTBx/rjxRGkby+lzQrwILEExA1UdKalbBKJhCPsamqzYl75aTBu4Wka4cDpg==" saltValue="zcvC3lpiKbWH1iDDMXyS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554</v>
      </c>
      <c r="G54" s="104" t="s">
        <v>555</v>
      </c>
      <c r="H54" s="105" t="s">
        <v>556</v>
      </c>
    </row>
    <row r="55" spans="2:8" ht="52.5" customHeight="1" x14ac:dyDescent="0.2">
      <c r="B55" s="106"/>
      <c r="C55" s="1269" t="s">
        <v>42</v>
      </c>
      <c r="D55" s="1269"/>
      <c r="E55" s="1270"/>
      <c r="F55" s="107">
        <v>2764</v>
      </c>
      <c r="G55" s="107">
        <v>2765</v>
      </c>
      <c r="H55" s="108">
        <v>2766</v>
      </c>
    </row>
    <row r="56" spans="2:8" ht="52.5" customHeight="1" x14ac:dyDescent="0.2">
      <c r="B56" s="109"/>
      <c r="C56" s="1271" t="s">
        <v>43</v>
      </c>
      <c r="D56" s="1271"/>
      <c r="E56" s="1272"/>
      <c r="F56" s="110">
        <v>803</v>
      </c>
      <c r="G56" s="110">
        <v>803</v>
      </c>
      <c r="H56" s="111">
        <v>803</v>
      </c>
    </row>
    <row r="57" spans="2:8" ht="53.25" customHeight="1" x14ac:dyDescent="0.2">
      <c r="B57" s="109"/>
      <c r="C57" s="1273" t="s">
        <v>44</v>
      </c>
      <c r="D57" s="1273"/>
      <c r="E57" s="1274"/>
      <c r="F57" s="112">
        <v>1314</v>
      </c>
      <c r="G57" s="112">
        <v>1722</v>
      </c>
      <c r="H57" s="113">
        <v>2173</v>
      </c>
    </row>
    <row r="58" spans="2:8" ht="45.75" customHeight="1" x14ac:dyDescent="0.2">
      <c r="B58" s="114"/>
      <c r="C58" s="1261" t="s">
        <v>582</v>
      </c>
      <c r="D58" s="1262"/>
      <c r="E58" s="1263"/>
      <c r="F58" s="115">
        <v>700</v>
      </c>
      <c r="G58" s="115">
        <v>1050</v>
      </c>
      <c r="H58" s="116">
        <v>1357</v>
      </c>
    </row>
    <row r="59" spans="2:8" ht="45.75" customHeight="1" x14ac:dyDescent="0.2">
      <c r="B59" s="114"/>
      <c r="C59" s="1261" t="s">
        <v>583</v>
      </c>
      <c r="D59" s="1262"/>
      <c r="E59" s="1263"/>
      <c r="F59" s="115">
        <v>453</v>
      </c>
      <c r="G59" s="115">
        <v>453</v>
      </c>
      <c r="H59" s="116">
        <v>453</v>
      </c>
    </row>
    <row r="60" spans="2:8" ht="45.75" customHeight="1" x14ac:dyDescent="0.2">
      <c r="B60" s="114"/>
      <c r="C60" s="1261" t="s">
        <v>584</v>
      </c>
      <c r="D60" s="1262"/>
      <c r="E60" s="1263"/>
      <c r="F60" s="115">
        <v>0</v>
      </c>
      <c r="G60" s="115">
        <v>170</v>
      </c>
      <c r="H60" s="116">
        <v>310</v>
      </c>
    </row>
    <row r="61" spans="2:8" ht="45.75" customHeight="1" x14ac:dyDescent="0.2">
      <c r="B61" s="114"/>
      <c r="C61" s="1261" t="s">
        <v>585</v>
      </c>
      <c r="D61" s="1262"/>
      <c r="E61" s="1263"/>
      <c r="F61" s="115">
        <v>22</v>
      </c>
      <c r="G61" s="115">
        <v>23</v>
      </c>
      <c r="H61" s="116">
        <v>24</v>
      </c>
    </row>
    <row r="62" spans="2:8" ht="45.75" customHeight="1" thickBot="1" x14ac:dyDescent="0.25">
      <c r="B62" s="117"/>
      <c r="C62" s="1264" t="s">
        <v>586</v>
      </c>
      <c r="D62" s="1265"/>
      <c r="E62" s="1266"/>
      <c r="F62" s="118">
        <v>16</v>
      </c>
      <c r="G62" s="118">
        <v>16</v>
      </c>
      <c r="H62" s="119">
        <v>16</v>
      </c>
    </row>
    <row r="63" spans="2:8" ht="52.5" customHeight="1" thickBot="1" x14ac:dyDescent="0.25">
      <c r="B63" s="120"/>
      <c r="C63" s="1267" t="s">
        <v>45</v>
      </c>
      <c r="D63" s="1267"/>
      <c r="E63" s="1268"/>
      <c r="F63" s="121">
        <v>4880</v>
      </c>
      <c r="G63" s="121">
        <v>5290</v>
      </c>
      <c r="H63" s="122">
        <v>5742</v>
      </c>
    </row>
    <row r="64" spans="2:8" ht="15" customHeight="1" x14ac:dyDescent="0.2"/>
    <row r="65" ht="0" hidden="1" customHeight="1" x14ac:dyDescent="0.2"/>
    <row r="66" ht="0" hidden="1" customHeight="1" x14ac:dyDescent="0.2"/>
  </sheetData>
  <sheetProtection algorithmName="SHA-512" hashValue="bxXN/YObuUNlsthUhVnrGRrbt61XvMp3znLdzW+EmMcEtdTFpR9rGBLSlL8Nfe5ZKkYzvlt642wAjyaob4catA==" saltValue="Yril6Xg0afYOH1wH5imO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7" t="s">
        <v>603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590</v>
      </c>
    </row>
    <row r="50" spans="1:109" ht="13.2" x14ac:dyDescent="0.2">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552</v>
      </c>
      <c r="BQ50" s="1290"/>
      <c r="BR50" s="1290"/>
      <c r="BS50" s="1290"/>
      <c r="BT50" s="1290"/>
      <c r="BU50" s="1290"/>
      <c r="BV50" s="1290"/>
      <c r="BW50" s="1290"/>
      <c r="BX50" s="1290" t="s">
        <v>553</v>
      </c>
      <c r="BY50" s="1290"/>
      <c r="BZ50" s="1290"/>
      <c r="CA50" s="1290"/>
      <c r="CB50" s="1290"/>
      <c r="CC50" s="1290"/>
      <c r="CD50" s="1290"/>
      <c r="CE50" s="1290"/>
      <c r="CF50" s="1290" t="s">
        <v>554</v>
      </c>
      <c r="CG50" s="1290"/>
      <c r="CH50" s="1290"/>
      <c r="CI50" s="1290"/>
      <c r="CJ50" s="1290"/>
      <c r="CK50" s="1290"/>
      <c r="CL50" s="1290"/>
      <c r="CM50" s="1290"/>
      <c r="CN50" s="1290" t="s">
        <v>555</v>
      </c>
      <c r="CO50" s="1290"/>
      <c r="CP50" s="1290"/>
      <c r="CQ50" s="1290"/>
      <c r="CR50" s="1290"/>
      <c r="CS50" s="1290"/>
      <c r="CT50" s="1290"/>
      <c r="CU50" s="1290"/>
      <c r="CV50" s="1290" t="s">
        <v>556</v>
      </c>
      <c r="CW50" s="1290"/>
      <c r="CX50" s="1290"/>
      <c r="CY50" s="1290"/>
      <c r="CZ50" s="1290"/>
      <c r="DA50" s="1290"/>
      <c r="DB50" s="1290"/>
      <c r="DC50" s="1290"/>
    </row>
    <row r="51" spans="1:109" ht="13.5" customHeight="1" x14ac:dyDescent="0.2">
      <c r="B51" s="374"/>
      <c r="G51" s="1291"/>
      <c r="H51" s="1291"/>
      <c r="I51" s="1294"/>
      <c r="J51" s="1294"/>
      <c r="K51" s="1292"/>
      <c r="L51" s="1292"/>
      <c r="M51" s="1292"/>
      <c r="N51" s="1292"/>
      <c r="AM51" s="383"/>
      <c r="AN51" s="1293" t="s">
        <v>591</v>
      </c>
      <c r="AO51" s="1293"/>
      <c r="AP51" s="1293"/>
      <c r="AQ51" s="1293"/>
      <c r="AR51" s="1293"/>
      <c r="AS51" s="1293"/>
      <c r="AT51" s="1293"/>
      <c r="AU51" s="1293"/>
      <c r="AV51" s="1293"/>
      <c r="AW51" s="1293"/>
      <c r="AX51" s="1293"/>
      <c r="AY51" s="1293"/>
      <c r="AZ51" s="1293"/>
      <c r="BA51" s="1293"/>
      <c r="BB51" s="1293" t="s">
        <v>592</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115.8</v>
      </c>
      <c r="CG51" s="1276"/>
      <c r="CH51" s="1276"/>
      <c r="CI51" s="1276"/>
      <c r="CJ51" s="1276"/>
      <c r="CK51" s="1276"/>
      <c r="CL51" s="1276"/>
      <c r="CM51" s="1276"/>
      <c r="CN51" s="1276">
        <v>129.19999999999999</v>
      </c>
      <c r="CO51" s="1276"/>
      <c r="CP51" s="1276"/>
      <c r="CQ51" s="1276"/>
      <c r="CR51" s="1276"/>
      <c r="CS51" s="1276"/>
      <c r="CT51" s="1276"/>
      <c r="CU51" s="1276"/>
      <c r="CV51" s="1276">
        <v>125.3</v>
      </c>
      <c r="CW51" s="1276"/>
      <c r="CX51" s="1276"/>
      <c r="CY51" s="1276"/>
      <c r="CZ51" s="1276"/>
      <c r="DA51" s="1276"/>
      <c r="DB51" s="1276"/>
      <c r="DC51" s="1276"/>
    </row>
    <row r="52" spans="1:109" ht="13.2" x14ac:dyDescent="0.2">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593</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49.2</v>
      </c>
      <c r="CG53" s="1276"/>
      <c r="CH53" s="1276"/>
      <c r="CI53" s="1276"/>
      <c r="CJ53" s="1276"/>
      <c r="CK53" s="1276"/>
      <c r="CL53" s="1276"/>
      <c r="CM53" s="1276"/>
      <c r="CN53" s="1276">
        <v>49.3</v>
      </c>
      <c r="CO53" s="1276"/>
      <c r="CP53" s="1276"/>
      <c r="CQ53" s="1276"/>
      <c r="CR53" s="1276"/>
      <c r="CS53" s="1276"/>
      <c r="CT53" s="1276"/>
      <c r="CU53" s="1276"/>
      <c r="CV53" s="1276">
        <v>49.4</v>
      </c>
      <c r="CW53" s="1276"/>
      <c r="CX53" s="1276"/>
      <c r="CY53" s="1276"/>
      <c r="CZ53" s="1276"/>
      <c r="DA53" s="1276"/>
      <c r="DB53" s="1276"/>
      <c r="DC53" s="1276"/>
    </row>
    <row r="54" spans="1:109" ht="13.2" x14ac:dyDescent="0.2">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74"/>
      <c r="G55" s="1286"/>
      <c r="H55" s="1286"/>
      <c r="I55" s="1286"/>
      <c r="J55" s="1286"/>
      <c r="K55" s="1292"/>
      <c r="L55" s="1292"/>
      <c r="M55" s="1292"/>
      <c r="N55" s="1292"/>
      <c r="AN55" s="1290" t="s">
        <v>594</v>
      </c>
      <c r="AO55" s="1290"/>
      <c r="AP55" s="1290"/>
      <c r="AQ55" s="1290"/>
      <c r="AR55" s="1290"/>
      <c r="AS55" s="1290"/>
      <c r="AT55" s="1290"/>
      <c r="AU55" s="1290"/>
      <c r="AV55" s="1290"/>
      <c r="AW55" s="1290"/>
      <c r="AX55" s="1290"/>
      <c r="AY55" s="1290"/>
      <c r="AZ55" s="1290"/>
      <c r="BA55" s="1290"/>
      <c r="BB55" s="1293" t="s">
        <v>595</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58.5</v>
      </c>
      <c r="CG55" s="1276"/>
      <c r="CH55" s="1276"/>
      <c r="CI55" s="1276"/>
      <c r="CJ55" s="1276"/>
      <c r="CK55" s="1276"/>
      <c r="CL55" s="1276"/>
      <c r="CM55" s="1276"/>
      <c r="CN55" s="1276">
        <v>54.6</v>
      </c>
      <c r="CO55" s="1276"/>
      <c r="CP55" s="1276"/>
      <c r="CQ55" s="1276"/>
      <c r="CR55" s="1276"/>
      <c r="CS55" s="1276"/>
      <c r="CT55" s="1276"/>
      <c r="CU55" s="1276"/>
      <c r="CV55" s="1276">
        <v>53.2</v>
      </c>
      <c r="CW55" s="1276"/>
      <c r="CX55" s="1276"/>
      <c r="CY55" s="1276"/>
      <c r="CZ55" s="1276"/>
      <c r="DA55" s="1276"/>
      <c r="DB55" s="1276"/>
      <c r="DC55" s="1276"/>
    </row>
    <row r="56" spans="1:109" ht="13.2" x14ac:dyDescent="0.2">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593</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52.9</v>
      </c>
      <c r="CG57" s="1276"/>
      <c r="CH57" s="1276"/>
      <c r="CI57" s="1276"/>
      <c r="CJ57" s="1276"/>
      <c r="CK57" s="1276"/>
      <c r="CL57" s="1276"/>
      <c r="CM57" s="1276"/>
      <c r="CN57" s="1276">
        <v>58.3</v>
      </c>
      <c r="CO57" s="1276"/>
      <c r="CP57" s="1276"/>
      <c r="CQ57" s="1276"/>
      <c r="CR57" s="1276"/>
      <c r="CS57" s="1276"/>
      <c r="CT57" s="1276"/>
      <c r="CU57" s="1276"/>
      <c r="CV57" s="1276">
        <v>58.8</v>
      </c>
      <c r="CW57" s="1276"/>
      <c r="CX57" s="1276"/>
      <c r="CY57" s="1276"/>
      <c r="CZ57" s="1276"/>
      <c r="DA57" s="1276"/>
      <c r="DB57" s="1276"/>
      <c r="DC57" s="1276"/>
      <c r="DD57" s="387"/>
      <c r="DE57" s="386"/>
    </row>
    <row r="58" spans="1:109" s="382" customFormat="1" ht="13.2" x14ac:dyDescent="0.2">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596</v>
      </c>
    </row>
    <row r="64" spans="1:109" ht="13.2" x14ac:dyDescent="0.2">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7" t="s">
        <v>602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590</v>
      </c>
    </row>
    <row r="72" spans="2:107" ht="13.2" x14ac:dyDescent="0.2">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552</v>
      </c>
      <c r="BQ72" s="1290"/>
      <c r="BR72" s="1290"/>
      <c r="BS72" s="1290"/>
      <c r="BT72" s="1290"/>
      <c r="BU72" s="1290"/>
      <c r="BV72" s="1290"/>
      <c r="BW72" s="1290"/>
      <c r="BX72" s="1290" t="s">
        <v>553</v>
      </c>
      <c r="BY72" s="1290"/>
      <c r="BZ72" s="1290"/>
      <c r="CA72" s="1290"/>
      <c r="CB72" s="1290"/>
      <c r="CC72" s="1290"/>
      <c r="CD72" s="1290"/>
      <c r="CE72" s="1290"/>
      <c r="CF72" s="1290" t="s">
        <v>554</v>
      </c>
      <c r="CG72" s="1290"/>
      <c r="CH72" s="1290"/>
      <c r="CI72" s="1290"/>
      <c r="CJ72" s="1290"/>
      <c r="CK72" s="1290"/>
      <c r="CL72" s="1290"/>
      <c r="CM72" s="1290"/>
      <c r="CN72" s="1290" t="s">
        <v>555</v>
      </c>
      <c r="CO72" s="1290"/>
      <c r="CP72" s="1290"/>
      <c r="CQ72" s="1290"/>
      <c r="CR72" s="1290"/>
      <c r="CS72" s="1290"/>
      <c r="CT72" s="1290"/>
      <c r="CU72" s="1290"/>
      <c r="CV72" s="1290" t="s">
        <v>556</v>
      </c>
      <c r="CW72" s="1290"/>
      <c r="CX72" s="1290"/>
      <c r="CY72" s="1290"/>
      <c r="CZ72" s="1290"/>
      <c r="DA72" s="1290"/>
      <c r="DB72" s="1290"/>
      <c r="DC72" s="1290"/>
    </row>
    <row r="73" spans="2:107" ht="13.2" x14ac:dyDescent="0.2">
      <c r="B73" s="374"/>
      <c r="G73" s="1291"/>
      <c r="H73" s="1291"/>
      <c r="I73" s="1291"/>
      <c r="J73" s="1291"/>
      <c r="K73" s="1296"/>
      <c r="L73" s="1296"/>
      <c r="M73" s="1296"/>
      <c r="N73" s="1296"/>
      <c r="AM73" s="383"/>
      <c r="AN73" s="1293" t="s">
        <v>591</v>
      </c>
      <c r="AO73" s="1293"/>
      <c r="AP73" s="1293"/>
      <c r="AQ73" s="1293"/>
      <c r="AR73" s="1293"/>
      <c r="AS73" s="1293"/>
      <c r="AT73" s="1293"/>
      <c r="AU73" s="1293"/>
      <c r="AV73" s="1293"/>
      <c r="AW73" s="1293"/>
      <c r="AX73" s="1293"/>
      <c r="AY73" s="1293"/>
      <c r="AZ73" s="1293"/>
      <c r="BA73" s="1293"/>
      <c r="BB73" s="1293" t="s">
        <v>592</v>
      </c>
      <c r="BC73" s="1293"/>
      <c r="BD73" s="1293"/>
      <c r="BE73" s="1293"/>
      <c r="BF73" s="1293"/>
      <c r="BG73" s="1293"/>
      <c r="BH73" s="1293"/>
      <c r="BI73" s="1293"/>
      <c r="BJ73" s="1293"/>
      <c r="BK73" s="1293"/>
      <c r="BL73" s="1293"/>
      <c r="BM73" s="1293"/>
      <c r="BN73" s="1293"/>
      <c r="BO73" s="1293"/>
      <c r="BP73" s="1276">
        <v>117.7</v>
      </c>
      <c r="BQ73" s="1276"/>
      <c r="BR73" s="1276"/>
      <c r="BS73" s="1276"/>
      <c r="BT73" s="1276"/>
      <c r="BU73" s="1276"/>
      <c r="BV73" s="1276"/>
      <c r="BW73" s="1276"/>
      <c r="BX73" s="1276">
        <v>115.3</v>
      </c>
      <c r="BY73" s="1276"/>
      <c r="BZ73" s="1276"/>
      <c r="CA73" s="1276"/>
      <c r="CB73" s="1276"/>
      <c r="CC73" s="1276"/>
      <c r="CD73" s="1276"/>
      <c r="CE73" s="1276"/>
      <c r="CF73" s="1276">
        <v>115.8</v>
      </c>
      <c r="CG73" s="1276"/>
      <c r="CH73" s="1276"/>
      <c r="CI73" s="1276"/>
      <c r="CJ73" s="1276"/>
      <c r="CK73" s="1276"/>
      <c r="CL73" s="1276"/>
      <c r="CM73" s="1276"/>
      <c r="CN73" s="1276">
        <v>129.19999999999999</v>
      </c>
      <c r="CO73" s="1276"/>
      <c r="CP73" s="1276"/>
      <c r="CQ73" s="1276"/>
      <c r="CR73" s="1276"/>
      <c r="CS73" s="1276"/>
      <c r="CT73" s="1276"/>
      <c r="CU73" s="1276"/>
      <c r="CV73" s="1276">
        <v>125.3</v>
      </c>
      <c r="CW73" s="1276"/>
      <c r="CX73" s="1276"/>
      <c r="CY73" s="1276"/>
      <c r="CZ73" s="1276"/>
      <c r="DA73" s="1276"/>
      <c r="DB73" s="1276"/>
      <c r="DC73" s="1276"/>
    </row>
    <row r="74" spans="2:107" ht="13.2" x14ac:dyDescent="0.2">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598</v>
      </c>
      <c r="BC75" s="1293"/>
      <c r="BD75" s="1293"/>
      <c r="BE75" s="1293"/>
      <c r="BF75" s="1293"/>
      <c r="BG75" s="1293"/>
      <c r="BH75" s="1293"/>
      <c r="BI75" s="1293"/>
      <c r="BJ75" s="1293"/>
      <c r="BK75" s="1293"/>
      <c r="BL75" s="1293"/>
      <c r="BM75" s="1293"/>
      <c r="BN75" s="1293"/>
      <c r="BO75" s="1293"/>
      <c r="BP75" s="1276">
        <v>13</v>
      </c>
      <c r="BQ75" s="1276"/>
      <c r="BR75" s="1276"/>
      <c r="BS75" s="1276"/>
      <c r="BT75" s="1276"/>
      <c r="BU75" s="1276"/>
      <c r="BV75" s="1276"/>
      <c r="BW75" s="1276"/>
      <c r="BX75" s="1276">
        <v>12.3</v>
      </c>
      <c r="BY75" s="1276"/>
      <c r="BZ75" s="1276"/>
      <c r="CA75" s="1276"/>
      <c r="CB75" s="1276"/>
      <c r="CC75" s="1276"/>
      <c r="CD75" s="1276"/>
      <c r="CE75" s="1276"/>
      <c r="CF75" s="1276">
        <v>11.8</v>
      </c>
      <c r="CG75" s="1276"/>
      <c r="CH75" s="1276"/>
      <c r="CI75" s="1276"/>
      <c r="CJ75" s="1276"/>
      <c r="CK75" s="1276"/>
      <c r="CL75" s="1276"/>
      <c r="CM75" s="1276"/>
      <c r="CN75" s="1276">
        <v>11.6</v>
      </c>
      <c r="CO75" s="1276"/>
      <c r="CP75" s="1276"/>
      <c r="CQ75" s="1276"/>
      <c r="CR75" s="1276"/>
      <c r="CS75" s="1276"/>
      <c r="CT75" s="1276"/>
      <c r="CU75" s="1276"/>
      <c r="CV75" s="1276">
        <v>11.2</v>
      </c>
      <c r="CW75" s="1276"/>
      <c r="CX75" s="1276"/>
      <c r="CY75" s="1276"/>
      <c r="CZ75" s="1276"/>
      <c r="DA75" s="1276"/>
      <c r="DB75" s="1276"/>
      <c r="DC75" s="1276"/>
    </row>
    <row r="76" spans="2:107" ht="13.2" x14ac:dyDescent="0.2">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4"/>
      <c r="G77" s="1286"/>
      <c r="H77" s="1286"/>
      <c r="I77" s="1286"/>
      <c r="J77" s="1286"/>
      <c r="K77" s="1296"/>
      <c r="L77" s="1296"/>
      <c r="M77" s="1296"/>
      <c r="N77" s="1296"/>
      <c r="AN77" s="1290" t="s">
        <v>594</v>
      </c>
      <c r="AO77" s="1290"/>
      <c r="AP77" s="1290"/>
      <c r="AQ77" s="1290"/>
      <c r="AR77" s="1290"/>
      <c r="AS77" s="1290"/>
      <c r="AT77" s="1290"/>
      <c r="AU77" s="1290"/>
      <c r="AV77" s="1290"/>
      <c r="AW77" s="1290"/>
      <c r="AX77" s="1290"/>
      <c r="AY77" s="1290"/>
      <c r="AZ77" s="1290"/>
      <c r="BA77" s="1290"/>
      <c r="BB77" s="1293" t="s">
        <v>599</v>
      </c>
      <c r="BC77" s="1293"/>
      <c r="BD77" s="1293"/>
      <c r="BE77" s="1293"/>
      <c r="BF77" s="1293"/>
      <c r="BG77" s="1293"/>
      <c r="BH77" s="1293"/>
      <c r="BI77" s="1293"/>
      <c r="BJ77" s="1293"/>
      <c r="BK77" s="1293"/>
      <c r="BL77" s="1293"/>
      <c r="BM77" s="1293"/>
      <c r="BN77" s="1293"/>
      <c r="BO77" s="1293"/>
      <c r="BP77" s="1276">
        <v>65.3</v>
      </c>
      <c r="BQ77" s="1276"/>
      <c r="BR77" s="1276"/>
      <c r="BS77" s="1276"/>
      <c r="BT77" s="1276"/>
      <c r="BU77" s="1276"/>
      <c r="BV77" s="1276"/>
      <c r="BW77" s="1276"/>
      <c r="BX77" s="1276">
        <v>60.8</v>
      </c>
      <c r="BY77" s="1276"/>
      <c r="BZ77" s="1276"/>
      <c r="CA77" s="1276"/>
      <c r="CB77" s="1276"/>
      <c r="CC77" s="1276"/>
      <c r="CD77" s="1276"/>
      <c r="CE77" s="1276"/>
      <c r="CF77" s="1276">
        <v>58.5</v>
      </c>
      <c r="CG77" s="1276"/>
      <c r="CH77" s="1276"/>
      <c r="CI77" s="1276"/>
      <c r="CJ77" s="1276"/>
      <c r="CK77" s="1276"/>
      <c r="CL77" s="1276"/>
      <c r="CM77" s="1276"/>
      <c r="CN77" s="1276">
        <v>54.6</v>
      </c>
      <c r="CO77" s="1276"/>
      <c r="CP77" s="1276"/>
      <c r="CQ77" s="1276"/>
      <c r="CR77" s="1276"/>
      <c r="CS77" s="1276"/>
      <c r="CT77" s="1276"/>
      <c r="CU77" s="1276"/>
      <c r="CV77" s="1276">
        <v>53.2</v>
      </c>
      <c r="CW77" s="1276"/>
      <c r="CX77" s="1276"/>
      <c r="CY77" s="1276"/>
      <c r="CZ77" s="1276"/>
      <c r="DA77" s="1276"/>
      <c r="DB77" s="1276"/>
      <c r="DC77" s="1276"/>
    </row>
    <row r="78" spans="2:107" ht="13.2" x14ac:dyDescent="0.2">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597</v>
      </c>
      <c r="BC79" s="1293"/>
      <c r="BD79" s="1293"/>
      <c r="BE79" s="1293"/>
      <c r="BF79" s="1293"/>
      <c r="BG79" s="1293"/>
      <c r="BH79" s="1293"/>
      <c r="BI79" s="1293"/>
      <c r="BJ79" s="1293"/>
      <c r="BK79" s="1293"/>
      <c r="BL79" s="1293"/>
      <c r="BM79" s="1293"/>
      <c r="BN79" s="1293"/>
      <c r="BO79" s="1293"/>
      <c r="BP79" s="1276">
        <v>12</v>
      </c>
      <c r="BQ79" s="1276"/>
      <c r="BR79" s="1276"/>
      <c r="BS79" s="1276"/>
      <c r="BT79" s="1276"/>
      <c r="BU79" s="1276"/>
      <c r="BV79" s="1276"/>
      <c r="BW79" s="1276"/>
      <c r="BX79" s="1276">
        <v>11.1</v>
      </c>
      <c r="BY79" s="1276"/>
      <c r="BZ79" s="1276"/>
      <c r="CA79" s="1276"/>
      <c r="CB79" s="1276"/>
      <c r="CC79" s="1276"/>
      <c r="CD79" s="1276"/>
      <c r="CE79" s="1276"/>
      <c r="CF79" s="1276">
        <v>10.7</v>
      </c>
      <c r="CG79" s="1276"/>
      <c r="CH79" s="1276"/>
      <c r="CI79" s="1276"/>
      <c r="CJ79" s="1276"/>
      <c r="CK79" s="1276"/>
      <c r="CL79" s="1276"/>
      <c r="CM79" s="1276"/>
      <c r="CN79" s="1276">
        <v>10</v>
      </c>
      <c r="CO79" s="1276"/>
      <c r="CP79" s="1276"/>
      <c r="CQ79" s="1276"/>
      <c r="CR79" s="1276"/>
      <c r="CS79" s="1276"/>
      <c r="CT79" s="1276"/>
      <c r="CU79" s="1276"/>
      <c r="CV79" s="1276">
        <v>9.8000000000000007</v>
      </c>
      <c r="CW79" s="1276"/>
      <c r="CX79" s="1276"/>
      <c r="CY79" s="1276"/>
      <c r="CZ79" s="1276"/>
      <c r="DA79" s="1276"/>
      <c r="DB79" s="1276"/>
      <c r="DC79" s="1276"/>
    </row>
    <row r="80" spans="2:107" ht="13.2" x14ac:dyDescent="0.2">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NJQAbrDCD/Si3sB26EDoVcLCcR+PbXDWedT+WH1IZrGrw2XrmzsYDUjD2FAyHuJlJKKvWGoq1UoZFCOnQYS6w==" saltValue="Rx0BycJy2CtOwiWcCssN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2"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Z+9LbXDKv/5R+xPkHziK+DBCoO6uuqv9yCzVYDnSMfYmsLs6mBkwrpibc6JRYDQcm++aQZG732s/vZj2Q4nGw==" saltValue="zqzRYMQO9aLtNk4dvCq3+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R6zy1liogx6xYBwFaRGaY6JLlkQGHv+djglNM8a3tytxZwPw/tueO8mYGD+NAwfwFx8tD5TCYRo5vwFgmHRJw==" saltValue="da+qSFzv8NWLhrbijSIAn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549</v>
      </c>
      <c r="G2" s="136"/>
      <c r="H2" s="137"/>
    </row>
    <row r="3" spans="1:8" x14ac:dyDescent="0.2">
      <c r="A3" s="133" t="s">
        <v>542</v>
      </c>
      <c r="B3" s="138"/>
      <c r="C3" s="139"/>
      <c r="D3" s="140">
        <v>80202</v>
      </c>
      <c r="E3" s="141"/>
      <c r="F3" s="142">
        <v>90961</v>
      </c>
      <c r="G3" s="143"/>
      <c r="H3" s="144"/>
    </row>
    <row r="4" spans="1:8" x14ac:dyDescent="0.2">
      <c r="A4" s="145"/>
      <c r="B4" s="146"/>
      <c r="C4" s="147"/>
      <c r="D4" s="148">
        <v>33330</v>
      </c>
      <c r="E4" s="149"/>
      <c r="F4" s="150">
        <v>37720</v>
      </c>
      <c r="G4" s="151"/>
      <c r="H4" s="152"/>
    </row>
    <row r="5" spans="1:8" x14ac:dyDescent="0.2">
      <c r="A5" s="133" t="s">
        <v>544</v>
      </c>
      <c r="B5" s="138"/>
      <c r="C5" s="139"/>
      <c r="D5" s="140">
        <v>51663</v>
      </c>
      <c r="E5" s="141"/>
      <c r="F5" s="142">
        <v>106614</v>
      </c>
      <c r="G5" s="143"/>
      <c r="H5" s="144"/>
    </row>
    <row r="6" spans="1:8" x14ac:dyDescent="0.2">
      <c r="A6" s="145"/>
      <c r="B6" s="146"/>
      <c r="C6" s="147"/>
      <c r="D6" s="148">
        <v>20784</v>
      </c>
      <c r="E6" s="149"/>
      <c r="F6" s="150">
        <v>45545</v>
      </c>
      <c r="G6" s="151"/>
      <c r="H6" s="152"/>
    </row>
    <row r="7" spans="1:8" x14ac:dyDescent="0.2">
      <c r="A7" s="133" t="s">
        <v>545</v>
      </c>
      <c r="B7" s="138"/>
      <c r="C7" s="139"/>
      <c r="D7" s="140">
        <v>97011</v>
      </c>
      <c r="E7" s="141"/>
      <c r="F7" s="142">
        <v>85459</v>
      </c>
      <c r="G7" s="143"/>
      <c r="H7" s="144"/>
    </row>
    <row r="8" spans="1:8" x14ac:dyDescent="0.2">
      <c r="A8" s="145"/>
      <c r="B8" s="146"/>
      <c r="C8" s="147"/>
      <c r="D8" s="148">
        <v>39645</v>
      </c>
      <c r="E8" s="149"/>
      <c r="F8" s="150">
        <v>44378</v>
      </c>
      <c r="G8" s="151"/>
      <c r="H8" s="152"/>
    </row>
    <row r="9" spans="1:8" x14ac:dyDescent="0.2">
      <c r="A9" s="133" t="s">
        <v>546</v>
      </c>
      <c r="B9" s="138"/>
      <c r="C9" s="139"/>
      <c r="D9" s="140">
        <v>164933</v>
      </c>
      <c r="E9" s="141"/>
      <c r="F9" s="142">
        <v>83280</v>
      </c>
      <c r="G9" s="143"/>
      <c r="H9" s="144"/>
    </row>
    <row r="10" spans="1:8" x14ac:dyDescent="0.2">
      <c r="A10" s="145"/>
      <c r="B10" s="146"/>
      <c r="C10" s="147"/>
      <c r="D10" s="148">
        <v>95062</v>
      </c>
      <c r="E10" s="149"/>
      <c r="F10" s="150">
        <v>43123</v>
      </c>
      <c r="G10" s="151"/>
      <c r="H10" s="152"/>
    </row>
    <row r="11" spans="1:8" x14ac:dyDescent="0.2">
      <c r="A11" s="133" t="s">
        <v>547</v>
      </c>
      <c r="B11" s="138"/>
      <c r="C11" s="139"/>
      <c r="D11" s="140">
        <v>117322</v>
      </c>
      <c r="E11" s="141"/>
      <c r="F11" s="142">
        <v>88968</v>
      </c>
      <c r="G11" s="143"/>
      <c r="H11" s="144"/>
    </row>
    <row r="12" spans="1:8" x14ac:dyDescent="0.2">
      <c r="A12" s="145"/>
      <c r="B12" s="146"/>
      <c r="C12" s="153"/>
      <c r="D12" s="148">
        <v>49847</v>
      </c>
      <c r="E12" s="149"/>
      <c r="F12" s="150">
        <v>45482</v>
      </c>
      <c r="G12" s="151"/>
      <c r="H12" s="152"/>
    </row>
    <row r="13" spans="1:8" x14ac:dyDescent="0.2">
      <c r="A13" s="133"/>
      <c r="B13" s="138"/>
      <c r="C13" s="154"/>
      <c r="D13" s="155">
        <v>102226</v>
      </c>
      <c r="E13" s="156"/>
      <c r="F13" s="157">
        <v>91056</v>
      </c>
      <c r="G13" s="158"/>
      <c r="H13" s="144"/>
    </row>
    <row r="14" spans="1:8" x14ac:dyDescent="0.2">
      <c r="A14" s="145"/>
      <c r="B14" s="146"/>
      <c r="C14" s="147"/>
      <c r="D14" s="148">
        <v>47734</v>
      </c>
      <c r="E14" s="149"/>
      <c r="F14" s="150">
        <v>43250</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5.93</v>
      </c>
      <c r="C19" s="159">
        <f>ROUND(VALUE(SUBSTITUTE(実質収支比率等に係る経年分析!G$48,"▲","-")),2)</f>
        <v>7.09</v>
      </c>
      <c r="D19" s="159">
        <f>ROUND(VALUE(SUBSTITUTE(実質収支比率等に係る経年分析!H$48,"▲","-")),2)</f>
        <v>9.7100000000000009</v>
      </c>
      <c r="E19" s="159">
        <f>ROUND(VALUE(SUBSTITUTE(実質収支比率等に係る経年分析!I$48,"▲","-")),2)</f>
        <v>11.03</v>
      </c>
      <c r="F19" s="159">
        <f>ROUND(VALUE(SUBSTITUTE(実質収支比率等に係る経年分析!J$48,"▲","-")),2)</f>
        <v>9.5399999999999991</v>
      </c>
    </row>
    <row r="20" spans="1:11" x14ac:dyDescent="0.2">
      <c r="A20" s="159" t="s">
        <v>49</v>
      </c>
      <c r="B20" s="159">
        <f>ROUND(VALUE(SUBSTITUTE(実質収支比率等に係る経年分析!F$47,"▲","-")),2)</f>
        <v>25.6</v>
      </c>
      <c r="C20" s="159">
        <f>ROUND(VALUE(SUBSTITUTE(実質収支比率等に係る経年分析!G$47,"▲","-")),2)</f>
        <v>26.16</v>
      </c>
      <c r="D20" s="159">
        <f>ROUND(VALUE(SUBSTITUTE(実質収支比率等に係る経年分析!H$47,"▲","-")),2)</f>
        <v>26.19</v>
      </c>
      <c r="E20" s="159">
        <f>ROUND(VALUE(SUBSTITUTE(実質収支比率等に係る経年分析!I$47,"▲","-")),2)</f>
        <v>26.86</v>
      </c>
      <c r="F20" s="159">
        <f>ROUND(VALUE(SUBSTITUTE(実質収支比率等に係る経年分析!J$47,"▲","-")),2)</f>
        <v>27.26</v>
      </c>
    </row>
    <row r="21" spans="1:11" x14ac:dyDescent="0.2">
      <c r="A21" s="159" t="s">
        <v>50</v>
      </c>
      <c r="B21" s="159">
        <f>IF(ISNUMBER(VALUE(SUBSTITUTE(実質収支比率等に係る経年分析!F$49,"▲","-"))),ROUND(VALUE(SUBSTITUTE(実質収支比率等に係る経年分析!F$49,"▲","-")),2),NA())</f>
        <v>-0.44</v>
      </c>
      <c r="C21" s="159">
        <f>IF(ISNUMBER(VALUE(SUBSTITUTE(実質収支比率等に係る経年分析!G$49,"▲","-"))),ROUND(VALUE(SUBSTITUTE(実質収支比率等に係る経年分析!G$49,"▲","-")),2),NA())</f>
        <v>1.04</v>
      </c>
      <c r="D21" s="159">
        <f>IF(ISNUMBER(VALUE(SUBSTITUTE(実質収支比率等に係る経年分析!H$49,"▲","-"))),ROUND(VALUE(SUBSTITUTE(実質収支比率等に係る経年分析!H$49,"▲","-")),2),NA())</f>
        <v>2.62</v>
      </c>
      <c r="E21" s="159">
        <f>IF(ISNUMBER(VALUE(SUBSTITUTE(実質収支比率等に係る経年分析!I$49,"▲","-"))),ROUND(VALUE(SUBSTITUTE(実質収支比率等に係る経年分析!I$49,"▲","-")),2),NA())</f>
        <v>1.0900000000000001</v>
      </c>
      <c r="F21" s="159">
        <f>IF(ISNUMBER(VALUE(SUBSTITUTE(実質収支比率等に係る経年分析!J$49,"▲","-"))),ROUND(VALUE(SUBSTITUTE(実質収支比率等に係る経年分析!J$49,"▲","-")),2),NA())</f>
        <v>-1.64</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2">
      <c r="A30" s="160" t="str">
        <f>IF(連結実質赤字比率に係る赤字・黒字の構成分析!C$40="",NA(),連結実質赤字比率に係る赤字・黒字の構成分析!C$40)</f>
        <v>交通・火災災害共済事業特別会計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2">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2">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0.26</v>
      </c>
    </row>
    <row r="33" spans="1:16" x14ac:dyDescent="0.2">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1.1299999999999999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2.57</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6.46</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9.6999999999999993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9.5399999999999991</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2150</v>
      </c>
      <c r="E42" s="161"/>
      <c r="F42" s="161"/>
      <c r="G42" s="161">
        <f>'実質公債費比率（分子）の構造'!L$52</f>
        <v>2179</v>
      </c>
      <c r="H42" s="161"/>
      <c r="I42" s="161"/>
      <c r="J42" s="161">
        <f>'実質公債費比率（分子）の構造'!M$52</f>
        <v>2103</v>
      </c>
      <c r="K42" s="161"/>
      <c r="L42" s="161"/>
      <c r="M42" s="161">
        <f>'実質公債費比率（分子）の構造'!N$52</f>
        <v>2060</v>
      </c>
      <c r="N42" s="161"/>
      <c r="O42" s="161"/>
      <c r="P42" s="161">
        <f>'実質公債費比率（分子）の構造'!O$52</f>
        <v>2080</v>
      </c>
    </row>
    <row r="43" spans="1:16" x14ac:dyDescent="0.2">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4</v>
      </c>
      <c r="C44" s="161"/>
      <c r="D44" s="161"/>
      <c r="E44" s="161">
        <f>'実質公債費比率（分子）の構造'!L$50</f>
        <v>15</v>
      </c>
      <c r="F44" s="161"/>
      <c r="G44" s="161"/>
      <c r="H44" s="161">
        <f>'実質公債費比率（分子）の構造'!M$50</f>
        <v>15</v>
      </c>
      <c r="I44" s="161"/>
      <c r="J44" s="161"/>
      <c r="K44" s="161">
        <f>'実質公債費比率（分子）の構造'!N$50</f>
        <v>15</v>
      </c>
      <c r="L44" s="161"/>
      <c r="M44" s="161"/>
      <c r="N44" s="161">
        <f>'実質公債費比率（分子）の構造'!O$50</f>
        <v>17</v>
      </c>
      <c r="O44" s="161"/>
      <c r="P44" s="161"/>
    </row>
    <row r="45" spans="1:16" x14ac:dyDescent="0.2">
      <c r="A45" s="161" t="s">
        <v>59</v>
      </c>
      <c r="B45" s="161">
        <f>'実質公債費比率（分子）の構造'!K$49</f>
        <v>97</v>
      </c>
      <c r="C45" s="161"/>
      <c r="D45" s="161"/>
      <c r="E45" s="161">
        <f>'実質公債費比率（分子）の構造'!L$49</f>
        <v>97</v>
      </c>
      <c r="F45" s="161"/>
      <c r="G45" s="161"/>
      <c r="H45" s="161">
        <f>'実質公債費比率（分子）の構造'!M$49</f>
        <v>110</v>
      </c>
      <c r="I45" s="161"/>
      <c r="J45" s="161"/>
      <c r="K45" s="161">
        <f>'実質公債費比率（分子）の構造'!N$49</f>
        <v>112</v>
      </c>
      <c r="L45" s="161"/>
      <c r="M45" s="161"/>
      <c r="N45" s="161">
        <f>'実質公債費比率（分子）の構造'!O$49</f>
        <v>136</v>
      </c>
      <c r="O45" s="161"/>
      <c r="P45" s="161"/>
    </row>
    <row r="46" spans="1:16" x14ac:dyDescent="0.2">
      <c r="A46" s="161" t="s">
        <v>60</v>
      </c>
      <c r="B46" s="161">
        <f>'実質公債費比率（分子）の構造'!K$48</f>
        <v>735</v>
      </c>
      <c r="C46" s="161"/>
      <c r="D46" s="161"/>
      <c r="E46" s="161">
        <f>'実質公債費比率（分子）の構造'!L$48</f>
        <v>724</v>
      </c>
      <c r="F46" s="161"/>
      <c r="G46" s="161"/>
      <c r="H46" s="161">
        <f>'実質公債費比率（分子）の構造'!M$48</f>
        <v>756</v>
      </c>
      <c r="I46" s="161"/>
      <c r="J46" s="161"/>
      <c r="K46" s="161">
        <f>'実質公債費比率（分子）の構造'!N$48</f>
        <v>710</v>
      </c>
      <c r="L46" s="161"/>
      <c r="M46" s="161"/>
      <c r="N46" s="161">
        <f>'実質公債費比率（分子）の構造'!O$48</f>
        <v>591</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2381</v>
      </c>
      <c r="C49" s="161"/>
      <c r="D49" s="161"/>
      <c r="E49" s="161">
        <f>'実質公債費比率（分子）の構造'!L$45</f>
        <v>2335</v>
      </c>
      <c r="F49" s="161"/>
      <c r="G49" s="161"/>
      <c r="H49" s="161">
        <f>'実質公債費比率（分子）の構造'!M$45</f>
        <v>2245</v>
      </c>
      <c r="I49" s="161"/>
      <c r="J49" s="161"/>
      <c r="K49" s="161">
        <f>'実質公債費比率（分子）の構造'!N$45</f>
        <v>2188</v>
      </c>
      <c r="L49" s="161"/>
      <c r="M49" s="161"/>
      <c r="N49" s="161">
        <f>'実質公債費比率（分子）の構造'!O$45</f>
        <v>2207</v>
      </c>
      <c r="O49" s="161"/>
      <c r="P49" s="161"/>
    </row>
    <row r="50" spans="1:16" x14ac:dyDescent="0.2">
      <c r="A50" s="161" t="s">
        <v>64</v>
      </c>
      <c r="B50" s="161" t="e">
        <f>NA()</f>
        <v>#N/A</v>
      </c>
      <c r="C50" s="161">
        <f>IF(ISNUMBER('実質公債費比率（分子）の構造'!K$53),'実質公債費比率（分子）の構造'!K$53,NA())</f>
        <v>1067</v>
      </c>
      <c r="D50" s="161" t="e">
        <f>NA()</f>
        <v>#N/A</v>
      </c>
      <c r="E50" s="161" t="e">
        <f>NA()</f>
        <v>#N/A</v>
      </c>
      <c r="F50" s="161">
        <f>IF(ISNUMBER('実質公債費比率（分子）の構造'!L$53),'実質公債費比率（分子）の構造'!L$53,NA())</f>
        <v>992</v>
      </c>
      <c r="G50" s="161" t="e">
        <f>NA()</f>
        <v>#N/A</v>
      </c>
      <c r="H50" s="161" t="e">
        <f>NA()</f>
        <v>#N/A</v>
      </c>
      <c r="I50" s="161">
        <f>IF(ISNUMBER('実質公債費比率（分子）の構造'!M$53),'実質公債費比率（分子）の構造'!M$53,NA())</f>
        <v>1023</v>
      </c>
      <c r="J50" s="161" t="e">
        <f>NA()</f>
        <v>#N/A</v>
      </c>
      <c r="K50" s="161" t="e">
        <f>NA()</f>
        <v>#N/A</v>
      </c>
      <c r="L50" s="161">
        <f>IF(ISNUMBER('実質公債費比率（分子）の構造'!N$53),'実質公債費比率（分子）の構造'!N$53,NA())</f>
        <v>965</v>
      </c>
      <c r="M50" s="161" t="e">
        <f>NA()</f>
        <v>#N/A</v>
      </c>
      <c r="N50" s="161" t="e">
        <f>NA()</f>
        <v>#N/A</v>
      </c>
      <c r="O50" s="161">
        <f>IF(ISNUMBER('実質公債費比率（分子）の構造'!O$53),'実質公債費比率（分子）の構造'!O$53,NA())</f>
        <v>871</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37</v>
      </c>
      <c r="B56" s="160"/>
      <c r="C56" s="160"/>
      <c r="D56" s="160">
        <f>'将来負担比率（分子）の構造'!I$52</f>
        <v>20486</v>
      </c>
      <c r="E56" s="160"/>
      <c r="F56" s="160"/>
      <c r="G56" s="160">
        <f>'将来負担比率（分子）の構造'!J$52</f>
        <v>20255</v>
      </c>
      <c r="H56" s="160"/>
      <c r="I56" s="160"/>
      <c r="J56" s="160">
        <f>'将来負担比率（分子）の構造'!K$52</f>
        <v>20792</v>
      </c>
      <c r="K56" s="160"/>
      <c r="L56" s="160"/>
      <c r="M56" s="160">
        <f>'将来負担比率（分子）の構造'!L$52</f>
        <v>22821</v>
      </c>
      <c r="N56" s="160"/>
      <c r="O56" s="160"/>
      <c r="P56" s="160">
        <f>'将来負担比率（分子）の構造'!M$52</f>
        <v>23053</v>
      </c>
    </row>
    <row r="57" spans="1:16" x14ac:dyDescent="0.2">
      <c r="A57" s="160" t="s">
        <v>36</v>
      </c>
      <c r="B57" s="160"/>
      <c r="C57" s="160"/>
      <c r="D57" s="160">
        <f>'将来負担比率（分子）の構造'!I$51</f>
        <v>2115</v>
      </c>
      <c r="E57" s="160"/>
      <c r="F57" s="160"/>
      <c r="G57" s="160">
        <f>'将来負担比率（分子）の構造'!J$51</f>
        <v>1936</v>
      </c>
      <c r="H57" s="160"/>
      <c r="I57" s="160"/>
      <c r="J57" s="160">
        <f>'将来負担比率（分子）の構造'!K$51</f>
        <v>1814</v>
      </c>
      <c r="K57" s="160"/>
      <c r="L57" s="160"/>
      <c r="M57" s="160">
        <f>'将来負担比率（分子）の構造'!L$51</f>
        <v>1638</v>
      </c>
      <c r="N57" s="160"/>
      <c r="O57" s="160"/>
      <c r="P57" s="160">
        <f>'将来負担比率（分子）の構造'!M$51</f>
        <v>1774</v>
      </c>
    </row>
    <row r="58" spans="1:16" x14ac:dyDescent="0.2">
      <c r="A58" s="160" t="s">
        <v>35</v>
      </c>
      <c r="B58" s="160"/>
      <c r="C58" s="160"/>
      <c r="D58" s="160">
        <f>'将来負担比率（分子）の構造'!I$50</f>
        <v>4507</v>
      </c>
      <c r="E58" s="160"/>
      <c r="F58" s="160"/>
      <c r="G58" s="160">
        <f>'将来負担比率（分子）の構造'!J$50</f>
        <v>4522</v>
      </c>
      <c r="H58" s="160"/>
      <c r="I58" s="160"/>
      <c r="J58" s="160">
        <f>'将来負担比率（分子）の構造'!K$50</f>
        <v>4601</v>
      </c>
      <c r="K58" s="160"/>
      <c r="L58" s="160"/>
      <c r="M58" s="160">
        <f>'将来負担比率（分子）の構造'!L$50</f>
        <v>4675</v>
      </c>
      <c r="N58" s="160"/>
      <c r="O58" s="160"/>
      <c r="P58" s="160">
        <f>'将来負担比率（分子）の構造'!M$50</f>
        <v>4965</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50</v>
      </c>
      <c r="C61" s="160"/>
      <c r="D61" s="160"/>
      <c r="E61" s="160">
        <f>'将来負担比率（分子）の構造'!J$46</f>
        <v>15</v>
      </c>
      <c r="F61" s="160"/>
      <c r="G61" s="160"/>
      <c r="H61" s="160">
        <f>'将来負担比率（分子）の構造'!K$46</f>
        <v>11</v>
      </c>
      <c r="I61" s="160"/>
      <c r="J61" s="160"/>
      <c r="K61" s="160">
        <f>'将来負担比率（分子）の構造'!L$46</f>
        <v>8</v>
      </c>
      <c r="L61" s="160"/>
      <c r="M61" s="160"/>
      <c r="N61" s="160">
        <f>'将来負担比率（分子）の構造'!M$46</f>
        <v>6</v>
      </c>
      <c r="O61" s="160"/>
      <c r="P61" s="160"/>
    </row>
    <row r="62" spans="1:16" x14ac:dyDescent="0.2">
      <c r="A62" s="160" t="s">
        <v>29</v>
      </c>
      <c r="B62" s="160">
        <f>'将来負担比率（分子）の構造'!I$45</f>
        <v>3247</v>
      </c>
      <c r="C62" s="160"/>
      <c r="D62" s="160"/>
      <c r="E62" s="160">
        <f>'将来負担比率（分子）の構造'!J$45</f>
        <v>3083</v>
      </c>
      <c r="F62" s="160"/>
      <c r="G62" s="160"/>
      <c r="H62" s="160">
        <f>'将来負担比率（分子）の構造'!K$45</f>
        <v>3104</v>
      </c>
      <c r="I62" s="160"/>
      <c r="J62" s="160"/>
      <c r="K62" s="160">
        <f>'将来負担比率（分子）の構造'!L$45</f>
        <v>3044</v>
      </c>
      <c r="L62" s="160"/>
      <c r="M62" s="160"/>
      <c r="N62" s="160">
        <f>'将来負担比率（分子）の構造'!M$45</f>
        <v>2851</v>
      </c>
      <c r="O62" s="160"/>
      <c r="P62" s="160"/>
    </row>
    <row r="63" spans="1:16" x14ac:dyDescent="0.2">
      <c r="A63" s="160" t="s">
        <v>28</v>
      </c>
      <c r="B63" s="160">
        <f>'将来負担比率（分子）の構造'!I$44</f>
        <v>989</v>
      </c>
      <c r="C63" s="160"/>
      <c r="D63" s="160"/>
      <c r="E63" s="160">
        <f>'将来負担比率（分子）の構造'!J$44</f>
        <v>1080</v>
      </c>
      <c r="F63" s="160"/>
      <c r="G63" s="160"/>
      <c r="H63" s="160">
        <f>'将来負担比率（分子）の構造'!K$44</f>
        <v>1667</v>
      </c>
      <c r="I63" s="160"/>
      <c r="J63" s="160"/>
      <c r="K63" s="160">
        <f>'将来負担比率（分子）の構造'!L$44</f>
        <v>2277</v>
      </c>
      <c r="L63" s="160"/>
      <c r="M63" s="160"/>
      <c r="N63" s="160">
        <f>'将来負担比率（分子）の構造'!M$44</f>
        <v>2167</v>
      </c>
      <c r="O63" s="160"/>
      <c r="P63" s="160"/>
    </row>
    <row r="64" spans="1:16" x14ac:dyDescent="0.2">
      <c r="A64" s="160" t="s">
        <v>27</v>
      </c>
      <c r="B64" s="160">
        <f>'将来負担比率（分子）の構造'!I$43</f>
        <v>11390</v>
      </c>
      <c r="C64" s="160"/>
      <c r="D64" s="160"/>
      <c r="E64" s="160">
        <f>'将来負担比率（分子）の構造'!J$43</f>
        <v>11265</v>
      </c>
      <c r="F64" s="160"/>
      <c r="G64" s="160"/>
      <c r="H64" s="160">
        <f>'将来負担比率（分子）の構造'!K$43</f>
        <v>11076</v>
      </c>
      <c r="I64" s="160"/>
      <c r="J64" s="160"/>
      <c r="K64" s="160">
        <f>'将来負担比率（分子）の構造'!L$43</f>
        <v>10701</v>
      </c>
      <c r="L64" s="160"/>
      <c r="M64" s="160"/>
      <c r="N64" s="160">
        <f>'将来負担比率（分子）の構造'!M$43</f>
        <v>9862</v>
      </c>
      <c r="O64" s="160"/>
      <c r="P64" s="160"/>
    </row>
    <row r="65" spans="1:16" x14ac:dyDescent="0.2">
      <c r="A65" s="160" t="s">
        <v>26</v>
      </c>
      <c r="B65" s="160">
        <f>'将来負担比率（分子）の構造'!I$42</f>
        <v>290</v>
      </c>
      <c r="C65" s="160"/>
      <c r="D65" s="160"/>
      <c r="E65" s="160">
        <f>'将来負担比率（分子）の構造'!J$42</f>
        <v>276</v>
      </c>
      <c r="F65" s="160"/>
      <c r="G65" s="160"/>
      <c r="H65" s="160">
        <f>'将来負担比率（分子）の構造'!K$42</f>
        <v>261</v>
      </c>
      <c r="I65" s="160"/>
      <c r="J65" s="160"/>
      <c r="K65" s="160">
        <f>'将来負担比率（分子）の構造'!L$42</f>
        <v>246</v>
      </c>
      <c r="L65" s="160"/>
      <c r="M65" s="160"/>
      <c r="N65" s="160">
        <f>'将来負担比率（分子）の構造'!M$42</f>
        <v>231</v>
      </c>
      <c r="O65" s="160"/>
      <c r="P65" s="160"/>
    </row>
    <row r="66" spans="1:16" x14ac:dyDescent="0.2">
      <c r="A66" s="160" t="s">
        <v>25</v>
      </c>
      <c r="B66" s="160">
        <f>'将来負担比率（分子）の構造'!I$41</f>
        <v>21578</v>
      </c>
      <c r="C66" s="160"/>
      <c r="D66" s="160"/>
      <c r="E66" s="160">
        <f>'将来負担比率（分子）の構造'!J$41</f>
        <v>20904</v>
      </c>
      <c r="F66" s="160"/>
      <c r="G66" s="160"/>
      <c r="H66" s="160">
        <f>'将来負担比率（分子）の構造'!K$41</f>
        <v>21094</v>
      </c>
      <c r="I66" s="160"/>
      <c r="J66" s="160"/>
      <c r="K66" s="160">
        <f>'将来負担比率（分子）の構造'!L$41</f>
        <v>23732</v>
      </c>
      <c r="L66" s="160"/>
      <c r="M66" s="160"/>
      <c r="N66" s="160">
        <f>'将来負担比率（分子）の構造'!M$41</f>
        <v>25009</v>
      </c>
      <c r="O66" s="160"/>
      <c r="P66" s="160"/>
    </row>
    <row r="67" spans="1:16" x14ac:dyDescent="0.2">
      <c r="A67" s="160" t="s">
        <v>68</v>
      </c>
      <c r="B67" s="160" t="e">
        <f>NA()</f>
        <v>#N/A</v>
      </c>
      <c r="C67" s="160">
        <f>IF(ISNUMBER('将来負担比率（分子）の構造'!I$53), IF('将来負担比率（分子）の構造'!I$53 &lt; 0, 0, '将来負担比率（分子）の構造'!I$53), NA())</f>
        <v>10438</v>
      </c>
      <c r="D67" s="160" t="e">
        <f>NA()</f>
        <v>#N/A</v>
      </c>
      <c r="E67" s="160" t="e">
        <f>NA()</f>
        <v>#N/A</v>
      </c>
      <c r="F67" s="160">
        <f>IF(ISNUMBER('将来負担比率（分子）の構造'!J$53), IF('将来負担比率（分子）の構造'!J$53 &lt; 0, 0, '将来負担比率（分子）の構造'!J$53), NA())</f>
        <v>9909</v>
      </c>
      <c r="G67" s="160" t="e">
        <f>NA()</f>
        <v>#N/A</v>
      </c>
      <c r="H67" s="160" t="e">
        <f>NA()</f>
        <v>#N/A</v>
      </c>
      <c r="I67" s="160">
        <f>IF(ISNUMBER('将来負担比率（分子）の構造'!K$53), IF('将来負担比率（分子）の構造'!K$53 &lt; 0, 0, '将来負担比率（分子）の構造'!K$53), NA())</f>
        <v>10007</v>
      </c>
      <c r="J67" s="160" t="e">
        <f>NA()</f>
        <v>#N/A</v>
      </c>
      <c r="K67" s="160" t="e">
        <f>NA()</f>
        <v>#N/A</v>
      </c>
      <c r="L67" s="160">
        <f>IF(ISNUMBER('将来負担比率（分子）の構造'!L$53), IF('将来負担比率（分子）の構造'!L$53 &lt; 0, 0, '将来負担比率（分子）の構造'!L$53), NA())</f>
        <v>10874</v>
      </c>
      <c r="M67" s="160" t="e">
        <f>NA()</f>
        <v>#N/A</v>
      </c>
      <c r="N67" s="160" t="e">
        <f>NA()</f>
        <v>#N/A</v>
      </c>
      <c r="O67" s="160">
        <f>IF(ISNUMBER('将来負担比率（分子）の構造'!M$53), IF('将来負担比率（分子）の構造'!M$53 &lt; 0, 0, '将来負担比率（分子）の構造'!M$53), NA())</f>
        <v>10334</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2764</v>
      </c>
      <c r="C72" s="164">
        <f>基金残高に係る経年分析!G55</f>
        <v>2765</v>
      </c>
      <c r="D72" s="164">
        <f>基金残高に係る経年分析!H55</f>
        <v>2766</v>
      </c>
    </row>
    <row r="73" spans="1:16" x14ac:dyDescent="0.2">
      <c r="A73" s="163" t="s">
        <v>71</v>
      </c>
      <c r="B73" s="164">
        <f>基金残高に係る経年分析!F56</f>
        <v>803</v>
      </c>
      <c r="C73" s="164">
        <f>基金残高に係る経年分析!G56</f>
        <v>803</v>
      </c>
      <c r="D73" s="164">
        <f>基金残高に係る経年分析!H56</f>
        <v>803</v>
      </c>
    </row>
    <row r="74" spans="1:16" x14ac:dyDescent="0.2">
      <c r="A74" s="163" t="s">
        <v>72</v>
      </c>
      <c r="B74" s="164">
        <f>基金残高に係る経年分析!F57</f>
        <v>1314</v>
      </c>
      <c r="C74" s="164">
        <f>基金残高に係る経年分析!G57</f>
        <v>1722</v>
      </c>
      <c r="D74" s="164">
        <f>基金残高に係る経年分析!H57</f>
        <v>2173</v>
      </c>
    </row>
  </sheetData>
  <sheetProtection algorithmName="SHA-512" hashValue="tuYyAzpZIkAVBRYNvQr9gAjrLUN2SfAnUZXxvx3q9hWbI6PKQmlDWDNkE6taq+pzQip4ytxqsSonr2I0qNLUvQ==" saltValue="DxxfsqfqEDZbspd99WC2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219</v>
      </c>
      <c r="C5" s="741"/>
      <c r="D5" s="741"/>
      <c r="E5" s="741"/>
      <c r="F5" s="741"/>
      <c r="G5" s="741"/>
      <c r="H5" s="741"/>
      <c r="I5" s="741"/>
      <c r="J5" s="741"/>
      <c r="K5" s="741"/>
      <c r="L5" s="741"/>
      <c r="M5" s="741"/>
      <c r="N5" s="741"/>
      <c r="O5" s="741"/>
      <c r="P5" s="741"/>
      <c r="Q5" s="742"/>
      <c r="R5" s="706">
        <v>3962053</v>
      </c>
      <c r="S5" s="707"/>
      <c r="T5" s="707"/>
      <c r="U5" s="707"/>
      <c r="V5" s="707"/>
      <c r="W5" s="707"/>
      <c r="X5" s="707"/>
      <c r="Y5" s="753"/>
      <c r="Z5" s="771">
        <v>19.100000000000001</v>
      </c>
      <c r="AA5" s="771"/>
      <c r="AB5" s="771"/>
      <c r="AC5" s="771"/>
      <c r="AD5" s="772">
        <v>3751922</v>
      </c>
      <c r="AE5" s="772"/>
      <c r="AF5" s="772"/>
      <c r="AG5" s="772"/>
      <c r="AH5" s="772"/>
      <c r="AI5" s="772"/>
      <c r="AJ5" s="772"/>
      <c r="AK5" s="772"/>
      <c r="AL5" s="754">
        <v>38.6</v>
      </c>
      <c r="AM5" s="723"/>
      <c r="AN5" s="723"/>
      <c r="AO5" s="755"/>
      <c r="AP5" s="740" t="s">
        <v>220</v>
      </c>
      <c r="AQ5" s="741"/>
      <c r="AR5" s="741"/>
      <c r="AS5" s="741"/>
      <c r="AT5" s="741"/>
      <c r="AU5" s="741"/>
      <c r="AV5" s="741"/>
      <c r="AW5" s="741"/>
      <c r="AX5" s="741"/>
      <c r="AY5" s="741"/>
      <c r="AZ5" s="741"/>
      <c r="BA5" s="741"/>
      <c r="BB5" s="741"/>
      <c r="BC5" s="741"/>
      <c r="BD5" s="741"/>
      <c r="BE5" s="741"/>
      <c r="BF5" s="742"/>
      <c r="BG5" s="641">
        <v>3731323</v>
      </c>
      <c r="BH5" s="644"/>
      <c r="BI5" s="644"/>
      <c r="BJ5" s="644"/>
      <c r="BK5" s="644"/>
      <c r="BL5" s="644"/>
      <c r="BM5" s="644"/>
      <c r="BN5" s="645"/>
      <c r="BO5" s="703">
        <v>94.2</v>
      </c>
      <c r="BP5" s="703"/>
      <c r="BQ5" s="703"/>
      <c r="BR5" s="703"/>
      <c r="BS5" s="704">
        <v>5225</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2">
      <c r="B6" s="638" t="s">
        <v>224</v>
      </c>
      <c r="C6" s="639"/>
      <c r="D6" s="639"/>
      <c r="E6" s="639"/>
      <c r="F6" s="639"/>
      <c r="G6" s="639"/>
      <c r="H6" s="639"/>
      <c r="I6" s="639"/>
      <c r="J6" s="639"/>
      <c r="K6" s="639"/>
      <c r="L6" s="639"/>
      <c r="M6" s="639"/>
      <c r="N6" s="639"/>
      <c r="O6" s="639"/>
      <c r="P6" s="639"/>
      <c r="Q6" s="640"/>
      <c r="R6" s="641">
        <v>139025</v>
      </c>
      <c r="S6" s="644"/>
      <c r="T6" s="644"/>
      <c r="U6" s="644"/>
      <c r="V6" s="644"/>
      <c r="W6" s="644"/>
      <c r="X6" s="644"/>
      <c r="Y6" s="645"/>
      <c r="Z6" s="703">
        <v>0.7</v>
      </c>
      <c r="AA6" s="703"/>
      <c r="AB6" s="703"/>
      <c r="AC6" s="703"/>
      <c r="AD6" s="704">
        <v>139025</v>
      </c>
      <c r="AE6" s="704"/>
      <c r="AF6" s="704"/>
      <c r="AG6" s="704"/>
      <c r="AH6" s="704"/>
      <c r="AI6" s="704"/>
      <c r="AJ6" s="704"/>
      <c r="AK6" s="704"/>
      <c r="AL6" s="646">
        <v>1.4</v>
      </c>
      <c r="AM6" s="647"/>
      <c r="AN6" s="647"/>
      <c r="AO6" s="705"/>
      <c r="AP6" s="638" t="s">
        <v>225</v>
      </c>
      <c r="AQ6" s="639"/>
      <c r="AR6" s="639"/>
      <c r="AS6" s="639"/>
      <c r="AT6" s="639"/>
      <c r="AU6" s="639"/>
      <c r="AV6" s="639"/>
      <c r="AW6" s="639"/>
      <c r="AX6" s="639"/>
      <c r="AY6" s="639"/>
      <c r="AZ6" s="639"/>
      <c r="BA6" s="639"/>
      <c r="BB6" s="639"/>
      <c r="BC6" s="639"/>
      <c r="BD6" s="639"/>
      <c r="BE6" s="639"/>
      <c r="BF6" s="640"/>
      <c r="BG6" s="641">
        <v>3731323</v>
      </c>
      <c r="BH6" s="644"/>
      <c r="BI6" s="644"/>
      <c r="BJ6" s="644"/>
      <c r="BK6" s="644"/>
      <c r="BL6" s="644"/>
      <c r="BM6" s="644"/>
      <c r="BN6" s="645"/>
      <c r="BO6" s="703">
        <v>94.2</v>
      </c>
      <c r="BP6" s="703"/>
      <c r="BQ6" s="703"/>
      <c r="BR6" s="703"/>
      <c r="BS6" s="704">
        <v>5225</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161903</v>
      </c>
      <c r="CS6" s="644"/>
      <c r="CT6" s="644"/>
      <c r="CU6" s="644"/>
      <c r="CV6" s="644"/>
      <c r="CW6" s="644"/>
      <c r="CX6" s="644"/>
      <c r="CY6" s="645"/>
      <c r="CZ6" s="754">
        <v>0.8</v>
      </c>
      <c r="DA6" s="723"/>
      <c r="DB6" s="723"/>
      <c r="DC6" s="757"/>
      <c r="DD6" s="649" t="s">
        <v>123</v>
      </c>
      <c r="DE6" s="644"/>
      <c r="DF6" s="644"/>
      <c r="DG6" s="644"/>
      <c r="DH6" s="644"/>
      <c r="DI6" s="644"/>
      <c r="DJ6" s="644"/>
      <c r="DK6" s="644"/>
      <c r="DL6" s="644"/>
      <c r="DM6" s="644"/>
      <c r="DN6" s="644"/>
      <c r="DO6" s="644"/>
      <c r="DP6" s="645"/>
      <c r="DQ6" s="649">
        <v>161903</v>
      </c>
      <c r="DR6" s="644"/>
      <c r="DS6" s="644"/>
      <c r="DT6" s="644"/>
      <c r="DU6" s="644"/>
      <c r="DV6" s="644"/>
      <c r="DW6" s="644"/>
      <c r="DX6" s="644"/>
      <c r="DY6" s="644"/>
      <c r="DZ6" s="644"/>
      <c r="EA6" s="644"/>
      <c r="EB6" s="644"/>
      <c r="EC6" s="684"/>
    </row>
    <row r="7" spans="2:143" ht="11.25" customHeight="1" x14ac:dyDescent="0.2">
      <c r="B7" s="638" t="s">
        <v>227</v>
      </c>
      <c r="C7" s="639"/>
      <c r="D7" s="639"/>
      <c r="E7" s="639"/>
      <c r="F7" s="639"/>
      <c r="G7" s="639"/>
      <c r="H7" s="639"/>
      <c r="I7" s="639"/>
      <c r="J7" s="639"/>
      <c r="K7" s="639"/>
      <c r="L7" s="639"/>
      <c r="M7" s="639"/>
      <c r="N7" s="639"/>
      <c r="O7" s="639"/>
      <c r="P7" s="639"/>
      <c r="Q7" s="640"/>
      <c r="R7" s="641">
        <v>6267</v>
      </c>
      <c r="S7" s="644"/>
      <c r="T7" s="644"/>
      <c r="U7" s="644"/>
      <c r="V7" s="644"/>
      <c r="W7" s="644"/>
      <c r="X7" s="644"/>
      <c r="Y7" s="645"/>
      <c r="Z7" s="703">
        <v>0</v>
      </c>
      <c r="AA7" s="703"/>
      <c r="AB7" s="703"/>
      <c r="AC7" s="703"/>
      <c r="AD7" s="704">
        <v>6267</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1677745</v>
      </c>
      <c r="BH7" s="644"/>
      <c r="BI7" s="644"/>
      <c r="BJ7" s="644"/>
      <c r="BK7" s="644"/>
      <c r="BL7" s="644"/>
      <c r="BM7" s="644"/>
      <c r="BN7" s="645"/>
      <c r="BO7" s="703">
        <v>42.3</v>
      </c>
      <c r="BP7" s="703"/>
      <c r="BQ7" s="703"/>
      <c r="BR7" s="703"/>
      <c r="BS7" s="704">
        <v>5225</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2777474</v>
      </c>
      <c r="CS7" s="644"/>
      <c r="CT7" s="644"/>
      <c r="CU7" s="644"/>
      <c r="CV7" s="644"/>
      <c r="CW7" s="644"/>
      <c r="CX7" s="644"/>
      <c r="CY7" s="645"/>
      <c r="CZ7" s="703">
        <v>14.3</v>
      </c>
      <c r="DA7" s="703"/>
      <c r="DB7" s="703"/>
      <c r="DC7" s="703"/>
      <c r="DD7" s="649">
        <v>278520</v>
      </c>
      <c r="DE7" s="644"/>
      <c r="DF7" s="644"/>
      <c r="DG7" s="644"/>
      <c r="DH7" s="644"/>
      <c r="DI7" s="644"/>
      <c r="DJ7" s="644"/>
      <c r="DK7" s="644"/>
      <c r="DL7" s="644"/>
      <c r="DM7" s="644"/>
      <c r="DN7" s="644"/>
      <c r="DO7" s="644"/>
      <c r="DP7" s="645"/>
      <c r="DQ7" s="649">
        <v>1652633</v>
      </c>
      <c r="DR7" s="644"/>
      <c r="DS7" s="644"/>
      <c r="DT7" s="644"/>
      <c r="DU7" s="644"/>
      <c r="DV7" s="644"/>
      <c r="DW7" s="644"/>
      <c r="DX7" s="644"/>
      <c r="DY7" s="644"/>
      <c r="DZ7" s="644"/>
      <c r="EA7" s="644"/>
      <c r="EB7" s="644"/>
      <c r="EC7" s="684"/>
    </row>
    <row r="8" spans="2:143" ht="11.25" customHeight="1" x14ac:dyDescent="0.2">
      <c r="B8" s="638" t="s">
        <v>230</v>
      </c>
      <c r="C8" s="639"/>
      <c r="D8" s="639"/>
      <c r="E8" s="639"/>
      <c r="F8" s="639"/>
      <c r="G8" s="639"/>
      <c r="H8" s="639"/>
      <c r="I8" s="639"/>
      <c r="J8" s="639"/>
      <c r="K8" s="639"/>
      <c r="L8" s="639"/>
      <c r="M8" s="639"/>
      <c r="N8" s="639"/>
      <c r="O8" s="639"/>
      <c r="P8" s="639"/>
      <c r="Q8" s="640"/>
      <c r="R8" s="641">
        <v>16689</v>
      </c>
      <c r="S8" s="644"/>
      <c r="T8" s="644"/>
      <c r="U8" s="644"/>
      <c r="V8" s="644"/>
      <c r="W8" s="644"/>
      <c r="X8" s="644"/>
      <c r="Y8" s="645"/>
      <c r="Z8" s="703">
        <v>0.1</v>
      </c>
      <c r="AA8" s="703"/>
      <c r="AB8" s="703"/>
      <c r="AC8" s="703"/>
      <c r="AD8" s="704">
        <v>16689</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61309</v>
      </c>
      <c r="BH8" s="644"/>
      <c r="BI8" s="644"/>
      <c r="BJ8" s="644"/>
      <c r="BK8" s="644"/>
      <c r="BL8" s="644"/>
      <c r="BM8" s="644"/>
      <c r="BN8" s="645"/>
      <c r="BO8" s="703">
        <v>1.5</v>
      </c>
      <c r="BP8" s="703"/>
      <c r="BQ8" s="703"/>
      <c r="BR8" s="703"/>
      <c r="BS8" s="649" t="s">
        <v>123</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5528202</v>
      </c>
      <c r="CS8" s="644"/>
      <c r="CT8" s="644"/>
      <c r="CU8" s="644"/>
      <c r="CV8" s="644"/>
      <c r="CW8" s="644"/>
      <c r="CX8" s="644"/>
      <c r="CY8" s="645"/>
      <c r="CZ8" s="703">
        <v>28.4</v>
      </c>
      <c r="DA8" s="703"/>
      <c r="DB8" s="703"/>
      <c r="DC8" s="703"/>
      <c r="DD8" s="649">
        <v>47004</v>
      </c>
      <c r="DE8" s="644"/>
      <c r="DF8" s="644"/>
      <c r="DG8" s="644"/>
      <c r="DH8" s="644"/>
      <c r="DI8" s="644"/>
      <c r="DJ8" s="644"/>
      <c r="DK8" s="644"/>
      <c r="DL8" s="644"/>
      <c r="DM8" s="644"/>
      <c r="DN8" s="644"/>
      <c r="DO8" s="644"/>
      <c r="DP8" s="645"/>
      <c r="DQ8" s="649">
        <v>2977742</v>
      </c>
      <c r="DR8" s="644"/>
      <c r="DS8" s="644"/>
      <c r="DT8" s="644"/>
      <c r="DU8" s="644"/>
      <c r="DV8" s="644"/>
      <c r="DW8" s="644"/>
      <c r="DX8" s="644"/>
      <c r="DY8" s="644"/>
      <c r="DZ8" s="644"/>
      <c r="EA8" s="644"/>
      <c r="EB8" s="644"/>
      <c r="EC8" s="684"/>
    </row>
    <row r="9" spans="2:143" ht="11.25" customHeight="1" x14ac:dyDescent="0.2">
      <c r="B9" s="638" t="s">
        <v>233</v>
      </c>
      <c r="C9" s="639"/>
      <c r="D9" s="639"/>
      <c r="E9" s="639"/>
      <c r="F9" s="639"/>
      <c r="G9" s="639"/>
      <c r="H9" s="639"/>
      <c r="I9" s="639"/>
      <c r="J9" s="639"/>
      <c r="K9" s="639"/>
      <c r="L9" s="639"/>
      <c r="M9" s="639"/>
      <c r="N9" s="639"/>
      <c r="O9" s="639"/>
      <c r="P9" s="639"/>
      <c r="Q9" s="640"/>
      <c r="R9" s="641">
        <v>18069</v>
      </c>
      <c r="S9" s="644"/>
      <c r="T9" s="644"/>
      <c r="U9" s="644"/>
      <c r="V9" s="644"/>
      <c r="W9" s="644"/>
      <c r="X9" s="644"/>
      <c r="Y9" s="645"/>
      <c r="Z9" s="703">
        <v>0.1</v>
      </c>
      <c r="AA9" s="703"/>
      <c r="AB9" s="703"/>
      <c r="AC9" s="703"/>
      <c r="AD9" s="704">
        <v>18069</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1475540</v>
      </c>
      <c r="BH9" s="644"/>
      <c r="BI9" s="644"/>
      <c r="BJ9" s="644"/>
      <c r="BK9" s="644"/>
      <c r="BL9" s="644"/>
      <c r="BM9" s="644"/>
      <c r="BN9" s="645"/>
      <c r="BO9" s="703">
        <v>37.200000000000003</v>
      </c>
      <c r="BP9" s="703"/>
      <c r="BQ9" s="703"/>
      <c r="BR9" s="703"/>
      <c r="BS9" s="649" t="s">
        <v>123</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1409159</v>
      </c>
      <c r="CS9" s="644"/>
      <c r="CT9" s="644"/>
      <c r="CU9" s="644"/>
      <c r="CV9" s="644"/>
      <c r="CW9" s="644"/>
      <c r="CX9" s="644"/>
      <c r="CY9" s="645"/>
      <c r="CZ9" s="703">
        <v>7.2</v>
      </c>
      <c r="DA9" s="703"/>
      <c r="DB9" s="703"/>
      <c r="DC9" s="703"/>
      <c r="DD9" s="649">
        <v>248917</v>
      </c>
      <c r="DE9" s="644"/>
      <c r="DF9" s="644"/>
      <c r="DG9" s="644"/>
      <c r="DH9" s="644"/>
      <c r="DI9" s="644"/>
      <c r="DJ9" s="644"/>
      <c r="DK9" s="644"/>
      <c r="DL9" s="644"/>
      <c r="DM9" s="644"/>
      <c r="DN9" s="644"/>
      <c r="DO9" s="644"/>
      <c r="DP9" s="645"/>
      <c r="DQ9" s="649">
        <v>1097595</v>
      </c>
      <c r="DR9" s="644"/>
      <c r="DS9" s="644"/>
      <c r="DT9" s="644"/>
      <c r="DU9" s="644"/>
      <c r="DV9" s="644"/>
      <c r="DW9" s="644"/>
      <c r="DX9" s="644"/>
      <c r="DY9" s="644"/>
      <c r="DZ9" s="644"/>
      <c r="EA9" s="644"/>
      <c r="EB9" s="644"/>
      <c r="EC9" s="684"/>
    </row>
    <row r="10" spans="2:143" ht="11.25" customHeight="1" x14ac:dyDescent="0.2">
      <c r="B10" s="638" t="s">
        <v>236</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237</v>
      </c>
      <c r="AA10" s="703"/>
      <c r="AB10" s="703"/>
      <c r="AC10" s="703"/>
      <c r="AD10" s="704" t="s">
        <v>237</v>
      </c>
      <c r="AE10" s="704"/>
      <c r="AF10" s="704"/>
      <c r="AG10" s="704"/>
      <c r="AH10" s="704"/>
      <c r="AI10" s="704"/>
      <c r="AJ10" s="704"/>
      <c r="AK10" s="704"/>
      <c r="AL10" s="646" t="s">
        <v>123</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71930</v>
      </c>
      <c r="BH10" s="644"/>
      <c r="BI10" s="644"/>
      <c r="BJ10" s="644"/>
      <c r="BK10" s="644"/>
      <c r="BL10" s="644"/>
      <c r="BM10" s="644"/>
      <c r="BN10" s="645"/>
      <c r="BO10" s="703">
        <v>1.8</v>
      </c>
      <c r="BP10" s="703"/>
      <c r="BQ10" s="703"/>
      <c r="BR10" s="703"/>
      <c r="BS10" s="649" t="s">
        <v>237</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47862</v>
      </c>
      <c r="CS10" s="644"/>
      <c r="CT10" s="644"/>
      <c r="CU10" s="644"/>
      <c r="CV10" s="644"/>
      <c r="CW10" s="644"/>
      <c r="CX10" s="644"/>
      <c r="CY10" s="645"/>
      <c r="CZ10" s="703">
        <v>0.2</v>
      </c>
      <c r="DA10" s="703"/>
      <c r="DB10" s="703"/>
      <c r="DC10" s="703"/>
      <c r="DD10" s="649">
        <v>2412</v>
      </c>
      <c r="DE10" s="644"/>
      <c r="DF10" s="644"/>
      <c r="DG10" s="644"/>
      <c r="DH10" s="644"/>
      <c r="DI10" s="644"/>
      <c r="DJ10" s="644"/>
      <c r="DK10" s="644"/>
      <c r="DL10" s="644"/>
      <c r="DM10" s="644"/>
      <c r="DN10" s="644"/>
      <c r="DO10" s="644"/>
      <c r="DP10" s="645"/>
      <c r="DQ10" s="649">
        <v>32520</v>
      </c>
      <c r="DR10" s="644"/>
      <c r="DS10" s="644"/>
      <c r="DT10" s="644"/>
      <c r="DU10" s="644"/>
      <c r="DV10" s="644"/>
      <c r="DW10" s="644"/>
      <c r="DX10" s="644"/>
      <c r="DY10" s="644"/>
      <c r="DZ10" s="644"/>
      <c r="EA10" s="644"/>
      <c r="EB10" s="644"/>
      <c r="EC10" s="684"/>
    </row>
    <row r="11" spans="2:143" ht="11.25" customHeight="1" x14ac:dyDescent="0.2">
      <c r="B11" s="638" t="s">
        <v>240</v>
      </c>
      <c r="C11" s="639"/>
      <c r="D11" s="639"/>
      <c r="E11" s="639"/>
      <c r="F11" s="639"/>
      <c r="G11" s="639"/>
      <c r="H11" s="639"/>
      <c r="I11" s="639"/>
      <c r="J11" s="639"/>
      <c r="K11" s="639"/>
      <c r="L11" s="639"/>
      <c r="M11" s="639"/>
      <c r="N11" s="639"/>
      <c r="O11" s="639"/>
      <c r="P11" s="639"/>
      <c r="Q11" s="640"/>
      <c r="R11" s="641" t="s">
        <v>237</v>
      </c>
      <c r="S11" s="644"/>
      <c r="T11" s="644"/>
      <c r="U11" s="644"/>
      <c r="V11" s="644"/>
      <c r="W11" s="644"/>
      <c r="X11" s="644"/>
      <c r="Y11" s="645"/>
      <c r="Z11" s="703" t="s">
        <v>131</v>
      </c>
      <c r="AA11" s="703"/>
      <c r="AB11" s="703"/>
      <c r="AC11" s="703"/>
      <c r="AD11" s="704" t="s">
        <v>123</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68966</v>
      </c>
      <c r="BH11" s="644"/>
      <c r="BI11" s="644"/>
      <c r="BJ11" s="644"/>
      <c r="BK11" s="644"/>
      <c r="BL11" s="644"/>
      <c r="BM11" s="644"/>
      <c r="BN11" s="645"/>
      <c r="BO11" s="703">
        <v>1.7</v>
      </c>
      <c r="BP11" s="703"/>
      <c r="BQ11" s="703"/>
      <c r="BR11" s="703"/>
      <c r="BS11" s="649">
        <v>5225</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637845</v>
      </c>
      <c r="CS11" s="644"/>
      <c r="CT11" s="644"/>
      <c r="CU11" s="644"/>
      <c r="CV11" s="644"/>
      <c r="CW11" s="644"/>
      <c r="CX11" s="644"/>
      <c r="CY11" s="645"/>
      <c r="CZ11" s="703">
        <v>3.3</v>
      </c>
      <c r="DA11" s="703"/>
      <c r="DB11" s="703"/>
      <c r="DC11" s="703"/>
      <c r="DD11" s="649">
        <v>268254</v>
      </c>
      <c r="DE11" s="644"/>
      <c r="DF11" s="644"/>
      <c r="DG11" s="644"/>
      <c r="DH11" s="644"/>
      <c r="DI11" s="644"/>
      <c r="DJ11" s="644"/>
      <c r="DK11" s="644"/>
      <c r="DL11" s="644"/>
      <c r="DM11" s="644"/>
      <c r="DN11" s="644"/>
      <c r="DO11" s="644"/>
      <c r="DP11" s="645"/>
      <c r="DQ11" s="649">
        <v>284773</v>
      </c>
      <c r="DR11" s="644"/>
      <c r="DS11" s="644"/>
      <c r="DT11" s="644"/>
      <c r="DU11" s="644"/>
      <c r="DV11" s="644"/>
      <c r="DW11" s="644"/>
      <c r="DX11" s="644"/>
      <c r="DY11" s="644"/>
      <c r="DZ11" s="644"/>
      <c r="EA11" s="644"/>
      <c r="EB11" s="644"/>
      <c r="EC11" s="684"/>
    </row>
    <row r="12" spans="2:143" ht="11.25" customHeight="1" x14ac:dyDescent="0.2">
      <c r="B12" s="638" t="s">
        <v>243</v>
      </c>
      <c r="C12" s="639"/>
      <c r="D12" s="639"/>
      <c r="E12" s="639"/>
      <c r="F12" s="639"/>
      <c r="G12" s="639"/>
      <c r="H12" s="639"/>
      <c r="I12" s="639"/>
      <c r="J12" s="639"/>
      <c r="K12" s="639"/>
      <c r="L12" s="639"/>
      <c r="M12" s="639"/>
      <c r="N12" s="639"/>
      <c r="O12" s="639"/>
      <c r="P12" s="639"/>
      <c r="Q12" s="640"/>
      <c r="R12" s="641">
        <v>597938</v>
      </c>
      <c r="S12" s="644"/>
      <c r="T12" s="644"/>
      <c r="U12" s="644"/>
      <c r="V12" s="644"/>
      <c r="W12" s="644"/>
      <c r="X12" s="644"/>
      <c r="Y12" s="645"/>
      <c r="Z12" s="703">
        <v>2.9</v>
      </c>
      <c r="AA12" s="703"/>
      <c r="AB12" s="703"/>
      <c r="AC12" s="703"/>
      <c r="AD12" s="704">
        <v>597938</v>
      </c>
      <c r="AE12" s="704"/>
      <c r="AF12" s="704"/>
      <c r="AG12" s="704"/>
      <c r="AH12" s="704"/>
      <c r="AI12" s="704"/>
      <c r="AJ12" s="704"/>
      <c r="AK12" s="704"/>
      <c r="AL12" s="646">
        <v>6.2</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1716072</v>
      </c>
      <c r="BH12" s="644"/>
      <c r="BI12" s="644"/>
      <c r="BJ12" s="644"/>
      <c r="BK12" s="644"/>
      <c r="BL12" s="644"/>
      <c r="BM12" s="644"/>
      <c r="BN12" s="645"/>
      <c r="BO12" s="703">
        <v>43.3</v>
      </c>
      <c r="BP12" s="703"/>
      <c r="BQ12" s="703"/>
      <c r="BR12" s="703"/>
      <c r="BS12" s="649" t="s">
        <v>237</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397512</v>
      </c>
      <c r="CS12" s="644"/>
      <c r="CT12" s="644"/>
      <c r="CU12" s="644"/>
      <c r="CV12" s="644"/>
      <c r="CW12" s="644"/>
      <c r="CX12" s="644"/>
      <c r="CY12" s="645"/>
      <c r="CZ12" s="703">
        <v>2</v>
      </c>
      <c r="DA12" s="703"/>
      <c r="DB12" s="703"/>
      <c r="DC12" s="703"/>
      <c r="DD12" s="649" t="s">
        <v>123</v>
      </c>
      <c r="DE12" s="644"/>
      <c r="DF12" s="644"/>
      <c r="DG12" s="644"/>
      <c r="DH12" s="644"/>
      <c r="DI12" s="644"/>
      <c r="DJ12" s="644"/>
      <c r="DK12" s="644"/>
      <c r="DL12" s="644"/>
      <c r="DM12" s="644"/>
      <c r="DN12" s="644"/>
      <c r="DO12" s="644"/>
      <c r="DP12" s="645"/>
      <c r="DQ12" s="649">
        <v>274540</v>
      </c>
      <c r="DR12" s="644"/>
      <c r="DS12" s="644"/>
      <c r="DT12" s="644"/>
      <c r="DU12" s="644"/>
      <c r="DV12" s="644"/>
      <c r="DW12" s="644"/>
      <c r="DX12" s="644"/>
      <c r="DY12" s="644"/>
      <c r="DZ12" s="644"/>
      <c r="EA12" s="644"/>
      <c r="EB12" s="644"/>
      <c r="EC12" s="684"/>
    </row>
    <row r="13" spans="2:143" ht="11.25" customHeight="1" x14ac:dyDescent="0.2">
      <c r="B13" s="638" t="s">
        <v>246</v>
      </c>
      <c r="C13" s="639"/>
      <c r="D13" s="639"/>
      <c r="E13" s="639"/>
      <c r="F13" s="639"/>
      <c r="G13" s="639"/>
      <c r="H13" s="639"/>
      <c r="I13" s="639"/>
      <c r="J13" s="639"/>
      <c r="K13" s="639"/>
      <c r="L13" s="639"/>
      <c r="M13" s="639"/>
      <c r="N13" s="639"/>
      <c r="O13" s="639"/>
      <c r="P13" s="639"/>
      <c r="Q13" s="640"/>
      <c r="R13" s="641" t="s">
        <v>131</v>
      </c>
      <c r="S13" s="644"/>
      <c r="T13" s="644"/>
      <c r="U13" s="644"/>
      <c r="V13" s="644"/>
      <c r="W13" s="644"/>
      <c r="X13" s="644"/>
      <c r="Y13" s="645"/>
      <c r="Z13" s="703" t="s">
        <v>237</v>
      </c>
      <c r="AA13" s="703"/>
      <c r="AB13" s="703"/>
      <c r="AC13" s="703"/>
      <c r="AD13" s="704" t="s">
        <v>123</v>
      </c>
      <c r="AE13" s="704"/>
      <c r="AF13" s="704"/>
      <c r="AG13" s="704"/>
      <c r="AH13" s="704"/>
      <c r="AI13" s="704"/>
      <c r="AJ13" s="704"/>
      <c r="AK13" s="704"/>
      <c r="AL13" s="646" t="s">
        <v>123</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1681223</v>
      </c>
      <c r="BH13" s="644"/>
      <c r="BI13" s="644"/>
      <c r="BJ13" s="644"/>
      <c r="BK13" s="644"/>
      <c r="BL13" s="644"/>
      <c r="BM13" s="644"/>
      <c r="BN13" s="645"/>
      <c r="BO13" s="703">
        <v>42.4</v>
      </c>
      <c r="BP13" s="703"/>
      <c r="BQ13" s="703"/>
      <c r="BR13" s="703"/>
      <c r="BS13" s="649" t="s">
        <v>123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2854406</v>
      </c>
      <c r="CS13" s="644"/>
      <c r="CT13" s="644"/>
      <c r="CU13" s="644"/>
      <c r="CV13" s="644"/>
      <c r="CW13" s="644"/>
      <c r="CX13" s="644"/>
      <c r="CY13" s="645"/>
      <c r="CZ13" s="703">
        <v>14.7</v>
      </c>
      <c r="DA13" s="703"/>
      <c r="DB13" s="703"/>
      <c r="DC13" s="703"/>
      <c r="DD13" s="649">
        <v>1866275</v>
      </c>
      <c r="DE13" s="644"/>
      <c r="DF13" s="644"/>
      <c r="DG13" s="644"/>
      <c r="DH13" s="644"/>
      <c r="DI13" s="644"/>
      <c r="DJ13" s="644"/>
      <c r="DK13" s="644"/>
      <c r="DL13" s="644"/>
      <c r="DM13" s="644"/>
      <c r="DN13" s="644"/>
      <c r="DO13" s="644"/>
      <c r="DP13" s="645"/>
      <c r="DQ13" s="649">
        <v>1030601</v>
      </c>
      <c r="DR13" s="644"/>
      <c r="DS13" s="644"/>
      <c r="DT13" s="644"/>
      <c r="DU13" s="644"/>
      <c r="DV13" s="644"/>
      <c r="DW13" s="644"/>
      <c r="DX13" s="644"/>
      <c r="DY13" s="644"/>
      <c r="DZ13" s="644"/>
      <c r="EA13" s="644"/>
      <c r="EB13" s="644"/>
      <c r="EC13" s="684"/>
    </row>
    <row r="14" spans="2:143" ht="11.25" customHeight="1" x14ac:dyDescent="0.2">
      <c r="B14" s="638" t="s">
        <v>249</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131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140226</v>
      </c>
      <c r="BH14" s="644"/>
      <c r="BI14" s="644"/>
      <c r="BJ14" s="644"/>
      <c r="BK14" s="644"/>
      <c r="BL14" s="644"/>
      <c r="BM14" s="644"/>
      <c r="BN14" s="645"/>
      <c r="BO14" s="703">
        <v>3.5</v>
      </c>
      <c r="BP14" s="703"/>
      <c r="BQ14" s="703"/>
      <c r="BR14" s="703"/>
      <c r="BS14" s="649" t="s">
        <v>123</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713814</v>
      </c>
      <c r="CS14" s="644"/>
      <c r="CT14" s="644"/>
      <c r="CU14" s="644"/>
      <c r="CV14" s="644"/>
      <c r="CW14" s="644"/>
      <c r="CX14" s="644"/>
      <c r="CY14" s="645"/>
      <c r="CZ14" s="703">
        <v>3.7</v>
      </c>
      <c r="DA14" s="703"/>
      <c r="DB14" s="703"/>
      <c r="DC14" s="703"/>
      <c r="DD14" s="649">
        <v>35675</v>
      </c>
      <c r="DE14" s="644"/>
      <c r="DF14" s="644"/>
      <c r="DG14" s="644"/>
      <c r="DH14" s="644"/>
      <c r="DI14" s="644"/>
      <c r="DJ14" s="644"/>
      <c r="DK14" s="644"/>
      <c r="DL14" s="644"/>
      <c r="DM14" s="644"/>
      <c r="DN14" s="644"/>
      <c r="DO14" s="644"/>
      <c r="DP14" s="645"/>
      <c r="DQ14" s="649">
        <v>655626</v>
      </c>
      <c r="DR14" s="644"/>
      <c r="DS14" s="644"/>
      <c r="DT14" s="644"/>
      <c r="DU14" s="644"/>
      <c r="DV14" s="644"/>
      <c r="DW14" s="644"/>
      <c r="DX14" s="644"/>
      <c r="DY14" s="644"/>
      <c r="DZ14" s="644"/>
      <c r="EA14" s="644"/>
      <c r="EB14" s="644"/>
      <c r="EC14" s="684"/>
    </row>
    <row r="15" spans="2:143" ht="11.25" customHeight="1" x14ac:dyDescent="0.2">
      <c r="B15" s="638" t="s">
        <v>252</v>
      </c>
      <c r="C15" s="639"/>
      <c r="D15" s="639"/>
      <c r="E15" s="639"/>
      <c r="F15" s="639"/>
      <c r="G15" s="639"/>
      <c r="H15" s="639"/>
      <c r="I15" s="639"/>
      <c r="J15" s="639"/>
      <c r="K15" s="639"/>
      <c r="L15" s="639"/>
      <c r="M15" s="639"/>
      <c r="N15" s="639"/>
      <c r="O15" s="639"/>
      <c r="P15" s="639"/>
      <c r="Q15" s="640"/>
      <c r="R15" s="641">
        <v>43225</v>
      </c>
      <c r="S15" s="644"/>
      <c r="T15" s="644"/>
      <c r="U15" s="644"/>
      <c r="V15" s="644"/>
      <c r="W15" s="644"/>
      <c r="X15" s="644"/>
      <c r="Y15" s="645"/>
      <c r="Z15" s="703">
        <v>0.2</v>
      </c>
      <c r="AA15" s="703"/>
      <c r="AB15" s="703"/>
      <c r="AC15" s="703"/>
      <c r="AD15" s="704">
        <v>43225</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197280</v>
      </c>
      <c r="BH15" s="644"/>
      <c r="BI15" s="644"/>
      <c r="BJ15" s="644"/>
      <c r="BK15" s="644"/>
      <c r="BL15" s="644"/>
      <c r="BM15" s="644"/>
      <c r="BN15" s="645"/>
      <c r="BO15" s="703">
        <v>5</v>
      </c>
      <c r="BP15" s="703"/>
      <c r="BQ15" s="703"/>
      <c r="BR15" s="703"/>
      <c r="BS15" s="649" t="s">
        <v>123</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2740208</v>
      </c>
      <c r="CS15" s="644"/>
      <c r="CT15" s="644"/>
      <c r="CU15" s="644"/>
      <c r="CV15" s="644"/>
      <c r="CW15" s="644"/>
      <c r="CX15" s="644"/>
      <c r="CY15" s="645"/>
      <c r="CZ15" s="703">
        <v>14.1</v>
      </c>
      <c r="DA15" s="703"/>
      <c r="DB15" s="703"/>
      <c r="DC15" s="703"/>
      <c r="DD15" s="649">
        <v>1409901</v>
      </c>
      <c r="DE15" s="644"/>
      <c r="DF15" s="644"/>
      <c r="DG15" s="644"/>
      <c r="DH15" s="644"/>
      <c r="DI15" s="644"/>
      <c r="DJ15" s="644"/>
      <c r="DK15" s="644"/>
      <c r="DL15" s="644"/>
      <c r="DM15" s="644"/>
      <c r="DN15" s="644"/>
      <c r="DO15" s="644"/>
      <c r="DP15" s="645"/>
      <c r="DQ15" s="649">
        <v>1165393</v>
      </c>
      <c r="DR15" s="644"/>
      <c r="DS15" s="644"/>
      <c r="DT15" s="644"/>
      <c r="DU15" s="644"/>
      <c r="DV15" s="644"/>
      <c r="DW15" s="644"/>
      <c r="DX15" s="644"/>
      <c r="DY15" s="644"/>
      <c r="DZ15" s="644"/>
      <c r="EA15" s="644"/>
      <c r="EB15" s="644"/>
      <c r="EC15" s="684"/>
    </row>
    <row r="16" spans="2:143" ht="11.25" customHeight="1" x14ac:dyDescent="0.2">
      <c r="B16" s="638" t="s">
        <v>255</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237</v>
      </c>
      <c r="AA16" s="703"/>
      <c r="AB16" s="703"/>
      <c r="AC16" s="703"/>
      <c r="AD16" s="704" t="s">
        <v>131</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237</v>
      </c>
      <c r="BH16" s="644"/>
      <c r="BI16" s="644"/>
      <c r="BJ16" s="644"/>
      <c r="BK16" s="644"/>
      <c r="BL16" s="644"/>
      <c r="BM16" s="644"/>
      <c r="BN16" s="645"/>
      <c r="BO16" s="703" t="s">
        <v>123</v>
      </c>
      <c r="BP16" s="703"/>
      <c r="BQ16" s="703"/>
      <c r="BR16" s="703"/>
      <c r="BS16" s="649" t="s">
        <v>237</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3526</v>
      </c>
      <c r="CS16" s="644"/>
      <c r="CT16" s="644"/>
      <c r="CU16" s="644"/>
      <c r="CV16" s="644"/>
      <c r="CW16" s="644"/>
      <c r="CX16" s="644"/>
      <c r="CY16" s="645"/>
      <c r="CZ16" s="703">
        <v>0</v>
      </c>
      <c r="DA16" s="703"/>
      <c r="DB16" s="703"/>
      <c r="DC16" s="703"/>
      <c r="DD16" s="649" t="s">
        <v>123</v>
      </c>
      <c r="DE16" s="644"/>
      <c r="DF16" s="644"/>
      <c r="DG16" s="644"/>
      <c r="DH16" s="644"/>
      <c r="DI16" s="644"/>
      <c r="DJ16" s="644"/>
      <c r="DK16" s="644"/>
      <c r="DL16" s="644"/>
      <c r="DM16" s="644"/>
      <c r="DN16" s="644"/>
      <c r="DO16" s="644"/>
      <c r="DP16" s="645"/>
      <c r="DQ16" s="649">
        <v>3526</v>
      </c>
      <c r="DR16" s="644"/>
      <c r="DS16" s="644"/>
      <c r="DT16" s="644"/>
      <c r="DU16" s="644"/>
      <c r="DV16" s="644"/>
      <c r="DW16" s="644"/>
      <c r="DX16" s="644"/>
      <c r="DY16" s="644"/>
      <c r="DZ16" s="644"/>
      <c r="EA16" s="644"/>
      <c r="EB16" s="644"/>
      <c r="EC16" s="684"/>
    </row>
    <row r="17" spans="2:133" ht="11.25" customHeight="1" x14ac:dyDescent="0.2">
      <c r="B17" s="638" t="s">
        <v>258</v>
      </c>
      <c r="C17" s="639"/>
      <c r="D17" s="639"/>
      <c r="E17" s="639"/>
      <c r="F17" s="639"/>
      <c r="G17" s="639"/>
      <c r="H17" s="639"/>
      <c r="I17" s="639"/>
      <c r="J17" s="639"/>
      <c r="K17" s="639"/>
      <c r="L17" s="639"/>
      <c r="M17" s="639"/>
      <c r="N17" s="639"/>
      <c r="O17" s="639"/>
      <c r="P17" s="639"/>
      <c r="Q17" s="640"/>
      <c r="R17" s="641">
        <v>17978</v>
      </c>
      <c r="S17" s="644"/>
      <c r="T17" s="644"/>
      <c r="U17" s="644"/>
      <c r="V17" s="644"/>
      <c r="W17" s="644"/>
      <c r="X17" s="644"/>
      <c r="Y17" s="645"/>
      <c r="Z17" s="703">
        <v>0.1</v>
      </c>
      <c r="AA17" s="703"/>
      <c r="AB17" s="703"/>
      <c r="AC17" s="703"/>
      <c r="AD17" s="704">
        <v>17978</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237</v>
      </c>
      <c r="BH17" s="644"/>
      <c r="BI17" s="644"/>
      <c r="BJ17" s="644"/>
      <c r="BK17" s="644"/>
      <c r="BL17" s="644"/>
      <c r="BM17" s="644"/>
      <c r="BN17" s="645"/>
      <c r="BO17" s="703" t="s">
        <v>123</v>
      </c>
      <c r="BP17" s="703"/>
      <c r="BQ17" s="703"/>
      <c r="BR17" s="703"/>
      <c r="BS17" s="649" t="s">
        <v>237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2206853</v>
      </c>
      <c r="CS17" s="644"/>
      <c r="CT17" s="644"/>
      <c r="CU17" s="644"/>
      <c r="CV17" s="644"/>
      <c r="CW17" s="644"/>
      <c r="CX17" s="644"/>
      <c r="CY17" s="645"/>
      <c r="CZ17" s="703">
        <v>11.3</v>
      </c>
      <c r="DA17" s="703"/>
      <c r="DB17" s="703"/>
      <c r="DC17" s="703"/>
      <c r="DD17" s="649" t="s">
        <v>123</v>
      </c>
      <c r="DE17" s="644"/>
      <c r="DF17" s="644"/>
      <c r="DG17" s="644"/>
      <c r="DH17" s="644"/>
      <c r="DI17" s="644"/>
      <c r="DJ17" s="644"/>
      <c r="DK17" s="644"/>
      <c r="DL17" s="644"/>
      <c r="DM17" s="644"/>
      <c r="DN17" s="644"/>
      <c r="DO17" s="644"/>
      <c r="DP17" s="645"/>
      <c r="DQ17" s="649">
        <v>2186667</v>
      </c>
      <c r="DR17" s="644"/>
      <c r="DS17" s="644"/>
      <c r="DT17" s="644"/>
      <c r="DU17" s="644"/>
      <c r="DV17" s="644"/>
      <c r="DW17" s="644"/>
      <c r="DX17" s="644"/>
      <c r="DY17" s="644"/>
      <c r="DZ17" s="644"/>
      <c r="EA17" s="644"/>
      <c r="EB17" s="644"/>
      <c r="EC17" s="684"/>
    </row>
    <row r="18" spans="2:133" ht="11.25" customHeight="1" x14ac:dyDescent="0.2">
      <c r="B18" s="638" t="s">
        <v>261</v>
      </c>
      <c r="C18" s="639"/>
      <c r="D18" s="639"/>
      <c r="E18" s="639"/>
      <c r="F18" s="639"/>
      <c r="G18" s="639"/>
      <c r="H18" s="639"/>
      <c r="I18" s="639"/>
      <c r="J18" s="639"/>
      <c r="K18" s="639"/>
      <c r="L18" s="639"/>
      <c r="M18" s="639"/>
      <c r="N18" s="639"/>
      <c r="O18" s="639"/>
      <c r="P18" s="639"/>
      <c r="Q18" s="640"/>
      <c r="R18" s="641">
        <v>5834210</v>
      </c>
      <c r="S18" s="644"/>
      <c r="T18" s="644"/>
      <c r="U18" s="644"/>
      <c r="V18" s="644"/>
      <c r="W18" s="644"/>
      <c r="X18" s="644"/>
      <c r="Y18" s="645"/>
      <c r="Z18" s="703">
        <v>28.1</v>
      </c>
      <c r="AA18" s="703"/>
      <c r="AB18" s="703"/>
      <c r="AC18" s="703"/>
      <c r="AD18" s="704">
        <v>5102770</v>
      </c>
      <c r="AE18" s="704"/>
      <c r="AF18" s="704"/>
      <c r="AG18" s="704"/>
      <c r="AH18" s="704"/>
      <c r="AI18" s="704"/>
      <c r="AJ18" s="704"/>
      <c r="AK18" s="704"/>
      <c r="AL18" s="646">
        <v>52.5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237</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131</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2">
      <c r="B19" s="638" t="s">
        <v>264</v>
      </c>
      <c r="C19" s="639"/>
      <c r="D19" s="639"/>
      <c r="E19" s="639"/>
      <c r="F19" s="639"/>
      <c r="G19" s="639"/>
      <c r="H19" s="639"/>
      <c r="I19" s="639"/>
      <c r="J19" s="639"/>
      <c r="K19" s="639"/>
      <c r="L19" s="639"/>
      <c r="M19" s="639"/>
      <c r="N19" s="639"/>
      <c r="O19" s="639"/>
      <c r="P19" s="639"/>
      <c r="Q19" s="640"/>
      <c r="R19" s="641">
        <v>5102770</v>
      </c>
      <c r="S19" s="644"/>
      <c r="T19" s="644"/>
      <c r="U19" s="644"/>
      <c r="V19" s="644"/>
      <c r="W19" s="644"/>
      <c r="X19" s="644"/>
      <c r="Y19" s="645"/>
      <c r="Z19" s="703">
        <v>24.6</v>
      </c>
      <c r="AA19" s="703"/>
      <c r="AB19" s="703"/>
      <c r="AC19" s="703"/>
      <c r="AD19" s="704">
        <v>5102770</v>
      </c>
      <c r="AE19" s="704"/>
      <c r="AF19" s="704"/>
      <c r="AG19" s="704"/>
      <c r="AH19" s="704"/>
      <c r="AI19" s="704"/>
      <c r="AJ19" s="704"/>
      <c r="AK19" s="704"/>
      <c r="AL19" s="646">
        <v>52.5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230730</v>
      </c>
      <c r="BH19" s="644"/>
      <c r="BI19" s="644"/>
      <c r="BJ19" s="644"/>
      <c r="BK19" s="644"/>
      <c r="BL19" s="644"/>
      <c r="BM19" s="644"/>
      <c r="BN19" s="645"/>
      <c r="BO19" s="703">
        <v>5.8</v>
      </c>
      <c r="BP19" s="703"/>
      <c r="BQ19" s="703"/>
      <c r="BR19" s="703"/>
      <c r="BS19" s="649" t="s">
        <v>123</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x14ac:dyDescent="0.2">
      <c r="B20" s="638" t="s">
        <v>267</v>
      </c>
      <c r="C20" s="639"/>
      <c r="D20" s="639"/>
      <c r="E20" s="639"/>
      <c r="F20" s="639"/>
      <c r="G20" s="639"/>
      <c r="H20" s="639"/>
      <c r="I20" s="639"/>
      <c r="J20" s="639"/>
      <c r="K20" s="639"/>
      <c r="L20" s="639"/>
      <c r="M20" s="639"/>
      <c r="N20" s="639"/>
      <c r="O20" s="639"/>
      <c r="P20" s="639"/>
      <c r="Q20" s="640"/>
      <c r="R20" s="641">
        <v>731440</v>
      </c>
      <c r="S20" s="644"/>
      <c r="T20" s="644"/>
      <c r="U20" s="644"/>
      <c r="V20" s="644"/>
      <c r="W20" s="644"/>
      <c r="X20" s="644"/>
      <c r="Y20" s="645"/>
      <c r="Z20" s="703">
        <v>3.5</v>
      </c>
      <c r="AA20" s="703"/>
      <c r="AB20" s="703"/>
      <c r="AC20" s="703"/>
      <c r="AD20" s="704" t="s">
        <v>237</v>
      </c>
      <c r="AE20" s="704"/>
      <c r="AF20" s="704"/>
      <c r="AG20" s="704"/>
      <c r="AH20" s="704"/>
      <c r="AI20" s="704"/>
      <c r="AJ20" s="704"/>
      <c r="AK20" s="704"/>
      <c r="AL20" s="646" t="s">
        <v>123</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230730</v>
      </c>
      <c r="BH20" s="644"/>
      <c r="BI20" s="644"/>
      <c r="BJ20" s="644"/>
      <c r="BK20" s="644"/>
      <c r="BL20" s="644"/>
      <c r="BM20" s="644"/>
      <c r="BN20" s="645"/>
      <c r="BO20" s="703">
        <v>5.8</v>
      </c>
      <c r="BP20" s="703"/>
      <c r="BQ20" s="703"/>
      <c r="BR20" s="703"/>
      <c r="BS20" s="649" t="s">
        <v>237</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19478764</v>
      </c>
      <c r="CS20" s="644"/>
      <c r="CT20" s="644"/>
      <c r="CU20" s="644"/>
      <c r="CV20" s="644"/>
      <c r="CW20" s="644"/>
      <c r="CX20" s="644"/>
      <c r="CY20" s="645"/>
      <c r="CZ20" s="703">
        <v>100</v>
      </c>
      <c r="DA20" s="703"/>
      <c r="DB20" s="703"/>
      <c r="DC20" s="703"/>
      <c r="DD20" s="649">
        <v>4156958</v>
      </c>
      <c r="DE20" s="644"/>
      <c r="DF20" s="644"/>
      <c r="DG20" s="644"/>
      <c r="DH20" s="644"/>
      <c r="DI20" s="644"/>
      <c r="DJ20" s="644"/>
      <c r="DK20" s="644"/>
      <c r="DL20" s="644"/>
      <c r="DM20" s="644"/>
      <c r="DN20" s="644"/>
      <c r="DO20" s="644"/>
      <c r="DP20" s="645"/>
      <c r="DQ20" s="649">
        <v>11523519</v>
      </c>
      <c r="DR20" s="644"/>
      <c r="DS20" s="644"/>
      <c r="DT20" s="644"/>
      <c r="DU20" s="644"/>
      <c r="DV20" s="644"/>
      <c r="DW20" s="644"/>
      <c r="DX20" s="644"/>
      <c r="DY20" s="644"/>
      <c r="DZ20" s="644"/>
      <c r="EA20" s="644"/>
      <c r="EB20" s="644"/>
      <c r="EC20" s="684"/>
    </row>
    <row r="21" spans="2:133" ht="11.25" customHeight="1" x14ac:dyDescent="0.2">
      <c r="B21" s="638" t="s">
        <v>270</v>
      </c>
      <c r="C21" s="639"/>
      <c r="D21" s="639"/>
      <c r="E21" s="639"/>
      <c r="F21" s="639"/>
      <c r="G21" s="639"/>
      <c r="H21" s="639"/>
      <c r="I21" s="639"/>
      <c r="J21" s="639"/>
      <c r="K21" s="639"/>
      <c r="L21" s="639"/>
      <c r="M21" s="639"/>
      <c r="N21" s="639"/>
      <c r="O21" s="639"/>
      <c r="P21" s="639"/>
      <c r="Q21" s="640"/>
      <c r="R21" s="641" t="s">
        <v>237</v>
      </c>
      <c r="S21" s="644"/>
      <c r="T21" s="644"/>
      <c r="U21" s="644"/>
      <c r="V21" s="644"/>
      <c r="W21" s="644"/>
      <c r="X21" s="644"/>
      <c r="Y21" s="645"/>
      <c r="Z21" s="703" t="s">
        <v>131</v>
      </c>
      <c r="AA21" s="703"/>
      <c r="AB21" s="703"/>
      <c r="AC21" s="703"/>
      <c r="AD21" s="704" t="s">
        <v>123</v>
      </c>
      <c r="AE21" s="704"/>
      <c r="AF21" s="704"/>
      <c r="AG21" s="704"/>
      <c r="AH21" s="704"/>
      <c r="AI21" s="704"/>
      <c r="AJ21" s="704"/>
      <c r="AK21" s="704"/>
      <c r="AL21" s="646" t="s">
        <v>123</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20599</v>
      </c>
      <c r="BH21" s="644"/>
      <c r="BI21" s="644"/>
      <c r="BJ21" s="644"/>
      <c r="BK21" s="644"/>
      <c r="BL21" s="644"/>
      <c r="BM21" s="644"/>
      <c r="BN21" s="645"/>
      <c r="BO21" s="703">
        <v>0.5</v>
      </c>
      <c r="BP21" s="703"/>
      <c r="BQ21" s="703"/>
      <c r="BR21" s="703"/>
      <c r="BS21" s="649" t="s">
        <v>237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272</v>
      </c>
      <c r="C22" s="639"/>
      <c r="D22" s="639"/>
      <c r="E22" s="639"/>
      <c r="F22" s="639"/>
      <c r="G22" s="639"/>
      <c r="H22" s="639"/>
      <c r="I22" s="639"/>
      <c r="J22" s="639"/>
      <c r="K22" s="639"/>
      <c r="L22" s="639"/>
      <c r="M22" s="639"/>
      <c r="N22" s="639"/>
      <c r="O22" s="639"/>
      <c r="P22" s="639"/>
      <c r="Q22" s="640"/>
      <c r="R22" s="641">
        <v>10635454</v>
      </c>
      <c r="S22" s="644"/>
      <c r="T22" s="644"/>
      <c r="U22" s="644"/>
      <c r="V22" s="644"/>
      <c r="W22" s="644"/>
      <c r="X22" s="644"/>
      <c r="Y22" s="645"/>
      <c r="Z22" s="703">
        <v>51.3</v>
      </c>
      <c r="AA22" s="703"/>
      <c r="AB22" s="703"/>
      <c r="AC22" s="703"/>
      <c r="AD22" s="704">
        <v>9693883</v>
      </c>
      <c r="AE22" s="704"/>
      <c r="AF22" s="704"/>
      <c r="AG22" s="704"/>
      <c r="AH22" s="704"/>
      <c r="AI22" s="704"/>
      <c r="AJ22" s="704"/>
      <c r="AK22" s="704"/>
      <c r="AL22" s="646">
        <v>99.8</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275</v>
      </c>
      <c r="C23" s="639"/>
      <c r="D23" s="639"/>
      <c r="E23" s="639"/>
      <c r="F23" s="639"/>
      <c r="G23" s="639"/>
      <c r="H23" s="639"/>
      <c r="I23" s="639"/>
      <c r="J23" s="639"/>
      <c r="K23" s="639"/>
      <c r="L23" s="639"/>
      <c r="M23" s="639"/>
      <c r="N23" s="639"/>
      <c r="O23" s="639"/>
      <c r="P23" s="639"/>
      <c r="Q23" s="640"/>
      <c r="R23" s="641">
        <v>3971</v>
      </c>
      <c r="S23" s="644"/>
      <c r="T23" s="644"/>
      <c r="U23" s="644"/>
      <c r="V23" s="644"/>
      <c r="W23" s="644"/>
      <c r="X23" s="644"/>
      <c r="Y23" s="645"/>
      <c r="Z23" s="703">
        <v>0</v>
      </c>
      <c r="AA23" s="703"/>
      <c r="AB23" s="703"/>
      <c r="AC23" s="703"/>
      <c r="AD23" s="704">
        <v>3971</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210131</v>
      </c>
      <c r="BH23" s="644"/>
      <c r="BI23" s="644"/>
      <c r="BJ23" s="644"/>
      <c r="BK23" s="644"/>
      <c r="BL23" s="644"/>
      <c r="BM23" s="644"/>
      <c r="BN23" s="645"/>
      <c r="BO23" s="703">
        <v>5.3</v>
      </c>
      <c r="BP23" s="703"/>
      <c r="BQ23" s="703"/>
      <c r="BR23" s="703"/>
      <c r="BS23" s="649" t="s">
        <v>237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2">
      <c r="B24" s="638" t="s">
        <v>282</v>
      </c>
      <c r="C24" s="639"/>
      <c r="D24" s="639"/>
      <c r="E24" s="639"/>
      <c r="F24" s="639"/>
      <c r="G24" s="639"/>
      <c r="H24" s="639"/>
      <c r="I24" s="639"/>
      <c r="J24" s="639"/>
      <c r="K24" s="639"/>
      <c r="L24" s="639"/>
      <c r="M24" s="639"/>
      <c r="N24" s="639"/>
      <c r="O24" s="639"/>
      <c r="P24" s="639"/>
      <c r="Q24" s="640"/>
      <c r="R24" s="641">
        <v>388447</v>
      </c>
      <c r="S24" s="644"/>
      <c r="T24" s="644"/>
      <c r="U24" s="644"/>
      <c r="V24" s="644"/>
      <c r="W24" s="644"/>
      <c r="X24" s="644"/>
      <c r="Y24" s="645"/>
      <c r="Z24" s="703">
        <v>1.9</v>
      </c>
      <c r="AA24" s="703"/>
      <c r="AB24" s="703"/>
      <c r="AC24" s="703"/>
      <c r="AD24" s="704" t="s">
        <v>123</v>
      </c>
      <c r="AE24" s="704"/>
      <c r="AF24" s="704"/>
      <c r="AG24" s="704"/>
      <c r="AH24" s="704"/>
      <c r="AI24" s="704"/>
      <c r="AJ24" s="704"/>
      <c r="AK24" s="704"/>
      <c r="AL24" s="646" t="s">
        <v>237</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237</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7748497</v>
      </c>
      <c r="CS24" s="707"/>
      <c r="CT24" s="707"/>
      <c r="CU24" s="707"/>
      <c r="CV24" s="707"/>
      <c r="CW24" s="707"/>
      <c r="CX24" s="707"/>
      <c r="CY24" s="753"/>
      <c r="CZ24" s="754">
        <v>39.799999999999997</v>
      </c>
      <c r="DA24" s="723"/>
      <c r="DB24" s="723"/>
      <c r="DC24" s="757"/>
      <c r="DD24" s="752">
        <v>5547928</v>
      </c>
      <c r="DE24" s="707"/>
      <c r="DF24" s="707"/>
      <c r="DG24" s="707"/>
      <c r="DH24" s="707"/>
      <c r="DI24" s="707"/>
      <c r="DJ24" s="707"/>
      <c r="DK24" s="753"/>
      <c r="DL24" s="752">
        <v>5466410</v>
      </c>
      <c r="DM24" s="707"/>
      <c r="DN24" s="707"/>
      <c r="DO24" s="707"/>
      <c r="DP24" s="707"/>
      <c r="DQ24" s="707"/>
      <c r="DR24" s="707"/>
      <c r="DS24" s="707"/>
      <c r="DT24" s="707"/>
      <c r="DU24" s="707"/>
      <c r="DV24" s="753"/>
      <c r="DW24" s="754">
        <v>53.4</v>
      </c>
      <c r="DX24" s="723"/>
      <c r="DY24" s="723"/>
      <c r="DZ24" s="723"/>
      <c r="EA24" s="723"/>
      <c r="EB24" s="723"/>
      <c r="EC24" s="755"/>
    </row>
    <row r="25" spans="2:133" ht="11.25" customHeight="1" x14ac:dyDescent="0.2">
      <c r="B25" s="638" t="s">
        <v>285</v>
      </c>
      <c r="C25" s="639"/>
      <c r="D25" s="639"/>
      <c r="E25" s="639"/>
      <c r="F25" s="639"/>
      <c r="G25" s="639"/>
      <c r="H25" s="639"/>
      <c r="I25" s="639"/>
      <c r="J25" s="639"/>
      <c r="K25" s="639"/>
      <c r="L25" s="639"/>
      <c r="M25" s="639"/>
      <c r="N25" s="639"/>
      <c r="O25" s="639"/>
      <c r="P25" s="639"/>
      <c r="Q25" s="640"/>
      <c r="R25" s="641">
        <v>324087</v>
      </c>
      <c r="S25" s="644"/>
      <c r="T25" s="644"/>
      <c r="U25" s="644"/>
      <c r="V25" s="644"/>
      <c r="W25" s="644"/>
      <c r="X25" s="644"/>
      <c r="Y25" s="645"/>
      <c r="Z25" s="703">
        <v>1.6</v>
      </c>
      <c r="AA25" s="703"/>
      <c r="AB25" s="703"/>
      <c r="AC25" s="703"/>
      <c r="AD25" s="704">
        <v>5591</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237</v>
      </c>
      <c r="BH25" s="644"/>
      <c r="BI25" s="644"/>
      <c r="BJ25" s="644"/>
      <c r="BK25" s="644"/>
      <c r="BL25" s="644"/>
      <c r="BM25" s="644"/>
      <c r="BN25" s="645"/>
      <c r="BO25" s="703" t="s">
        <v>237</v>
      </c>
      <c r="BP25" s="703"/>
      <c r="BQ25" s="703"/>
      <c r="BR25" s="703"/>
      <c r="BS25" s="649" t="s">
        <v>131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2579229</v>
      </c>
      <c r="CS25" s="642"/>
      <c r="CT25" s="642"/>
      <c r="CU25" s="642"/>
      <c r="CV25" s="642"/>
      <c r="CW25" s="642"/>
      <c r="CX25" s="642"/>
      <c r="CY25" s="643"/>
      <c r="CZ25" s="646">
        <v>13.2</v>
      </c>
      <c r="DA25" s="675"/>
      <c r="DB25" s="675"/>
      <c r="DC25" s="676"/>
      <c r="DD25" s="649">
        <v>2425900</v>
      </c>
      <c r="DE25" s="642"/>
      <c r="DF25" s="642"/>
      <c r="DG25" s="642"/>
      <c r="DH25" s="642"/>
      <c r="DI25" s="642"/>
      <c r="DJ25" s="642"/>
      <c r="DK25" s="643"/>
      <c r="DL25" s="649">
        <v>2344382</v>
      </c>
      <c r="DM25" s="642"/>
      <c r="DN25" s="642"/>
      <c r="DO25" s="642"/>
      <c r="DP25" s="642"/>
      <c r="DQ25" s="642"/>
      <c r="DR25" s="642"/>
      <c r="DS25" s="642"/>
      <c r="DT25" s="642"/>
      <c r="DU25" s="642"/>
      <c r="DV25" s="643"/>
      <c r="DW25" s="646">
        <v>22.9</v>
      </c>
      <c r="DX25" s="675"/>
      <c r="DY25" s="675"/>
      <c r="DZ25" s="675"/>
      <c r="EA25" s="675"/>
      <c r="EB25" s="675"/>
      <c r="EC25" s="677"/>
    </row>
    <row r="26" spans="2:133" ht="11.25" customHeight="1" x14ac:dyDescent="0.2">
      <c r="B26" s="638" t="s">
        <v>288</v>
      </c>
      <c r="C26" s="639"/>
      <c r="D26" s="639"/>
      <c r="E26" s="639"/>
      <c r="F26" s="639"/>
      <c r="G26" s="639"/>
      <c r="H26" s="639"/>
      <c r="I26" s="639"/>
      <c r="J26" s="639"/>
      <c r="K26" s="639"/>
      <c r="L26" s="639"/>
      <c r="M26" s="639"/>
      <c r="N26" s="639"/>
      <c r="O26" s="639"/>
      <c r="P26" s="639"/>
      <c r="Q26" s="640"/>
      <c r="R26" s="641">
        <v>80364</v>
      </c>
      <c r="S26" s="644"/>
      <c r="T26" s="644"/>
      <c r="U26" s="644"/>
      <c r="V26" s="644"/>
      <c r="W26" s="644"/>
      <c r="X26" s="644"/>
      <c r="Y26" s="645"/>
      <c r="Z26" s="703">
        <v>0.4</v>
      </c>
      <c r="AA26" s="703"/>
      <c r="AB26" s="703"/>
      <c r="AC26" s="703"/>
      <c r="AD26" s="704" t="s">
        <v>123</v>
      </c>
      <c r="AE26" s="704"/>
      <c r="AF26" s="704"/>
      <c r="AG26" s="704"/>
      <c r="AH26" s="704"/>
      <c r="AI26" s="704"/>
      <c r="AJ26" s="704"/>
      <c r="AK26" s="704"/>
      <c r="AL26" s="646" t="s">
        <v>237</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1694001</v>
      </c>
      <c r="CS26" s="644"/>
      <c r="CT26" s="644"/>
      <c r="CU26" s="644"/>
      <c r="CV26" s="644"/>
      <c r="CW26" s="644"/>
      <c r="CX26" s="644"/>
      <c r="CY26" s="645"/>
      <c r="CZ26" s="646">
        <v>8.6999999999999993</v>
      </c>
      <c r="DA26" s="675"/>
      <c r="DB26" s="675"/>
      <c r="DC26" s="676"/>
      <c r="DD26" s="649">
        <v>1562404</v>
      </c>
      <c r="DE26" s="644"/>
      <c r="DF26" s="644"/>
      <c r="DG26" s="644"/>
      <c r="DH26" s="644"/>
      <c r="DI26" s="644"/>
      <c r="DJ26" s="644"/>
      <c r="DK26" s="645"/>
      <c r="DL26" s="649" t="s">
        <v>123</v>
      </c>
      <c r="DM26" s="644"/>
      <c r="DN26" s="644"/>
      <c r="DO26" s="644"/>
      <c r="DP26" s="644"/>
      <c r="DQ26" s="644"/>
      <c r="DR26" s="644"/>
      <c r="DS26" s="644"/>
      <c r="DT26" s="644"/>
      <c r="DU26" s="644"/>
      <c r="DV26" s="645"/>
      <c r="DW26" s="646" t="s">
        <v>237</v>
      </c>
      <c r="DX26" s="675"/>
      <c r="DY26" s="675"/>
      <c r="DZ26" s="675"/>
      <c r="EA26" s="675"/>
      <c r="EB26" s="675"/>
      <c r="EC26" s="677"/>
    </row>
    <row r="27" spans="2:133" ht="11.25" customHeight="1" x14ac:dyDescent="0.2">
      <c r="B27" s="638" t="s">
        <v>291</v>
      </c>
      <c r="C27" s="639"/>
      <c r="D27" s="639"/>
      <c r="E27" s="639"/>
      <c r="F27" s="639"/>
      <c r="G27" s="639"/>
      <c r="H27" s="639"/>
      <c r="I27" s="639"/>
      <c r="J27" s="639"/>
      <c r="K27" s="639"/>
      <c r="L27" s="639"/>
      <c r="M27" s="639"/>
      <c r="N27" s="639"/>
      <c r="O27" s="639"/>
      <c r="P27" s="639"/>
      <c r="Q27" s="640"/>
      <c r="R27" s="641">
        <v>2698077</v>
      </c>
      <c r="S27" s="644"/>
      <c r="T27" s="644"/>
      <c r="U27" s="644"/>
      <c r="V27" s="644"/>
      <c r="W27" s="644"/>
      <c r="X27" s="644"/>
      <c r="Y27" s="645"/>
      <c r="Z27" s="703">
        <v>13</v>
      </c>
      <c r="AA27" s="703"/>
      <c r="AB27" s="703"/>
      <c r="AC27" s="703"/>
      <c r="AD27" s="704" t="s">
        <v>123</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3962053</v>
      </c>
      <c r="BH27" s="644"/>
      <c r="BI27" s="644"/>
      <c r="BJ27" s="644"/>
      <c r="BK27" s="644"/>
      <c r="BL27" s="644"/>
      <c r="BM27" s="644"/>
      <c r="BN27" s="645"/>
      <c r="BO27" s="703">
        <v>100</v>
      </c>
      <c r="BP27" s="703"/>
      <c r="BQ27" s="703"/>
      <c r="BR27" s="703"/>
      <c r="BS27" s="649">
        <v>5225</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2962415</v>
      </c>
      <c r="CS27" s="642"/>
      <c r="CT27" s="642"/>
      <c r="CU27" s="642"/>
      <c r="CV27" s="642"/>
      <c r="CW27" s="642"/>
      <c r="CX27" s="642"/>
      <c r="CY27" s="643"/>
      <c r="CZ27" s="646">
        <v>15.2</v>
      </c>
      <c r="DA27" s="675"/>
      <c r="DB27" s="675"/>
      <c r="DC27" s="676"/>
      <c r="DD27" s="649">
        <v>935361</v>
      </c>
      <c r="DE27" s="642"/>
      <c r="DF27" s="642"/>
      <c r="DG27" s="642"/>
      <c r="DH27" s="642"/>
      <c r="DI27" s="642"/>
      <c r="DJ27" s="642"/>
      <c r="DK27" s="643"/>
      <c r="DL27" s="649">
        <v>935361</v>
      </c>
      <c r="DM27" s="642"/>
      <c r="DN27" s="642"/>
      <c r="DO27" s="642"/>
      <c r="DP27" s="642"/>
      <c r="DQ27" s="642"/>
      <c r="DR27" s="642"/>
      <c r="DS27" s="642"/>
      <c r="DT27" s="642"/>
      <c r="DU27" s="642"/>
      <c r="DV27" s="643"/>
      <c r="DW27" s="646">
        <v>9.1</v>
      </c>
      <c r="DX27" s="675"/>
      <c r="DY27" s="675"/>
      <c r="DZ27" s="675"/>
      <c r="EA27" s="675"/>
      <c r="EB27" s="675"/>
      <c r="EC27" s="677"/>
    </row>
    <row r="28" spans="2:133" ht="11.25" customHeight="1" x14ac:dyDescent="0.2">
      <c r="B28" s="746" t="s">
        <v>294</v>
      </c>
      <c r="C28" s="747"/>
      <c r="D28" s="747"/>
      <c r="E28" s="747"/>
      <c r="F28" s="747"/>
      <c r="G28" s="747"/>
      <c r="H28" s="747"/>
      <c r="I28" s="747"/>
      <c r="J28" s="747"/>
      <c r="K28" s="747"/>
      <c r="L28" s="747"/>
      <c r="M28" s="747"/>
      <c r="N28" s="747"/>
      <c r="O28" s="747"/>
      <c r="P28" s="747"/>
      <c r="Q28" s="748"/>
      <c r="R28" s="641" t="s">
        <v>237</v>
      </c>
      <c r="S28" s="644"/>
      <c r="T28" s="644"/>
      <c r="U28" s="644"/>
      <c r="V28" s="644"/>
      <c r="W28" s="644"/>
      <c r="X28" s="644"/>
      <c r="Y28" s="645"/>
      <c r="Z28" s="703" t="s">
        <v>131</v>
      </c>
      <c r="AA28" s="703"/>
      <c r="AB28" s="703"/>
      <c r="AC28" s="703"/>
      <c r="AD28" s="704" t="s">
        <v>123</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2206853</v>
      </c>
      <c r="CS28" s="644"/>
      <c r="CT28" s="644"/>
      <c r="CU28" s="644"/>
      <c r="CV28" s="644"/>
      <c r="CW28" s="644"/>
      <c r="CX28" s="644"/>
      <c r="CY28" s="645"/>
      <c r="CZ28" s="646">
        <v>11.3</v>
      </c>
      <c r="DA28" s="675"/>
      <c r="DB28" s="675"/>
      <c r="DC28" s="676"/>
      <c r="DD28" s="649">
        <v>2186667</v>
      </c>
      <c r="DE28" s="644"/>
      <c r="DF28" s="644"/>
      <c r="DG28" s="644"/>
      <c r="DH28" s="644"/>
      <c r="DI28" s="644"/>
      <c r="DJ28" s="644"/>
      <c r="DK28" s="645"/>
      <c r="DL28" s="649">
        <v>2186667</v>
      </c>
      <c r="DM28" s="644"/>
      <c r="DN28" s="644"/>
      <c r="DO28" s="644"/>
      <c r="DP28" s="644"/>
      <c r="DQ28" s="644"/>
      <c r="DR28" s="644"/>
      <c r="DS28" s="644"/>
      <c r="DT28" s="644"/>
      <c r="DU28" s="644"/>
      <c r="DV28" s="645"/>
      <c r="DW28" s="646">
        <v>21.3</v>
      </c>
      <c r="DX28" s="675"/>
      <c r="DY28" s="675"/>
      <c r="DZ28" s="675"/>
      <c r="EA28" s="675"/>
      <c r="EB28" s="675"/>
      <c r="EC28" s="677"/>
    </row>
    <row r="29" spans="2:133" ht="11.25" customHeight="1" x14ac:dyDescent="0.2">
      <c r="B29" s="638" t="s">
        <v>296</v>
      </c>
      <c r="C29" s="639"/>
      <c r="D29" s="639"/>
      <c r="E29" s="639"/>
      <c r="F29" s="639"/>
      <c r="G29" s="639"/>
      <c r="H29" s="639"/>
      <c r="I29" s="639"/>
      <c r="J29" s="639"/>
      <c r="K29" s="639"/>
      <c r="L29" s="639"/>
      <c r="M29" s="639"/>
      <c r="N29" s="639"/>
      <c r="O29" s="639"/>
      <c r="P29" s="639"/>
      <c r="Q29" s="640"/>
      <c r="R29" s="641">
        <v>967880</v>
      </c>
      <c r="S29" s="644"/>
      <c r="T29" s="644"/>
      <c r="U29" s="644"/>
      <c r="V29" s="644"/>
      <c r="W29" s="644"/>
      <c r="X29" s="644"/>
      <c r="Y29" s="645"/>
      <c r="Z29" s="703">
        <v>4.7</v>
      </c>
      <c r="AA29" s="703"/>
      <c r="AB29" s="703"/>
      <c r="AC29" s="703"/>
      <c r="AD29" s="704" t="s">
        <v>131</v>
      </c>
      <c r="AE29" s="704"/>
      <c r="AF29" s="704"/>
      <c r="AG29" s="704"/>
      <c r="AH29" s="704"/>
      <c r="AI29" s="704"/>
      <c r="AJ29" s="704"/>
      <c r="AK29" s="704"/>
      <c r="AL29" s="646" t="s">
        <v>123</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2206761</v>
      </c>
      <c r="CS29" s="642"/>
      <c r="CT29" s="642"/>
      <c r="CU29" s="642"/>
      <c r="CV29" s="642"/>
      <c r="CW29" s="642"/>
      <c r="CX29" s="642"/>
      <c r="CY29" s="643"/>
      <c r="CZ29" s="646">
        <v>11.3</v>
      </c>
      <c r="DA29" s="675"/>
      <c r="DB29" s="675"/>
      <c r="DC29" s="676"/>
      <c r="DD29" s="649">
        <v>2186575</v>
      </c>
      <c r="DE29" s="642"/>
      <c r="DF29" s="642"/>
      <c r="DG29" s="642"/>
      <c r="DH29" s="642"/>
      <c r="DI29" s="642"/>
      <c r="DJ29" s="642"/>
      <c r="DK29" s="643"/>
      <c r="DL29" s="649">
        <v>2186575</v>
      </c>
      <c r="DM29" s="642"/>
      <c r="DN29" s="642"/>
      <c r="DO29" s="642"/>
      <c r="DP29" s="642"/>
      <c r="DQ29" s="642"/>
      <c r="DR29" s="642"/>
      <c r="DS29" s="642"/>
      <c r="DT29" s="642"/>
      <c r="DU29" s="642"/>
      <c r="DV29" s="643"/>
      <c r="DW29" s="646">
        <v>21.3</v>
      </c>
      <c r="DX29" s="675"/>
      <c r="DY29" s="675"/>
      <c r="DZ29" s="675"/>
      <c r="EA29" s="675"/>
      <c r="EB29" s="675"/>
      <c r="EC29" s="677"/>
    </row>
    <row r="30" spans="2:133" ht="11.25" customHeight="1" x14ac:dyDescent="0.2">
      <c r="B30" s="638" t="s">
        <v>301</v>
      </c>
      <c r="C30" s="639"/>
      <c r="D30" s="639"/>
      <c r="E30" s="639"/>
      <c r="F30" s="639"/>
      <c r="G30" s="639"/>
      <c r="H30" s="639"/>
      <c r="I30" s="639"/>
      <c r="J30" s="639"/>
      <c r="K30" s="639"/>
      <c r="L30" s="639"/>
      <c r="M30" s="639"/>
      <c r="N30" s="639"/>
      <c r="O30" s="639"/>
      <c r="P30" s="639"/>
      <c r="Q30" s="640"/>
      <c r="R30" s="641">
        <v>97274</v>
      </c>
      <c r="S30" s="644"/>
      <c r="T30" s="644"/>
      <c r="U30" s="644"/>
      <c r="V30" s="644"/>
      <c r="W30" s="644"/>
      <c r="X30" s="644"/>
      <c r="Y30" s="645"/>
      <c r="Z30" s="703">
        <v>0.5</v>
      </c>
      <c r="AA30" s="703"/>
      <c r="AB30" s="703"/>
      <c r="AC30" s="703"/>
      <c r="AD30" s="704" t="s">
        <v>123</v>
      </c>
      <c r="AE30" s="704"/>
      <c r="AF30" s="704"/>
      <c r="AG30" s="704"/>
      <c r="AH30" s="704"/>
      <c r="AI30" s="704"/>
      <c r="AJ30" s="704"/>
      <c r="AK30" s="704"/>
      <c r="AL30" s="646" t="s">
        <v>123</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98.7</v>
      </c>
      <c r="BH30" s="722"/>
      <c r="BI30" s="722"/>
      <c r="BJ30" s="722"/>
      <c r="BK30" s="722"/>
      <c r="BL30" s="722"/>
      <c r="BM30" s="723">
        <v>94.9</v>
      </c>
      <c r="BN30" s="722"/>
      <c r="BO30" s="722"/>
      <c r="BP30" s="722"/>
      <c r="BQ30" s="724"/>
      <c r="BR30" s="721">
        <v>98.4</v>
      </c>
      <c r="BS30" s="722"/>
      <c r="BT30" s="722"/>
      <c r="BU30" s="722"/>
      <c r="BV30" s="722"/>
      <c r="BW30" s="722"/>
      <c r="BX30" s="723">
        <v>94</v>
      </c>
      <c r="BY30" s="722"/>
      <c r="BZ30" s="722"/>
      <c r="CA30" s="722"/>
      <c r="CB30" s="724"/>
      <c r="CD30" s="727"/>
      <c r="CE30" s="728"/>
      <c r="CF30" s="685" t="s">
        <v>304</v>
      </c>
      <c r="CG30" s="682"/>
      <c r="CH30" s="682"/>
      <c r="CI30" s="682"/>
      <c r="CJ30" s="682"/>
      <c r="CK30" s="682"/>
      <c r="CL30" s="682"/>
      <c r="CM30" s="682"/>
      <c r="CN30" s="682"/>
      <c r="CO30" s="682"/>
      <c r="CP30" s="682"/>
      <c r="CQ30" s="683"/>
      <c r="CR30" s="641">
        <v>2001512</v>
      </c>
      <c r="CS30" s="644"/>
      <c r="CT30" s="644"/>
      <c r="CU30" s="644"/>
      <c r="CV30" s="644"/>
      <c r="CW30" s="644"/>
      <c r="CX30" s="644"/>
      <c r="CY30" s="645"/>
      <c r="CZ30" s="646">
        <v>10.3</v>
      </c>
      <c r="DA30" s="675"/>
      <c r="DB30" s="675"/>
      <c r="DC30" s="676"/>
      <c r="DD30" s="649">
        <v>1982441</v>
      </c>
      <c r="DE30" s="644"/>
      <c r="DF30" s="644"/>
      <c r="DG30" s="644"/>
      <c r="DH30" s="644"/>
      <c r="DI30" s="644"/>
      <c r="DJ30" s="644"/>
      <c r="DK30" s="645"/>
      <c r="DL30" s="649">
        <v>1982441</v>
      </c>
      <c r="DM30" s="644"/>
      <c r="DN30" s="644"/>
      <c r="DO30" s="644"/>
      <c r="DP30" s="644"/>
      <c r="DQ30" s="644"/>
      <c r="DR30" s="644"/>
      <c r="DS30" s="644"/>
      <c r="DT30" s="644"/>
      <c r="DU30" s="644"/>
      <c r="DV30" s="645"/>
      <c r="DW30" s="646">
        <v>19.399999999999999</v>
      </c>
      <c r="DX30" s="675"/>
      <c r="DY30" s="675"/>
      <c r="DZ30" s="675"/>
      <c r="EA30" s="675"/>
      <c r="EB30" s="675"/>
      <c r="EC30" s="677"/>
    </row>
    <row r="31" spans="2:133" ht="11.25" customHeight="1" x14ac:dyDescent="0.2">
      <c r="B31" s="638" t="s">
        <v>305</v>
      </c>
      <c r="C31" s="639"/>
      <c r="D31" s="639"/>
      <c r="E31" s="639"/>
      <c r="F31" s="639"/>
      <c r="G31" s="639"/>
      <c r="H31" s="639"/>
      <c r="I31" s="639"/>
      <c r="J31" s="639"/>
      <c r="K31" s="639"/>
      <c r="L31" s="639"/>
      <c r="M31" s="639"/>
      <c r="N31" s="639"/>
      <c r="O31" s="639"/>
      <c r="P31" s="639"/>
      <c r="Q31" s="640"/>
      <c r="R31" s="641">
        <v>327419</v>
      </c>
      <c r="S31" s="644"/>
      <c r="T31" s="644"/>
      <c r="U31" s="644"/>
      <c r="V31" s="644"/>
      <c r="W31" s="644"/>
      <c r="X31" s="644"/>
      <c r="Y31" s="645"/>
      <c r="Z31" s="703">
        <v>1.6</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v>
      </c>
      <c r="BH31" s="642"/>
      <c r="BI31" s="642"/>
      <c r="BJ31" s="642"/>
      <c r="BK31" s="642"/>
      <c r="BL31" s="642"/>
      <c r="BM31" s="647">
        <v>96.3</v>
      </c>
      <c r="BN31" s="720"/>
      <c r="BO31" s="720"/>
      <c r="BP31" s="720"/>
      <c r="BQ31" s="681"/>
      <c r="BR31" s="719">
        <v>98.8</v>
      </c>
      <c r="BS31" s="642"/>
      <c r="BT31" s="642"/>
      <c r="BU31" s="642"/>
      <c r="BV31" s="642"/>
      <c r="BW31" s="642"/>
      <c r="BX31" s="647">
        <v>95.7</v>
      </c>
      <c r="BY31" s="720"/>
      <c r="BZ31" s="720"/>
      <c r="CA31" s="720"/>
      <c r="CB31" s="681"/>
      <c r="CD31" s="727"/>
      <c r="CE31" s="728"/>
      <c r="CF31" s="685" t="s">
        <v>308</v>
      </c>
      <c r="CG31" s="682"/>
      <c r="CH31" s="682"/>
      <c r="CI31" s="682"/>
      <c r="CJ31" s="682"/>
      <c r="CK31" s="682"/>
      <c r="CL31" s="682"/>
      <c r="CM31" s="682"/>
      <c r="CN31" s="682"/>
      <c r="CO31" s="682"/>
      <c r="CP31" s="682"/>
      <c r="CQ31" s="683"/>
      <c r="CR31" s="641">
        <v>205249</v>
      </c>
      <c r="CS31" s="642"/>
      <c r="CT31" s="642"/>
      <c r="CU31" s="642"/>
      <c r="CV31" s="642"/>
      <c r="CW31" s="642"/>
      <c r="CX31" s="642"/>
      <c r="CY31" s="643"/>
      <c r="CZ31" s="646">
        <v>1.1000000000000001</v>
      </c>
      <c r="DA31" s="675"/>
      <c r="DB31" s="675"/>
      <c r="DC31" s="676"/>
      <c r="DD31" s="649">
        <v>204134</v>
      </c>
      <c r="DE31" s="642"/>
      <c r="DF31" s="642"/>
      <c r="DG31" s="642"/>
      <c r="DH31" s="642"/>
      <c r="DI31" s="642"/>
      <c r="DJ31" s="642"/>
      <c r="DK31" s="643"/>
      <c r="DL31" s="649">
        <v>204134</v>
      </c>
      <c r="DM31" s="642"/>
      <c r="DN31" s="642"/>
      <c r="DO31" s="642"/>
      <c r="DP31" s="642"/>
      <c r="DQ31" s="642"/>
      <c r="DR31" s="642"/>
      <c r="DS31" s="642"/>
      <c r="DT31" s="642"/>
      <c r="DU31" s="642"/>
      <c r="DV31" s="643"/>
      <c r="DW31" s="646">
        <v>2</v>
      </c>
      <c r="DX31" s="675"/>
      <c r="DY31" s="675"/>
      <c r="DZ31" s="675"/>
      <c r="EA31" s="675"/>
      <c r="EB31" s="675"/>
      <c r="EC31" s="677"/>
    </row>
    <row r="32" spans="2:133" ht="11.25" customHeight="1" x14ac:dyDescent="0.2">
      <c r="B32" s="638" t="s">
        <v>309</v>
      </c>
      <c r="C32" s="639"/>
      <c r="D32" s="639"/>
      <c r="E32" s="639"/>
      <c r="F32" s="639"/>
      <c r="G32" s="639"/>
      <c r="H32" s="639"/>
      <c r="I32" s="639"/>
      <c r="J32" s="639"/>
      <c r="K32" s="639"/>
      <c r="L32" s="639"/>
      <c r="M32" s="639"/>
      <c r="N32" s="639"/>
      <c r="O32" s="639"/>
      <c r="P32" s="639"/>
      <c r="Q32" s="640"/>
      <c r="R32" s="641">
        <v>224579</v>
      </c>
      <c r="S32" s="644"/>
      <c r="T32" s="644"/>
      <c r="U32" s="644"/>
      <c r="V32" s="644"/>
      <c r="W32" s="644"/>
      <c r="X32" s="644"/>
      <c r="Y32" s="645"/>
      <c r="Z32" s="703">
        <v>1.1000000000000001</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98.4</v>
      </c>
      <c r="BH32" s="657"/>
      <c r="BI32" s="657"/>
      <c r="BJ32" s="657"/>
      <c r="BK32" s="657"/>
      <c r="BL32" s="657"/>
      <c r="BM32" s="701">
        <v>93.4</v>
      </c>
      <c r="BN32" s="657"/>
      <c r="BO32" s="657"/>
      <c r="BP32" s="657"/>
      <c r="BQ32" s="694"/>
      <c r="BR32" s="718">
        <v>98.1</v>
      </c>
      <c r="BS32" s="657"/>
      <c r="BT32" s="657"/>
      <c r="BU32" s="657"/>
      <c r="BV32" s="657"/>
      <c r="BW32" s="657"/>
      <c r="BX32" s="701">
        <v>92.1</v>
      </c>
      <c r="BY32" s="657"/>
      <c r="BZ32" s="657"/>
      <c r="CA32" s="657"/>
      <c r="CB32" s="694"/>
      <c r="CD32" s="729"/>
      <c r="CE32" s="730"/>
      <c r="CF32" s="685" t="s">
        <v>311</v>
      </c>
      <c r="CG32" s="682"/>
      <c r="CH32" s="682"/>
      <c r="CI32" s="682"/>
      <c r="CJ32" s="682"/>
      <c r="CK32" s="682"/>
      <c r="CL32" s="682"/>
      <c r="CM32" s="682"/>
      <c r="CN32" s="682"/>
      <c r="CO32" s="682"/>
      <c r="CP32" s="682"/>
      <c r="CQ32" s="683"/>
      <c r="CR32" s="641">
        <v>92</v>
      </c>
      <c r="CS32" s="644"/>
      <c r="CT32" s="644"/>
      <c r="CU32" s="644"/>
      <c r="CV32" s="644"/>
      <c r="CW32" s="644"/>
      <c r="CX32" s="644"/>
      <c r="CY32" s="645"/>
      <c r="CZ32" s="646">
        <v>0</v>
      </c>
      <c r="DA32" s="675"/>
      <c r="DB32" s="675"/>
      <c r="DC32" s="676"/>
      <c r="DD32" s="649">
        <v>92</v>
      </c>
      <c r="DE32" s="644"/>
      <c r="DF32" s="644"/>
      <c r="DG32" s="644"/>
      <c r="DH32" s="644"/>
      <c r="DI32" s="644"/>
      <c r="DJ32" s="644"/>
      <c r="DK32" s="645"/>
      <c r="DL32" s="649">
        <v>92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2">
      <c r="B33" s="638" t="s">
        <v>312</v>
      </c>
      <c r="C33" s="639"/>
      <c r="D33" s="639"/>
      <c r="E33" s="639"/>
      <c r="F33" s="639"/>
      <c r="G33" s="639"/>
      <c r="H33" s="639"/>
      <c r="I33" s="639"/>
      <c r="J33" s="639"/>
      <c r="K33" s="639"/>
      <c r="L33" s="639"/>
      <c r="M33" s="639"/>
      <c r="N33" s="639"/>
      <c r="O33" s="639"/>
      <c r="P33" s="639"/>
      <c r="Q33" s="640"/>
      <c r="R33" s="641">
        <v>1304044</v>
      </c>
      <c r="S33" s="644"/>
      <c r="T33" s="644"/>
      <c r="U33" s="644"/>
      <c r="V33" s="644"/>
      <c r="W33" s="644"/>
      <c r="X33" s="644"/>
      <c r="Y33" s="645"/>
      <c r="Z33" s="703">
        <v>6.3</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7569783</v>
      </c>
      <c r="CS33" s="642"/>
      <c r="CT33" s="642"/>
      <c r="CU33" s="642"/>
      <c r="CV33" s="642"/>
      <c r="CW33" s="642"/>
      <c r="CX33" s="642"/>
      <c r="CY33" s="643"/>
      <c r="CZ33" s="646">
        <v>38.9</v>
      </c>
      <c r="DA33" s="675"/>
      <c r="DB33" s="675"/>
      <c r="DC33" s="676"/>
      <c r="DD33" s="649">
        <v>5620547</v>
      </c>
      <c r="DE33" s="642"/>
      <c r="DF33" s="642"/>
      <c r="DG33" s="642"/>
      <c r="DH33" s="642"/>
      <c r="DI33" s="642"/>
      <c r="DJ33" s="642"/>
      <c r="DK33" s="643"/>
      <c r="DL33" s="649">
        <v>3852054</v>
      </c>
      <c r="DM33" s="642"/>
      <c r="DN33" s="642"/>
      <c r="DO33" s="642"/>
      <c r="DP33" s="642"/>
      <c r="DQ33" s="642"/>
      <c r="DR33" s="642"/>
      <c r="DS33" s="642"/>
      <c r="DT33" s="642"/>
      <c r="DU33" s="642"/>
      <c r="DV33" s="643"/>
      <c r="DW33" s="646">
        <v>37.6</v>
      </c>
      <c r="DX33" s="675"/>
      <c r="DY33" s="675"/>
      <c r="DZ33" s="675"/>
      <c r="EA33" s="675"/>
      <c r="EB33" s="675"/>
      <c r="EC33" s="677"/>
    </row>
    <row r="34" spans="2:133" ht="11.25" customHeight="1" x14ac:dyDescent="0.2">
      <c r="B34" s="638" t="s">
        <v>314</v>
      </c>
      <c r="C34" s="639"/>
      <c r="D34" s="639"/>
      <c r="E34" s="639"/>
      <c r="F34" s="639"/>
      <c r="G34" s="639"/>
      <c r="H34" s="639"/>
      <c r="I34" s="639"/>
      <c r="J34" s="639"/>
      <c r="K34" s="639"/>
      <c r="L34" s="639"/>
      <c r="M34" s="639"/>
      <c r="N34" s="639"/>
      <c r="O34" s="639"/>
      <c r="P34" s="639"/>
      <c r="Q34" s="640"/>
      <c r="R34" s="641">
        <v>411963</v>
      </c>
      <c r="S34" s="644"/>
      <c r="T34" s="644"/>
      <c r="U34" s="644"/>
      <c r="V34" s="644"/>
      <c r="W34" s="644"/>
      <c r="X34" s="644"/>
      <c r="Y34" s="645"/>
      <c r="Z34" s="703">
        <v>2</v>
      </c>
      <c r="AA34" s="703"/>
      <c r="AB34" s="703"/>
      <c r="AC34" s="703"/>
      <c r="AD34" s="704">
        <v>7068</v>
      </c>
      <c r="AE34" s="704"/>
      <c r="AF34" s="704"/>
      <c r="AG34" s="704"/>
      <c r="AH34" s="704"/>
      <c r="AI34" s="704"/>
      <c r="AJ34" s="704"/>
      <c r="AK34" s="704"/>
      <c r="AL34" s="646">
        <v>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2740464</v>
      </c>
      <c r="CS34" s="644"/>
      <c r="CT34" s="644"/>
      <c r="CU34" s="644"/>
      <c r="CV34" s="644"/>
      <c r="CW34" s="644"/>
      <c r="CX34" s="644"/>
      <c r="CY34" s="645"/>
      <c r="CZ34" s="646">
        <v>14.1</v>
      </c>
      <c r="DA34" s="675"/>
      <c r="DB34" s="675"/>
      <c r="DC34" s="676"/>
      <c r="DD34" s="649">
        <v>2038189</v>
      </c>
      <c r="DE34" s="644"/>
      <c r="DF34" s="644"/>
      <c r="DG34" s="644"/>
      <c r="DH34" s="644"/>
      <c r="DI34" s="644"/>
      <c r="DJ34" s="644"/>
      <c r="DK34" s="645"/>
      <c r="DL34" s="649">
        <v>1448788</v>
      </c>
      <c r="DM34" s="644"/>
      <c r="DN34" s="644"/>
      <c r="DO34" s="644"/>
      <c r="DP34" s="644"/>
      <c r="DQ34" s="644"/>
      <c r="DR34" s="644"/>
      <c r="DS34" s="644"/>
      <c r="DT34" s="644"/>
      <c r="DU34" s="644"/>
      <c r="DV34" s="645"/>
      <c r="DW34" s="646">
        <v>14.1</v>
      </c>
      <c r="DX34" s="675"/>
      <c r="DY34" s="675"/>
      <c r="DZ34" s="675"/>
      <c r="EA34" s="675"/>
      <c r="EB34" s="675"/>
      <c r="EC34" s="677"/>
    </row>
    <row r="35" spans="2:133" ht="11.25" customHeight="1" x14ac:dyDescent="0.2">
      <c r="B35" s="638" t="s">
        <v>318</v>
      </c>
      <c r="C35" s="639"/>
      <c r="D35" s="639"/>
      <c r="E35" s="639"/>
      <c r="F35" s="639"/>
      <c r="G35" s="639"/>
      <c r="H35" s="639"/>
      <c r="I35" s="639"/>
      <c r="J35" s="639"/>
      <c r="K35" s="639"/>
      <c r="L35" s="639"/>
      <c r="M35" s="639"/>
      <c r="N35" s="639"/>
      <c r="O35" s="639"/>
      <c r="P35" s="639"/>
      <c r="Q35" s="640"/>
      <c r="R35" s="641">
        <v>3279300</v>
      </c>
      <c r="S35" s="644"/>
      <c r="T35" s="644"/>
      <c r="U35" s="644"/>
      <c r="V35" s="644"/>
      <c r="W35" s="644"/>
      <c r="X35" s="644"/>
      <c r="Y35" s="645"/>
      <c r="Z35" s="703">
        <v>15.8</v>
      </c>
      <c r="AA35" s="703"/>
      <c r="AB35" s="703"/>
      <c r="AC35" s="703"/>
      <c r="AD35" s="704" t="s">
        <v>123</v>
      </c>
      <c r="AE35" s="704"/>
      <c r="AF35" s="704"/>
      <c r="AG35" s="704"/>
      <c r="AH35" s="704"/>
      <c r="AI35" s="704"/>
      <c r="AJ35" s="704"/>
      <c r="AK35" s="704"/>
      <c r="AL35" s="646" t="s">
        <v>237</v>
      </c>
      <c r="AM35" s="647"/>
      <c r="AN35" s="647"/>
      <c r="AO35" s="705"/>
      <c r="AP35" s="214"/>
      <c r="AQ35" s="709" t="s">
        <v>319</v>
      </c>
      <c r="AR35" s="710"/>
      <c r="AS35" s="710"/>
      <c r="AT35" s="710"/>
      <c r="AU35" s="710"/>
      <c r="AV35" s="710"/>
      <c r="AW35" s="710"/>
      <c r="AX35" s="710"/>
      <c r="AY35" s="711"/>
      <c r="AZ35" s="706">
        <v>2469024</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261121</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79213</v>
      </c>
      <c r="CS35" s="642"/>
      <c r="CT35" s="642"/>
      <c r="CU35" s="642"/>
      <c r="CV35" s="642"/>
      <c r="CW35" s="642"/>
      <c r="CX35" s="642"/>
      <c r="CY35" s="643"/>
      <c r="CZ35" s="646">
        <v>0.4</v>
      </c>
      <c r="DA35" s="675"/>
      <c r="DB35" s="675"/>
      <c r="DC35" s="676"/>
      <c r="DD35" s="649">
        <v>55172</v>
      </c>
      <c r="DE35" s="642"/>
      <c r="DF35" s="642"/>
      <c r="DG35" s="642"/>
      <c r="DH35" s="642"/>
      <c r="DI35" s="642"/>
      <c r="DJ35" s="642"/>
      <c r="DK35" s="643"/>
      <c r="DL35" s="649">
        <v>55075</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2">
      <c r="B36" s="638" t="s">
        <v>322</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131</v>
      </c>
      <c r="AA36" s="703"/>
      <c r="AB36" s="703"/>
      <c r="AC36" s="703"/>
      <c r="AD36" s="704" t="s">
        <v>123</v>
      </c>
      <c r="AE36" s="704"/>
      <c r="AF36" s="704"/>
      <c r="AG36" s="704"/>
      <c r="AH36" s="704"/>
      <c r="AI36" s="704"/>
      <c r="AJ36" s="704"/>
      <c r="AK36" s="704"/>
      <c r="AL36" s="646" t="s">
        <v>131</v>
      </c>
      <c r="AM36" s="647"/>
      <c r="AN36" s="647"/>
      <c r="AO36" s="705"/>
      <c r="AQ36" s="678" t="s">
        <v>323</v>
      </c>
      <c r="AR36" s="679"/>
      <c r="AS36" s="679"/>
      <c r="AT36" s="679"/>
      <c r="AU36" s="679"/>
      <c r="AV36" s="679"/>
      <c r="AW36" s="679"/>
      <c r="AX36" s="679"/>
      <c r="AY36" s="680"/>
      <c r="AZ36" s="641">
        <v>668797</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232859</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2144475</v>
      </c>
      <c r="CS36" s="644"/>
      <c r="CT36" s="644"/>
      <c r="CU36" s="644"/>
      <c r="CV36" s="644"/>
      <c r="CW36" s="644"/>
      <c r="CX36" s="644"/>
      <c r="CY36" s="645"/>
      <c r="CZ36" s="646">
        <v>11</v>
      </c>
      <c r="DA36" s="675"/>
      <c r="DB36" s="675"/>
      <c r="DC36" s="676"/>
      <c r="DD36" s="649">
        <v>1974087</v>
      </c>
      <c r="DE36" s="644"/>
      <c r="DF36" s="644"/>
      <c r="DG36" s="644"/>
      <c r="DH36" s="644"/>
      <c r="DI36" s="644"/>
      <c r="DJ36" s="644"/>
      <c r="DK36" s="645"/>
      <c r="DL36" s="649">
        <v>1085911</v>
      </c>
      <c r="DM36" s="644"/>
      <c r="DN36" s="644"/>
      <c r="DO36" s="644"/>
      <c r="DP36" s="644"/>
      <c r="DQ36" s="644"/>
      <c r="DR36" s="644"/>
      <c r="DS36" s="644"/>
      <c r="DT36" s="644"/>
      <c r="DU36" s="644"/>
      <c r="DV36" s="645"/>
      <c r="DW36" s="646">
        <v>10.6</v>
      </c>
      <c r="DX36" s="675"/>
      <c r="DY36" s="675"/>
      <c r="DZ36" s="675"/>
      <c r="EA36" s="675"/>
      <c r="EB36" s="675"/>
      <c r="EC36" s="677"/>
    </row>
    <row r="37" spans="2:133" ht="11.25" customHeight="1" x14ac:dyDescent="0.2">
      <c r="B37" s="638" t="s">
        <v>326</v>
      </c>
      <c r="C37" s="639"/>
      <c r="D37" s="639"/>
      <c r="E37" s="639"/>
      <c r="F37" s="639"/>
      <c r="G37" s="639"/>
      <c r="H37" s="639"/>
      <c r="I37" s="639"/>
      <c r="J37" s="639"/>
      <c r="K37" s="639"/>
      <c r="L37" s="639"/>
      <c r="M37" s="639"/>
      <c r="N37" s="639"/>
      <c r="O37" s="639"/>
      <c r="P37" s="639"/>
      <c r="Q37" s="640"/>
      <c r="R37" s="641">
        <v>533200</v>
      </c>
      <c r="S37" s="644"/>
      <c r="T37" s="644"/>
      <c r="U37" s="644"/>
      <c r="V37" s="644"/>
      <c r="W37" s="644"/>
      <c r="X37" s="644"/>
      <c r="Y37" s="645"/>
      <c r="Z37" s="703">
        <v>2.6</v>
      </c>
      <c r="AA37" s="703"/>
      <c r="AB37" s="703"/>
      <c r="AC37" s="703"/>
      <c r="AD37" s="704" t="s">
        <v>237</v>
      </c>
      <c r="AE37" s="704"/>
      <c r="AF37" s="704"/>
      <c r="AG37" s="704"/>
      <c r="AH37" s="704"/>
      <c r="AI37" s="704"/>
      <c r="AJ37" s="704"/>
      <c r="AK37" s="704"/>
      <c r="AL37" s="646" t="s">
        <v>237</v>
      </c>
      <c r="AM37" s="647"/>
      <c r="AN37" s="647"/>
      <c r="AO37" s="705"/>
      <c r="AQ37" s="678" t="s">
        <v>327</v>
      </c>
      <c r="AR37" s="679"/>
      <c r="AS37" s="679"/>
      <c r="AT37" s="679"/>
      <c r="AU37" s="679"/>
      <c r="AV37" s="679"/>
      <c r="AW37" s="679"/>
      <c r="AX37" s="679"/>
      <c r="AY37" s="680"/>
      <c r="AZ37" s="641">
        <v>226652</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5541</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678937</v>
      </c>
      <c r="CS37" s="642"/>
      <c r="CT37" s="642"/>
      <c r="CU37" s="642"/>
      <c r="CV37" s="642"/>
      <c r="CW37" s="642"/>
      <c r="CX37" s="642"/>
      <c r="CY37" s="643"/>
      <c r="CZ37" s="646">
        <v>3.5</v>
      </c>
      <c r="DA37" s="675"/>
      <c r="DB37" s="675"/>
      <c r="DC37" s="676"/>
      <c r="DD37" s="649">
        <v>678453</v>
      </c>
      <c r="DE37" s="642"/>
      <c r="DF37" s="642"/>
      <c r="DG37" s="642"/>
      <c r="DH37" s="642"/>
      <c r="DI37" s="642"/>
      <c r="DJ37" s="642"/>
      <c r="DK37" s="643"/>
      <c r="DL37" s="649">
        <v>663776</v>
      </c>
      <c r="DM37" s="642"/>
      <c r="DN37" s="642"/>
      <c r="DO37" s="642"/>
      <c r="DP37" s="642"/>
      <c r="DQ37" s="642"/>
      <c r="DR37" s="642"/>
      <c r="DS37" s="642"/>
      <c r="DT37" s="642"/>
      <c r="DU37" s="642"/>
      <c r="DV37" s="643"/>
      <c r="DW37" s="646">
        <v>6.5</v>
      </c>
      <c r="DX37" s="675"/>
      <c r="DY37" s="675"/>
      <c r="DZ37" s="675"/>
      <c r="EA37" s="675"/>
      <c r="EB37" s="675"/>
      <c r="EC37" s="677"/>
    </row>
    <row r="38" spans="2:133" ht="11.25" customHeight="1" x14ac:dyDescent="0.2">
      <c r="B38" s="653" t="s">
        <v>330</v>
      </c>
      <c r="C38" s="654"/>
      <c r="D38" s="654"/>
      <c r="E38" s="654"/>
      <c r="F38" s="654"/>
      <c r="G38" s="654"/>
      <c r="H38" s="654"/>
      <c r="I38" s="654"/>
      <c r="J38" s="654"/>
      <c r="K38" s="654"/>
      <c r="L38" s="654"/>
      <c r="M38" s="654"/>
      <c r="N38" s="654"/>
      <c r="O38" s="654"/>
      <c r="P38" s="654"/>
      <c r="Q38" s="655"/>
      <c r="R38" s="656">
        <v>20742859</v>
      </c>
      <c r="S38" s="693"/>
      <c r="T38" s="693"/>
      <c r="U38" s="693"/>
      <c r="V38" s="693"/>
      <c r="W38" s="693"/>
      <c r="X38" s="693"/>
      <c r="Y38" s="698"/>
      <c r="Z38" s="699">
        <v>100</v>
      </c>
      <c r="AA38" s="699"/>
      <c r="AB38" s="699"/>
      <c r="AC38" s="699"/>
      <c r="AD38" s="700">
        <v>9710513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41260</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9363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1784257</v>
      </c>
      <c r="CS38" s="644"/>
      <c r="CT38" s="644"/>
      <c r="CU38" s="644"/>
      <c r="CV38" s="644"/>
      <c r="CW38" s="644"/>
      <c r="CX38" s="644"/>
      <c r="CY38" s="645"/>
      <c r="CZ38" s="646">
        <v>9.1999999999999993</v>
      </c>
      <c r="DA38" s="675"/>
      <c r="DB38" s="675"/>
      <c r="DC38" s="676"/>
      <c r="DD38" s="649">
        <v>1528494</v>
      </c>
      <c r="DE38" s="644"/>
      <c r="DF38" s="644"/>
      <c r="DG38" s="644"/>
      <c r="DH38" s="644"/>
      <c r="DI38" s="644"/>
      <c r="DJ38" s="644"/>
      <c r="DK38" s="645"/>
      <c r="DL38" s="649">
        <v>1262040</v>
      </c>
      <c r="DM38" s="644"/>
      <c r="DN38" s="644"/>
      <c r="DO38" s="644"/>
      <c r="DP38" s="644"/>
      <c r="DQ38" s="644"/>
      <c r="DR38" s="644"/>
      <c r="DS38" s="644"/>
      <c r="DT38" s="644"/>
      <c r="DU38" s="644"/>
      <c r="DV38" s="645"/>
      <c r="DW38" s="646">
        <v>12.3</v>
      </c>
      <c r="DX38" s="675"/>
      <c r="DY38" s="675"/>
      <c r="DZ38" s="675"/>
      <c r="EA38" s="675"/>
      <c r="EB38" s="675"/>
      <c r="EC38" s="677"/>
    </row>
    <row r="39" spans="2:133" ht="11.25" customHeight="1" x14ac:dyDescent="0.2">
      <c r="AQ39" s="678" t="s">
        <v>334</v>
      </c>
      <c r="AR39" s="679"/>
      <c r="AS39" s="679"/>
      <c r="AT39" s="679"/>
      <c r="AU39" s="679"/>
      <c r="AV39" s="679"/>
      <c r="AW39" s="679"/>
      <c r="AX39" s="679"/>
      <c r="AY39" s="680"/>
      <c r="AZ39" s="641">
        <v>33595</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119</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676134</v>
      </c>
      <c r="CS39" s="642"/>
      <c r="CT39" s="642"/>
      <c r="CU39" s="642"/>
      <c r="CV39" s="642"/>
      <c r="CW39" s="642"/>
      <c r="CX39" s="642"/>
      <c r="CY39" s="643"/>
      <c r="CZ39" s="646">
        <v>3.5</v>
      </c>
      <c r="DA39" s="675"/>
      <c r="DB39" s="675"/>
      <c r="DC39" s="676"/>
      <c r="DD39" s="649">
        <v>24365</v>
      </c>
      <c r="DE39" s="642"/>
      <c r="DF39" s="642"/>
      <c r="DG39" s="642"/>
      <c r="DH39" s="642"/>
      <c r="DI39" s="642"/>
      <c r="DJ39" s="642"/>
      <c r="DK39" s="643"/>
      <c r="DL39" s="649" t="s">
        <v>131</v>
      </c>
      <c r="DM39" s="642"/>
      <c r="DN39" s="642"/>
      <c r="DO39" s="642"/>
      <c r="DP39" s="642"/>
      <c r="DQ39" s="642"/>
      <c r="DR39" s="642"/>
      <c r="DS39" s="642"/>
      <c r="DT39" s="642"/>
      <c r="DU39" s="642"/>
      <c r="DV39" s="643"/>
      <c r="DW39" s="646" t="s">
        <v>237</v>
      </c>
      <c r="DX39" s="675"/>
      <c r="DY39" s="675"/>
      <c r="DZ39" s="675"/>
      <c r="EA39" s="675"/>
      <c r="EB39" s="675"/>
      <c r="EC39" s="677"/>
    </row>
    <row r="40" spans="2:133" ht="11.25" customHeight="1" x14ac:dyDescent="0.2">
      <c r="AQ40" s="678" t="s">
        <v>338</v>
      </c>
      <c r="AR40" s="679"/>
      <c r="AS40" s="679"/>
      <c r="AT40" s="679"/>
      <c r="AU40" s="679"/>
      <c r="AV40" s="679"/>
      <c r="AW40" s="679"/>
      <c r="AX40" s="679"/>
      <c r="AY40" s="680"/>
      <c r="AZ40" s="641">
        <v>325337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123</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145240</v>
      </c>
      <c r="CS40" s="644"/>
      <c r="CT40" s="644"/>
      <c r="CU40" s="644"/>
      <c r="CV40" s="644"/>
      <c r="CW40" s="644"/>
      <c r="CX40" s="644"/>
      <c r="CY40" s="645"/>
      <c r="CZ40" s="646">
        <v>0.7</v>
      </c>
      <c r="DA40" s="675"/>
      <c r="DB40" s="675"/>
      <c r="DC40" s="676"/>
      <c r="DD40" s="649">
        <v>240</v>
      </c>
      <c r="DE40" s="644"/>
      <c r="DF40" s="644"/>
      <c r="DG40" s="644"/>
      <c r="DH40" s="644"/>
      <c r="DI40" s="644"/>
      <c r="DJ40" s="644"/>
      <c r="DK40" s="645"/>
      <c r="DL40" s="649">
        <v>240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2">
      <c r="AQ41" s="690" t="s">
        <v>341</v>
      </c>
      <c r="AR41" s="691"/>
      <c r="AS41" s="691"/>
      <c r="AT41" s="691"/>
      <c r="AU41" s="691"/>
      <c r="AV41" s="691"/>
      <c r="AW41" s="691"/>
      <c r="AX41" s="691"/>
      <c r="AY41" s="692"/>
      <c r="AZ41" s="656">
        <v>1173383</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321</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4160484</v>
      </c>
      <c r="CS42" s="644"/>
      <c r="CT42" s="644"/>
      <c r="CU42" s="644"/>
      <c r="CV42" s="644"/>
      <c r="CW42" s="644"/>
      <c r="CX42" s="644"/>
      <c r="CY42" s="645"/>
      <c r="CZ42" s="646">
        <v>21.4</v>
      </c>
      <c r="DA42" s="647"/>
      <c r="DB42" s="647"/>
      <c r="DC42" s="648"/>
      <c r="DD42" s="649">
        <v>355044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82023</v>
      </c>
      <c r="CS43" s="642"/>
      <c r="CT43" s="642"/>
      <c r="CU43" s="642"/>
      <c r="CV43" s="642"/>
      <c r="CW43" s="642"/>
      <c r="CX43" s="642"/>
      <c r="CY43" s="643"/>
      <c r="CZ43" s="646">
        <v>0.4</v>
      </c>
      <c r="DA43" s="675"/>
      <c r="DB43" s="675"/>
      <c r="DC43" s="676"/>
      <c r="DD43" s="649">
        <v>81683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348</v>
      </c>
      <c r="CD44" s="669" t="s">
        <v>299</v>
      </c>
      <c r="CE44" s="670"/>
      <c r="CF44" s="638" t="s">
        <v>349</v>
      </c>
      <c r="CG44" s="639"/>
      <c r="CH44" s="639"/>
      <c r="CI44" s="639"/>
      <c r="CJ44" s="639"/>
      <c r="CK44" s="639"/>
      <c r="CL44" s="639"/>
      <c r="CM44" s="639"/>
      <c r="CN44" s="639"/>
      <c r="CO44" s="639"/>
      <c r="CP44" s="639"/>
      <c r="CQ44" s="640"/>
      <c r="CR44" s="641">
        <v>4156958</v>
      </c>
      <c r="CS44" s="644"/>
      <c r="CT44" s="644"/>
      <c r="CU44" s="644"/>
      <c r="CV44" s="644"/>
      <c r="CW44" s="644"/>
      <c r="CX44" s="644"/>
      <c r="CY44" s="645"/>
      <c r="CZ44" s="646">
        <v>21.3</v>
      </c>
      <c r="DA44" s="647"/>
      <c r="DB44" s="647"/>
      <c r="DC44" s="648"/>
      <c r="DD44" s="649">
        <v>351518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350</v>
      </c>
      <c r="CG45" s="639"/>
      <c r="CH45" s="639"/>
      <c r="CI45" s="639"/>
      <c r="CJ45" s="639"/>
      <c r="CK45" s="639"/>
      <c r="CL45" s="639"/>
      <c r="CM45" s="639"/>
      <c r="CN45" s="639"/>
      <c r="CO45" s="639"/>
      <c r="CP45" s="639"/>
      <c r="CQ45" s="640"/>
      <c r="CR45" s="641">
        <v>2166654</v>
      </c>
      <c r="CS45" s="642"/>
      <c r="CT45" s="642"/>
      <c r="CU45" s="642"/>
      <c r="CV45" s="642"/>
      <c r="CW45" s="642"/>
      <c r="CX45" s="642"/>
      <c r="CY45" s="643"/>
      <c r="CZ45" s="646">
        <v>11.1</v>
      </c>
      <c r="DA45" s="675"/>
      <c r="DB45" s="675"/>
      <c r="DC45" s="676"/>
      <c r="DD45" s="649">
        <v>49391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351</v>
      </c>
      <c r="CG46" s="639"/>
      <c r="CH46" s="639"/>
      <c r="CI46" s="639"/>
      <c r="CJ46" s="639"/>
      <c r="CK46" s="639"/>
      <c r="CL46" s="639"/>
      <c r="CM46" s="639"/>
      <c r="CN46" s="639"/>
      <c r="CO46" s="639"/>
      <c r="CP46" s="639"/>
      <c r="CQ46" s="640"/>
      <c r="CR46" s="641">
        <v>1766189</v>
      </c>
      <c r="CS46" s="644"/>
      <c r="CT46" s="644"/>
      <c r="CU46" s="644"/>
      <c r="CV46" s="644"/>
      <c r="CW46" s="644"/>
      <c r="CX46" s="644"/>
      <c r="CY46" s="645"/>
      <c r="CZ46" s="646">
        <v>9.1</v>
      </c>
      <c r="DA46" s="647"/>
      <c r="DB46" s="647"/>
      <c r="DC46" s="648"/>
      <c r="DD46" s="649">
        <v>274470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352</v>
      </c>
      <c r="CG47" s="639"/>
      <c r="CH47" s="639"/>
      <c r="CI47" s="639"/>
      <c r="CJ47" s="639"/>
      <c r="CK47" s="639"/>
      <c r="CL47" s="639"/>
      <c r="CM47" s="639"/>
      <c r="CN47" s="639"/>
      <c r="CO47" s="639"/>
      <c r="CP47" s="639"/>
      <c r="CQ47" s="640"/>
      <c r="CR47" s="641">
        <v>3526</v>
      </c>
      <c r="CS47" s="642"/>
      <c r="CT47" s="642"/>
      <c r="CU47" s="642"/>
      <c r="CV47" s="642"/>
      <c r="CW47" s="642"/>
      <c r="CX47" s="642"/>
      <c r="CY47" s="643"/>
      <c r="CZ47" s="646">
        <v>0</v>
      </c>
      <c r="DA47" s="675"/>
      <c r="DB47" s="675"/>
      <c r="DC47" s="676"/>
      <c r="DD47" s="649">
        <v>3526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353</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237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354</v>
      </c>
      <c r="CE49" s="654"/>
      <c r="CF49" s="654"/>
      <c r="CG49" s="654"/>
      <c r="CH49" s="654"/>
      <c r="CI49" s="654"/>
      <c r="CJ49" s="654"/>
      <c r="CK49" s="654"/>
      <c r="CL49" s="654"/>
      <c r="CM49" s="654"/>
      <c r="CN49" s="654"/>
      <c r="CO49" s="654"/>
      <c r="CP49" s="654"/>
      <c r="CQ49" s="655"/>
      <c r="CR49" s="656">
        <v>19478764</v>
      </c>
      <c r="CS49" s="657"/>
      <c r="CT49" s="657"/>
      <c r="CU49" s="657"/>
      <c r="CV49" s="657"/>
      <c r="CW49" s="657"/>
      <c r="CX49" s="657"/>
      <c r="CY49" s="658"/>
      <c r="CZ49" s="659">
        <v>100</v>
      </c>
      <c r="DA49" s="660"/>
      <c r="DB49" s="660"/>
      <c r="DC49" s="661"/>
      <c r="DD49" s="662">
        <v>11523519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l/abvp+Y25VNy2HM/Jpqq69oMamtc/quTFU3kjCXcAilUr8p2jeutjj83gncrPD8TsqtoXmWO8fPrP7POOYIww==" saltValue="w5QeoPBG/b/UG2tAd/TC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5" zoomScaleNormal="70" zoomScaleSheetLayoutView="75"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377</v>
      </c>
      <c r="C7" s="1120"/>
      <c r="D7" s="1120"/>
      <c r="E7" s="1120"/>
      <c r="F7" s="1120"/>
      <c r="G7" s="1120"/>
      <c r="H7" s="1120"/>
      <c r="I7" s="1120"/>
      <c r="J7" s="1120"/>
      <c r="K7" s="1120"/>
      <c r="L7" s="1120"/>
      <c r="M7" s="1120"/>
      <c r="N7" s="1120"/>
      <c r="O7" s="1120"/>
      <c r="P7" s="1121"/>
      <c r="Q7" s="1173">
        <v>20755</v>
      </c>
      <c r="R7" s="1174"/>
      <c r="S7" s="1174"/>
      <c r="T7" s="1174"/>
      <c r="U7" s="1174"/>
      <c r="V7" s="1174">
        <v>19491</v>
      </c>
      <c r="W7" s="1174"/>
      <c r="X7" s="1174"/>
      <c r="Y7" s="1174"/>
      <c r="Z7" s="1174"/>
      <c r="AA7" s="1174">
        <v>1264</v>
      </c>
      <c r="AB7" s="1174"/>
      <c r="AC7" s="1174"/>
      <c r="AD7" s="1174"/>
      <c r="AE7" s="1175"/>
      <c r="AF7" s="1176">
        <v>968</v>
      </c>
      <c r="AG7" s="1177"/>
      <c r="AH7" s="1177"/>
      <c r="AI7" s="1177"/>
      <c r="AJ7" s="1178"/>
      <c r="AK7" s="1160">
        <v>1</v>
      </c>
      <c r="AL7" s="1161"/>
      <c r="AM7" s="1161"/>
      <c r="AN7" s="1161"/>
      <c r="AO7" s="1161"/>
      <c r="AP7" s="1161">
        <v>25009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569</v>
      </c>
      <c r="BT7" s="1165"/>
      <c r="BU7" s="1165"/>
      <c r="BV7" s="1165"/>
      <c r="BW7" s="1165"/>
      <c r="BX7" s="1165"/>
      <c r="BY7" s="1165"/>
      <c r="BZ7" s="1165"/>
      <c r="CA7" s="1165"/>
      <c r="CB7" s="1165"/>
      <c r="CC7" s="1165"/>
      <c r="CD7" s="1165"/>
      <c r="CE7" s="1165"/>
      <c r="CF7" s="1165"/>
      <c r="CG7" s="1166"/>
      <c r="CH7" s="1157">
        <v>18</v>
      </c>
      <c r="CI7" s="1158"/>
      <c r="CJ7" s="1158"/>
      <c r="CK7" s="1158"/>
      <c r="CL7" s="1159"/>
      <c r="CM7" s="1157">
        <v>172</v>
      </c>
      <c r="CN7" s="1158"/>
      <c r="CO7" s="1158"/>
      <c r="CP7" s="1158"/>
      <c r="CQ7" s="1159"/>
      <c r="CR7" s="1157">
        <v>24</v>
      </c>
      <c r="CS7" s="1158"/>
      <c r="CT7" s="1158"/>
      <c r="CU7" s="1158"/>
      <c r="CV7" s="1159"/>
      <c r="CW7" s="1157"/>
      <c r="CX7" s="1158"/>
      <c r="CY7" s="1158"/>
      <c r="CZ7" s="1158"/>
      <c r="DA7" s="1159"/>
      <c r="DB7" s="1157"/>
      <c r="DC7" s="1158"/>
      <c r="DD7" s="1158"/>
      <c r="DE7" s="1158"/>
      <c r="DF7" s="1159"/>
      <c r="DG7" s="1157"/>
      <c r="DH7" s="1158"/>
      <c r="DI7" s="1158"/>
      <c r="DJ7" s="1158"/>
      <c r="DK7" s="1159"/>
      <c r="DL7" s="1157">
        <v>4</v>
      </c>
      <c r="DM7" s="1158"/>
      <c r="DN7" s="1158"/>
      <c r="DO7" s="1158"/>
      <c r="DP7" s="1159"/>
      <c r="DQ7" s="1157">
        <v>3</v>
      </c>
      <c r="DR7" s="1158"/>
      <c r="DS7" s="1158"/>
      <c r="DT7" s="1158"/>
      <c r="DU7" s="1159"/>
      <c r="DV7" s="1184"/>
      <c r="DW7" s="1185"/>
      <c r="DX7" s="1185"/>
      <c r="DY7" s="1185"/>
      <c r="DZ7" s="1186"/>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570</v>
      </c>
      <c r="BT8" s="1084"/>
      <c r="BU8" s="1084"/>
      <c r="BV8" s="1084"/>
      <c r="BW8" s="1084"/>
      <c r="BX8" s="1084"/>
      <c r="BY8" s="1084"/>
      <c r="BZ8" s="1084"/>
      <c r="CA8" s="1084"/>
      <c r="CB8" s="1084"/>
      <c r="CC8" s="1084"/>
      <c r="CD8" s="1084"/>
      <c r="CE8" s="1084"/>
      <c r="CF8" s="1084"/>
      <c r="CG8" s="1085"/>
      <c r="CH8" s="1058">
        <v>1</v>
      </c>
      <c r="CI8" s="1059"/>
      <c r="CJ8" s="1059"/>
      <c r="CK8" s="1059"/>
      <c r="CL8" s="1060"/>
      <c r="CM8" s="1058"/>
      <c r="CN8" s="1059"/>
      <c r="CO8" s="1059"/>
      <c r="CP8" s="1059"/>
      <c r="CQ8" s="1060"/>
      <c r="CR8" s="1058">
        <v>3</v>
      </c>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379</v>
      </c>
      <c r="B23" s="1013" t="s">
        <v>380</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968</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391</v>
      </c>
      <c r="C28" s="1120"/>
      <c r="D28" s="1120"/>
      <c r="E28" s="1120"/>
      <c r="F28" s="1120"/>
      <c r="G28" s="1120"/>
      <c r="H28" s="1120"/>
      <c r="I28" s="1120"/>
      <c r="J28" s="1120"/>
      <c r="K28" s="1120"/>
      <c r="L28" s="1120"/>
      <c r="M28" s="1120"/>
      <c r="N28" s="1120"/>
      <c r="O28" s="1120"/>
      <c r="P28" s="1121"/>
      <c r="Q28" s="1122">
        <v>5350</v>
      </c>
      <c r="R28" s="1123"/>
      <c r="S28" s="1123"/>
      <c r="T28" s="1123"/>
      <c r="U28" s="1123"/>
      <c r="V28" s="1123">
        <v>5089</v>
      </c>
      <c r="W28" s="1123"/>
      <c r="X28" s="1123"/>
      <c r="Y28" s="1123"/>
      <c r="Z28" s="1123"/>
      <c r="AA28" s="1123"/>
      <c r="AB28" s="1123"/>
      <c r="AC28" s="1123"/>
      <c r="AD28" s="1123"/>
      <c r="AE28" s="1124"/>
      <c r="AF28" s="1125">
        <v>261</v>
      </c>
      <c r="AG28" s="1123"/>
      <c r="AH28" s="1123"/>
      <c r="AI28" s="1123"/>
      <c r="AJ28" s="1126"/>
      <c r="AK28" s="1127">
        <v>325</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392</v>
      </c>
      <c r="C29" s="1107"/>
      <c r="D29" s="1107"/>
      <c r="E29" s="1107"/>
      <c r="F29" s="1107"/>
      <c r="G29" s="1107"/>
      <c r="H29" s="1107"/>
      <c r="I29" s="1107"/>
      <c r="J29" s="1107"/>
      <c r="K29" s="1107"/>
      <c r="L29" s="1107"/>
      <c r="M29" s="1107"/>
      <c r="N29" s="1107"/>
      <c r="O29" s="1107"/>
      <c r="P29" s="1108"/>
      <c r="Q29" s="1112">
        <v>427</v>
      </c>
      <c r="R29" s="1113"/>
      <c r="S29" s="1113"/>
      <c r="T29" s="1113"/>
      <c r="U29" s="1113"/>
      <c r="V29" s="1113">
        <v>426</v>
      </c>
      <c r="W29" s="1113"/>
      <c r="X29" s="1113"/>
      <c r="Y29" s="1113"/>
      <c r="Z29" s="1113"/>
      <c r="AA29" s="1113"/>
      <c r="AB29" s="1113"/>
      <c r="AC29" s="1113"/>
      <c r="AD29" s="1113"/>
      <c r="AE29" s="1114"/>
      <c r="AF29" s="1088">
        <v>1</v>
      </c>
      <c r="AG29" s="1089"/>
      <c r="AH29" s="1089"/>
      <c r="AI29" s="1089"/>
      <c r="AJ29" s="1090"/>
      <c r="AK29" s="1049">
        <v>509</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393</v>
      </c>
      <c r="C30" s="1107"/>
      <c r="D30" s="1107"/>
      <c r="E30" s="1107"/>
      <c r="F30" s="1107"/>
      <c r="G30" s="1107"/>
      <c r="H30" s="1107"/>
      <c r="I30" s="1107"/>
      <c r="J30" s="1107"/>
      <c r="K30" s="1107"/>
      <c r="L30" s="1107"/>
      <c r="M30" s="1107"/>
      <c r="N30" s="1107"/>
      <c r="O30" s="1107"/>
      <c r="P30" s="1108"/>
      <c r="Q30" s="1112">
        <v>12</v>
      </c>
      <c r="R30" s="1113"/>
      <c r="S30" s="1113"/>
      <c r="T30" s="1113"/>
      <c r="U30" s="1113"/>
      <c r="V30" s="1113">
        <v>9</v>
      </c>
      <c r="W30" s="1113"/>
      <c r="X30" s="1113"/>
      <c r="Y30" s="1113"/>
      <c r="Z30" s="1113"/>
      <c r="AA30" s="1113"/>
      <c r="AB30" s="1113"/>
      <c r="AC30" s="1113"/>
      <c r="AD30" s="1113"/>
      <c r="AE30" s="1114"/>
      <c r="AF30" s="1088">
        <v>3</v>
      </c>
      <c r="AG30" s="1089"/>
      <c r="AH30" s="1089"/>
      <c r="AI30" s="1089"/>
      <c r="AJ30" s="1090"/>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394</v>
      </c>
      <c r="C31" s="1107"/>
      <c r="D31" s="1107"/>
      <c r="E31" s="1107"/>
      <c r="F31" s="1107"/>
      <c r="G31" s="1107"/>
      <c r="H31" s="1107"/>
      <c r="I31" s="1107"/>
      <c r="J31" s="1107"/>
      <c r="K31" s="1107"/>
      <c r="L31" s="1107"/>
      <c r="M31" s="1107"/>
      <c r="N31" s="1107"/>
      <c r="O31" s="1107"/>
      <c r="P31" s="1108"/>
      <c r="Q31" s="1112">
        <v>3955</v>
      </c>
      <c r="R31" s="1113"/>
      <c r="S31" s="1113"/>
      <c r="T31" s="1113"/>
      <c r="U31" s="1113"/>
      <c r="V31" s="1113">
        <v>3928</v>
      </c>
      <c r="W31" s="1113"/>
      <c r="X31" s="1113"/>
      <c r="Y31" s="1113"/>
      <c r="Z31" s="1113"/>
      <c r="AA31" s="1113"/>
      <c r="AB31" s="1113"/>
      <c r="AC31" s="1113"/>
      <c r="AD31" s="1113"/>
      <c r="AE31" s="1114"/>
      <c r="AF31" s="1088">
        <v>27</v>
      </c>
      <c r="AG31" s="1089"/>
      <c r="AH31" s="1089"/>
      <c r="AI31" s="1089"/>
      <c r="AJ31" s="1090"/>
      <c r="AK31" s="1049">
        <v>641</v>
      </c>
      <c r="AL31" s="1040"/>
      <c r="AM31" s="1040"/>
      <c r="AN31" s="1040"/>
      <c r="AO31" s="1040"/>
      <c r="AP31" s="1040">
        <v>159</v>
      </c>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395</v>
      </c>
      <c r="C32" s="1107"/>
      <c r="D32" s="1107"/>
      <c r="E32" s="1107"/>
      <c r="F32" s="1107"/>
      <c r="G32" s="1107"/>
      <c r="H32" s="1107"/>
      <c r="I32" s="1107"/>
      <c r="J32" s="1107"/>
      <c r="K32" s="1107"/>
      <c r="L32" s="1107"/>
      <c r="M32" s="1107"/>
      <c r="N32" s="1107"/>
      <c r="O32" s="1107"/>
      <c r="P32" s="1108"/>
      <c r="Q32" s="1112">
        <v>15</v>
      </c>
      <c r="R32" s="1113"/>
      <c r="S32" s="1113"/>
      <c r="T32" s="1113"/>
      <c r="U32" s="1113"/>
      <c r="V32" s="1113">
        <v>15</v>
      </c>
      <c r="W32" s="1113"/>
      <c r="X32" s="1113"/>
      <c r="Y32" s="1113"/>
      <c r="Z32" s="1113"/>
      <c r="AA32" s="1113"/>
      <c r="AB32" s="1113"/>
      <c r="AC32" s="1113"/>
      <c r="AD32" s="1113"/>
      <c r="AE32" s="1114"/>
      <c r="AF32" s="1088" t="s">
        <v>396</v>
      </c>
      <c r="AG32" s="1089"/>
      <c r="AH32" s="1089"/>
      <c r="AI32" s="1089"/>
      <c r="AJ32" s="1090"/>
      <c r="AK32" s="1049">
        <v>3</v>
      </c>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397</v>
      </c>
      <c r="C33" s="1107"/>
      <c r="D33" s="1107"/>
      <c r="E33" s="1107"/>
      <c r="F33" s="1107"/>
      <c r="G33" s="1107"/>
      <c r="H33" s="1107"/>
      <c r="I33" s="1107"/>
      <c r="J33" s="1107"/>
      <c r="K33" s="1107"/>
      <c r="L33" s="1107"/>
      <c r="M33" s="1107"/>
      <c r="N33" s="1107"/>
      <c r="O33" s="1107"/>
      <c r="P33" s="1108"/>
      <c r="Q33" s="1112">
        <v>14</v>
      </c>
      <c r="R33" s="1113"/>
      <c r="S33" s="1113"/>
      <c r="T33" s="1113"/>
      <c r="U33" s="1113"/>
      <c r="V33" s="1113">
        <v>670</v>
      </c>
      <c r="W33" s="1113"/>
      <c r="X33" s="1113"/>
      <c r="Y33" s="1113"/>
      <c r="Z33" s="1113"/>
      <c r="AA33" s="1113"/>
      <c r="AB33" s="1113"/>
      <c r="AC33" s="1113"/>
      <c r="AD33" s="1113"/>
      <c r="AE33" s="1114"/>
      <c r="AF33" s="1088">
        <v>656</v>
      </c>
      <c r="AG33" s="1089"/>
      <c r="AH33" s="1089"/>
      <c r="AI33" s="1089"/>
      <c r="AJ33" s="1090"/>
      <c r="AK33" s="1049">
        <v>34</v>
      </c>
      <c r="AL33" s="1040"/>
      <c r="AM33" s="1040"/>
      <c r="AN33" s="1040"/>
      <c r="AO33" s="1040"/>
      <c r="AP33" s="1040">
        <v>2246</v>
      </c>
      <c r="AQ33" s="1040"/>
      <c r="AR33" s="1040"/>
      <c r="AS33" s="1040"/>
      <c r="AT33" s="1040"/>
      <c r="AU33" s="1040">
        <v>184</v>
      </c>
      <c r="AV33" s="1040"/>
      <c r="AW33" s="1040"/>
      <c r="AX33" s="1040"/>
      <c r="AY33" s="1040"/>
      <c r="AZ33" s="1111"/>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399</v>
      </c>
      <c r="C34" s="1107"/>
      <c r="D34" s="1107"/>
      <c r="E34" s="1107"/>
      <c r="F34" s="1107"/>
      <c r="G34" s="1107"/>
      <c r="H34" s="1107"/>
      <c r="I34" s="1107"/>
      <c r="J34" s="1107"/>
      <c r="K34" s="1107"/>
      <c r="L34" s="1107"/>
      <c r="M34" s="1107"/>
      <c r="N34" s="1107"/>
      <c r="O34" s="1107"/>
      <c r="P34" s="1108"/>
      <c r="Q34" s="1112">
        <v>1</v>
      </c>
      <c r="R34" s="1113"/>
      <c r="S34" s="1113"/>
      <c r="T34" s="1113"/>
      <c r="U34" s="1113"/>
      <c r="V34" s="1113">
        <v>17</v>
      </c>
      <c r="W34" s="1113"/>
      <c r="X34" s="1113"/>
      <c r="Y34" s="1113"/>
      <c r="Z34" s="1113"/>
      <c r="AA34" s="1113"/>
      <c r="AB34" s="1113"/>
      <c r="AC34" s="1113"/>
      <c r="AD34" s="1113"/>
      <c r="AE34" s="1114"/>
      <c r="AF34" s="1088">
        <v>16</v>
      </c>
      <c r="AG34" s="1089"/>
      <c r="AH34" s="1089"/>
      <c r="AI34" s="1089"/>
      <c r="AJ34" s="1090"/>
      <c r="AK34" s="1049">
        <v>20</v>
      </c>
      <c r="AL34" s="1040"/>
      <c r="AM34" s="1040"/>
      <c r="AN34" s="1040"/>
      <c r="AO34" s="1040"/>
      <c r="AP34" s="1040">
        <v>1</v>
      </c>
      <c r="AQ34" s="1040"/>
      <c r="AR34" s="1040"/>
      <c r="AS34" s="1040"/>
      <c r="AT34" s="1040"/>
      <c r="AU34" s="1040">
        <v>1</v>
      </c>
      <c r="AV34" s="1040"/>
      <c r="AW34" s="1040"/>
      <c r="AX34" s="1040"/>
      <c r="AY34" s="1040"/>
      <c r="AZ34" s="1111"/>
      <c r="BA34" s="1111"/>
      <c r="BB34" s="1111"/>
      <c r="BC34" s="1111"/>
      <c r="BD34" s="1111"/>
      <c r="BE34" s="1101" t="s">
        <v>400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t="s">
        <v>401</v>
      </c>
      <c r="C35" s="1107"/>
      <c r="D35" s="1107"/>
      <c r="E35" s="1107"/>
      <c r="F35" s="1107"/>
      <c r="G35" s="1107"/>
      <c r="H35" s="1107"/>
      <c r="I35" s="1107"/>
      <c r="J35" s="1107"/>
      <c r="K35" s="1107"/>
      <c r="L35" s="1107"/>
      <c r="M35" s="1107"/>
      <c r="N35" s="1107"/>
      <c r="O35" s="1107"/>
      <c r="P35" s="1108"/>
      <c r="Q35" s="1112">
        <v>30</v>
      </c>
      <c r="R35" s="1113"/>
      <c r="S35" s="1113"/>
      <c r="T35" s="1113"/>
      <c r="U35" s="1113"/>
      <c r="V35" s="1113">
        <v>91</v>
      </c>
      <c r="W35" s="1113"/>
      <c r="X35" s="1113"/>
      <c r="Y35" s="1113"/>
      <c r="Z35" s="1113"/>
      <c r="AA35" s="1113"/>
      <c r="AB35" s="1113"/>
      <c r="AC35" s="1113"/>
      <c r="AD35" s="1113"/>
      <c r="AE35" s="1114"/>
      <c r="AF35" s="1088">
        <v>61</v>
      </c>
      <c r="AG35" s="1089"/>
      <c r="AH35" s="1089"/>
      <c r="AI35" s="1089"/>
      <c r="AJ35" s="1090"/>
      <c r="AK35" s="1049">
        <v>631</v>
      </c>
      <c r="AL35" s="1040"/>
      <c r="AM35" s="1040"/>
      <c r="AN35" s="1040"/>
      <c r="AO35" s="1040"/>
      <c r="AP35" s="1040">
        <v>8446</v>
      </c>
      <c r="AQ35" s="1040"/>
      <c r="AR35" s="1040"/>
      <c r="AS35" s="1040"/>
      <c r="AT35" s="1040"/>
      <c r="AU35" s="1040">
        <v>7491</v>
      </c>
      <c r="AV35" s="1040"/>
      <c r="AW35" s="1040"/>
      <c r="AX35" s="1040"/>
      <c r="AY35" s="1040"/>
      <c r="AZ35" s="1111"/>
      <c r="BA35" s="1111"/>
      <c r="BB35" s="1111"/>
      <c r="BC35" s="1111"/>
      <c r="BD35" s="1111"/>
      <c r="BE35" s="1101" t="s">
        <v>398</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t="s">
        <v>402</v>
      </c>
      <c r="C36" s="1107"/>
      <c r="D36" s="1107"/>
      <c r="E36" s="1107"/>
      <c r="F36" s="1107"/>
      <c r="G36" s="1107"/>
      <c r="H36" s="1107"/>
      <c r="I36" s="1107"/>
      <c r="J36" s="1107"/>
      <c r="K36" s="1107"/>
      <c r="L36" s="1107"/>
      <c r="M36" s="1107"/>
      <c r="N36" s="1107"/>
      <c r="O36" s="1107"/>
      <c r="P36" s="1108"/>
      <c r="Q36" s="1112">
        <v>73</v>
      </c>
      <c r="R36" s="1113"/>
      <c r="S36" s="1113"/>
      <c r="T36" s="1113"/>
      <c r="U36" s="1113"/>
      <c r="V36" s="1113">
        <v>73</v>
      </c>
      <c r="W36" s="1113"/>
      <c r="X36" s="1113"/>
      <c r="Y36" s="1113"/>
      <c r="Z36" s="1113"/>
      <c r="AA36" s="1113"/>
      <c r="AB36" s="1113"/>
      <c r="AC36" s="1113"/>
      <c r="AD36" s="1113"/>
      <c r="AE36" s="1114"/>
      <c r="AF36" s="1088" t="s">
        <v>123</v>
      </c>
      <c r="AG36" s="1089"/>
      <c r="AH36" s="1089"/>
      <c r="AI36" s="1089"/>
      <c r="AJ36" s="1090"/>
      <c r="AK36" s="1049">
        <v>38</v>
      </c>
      <c r="AL36" s="1040"/>
      <c r="AM36" s="1040"/>
      <c r="AN36" s="1040"/>
      <c r="AO36" s="1040"/>
      <c r="AP36" s="1040">
        <v>265</v>
      </c>
      <c r="AQ36" s="1040"/>
      <c r="AR36" s="1040"/>
      <c r="AS36" s="1040"/>
      <c r="AT36" s="1040"/>
      <c r="AU36" s="1040">
        <v>262</v>
      </c>
      <c r="AV36" s="1040"/>
      <c r="AW36" s="1040"/>
      <c r="AX36" s="1040"/>
      <c r="AY36" s="1040"/>
      <c r="AZ36" s="1111"/>
      <c r="BA36" s="1111"/>
      <c r="BB36" s="1111"/>
      <c r="BC36" s="1111"/>
      <c r="BD36" s="1111"/>
      <c r="BE36" s="1101" t="s">
        <v>403</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t="s">
        <v>404</v>
      </c>
      <c r="C37" s="1107"/>
      <c r="D37" s="1107"/>
      <c r="E37" s="1107"/>
      <c r="F37" s="1107"/>
      <c r="G37" s="1107"/>
      <c r="H37" s="1107"/>
      <c r="I37" s="1107"/>
      <c r="J37" s="1107"/>
      <c r="K37" s="1107"/>
      <c r="L37" s="1107"/>
      <c r="M37" s="1107"/>
      <c r="N37" s="1107"/>
      <c r="O37" s="1107"/>
      <c r="P37" s="1108"/>
      <c r="Q37" s="1112">
        <v>481</v>
      </c>
      <c r="R37" s="1113"/>
      <c r="S37" s="1113"/>
      <c r="T37" s="1113"/>
      <c r="U37" s="1113"/>
      <c r="V37" s="1113">
        <v>481</v>
      </c>
      <c r="W37" s="1113"/>
      <c r="X37" s="1113"/>
      <c r="Y37" s="1113"/>
      <c r="Z37" s="1113"/>
      <c r="AA37" s="1113"/>
      <c r="AB37" s="1113"/>
      <c r="AC37" s="1113"/>
      <c r="AD37" s="1113"/>
      <c r="AE37" s="1114"/>
      <c r="AF37" s="1088" t="s">
        <v>123</v>
      </c>
      <c r="AG37" s="1089"/>
      <c r="AH37" s="1089"/>
      <c r="AI37" s="1089"/>
      <c r="AJ37" s="1090"/>
      <c r="AK37" s="1049">
        <v>227</v>
      </c>
      <c r="AL37" s="1040"/>
      <c r="AM37" s="1040"/>
      <c r="AN37" s="1040"/>
      <c r="AO37" s="1040"/>
      <c r="AP37" s="1040">
        <v>2208</v>
      </c>
      <c r="AQ37" s="1040"/>
      <c r="AR37" s="1040"/>
      <c r="AS37" s="1040"/>
      <c r="AT37" s="1040"/>
      <c r="AU37" s="1040">
        <v>1923</v>
      </c>
      <c r="AV37" s="1040"/>
      <c r="AW37" s="1040"/>
      <c r="AX37" s="1040"/>
      <c r="AY37" s="1040"/>
      <c r="AZ37" s="1111"/>
      <c r="BA37" s="1111"/>
      <c r="BB37" s="1111"/>
      <c r="BC37" s="1111"/>
      <c r="BD37" s="1111"/>
      <c r="BE37" s="1101" t="s">
        <v>405</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t="s">
        <v>406</v>
      </c>
      <c r="C38" s="1107"/>
      <c r="D38" s="1107"/>
      <c r="E38" s="1107"/>
      <c r="F38" s="1107"/>
      <c r="G38" s="1107"/>
      <c r="H38" s="1107"/>
      <c r="I38" s="1107"/>
      <c r="J38" s="1107"/>
      <c r="K38" s="1107"/>
      <c r="L38" s="1107"/>
      <c r="M38" s="1107"/>
      <c r="N38" s="1107"/>
      <c r="O38" s="1107"/>
      <c r="P38" s="1108"/>
      <c r="Q38" s="1112">
        <v>92</v>
      </c>
      <c r="R38" s="1113"/>
      <c r="S38" s="1113"/>
      <c r="T38" s="1113"/>
      <c r="U38" s="1113"/>
      <c r="V38" s="1113">
        <v>92</v>
      </c>
      <c r="W38" s="1113"/>
      <c r="X38" s="1113"/>
      <c r="Y38" s="1113"/>
      <c r="Z38" s="1113"/>
      <c r="AA38" s="1113"/>
      <c r="AB38" s="1113"/>
      <c r="AC38" s="1113"/>
      <c r="AD38" s="1113"/>
      <c r="AE38" s="1114"/>
      <c r="AF38" s="1088" t="s">
        <v>123</v>
      </c>
      <c r="AG38" s="1089"/>
      <c r="AH38" s="1089"/>
      <c r="AI38" s="1089"/>
      <c r="AJ38" s="1090"/>
      <c r="AK38" s="1049">
        <v>41</v>
      </c>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t="s">
        <v>405</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379</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1026</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396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386</v>
      </c>
      <c r="AG66" s="1077"/>
      <c r="AH66" s="1077"/>
      <c r="AI66" s="1077"/>
      <c r="AJ66" s="1078"/>
      <c r="AK66" s="1070" t="s">
        <v>387</v>
      </c>
      <c r="AL66" s="1065"/>
      <c r="AM66" s="1065"/>
      <c r="AN66" s="1065"/>
      <c r="AO66" s="1066"/>
      <c r="AP66" s="1070" t="s">
        <v>414</v>
      </c>
      <c r="AQ66" s="1071"/>
      <c r="AR66" s="1071"/>
      <c r="AS66" s="1071"/>
      <c r="AT66" s="1072"/>
      <c r="AU66" s="1070" t="s">
        <v>415</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571</v>
      </c>
      <c r="C68" s="1055"/>
      <c r="D68" s="1055"/>
      <c r="E68" s="1055"/>
      <c r="F68" s="1055"/>
      <c r="G68" s="1055"/>
      <c r="H68" s="1055"/>
      <c r="I68" s="1055"/>
      <c r="J68" s="1055"/>
      <c r="K68" s="1055"/>
      <c r="L68" s="1055"/>
      <c r="M68" s="1055"/>
      <c r="N68" s="1055"/>
      <c r="O68" s="1055"/>
      <c r="P68" s="1056"/>
      <c r="Q68" s="1057">
        <v>1387</v>
      </c>
      <c r="R68" s="1051"/>
      <c r="S68" s="1051"/>
      <c r="T68" s="1051"/>
      <c r="U68" s="1051"/>
      <c r="V68" s="1051">
        <v>1363</v>
      </c>
      <c r="W68" s="1051"/>
      <c r="X68" s="1051"/>
      <c r="Y68" s="1051"/>
      <c r="Z68" s="1051"/>
      <c r="AA68" s="1051">
        <v>24</v>
      </c>
      <c r="AB68" s="1051"/>
      <c r="AC68" s="1051"/>
      <c r="AD68" s="1051"/>
      <c r="AE68" s="1051"/>
      <c r="AF68" s="1051">
        <v>24</v>
      </c>
      <c r="AG68" s="1051"/>
      <c r="AH68" s="1051"/>
      <c r="AI68" s="1051"/>
      <c r="AJ68" s="1051"/>
      <c r="AK68" s="1051"/>
      <c r="AL68" s="1051"/>
      <c r="AM68" s="1051"/>
      <c r="AN68" s="1051"/>
      <c r="AO68" s="1051"/>
      <c r="AP68" s="1051">
        <v>1537</v>
      </c>
      <c r="AQ68" s="1051"/>
      <c r="AR68" s="1051"/>
      <c r="AS68" s="1051"/>
      <c r="AT68" s="1051"/>
      <c r="AU68" s="1051">
        <v>765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572</v>
      </c>
      <c r="C69" s="1044"/>
      <c r="D69" s="1044"/>
      <c r="E69" s="1044"/>
      <c r="F69" s="1044"/>
      <c r="G69" s="1044"/>
      <c r="H69" s="1044"/>
      <c r="I69" s="1044"/>
      <c r="J69" s="1044"/>
      <c r="K69" s="1044"/>
      <c r="L69" s="1044"/>
      <c r="M69" s="1044"/>
      <c r="N69" s="1044"/>
      <c r="O69" s="1044"/>
      <c r="P69" s="1045"/>
      <c r="Q69" s="1046">
        <v>228</v>
      </c>
      <c r="R69" s="1040"/>
      <c r="S69" s="1040"/>
      <c r="T69" s="1040"/>
      <c r="U69" s="1040"/>
      <c r="V69" s="1040">
        <v>198</v>
      </c>
      <c r="W69" s="1040"/>
      <c r="X69" s="1040"/>
      <c r="Y69" s="1040"/>
      <c r="Z69" s="1040"/>
      <c r="AA69" s="1040">
        <v>30</v>
      </c>
      <c r="AB69" s="1040"/>
      <c r="AC69" s="1040"/>
      <c r="AD69" s="1040"/>
      <c r="AE69" s="1040"/>
      <c r="AF69" s="1040">
        <v>30</v>
      </c>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573</v>
      </c>
      <c r="C70" s="1044"/>
      <c r="D70" s="1044"/>
      <c r="E70" s="1044"/>
      <c r="F70" s="1044"/>
      <c r="G70" s="1044"/>
      <c r="H70" s="1044"/>
      <c r="I70" s="1044"/>
      <c r="J70" s="1044"/>
      <c r="K70" s="1044"/>
      <c r="L70" s="1044"/>
      <c r="M70" s="1044"/>
      <c r="N70" s="1044"/>
      <c r="O70" s="1044"/>
      <c r="P70" s="1045"/>
      <c r="Q70" s="1046">
        <v>1249</v>
      </c>
      <c r="R70" s="1040"/>
      <c r="S70" s="1040"/>
      <c r="T70" s="1040"/>
      <c r="U70" s="1040"/>
      <c r="V70" s="1040">
        <v>1218</v>
      </c>
      <c r="W70" s="1040"/>
      <c r="X70" s="1040"/>
      <c r="Y70" s="1040"/>
      <c r="Z70" s="1040"/>
      <c r="AA70" s="1040">
        <v>31</v>
      </c>
      <c r="AB70" s="1040"/>
      <c r="AC70" s="1040"/>
      <c r="AD70" s="1040"/>
      <c r="AE70" s="1040"/>
      <c r="AF70" s="1040">
        <v>31</v>
      </c>
      <c r="AG70" s="1040"/>
      <c r="AH70" s="1040"/>
      <c r="AI70" s="1040"/>
      <c r="AJ70" s="1040"/>
      <c r="AK70" s="1040"/>
      <c r="AL70" s="1040"/>
      <c r="AM70" s="1040"/>
      <c r="AN70" s="1040"/>
      <c r="AO70" s="1040"/>
      <c r="AP70" s="1040">
        <v>9429</v>
      </c>
      <c r="AQ70" s="1040"/>
      <c r="AR70" s="1040"/>
      <c r="AS70" s="1040"/>
      <c r="AT70" s="1040"/>
      <c r="AU70" s="1040">
        <v>1347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574</v>
      </c>
      <c r="C71" s="1044"/>
      <c r="D71" s="1044"/>
      <c r="E71" s="1044"/>
      <c r="F71" s="1044"/>
      <c r="G71" s="1044"/>
      <c r="H71" s="1044"/>
      <c r="I71" s="1044"/>
      <c r="J71" s="1044"/>
      <c r="K71" s="1044"/>
      <c r="L71" s="1044"/>
      <c r="M71" s="1044"/>
      <c r="N71" s="1044"/>
      <c r="O71" s="1044"/>
      <c r="P71" s="1045"/>
      <c r="Q71" s="1046">
        <v>1080</v>
      </c>
      <c r="R71" s="1040"/>
      <c r="S71" s="1040"/>
      <c r="T71" s="1040"/>
      <c r="U71" s="1040"/>
      <c r="V71" s="1040">
        <v>993</v>
      </c>
      <c r="W71" s="1040"/>
      <c r="X71" s="1040"/>
      <c r="Y71" s="1040"/>
      <c r="Z71" s="1040"/>
      <c r="AA71" s="1040">
        <v>87</v>
      </c>
      <c r="AB71" s="1040"/>
      <c r="AC71" s="1040"/>
      <c r="AD71" s="1040"/>
      <c r="AE71" s="1040"/>
      <c r="AF71" s="1040">
        <v>87</v>
      </c>
      <c r="AG71" s="1040"/>
      <c r="AH71" s="1040"/>
      <c r="AI71" s="1040"/>
      <c r="AJ71" s="1040"/>
      <c r="AK71" s="1040"/>
      <c r="AL71" s="1040"/>
      <c r="AM71" s="1040"/>
      <c r="AN71" s="1040"/>
      <c r="AO71" s="1040"/>
      <c r="AP71" s="1040">
        <v>893</v>
      </c>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575</v>
      </c>
      <c r="C72" s="1044"/>
      <c r="D72" s="1044"/>
      <c r="E72" s="1044"/>
      <c r="F72" s="1044"/>
      <c r="G72" s="1044"/>
      <c r="H72" s="1044"/>
      <c r="I72" s="1044"/>
      <c r="J72" s="1044"/>
      <c r="K72" s="1044"/>
      <c r="L72" s="1044"/>
      <c r="M72" s="1044"/>
      <c r="N72" s="1044"/>
      <c r="O72" s="1044"/>
      <c r="P72" s="1045"/>
      <c r="Q72" s="1046">
        <v>505</v>
      </c>
      <c r="R72" s="1040"/>
      <c r="S72" s="1040"/>
      <c r="T72" s="1040"/>
      <c r="U72" s="1040"/>
      <c r="V72" s="1040">
        <v>484</v>
      </c>
      <c r="W72" s="1040"/>
      <c r="X72" s="1040"/>
      <c r="Y72" s="1040"/>
      <c r="Z72" s="1040"/>
      <c r="AA72" s="1040">
        <v>21</v>
      </c>
      <c r="AB72" s="1040"/>
      <c r="AC72" s="1040"/>
      <c r="AD72" s="1040"/>
      <c r="AE72" s="1040"/>
      <c r="AF72" s="1040">
        <v>21</v>
      </c>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576</v>
      </c>
      <c r="C73" s="1044"/>
      <c r="D73" s="1044"/>
      <c r="E73" s="1044"/>
      <c r="F73" s="1044"/>
      <c r="G73" s="1044"/>
      <c r="H73" s="1044"/>
      <c r="I73" s="1044"/>
      <c r="J73" s="1044"/>
      <c r="K73" s="1044"/>
      <c r="L73" s="1044"/>
      <c r="M73" s="1044"/>
      <c r="N73" s="1044"/>
      <c r="O73" s="1044"/>
      <c r="P73" s="1045"/>
      <c r="Q73" s="1046">
        <v>102135</v>
      </c>
      <c r="R73" s="1040"/>
      <c r="S73" s="1040"/>
      <c r="T73" s="1040"/>
      <c r="U73" s="1040"/>
      <c r="V73" s="1040">
        <v>101116</v>
      </c>
      <c r="W73" s="1040"/>
      <c r="X73" s="1040"/>
      <c r="Y73" s="1040"/>
      <c r="Z73" s="1040"/>
      <c r="AA73" s="1040">
        <v>1019</v>
      </c>
      <c r="AB73" s="1040"/>
      <c r="AC73" s="1040"/>
      <c r="AD73" s="1040"/>
      <c r="AE73" s="1040"/>
      <c r="AF73" s="1040">
        <v>1019</v>
      </c>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577</v>
      </c>
      <c r="C74" s="1044"/>
      <c r="D74" s="1044"/>
      <c r="E74" s="1044"/>
      <c r="F74" s="1044"/>
      <c r="G74" s="1044"/>
      <c r="H74" s="1044"/>
      <c r="I74" s="1044"/>
      <c r="J74" s="1044"/>
      <c r="K74" s="1044"/>
      <c r="L74" s="1044"/>
      <c r="M74" s="1044"/>
      <c r="N74" s="1044"/>
      <c r="O74" s="1044"/>
      <c r="P74" s="1045"/>
      <c r="Q74" s="1046">
        <v>5405</v>
      </c>
      <c r="R74" s="1040"/>
      <c r="S74" s="1040"/>
      <c r="T74" s="1040"/>
      <c r="U74" s="1040"/>
      <c r="V74" s="1040">
        <v>5346</v>
      </c>
      <c r="W74" s="1040"/>
      <c r="X74" s="1040"/>
      <c r="Y74" s="1040"/>
      <c r="Z74" s="1040"/>
      <c r="AA74" s="1040">
        <v>59</v>
      </c>
      <c r="AB74" s="1040"/>
      <c r="AC74" s="1040"/>
      <c r="AD74" s="1040"/>
      <c r="AE74" s="1040"/>
      <c r="AF74" s="1040">
        <v>59</v>
      </c>
      <c r="AG74" s="1040"/>
      <c r="AH74" s="1040"/>
      <c r="AI74" s="1040"/>
      <c r="AJ74" s="1040"/>
      <c r="AK74" s="1040">
        <v>69</v>
      </c>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578</v>
      </c>
      <c r="C75" s="1044"/>
      <c r="D75" s="1044"/>
      <c r="E75" s="1044"/>
      <c r="F75" s="1044"/>
      <c r="G75" s="1044"/>
      <c r="H75" s="1044"/>
      <c r="I75" s="1044"/>
      <c r="J75" s="1044"/>
      <c r="K75" s="1044"/>
      <c r="L75" s="1044"/>
      <c r="M75" s="1044"/>
      <c r="N75" s="1044"/>
      <c r="O75" s="1044"/>
      <c r="P75" s="1045"/>
      <c r="Q75" s="1047">
        <v>365</v>
      </c>
      <c r="R75" s="1048"/>
      <c r="S75" s="1048"/>
      <c r="T75" s="1048"/>
      <c r="U75" s="1049"/>
      <c r="V75" s="1050">
        <v>361</v>
      </c>
      <c r="W75" s="1048"/>
      <c r="X75" s="1048"/>
      <c r="Y75" s="1048"/>
      <c r="Z75" s="1049"/>
      <c r="AA75" s="1050">
        <v>4</v>
      </c>
      <c r="AB75" s="1048"/>
      <c r="AC75" s="1048"/>
      <c r="AD75" s="1048"/>
      <c r="AE75" s="1049"/>
      <c r="AF75" s="1050">
        <v>4</v>
      </c>
      <c r="AG75" s="1048"/>
      <c r="AH75" s="1048"/>
      <c r="AI75" s="1048"/>
      <c r="AJ75" s="1049"/>
      <c r="AK75" s="1050">
        <v>6</v>
      </c>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579</v>
      </c>
      <c r="C76" s="1044"/>
      <c r="D76" s="1044"/>
      <c r="E76" s="1044"/>
      <c r="F76" s="1044"/>
      <c r="G76" s="1044"/>
      <c r="H76" s="1044"/>
      <c r="I76" s="1044"/>
      <c r="J76" s="1044"/>
      <c r="K76" s="1044"/>
      <c r="L76" s="1044"/>
      <c r="M76" s="1044"/>
      <c r="N76" s="1044"/>
      <c r="O76" s="1044"/>
      <c r="P76" s="1045"/>
      <c r="Q76" s="1047">
        <v>1964</v>
      </c>
      <c r="R76" s="1048"/>
      <c r="S76" s="1048"/>
      <c r="T76" s="1048"/>
      <c r="U76" s="1049"/>
      <c r="V76" s="1050">
        <v>1703</v>
      </c>
      <c r="W76" s="1048"/>
      <c r="X76" s="1048"/>
      <c r="Y76" s="1048"/>
      <c r="Z76" s="1049"/>
      <c r="AA76" s="1050">
        <v>261</v>
      </c>
      <c r="AB76" s="1048"/>
      <c r="AC76" s="1048"/>
      <c r="AD76" s="1048"/>
      <c r="AE76" s="1049"/>
      <c r="AF76" s="1050">
        <v>48</v>
      </c>
      <c r="AG76" s="1048"/>
      <c r="AH76" s="1048"/>
      <c r="AI76" s="1048"/>
      <c r="AJ76" s="1049"/>
      <c r="AK76" s="1050"/>
      <c r="AL76" s="1048"/>
      <c r="AM76" s="1048"/>
      <c r="AN76" s="1048"/>
      <c r="AO76" s="1049"/>
      <c r="AP76" s="1050">
        <v>2832</v>
      </c>
      <c r="AQ76" s="1048"/>
      <c r="AR76" s="1048"/>
      <c r="AS76" s="1048"/>
      <c r="AT76" s="1049"/>
      <c r="AU76" s="1050">
        <v>55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t="s">
        <v>580</v>
      </c>
      <c r="C77" s="1044"/>
      <c r="D77" s="1044"/>
      <c r="E77" s="1044"/>
      <c r="F77" s="1044"/>
      <c r="G77" s="1044"/>
      <c r="H77" s="1044"/>
      <c r="I77" s="1044"/>
      <c r="J77" s="1044"/>
      <c r="K77" s="1044"/>
      <c r="L77" s="1044"/>
      <c r="M77" s="1044"/>
      <c r="N77" s="1044"/>
      <c r="O77" s="1044"/>
      <c r="P77" s="1045"/>
      <c r="Q77" s="1047">
        <v>9</v>
      </c>
      <c r="R77" s="1048"/>
      <c r="S77" s="1048"/>
      <c r="T77" s="1048"/>
      <c r="U77" s="1049"/>
      <c r="V77" s="1050">
        <v>8</v>
      </c>
      <c r="W77" s="1048"/>
      <c r="X77" s="1048"/>
      <c r="Y77" s="1048"/>
      <c r="Z77" s="1049"/>
      <c r="AA77" s="1050">
        <v>1</v>
      </c>
      <c r="AB77" s="1048"/>
      <c r="AC77" s="1048"/>
      <c r="AD77" s="1048"/>
      <c r="AE77" s="1049"/>
      <c r="AF77" s="1050">
        <v>1</v>
      </c>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t="s">
        <v>581</v>
      </c>
      <c r="C78" s="1044"/>
      <c r="D78" s="1044"/>
      <c r="E78" s="1044"/>
      <c r="F78" s="1044"/>
      <c r="G78" s="1044"/>
      <c r="H78" s="1044"/>
      <c r="I78" s="1044"/>
      <c r="J78" s="1044"/>
      <c r="K78" s="1044"/>
      <c r="L78" s="1044"/>
      <c r="M78" s="1044"/>
      <c r="N78" s="1044"/>
      <c r="O78" s="1044"/>
      <c r="P78" s="1045"/>
      <c r="Q78" s="1046">
        <v>65</v>
      </c>
      <c r="R78" s="1040"/>
      <c r="S78" s="1040"/>
      <c r="T78" s="1040"/>
      <c r="U78" s="1040"/>
      <c r="V78" s="1040">
        <v>65</v>
      </c>
      <c r="W78" s="1040"/>
      <c r="X78" s="1040"/>
      <c r="Y78" s="1040"/>
      <c r="Z78" s="1040"/>
      <c r="AA78" s="1040">
        <v>0</v>
      </c>
      <c r="AB78" s="1040"/>
      <c r="AC78" s="1040"/>
      <c r="AD78" s="1040"/>
      <c r="AE78" s="1040"/>
      <c r="AF78" s="1040">
        <v>0</v>
      </c>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379</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298</v>
      </c>
      <c r="AG109" s="963"/>
      <c r="AH109" s="963"/>
      <c r="AI109" s="963"/>
      <c r="AJ109" s="964"/>
      <c r="AK109" s="965" t="s">
        <v>297</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298</v>
      </c>
      <c r="BW109" s="963"/>
      <c r="BX109" s="963"/>
      <c r="BY109" s="963"/>
      <c r="BZ109" s="964"/>
      <c r="CA109" s="965" t="s">
        <v>297</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298</v>
      </c>
      <c r="DM109" s="963"/>
      <c r="DN109" s="963"/>
      <c r="DO109" s="963"/>
      <c r="DP109" s="964"/>
      <c r="DQ109" s="965" t="s">
        <v>297</v>
      </c>
      <c r="DR109" s="963"/>
      <c r="DS109" s="963"/>
      <c r="DT109" s="963"/>
      <c r="DU109" s="964"/>
      <c r="DV109" s="965" t="s">
        <v>426</v>
      </c>
      <c r="DW109" s="963"/>
      <c r="DX109" s="963"/>
      <c r="DY109" s="963"/>
      <c r="DZ109" s="994"/>
    </row>
    <row r="110" spans="1:131" s="226" customFormat="1" ht="26.25" customHeight="1" x14ac:dyDescent="0.2">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2245481</v>
      </c>
      <c r="AB110" s="956"/>
      <c r="AC110" s="956"/>
      <c r="AD110" s="956"/>
      <c r="AE110" s="957"/>
      <c r="AF110" s="958">
        <v>2187986</v>
      </c>
      <c r="AG110" s="956"/>
      <c r="AH110" s="956"/>
      <c r="AI110" s="956"/>
      <c r="AJ110" s="957"/>
      <c r="AK110" s="958">
        <v>2206761</v>
      </c>
      <c r="AL110" s="956"/>
      <c r="AM110" s="956"/>
      <c r="AN110" s="956"/>
      <c r="AO110" s="957"/>
      <c r="AP110" s="959">
        <v>26.8</v>
      </c>
      <c r="AQ110" s="960"/>
      <c r="AR110" s="960"/>
      <c r="AS110" s="960"/>
      <c r="AT110" s="961"/>
      <c r="AU110" s="995" t="s">
        <v>66</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21094283</v>
      </c>
      <c r="BR110" s="903"/>
      <c r="BS110" s="903"/>
      <c r="BT110" s="903"/>
      <c r="BU110" s="903"/>
      <c r="BV110" s="903">
        <v>23731683</v>
      </c>
      <c r="BW110" s="903"/>
      <c r="BX110" s="903"/>
      <c r="BY110" s="903"/>
      <c r="BZ110" s="903"/>
      <c r="CA110" s="903">
        <v>25009471</v>
      </c>
      <c r="CB110" s="903"/>
      <c r="CC110" s="903"/>
      <c r="CD110" s="903"/>
      <c r="CE110" s="903"/>
      <c r="CF110" s="927">
        <v>303.3</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432</v>
      </c>
      <c r="DH110" s="903"/>
      <c r="DI110" s="903"/>
      <c r="DJ110" s="903"/>
      <c r="DK110" s="903"/>
      <c r="DL110" s="903" t="s">
        <v>432</v>
      </c>
      <c r="DM110" s="903"/>
      <c r="DN110" s="903"/>
      <c r="DO110" s="903"/>
      <c r="DP110" s="903"/>
      <c r="DQ110" s="903" t="s">
        <v>432</v>
      </c>
      <c r="DR110" s="903"/>
      <c r="DS110" s="903"/>
      <c r="DT110" s="903"/>
      <c r="DU110" s="903"/>
      <c r="DV110" s="904" t="s">
        <v>432</v>
      </c>
      <c r="DW110" s="904"/>
      <c r="DX110" s="904"/>
      <c r="DY110" s="904"/>
      <c r="DZ110" s="905"/>
    </row>
    <row r="111" spans="1:131" s="226" customFormat="1" ht="26.25" customHeight="1" x14ac:dyDescent="0.2">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434</v>
      </c>
      <c r="AG111" s="984"/>
      <c r="AH111" s="984"/>
      <c r="AI111" s="984"/>
      <c r="AJ111" s="985"/>
      <c r="AK111" s="986" t="s">
        <v>434</v>
      </c>
      <c r="AL111" s="984"/>
      <c r="AM111" s="984"/>
      <c r="AN111" s="984"/>
      <c r="AO111" s="985"/>
      <c r="AP111" s="987" t="s">
        <v>434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261221</v>
      </c>
      <c r="BR111" s="875"/>
      <c r="BS111" s="875"/>
      <c r="BT111" s="875"/>
      <c r="BU111" s="875"/>
      <c r="BV111" s="875">
        <v>246099</v>
      </c>
      <c r="BW111" s="875"/>
      <c r="BX111" s="875"/>
      <c r="BY111" s="875"/>
      <c r="BZ111" s="875"/>
      <c r="CA111" s="875">
        <v>230992</v>
      </c>
      <c r="CB111" s="875"/>
      <c r="CC111" s="875"/>
      <c r="CD111" s="875"/>
      <c r="CE111" s="875"/>
      <c r="CF111" s="936">
        <v>2.8</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396</v>
      </c>
      <c r="DH111" s="875"/>
      <c r="DI111" s="875"/>
      <c r="DJ111" s="875"/>
      <c r="DK111" s="875"/>
      <c r="DL111" s="875" t="s">
        <v>396</v>
      </c>
      <c r="DM111" s="875"/>
      <c r="DN111" s="875"/>
      <c r="DO111" s="875"/>
      <c r="DP111" s="875"/>
      <c r="DQ111" s="875" t="s">
        <v>396</v>
      </c>
      <c r="DR111" s="875"/>
      <c r="DS111" s="875"/>
      <c r="DT111" s="875"/>
      <c r="DU111" s="875"/>
      <c r="DV111" s="852" t="s">
        <v>396</v>
      </c>
      <c r="DW111" s="852"/>
      <c r="DX111" s="852"/>
      <c r="DY111" s="852"/>
      <c r="DZ111" s="853"/>
    </row>
    <row r="112" spans="1:131" s="226" customFormat="1" ht="26.25" customHeight="1" x14ac:dyDescent="0.2">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439</v>
      </c>
      <c r="AG112" s="838"/>
      <c r="AH112" s="838"/>
      <c r="AI112" s="838"/>
      <c r="AJ112" s="839"/>
      <c r="AK112" s="840" t="s">
        <v>396</v>
      </c>
      <c r="AL112" s="838"/>
      <c r="AM112" s="838"/>
      <c r="AN112" s="838"/>
      <c r="AO112" s="839"/>
      <c r="AP112" s="885" t="s">
        <v>439</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11075711</v>
      </c>
      <c r="BR112" s="875"/>
      <c r="BS112" s="875"/>
      <c r="BT112" s="875"/>
      <c r="BU112" s="875"/>
      <c r="BV112" s="875">
        <v>10700830</v>
      </c>
      <c r="BW112" s="875"/>
      <c r="BX112" s="875"/>
      <c r="BY112" s="875"/>
      <c r="BZ112" s="875"/>
      <c r="CA112" s="875">
        <v>9861547</v>
      </c>
      <c r="CB112" s="875"/>
      <c r="CC112" s="875"/>
      <c r="CD112" s="875"/>
      <c r="CE112" s="875"/>
      <c r="CF112" s="936">
        <v>119.6</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396</v>
      </c>
      <c r="DH112" s="875"/>
      <c r="DI112" s="875"/>
      <c r="DJ112" s="875"/>
      <c r="DK112" s="875"/>
      <c r="DL112" s="875" t="s">
        <v>396</v>
      </c>
      <c r="DM112" s="875"/>
      <c r="DN112" s="875"/>
      <c r="DO112" s="875"/>
      <c r="DP112" s="875"/>
      <c r="DQ112" s="875" t="s">
        <v>123</v>
      </c>
      <c r="DR112" s="875"/>
      <c r="DS112" s="875"/>
      <c r="DT112" s="875"/>
      <c r="DU112" s="875"/>
      <c r="DV112" s="852" t="s">
        <v>396</v>
      </c>
      <c r="DW112" s="852"/>
      <c r="DX112" s="852"/>
      <c r="DY112" s="852"/>
      <c r="DZ112" s="853"/>
    </row>
    <row r="113" spans="1:130" s="226" customFormat="1" ht="26.25" customHeight="1" x14ac:dyDescent="0.2">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756456</v>
      </c>
      <c r="AB113" s="984"/>
      <c r="AC113" s="984"/>
      <c r="AD113" s="984"/>
      <c r="AE113" s="985"/>
      <c r="AF113" s="986">
        <v>710222</v>
      </c>
      <c r="AG113" s="984"/>
      <c r="AH113" s="984"/>
      <c r="AI113" s="984"/>
      <c r="AJ113" s="985"/>
      <c r="AK113" s="986">
        <v>591490</v>
      </c>
      <c r="AL113" s="984"/>
      <c r="AM113" s="984"/>
      <c r="AN113" s="984"/>
      <c r="AO113" s="985"/>
      <c r="AP113" s="987">
        <v>7.2</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1667233</v>
      </c>
      <c r="BR113" s="875"/>
      <c r="BS113" s="875"/>
      <c r="BT113" s="875"/>
      <c r="BU113" s="875"/>
      <c r="BV113" s="875">
        <v>2276889</v>
      </c>
      <c r="BW113" s="875"/>
      <c r="BX113" s="875"/>
      <c r="BY113" s="875"/>
      <c r="BZ113" s="875"/>
      <c r="CA113" s="875">
        <v>2166922</v>
      </c>
      <c r="CB113" s="875"/>
      <c r="CC113" s="875"/>
      <c r="CD113" s="875"/>
      <c r="CE113" s="875"/>
      <c r="CF113" s="936">
        <v>26.3</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445</v>
      </c>
      <c r="DH113" s="838"/>
      <c r="DI113" s="838"/>
      <c r="DJ113" s="838"/>
      <c r="DK113" s="839"/>
      <c r="DL113" s="840" t="s">
        <v>396</v>
      </c>
      <c r="DM113" s="838"/>
      <c r="DN113" s="838"/>
      <c r="DO113" s="838"/>
      <c r="DP113" s="839"/>
      <c r="DQ113" s="840" t="s">
        <v>396</v>
      </c>
      <c r="DR113" s="838"/>
      <c r="DS113" s="838"/>
      <c r="DT113" s="838"/>
      <c r="DU113" s="839"/>
      <c r="DV113" s="885" t="s">
        <v>123</v>
      </c>
      <c r="DW113" s="886"/>
      <c r="DX113" s="886"/>
      <c r="DY113" s="886"/>
      <c r="DZ113" s="887"/>
    </row>
    <row r="114" spans="1:130" s="226" customFormat="1" ht="26.25" customHeight="1" x14ac:dyDescent="0.2">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109890</v>
      </c>
      <c r="AB114" s="838"/>
      <c r="AC114" s="838"/>
      <c r="AD114" s="838"/>
      <c r="AE114" s="839"/>
      <c r="AF114" s="840">
        <v>112277</v>
      </c>
      <c r="AG114" s="838"/>
      <c r="AH114" s="838"/>
      <c r="AI114" s="838"/>
      <c r="AJ114" s="839"/>
      <c r="AK114" s="840">
        <v>135780</v>
      </c>
      <c r="AL114" s="838"/>
      <c r="AM114" s="838"/>
      <c r="AN114" s="838"/>
      <c r="AO114" s="839"/>
      <c r="AP114" s="885">
        <v>1.6</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3104479</v>
      </c>
      <c r="BR114" s="875"/>
      <c r="BS114" s="875"/>
      <c r="BT114" s="875"/>
      <c r="BU114" s="875"/>
      <c r="BV114" s="875">
        <v>3044483</v>
      </c>
      <c r="BW114" s="875"/>
      <c r="BX114" s="875"/>
      <c r="BY114" s="875"/>
      <c r="BZ114" s="875"/>
      <c r="CA114" s="875">
        <v>2850612</v>
      </c>
      <c r="CB114" s="875"/>
      <c r="CC114" s="875"/>
      <c r="CD114" s="875"/>
      <c r="CE114" s="875"/>
      <c r="CF114" s="936">
        <v>34.6</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449</v>
      </c>
      <c r="DM114" s="838"/>
      <c r="DN114" s="838"/>
      <c r="DO114" s="838"/>
      <c r="DP114" s="839"/>
      <c r="DQ114" s="840" t="s">
        <v>396</v>
      </c>
      <c r="DR114" s="838"/>
      <c r="DS114" s="838"/>
      <c r="DT114" s="838"/>
      <c r="DU114" s="839"/>
      <c r="DV114" s="885" t="s">
        <v>396</v>
      </c>
      <c r="DW114" s="886"/>
      <c r="DX114" s="886"/>
      <c r="DY114" s="886"/>
      <c r="DZ114" s="887"/>
    </row>
    <row r="115" spans="1:130" s="226" customFormat="1" ht="26.25" customHeight="1" x14ac:dyDescent="0.2">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15008</v>
      </c>
      <c r="AB115" s="984"/>
      <c r="AC115" s="984"/>
      <c r="AD115" s="984"/>
      <c r="AE115" s="985"/>
      <c r="AF115" s="986">
        <v>15424</v>
      </c>
      <c r="AG115" s="984"/>
      <c r="AH115" s="984"/>
      <c r="AI115" s="984"/>
      <c r="AJ115" s="985"/>
      <c r="AK115" s="986">
        <v>16971</v>
      </c>
      <c r="AL115" s="984"/>
      <c r="AM115" s="984"/>
      <c r="AN115" s="984"/>
      <c r="AO115" s="985"/>
      <c r="AP115" s="987">
        <v>0.2</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v>11313</v>
      </c>
      <c r="BR115" s="875"/>
      <c r="BS115" s="875"/>
      <c r="BT115" s="875"/>
      <c r="BU115" s="875"/>
      <c r="BV115" s="875">
        <v>8186</v>
      </c>
      <c r="BW115" s="875"/>
      <c r="BX115" s="875"/>
      <c r="BY115" s="875"/>
      <c r="BZ115" s="875"/>
      <c r="CA115" s="875">
        <v>5920</v>
      </c>
      <c r="CB115" s="875"/>
      <c r="CC115" s="875"/>
      <c r="CD115" s="875"/>
      <c r="CE115" s="875"/>
      <c r="CF115" s="936">
        <v>0.1</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396</v>
      </c>
      <c r="DH115" s="838"/>
      <c r="DI115" s="838"/>
      <c r="DJ115" s="838"/>
      <c r="DK115" s="839"/>
      <c r="DL115" s="840" t="s">
        <v>123</v>
      </c>
      <c r="DM115" s="838"/>
      <c r="DN115" s="838"/>
      <c r="DO115" s="838"/>
      <c r="DP115" s="839"/>
      <c r="DQ115" s="840" t="s">
        <v>123</v>
      </c>
      <c r="DR115" s="838"/>
      <c r="DS115" s="838"/>
      <c r="DT115" s="838"/>
      <c r="DU115" s="839"/>
      <c r="DV115" s="885" t="s">
        <v>396</v>
      </c>
      <c r="DW115" s="886"/>
      <c r="DX115" s="886"/>
      <c r="DY115" s="886"/>
      <c r="DZ115" s="887"/>
    </row>
    <row r="116" spans="1:130" s="226" customFormat="1" ht="26.25" customHeight="1" x14ac:dyDescent="0.2">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123</v>
      </c>
      <c r="AG116" s="838"/>
      <c r="AH116" s="838"/>
      <c r="AI116" s="838"/>
      <c r="AJ116" s="839"/>
      <c r="AK116" s="840" t="s">
        <v>396</v>
      </c>
      <c r="AL116" s="838"/>
      <c r="AM116" s="838"/>
      <c r="AN116" s="838"/>
      <c r="AO116" s="839"/>
      <c r="AP116" s="885" t="s">
        <v>396</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445</v>
      </c>
      <c r="BW116" s="875"/>
      <c r="BX116" s="875"/>
      <c r="BY116" s="875"/>
      <c r="BZ116" s="875"/>
      <c r="CA116" s="875" t="s">
        <v>396</v>
      </c>
      <c r="CB116" s="875"/>
      <c r="CC116" s="875"/>
      <c r="CD116" s="875"/>
      <c r="CE116" s="875"/>
      <c r="CF116" s="936" t="s">
        <v>396</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445</v>
      </c>
      <c r="DH116" s="838"/>
      <c r="DI116" s="838"/>
      <c r="DJ116" s="838"/>
      <c r="DK116" s="839"/>
      <c r="DL116" s="840" t="s">
        <v>449</v>
      </c>
      <c r="DM116" s="838"/>
      <c r="DN116" s="838"/>
      <c r="DO116" s="838"/>
      <c r="DP116" s="839"/>
      <c r="DQ116" s="840" t="s">
        <v>123</v>
      </c>
      <c r="DR116" s="838"/>
      <c r="DS116" s="838"/>
      <c r="DT116" s="838"/>
      <c r="DU116" s="839"/>
      <c r="DV116" s="885" t="s">
        <v>449</v>
      </c>
      <c r="DW116" s="886"/>
      <c r="DX116" s="886"/>
      <c r="DY116" s="886"/>
      <c r="DZ116" s="887"/>
    </row>
    <row r="117" spans="1:130" s="226" customFormat="1" ht="26.25" customHeight="1" x14ac:dyDescent="0.2">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3126835</v>
      </c>
      <c r="AB117" s="970"/>
      <c r="AC117" s="970"/>
      <c r="AD117" s="970"/>
      <c r="AE117" s="971"/>
      <c r="AF117" s="972">
        <v>3025909</v>
      </c>
      <c r="AG117" s="970"/>
      <c r="AH117" s="970"/>
      <c r="AI117" s="970"/>
      <c r="AJ117" s="971"/>
      <c r="AK117" s="972">
        <v>2951002</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439</v>
      </c>
      <c r="BW117" s="875"/>
      <c r="BX117" s="875"/>
      <c r="BY117" s="875"/>
      <c r="BZ117" s="875"/>
      <c r="CA117" s="875" t="s">
        <v>123</v>
      </c>
      <c r="CB117" s="875"/>
      <c r="CC117" s="875"/>
      <c r="CD117" s="875"/>
      <c r="CE117" s="875"/>
      <c r="CF117" s="936" t="s">
        <v>123</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396</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x14ac:dyDescent="0.2">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298</v>
      </c>
      <c r="AG118" s="963"/>
      <c r="AH118" s="963"/>
      <c r="AI118" s="963"/>
      <c r="AJ118" s="964"/>
      <c r="AK118" s="965" t="s">
        <v>297</v>
      </c>
      <c r="AL118" s="963"/>
      <c r="AM118" s="963"/>
      <c r="AN118" s="963"/>
      <c r="AO118" s="964"/>
      <c r="AP118" s="966" t="s">
        <v>426</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396</v>
      </c>
      <c r="BW118" s="906"/>
      <c r="BX118" s="906"/>
      <c r="BY118" s="906"/>
      <c r="BZ118" s="906"/>
      <c r="CA118" s="906" t="s">
        <v>123</v>
      </c>
      <c r="CB118" s="906"/>
      <c r="CC118" s="906"/>
      <c r="CD118" s="906"/>
      <c r="CE118" s="906"/>
      <c r="CF118" s="936" t="s">
        <v>396</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445</v>
      </c>
      <c r="DM118" s="838"/>
      <c r="DN118" s="838"/>
      <c r="DO118" s="838"/>
      <c r="DP118" s="839"/>
      <c r="DQ118" s="840" t="s">
        <v>123</v>
      </c>
      <c r="DR118" s="838"/>
      <c r="DS118" s="838"/>
      <c r="DT118" s="838"/>
      <c r="DU118" s="839"/>
      <c r="DV118" s="885" t="s">
        <v>439</v>
      </c>
      <c r="DW118" s="886"/>
      <c r="DX118" s="886"/>
      <c r="DY118" s="886"/>
      <c r="DZ118" s="887"/>
    </row>
    <row r="119" spans="1:130" s="226" customFormat="1" ht="26.25" customHeight="1" x14ac:dyDescent="0.2">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396</v>
      </c>
      <c r="AB119" s="956"/>
      <c r="AC119" s="956"/>
      <c r="AD119" s="956"/>
      <c r="AE119" s="957"/>
      <c r="AF119" s="958" t="s">
        <v>445</v>
      </c>
      <c r="AG119" s="956"/>
      <c r="AH119" s="956"/>
      <c r="AI119" s="956"/>
      <c r="AJ119" s="957"/>
      <c r="AK119" s="958" t="s">
        <v>396</v>
      </c>
      <c r="AL119" s="956"/>
      <c r="AM119" s="956"/>
      <c r="AN119" s="956"/>
      <c r="AO119" s="957"/>
      <c r="AP119" s="959" t="s">
        <v>445</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461</v>
      </c>
      <c r="BP119" s="939"/>
      <c r="BQ119" s="943">
        <v>37214240</v>
      </c>
      <c r="BR119" s="906"/>
      <c r="BS119" s="906"/>
      <c r="BT119" s="906"/>
      <c r="BU119" s="906"/>
      <c r="BV119" s="906">
        <v>40008170</v>
      </c>
      <c r="BW119" s="906"/>
      <c r="BX119" s="906"/>
      <c r="BY119" s="906"/>
      <c r="BZ119" s="906"/>
      <c r="CA119" s="906">
        <v>40125464</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261221</v>
      </c>
      <c r="DH119" s="821"/>
      <c r="DI119" s="821"/>
      <c r="DJ119" s="821"/>
      <c r="DK119" s="822"/>
      <c r="DL119" s="823">
        <v>246099</v>
      </c>
      <c r="DM119" s="821"/>
      <c r="DN119" s="821"/>
      <c r="DO119" s="821"/>
      <c r="DP119" s="822"/>
      <c r="DQ119" s="823">
        <v>230992</v>
      </c>
      <c r="DR119" s="821"/>
      <c r="DS119" s="821"/>
      <c r="DT119" s="821"/>
      <c r="DU119" s="822"/>
      <c r="DV119" s="909">
        <v>2.8</v>
      </c>
      <c r="DW119" s="910"/>
      <c r="DX119" s="910"/>
      <c r="DY119" s="910"/>
      <c r="DZ119" s="911"/>
    </row>
    <row r="120" spans="1:130" s="226" customFormat="1" ht="26.25" customHeight="1" x14ac:dyDescent="0.2">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396</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4601002</v>
      </c>
      <c r="BR120" s="903"/>
      <c r="BS120" s="903"/>
      <c r="BT120" s="903"/>
      <c r="BU120" s="903"/>
      <c r="BV120" s="903">
        <v>4674751</v>
      </c>
      <c r="BW120" s="903"/>
      <c r="BX120" s="903"/>
      <c r="BY120" s="903"/>
      <c r="BZ120" s="903"/>
      <c r="CA120" s="903">
        <v>4965436</v>
      </c>
      <c r="CB120" s="903"/>
      <c r="CC120" s="903"/>
      <c r="CD120" s="903"/>
      <c r="CE120" s="903"/>
      <c r="CF120" s="927">
        <v>60.2</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t="s">
        <v>123</v>
      </c>
      <c r="DH120" s="903"/>
      <c r="DI120" s="903"/>
      <c r="DJ120" s="903"/>
      <c r="DK120" s="903"/>
      <c r="DL120" s="903" t="s">
        <v>123</v>
      </c>
      <c r="DM120" s="903"/>
      <c r="DN120" s="903"/>
      <c r="DO120" s="903"/>
      <c r="DP120" s="903"/>
      <c r="DQ120" s="903">
        <v>7491179</v>
      </c>
      <c r="DR120" s="903"/>
      <c r="DS120" s="903"/>
      <c r="DT120" s="903"/>
      <c r="DU120" s="903"/>
      <c r="DV120" s="904">
        <v>90.8</v>
      </c>
      <c r="DW120" s="904"/>
      <c r="DX120" s="904"/>
      <c r="DY120" s="904"/>
      <c r="DZ120" s="905"/>
    </row>
    <row r="121" spans="1:130" s="226" customFormat="1" ht="26.25" customHeight="1" x14ac:dyDescent="0.2">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396</v>
      </c>
      <c r="AG121" s="838"/>
      <c r="AH121" s="838"/>
      <c r="AI121" s="838"/>
      <c r="AJ121" s="839"/>
      <c r="AK121" s="840" t="s">
        <v>396</v>
      </c>
      <c r="AL121" s="838"/>
      <c r="AM121" s="838"/>
      <c r="AN121" s="838"/>
      <c r="AO121" s="839"/>
      <c r="AP121" s="885" t="s">
        <v>396</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1814391</v>
      </c>
      <c r="BR121" s="875"/>
      <c r="BS121" s="875"/>
      <c r="BT121" s="875"/>
      <c r="BU121" s="875"/>
      <c r="BV121" s="875">
        <v>1638372</v>
      </c>
      <c r="BW121" s="875"/>
      <c r="BX121" s="875"/>
      <c r="BY121" s="875"/>
      <c r="BZ121" s="875"/>
      <c r="CA121" s="875">
        <v>1773555</v>
      </c>
      <c r="CB121" s="875"/>
      <c r="CC121" s="875"/>
      <c r="CD121" s="875"/>
      <c r="CE121" s="875"/>
      <c r="CF121" s="936">
        <v>21.5</v>
      </c>
      <c r="CG121" s="937"/>
      <c r="CH121" s="937"/>
      <c r="CI121" s="937"/>
      <c r="CJ121" s="937"/>
      <c r="CK121" s="930"/>
      <c r="CL121" s="916"/>
      <c r="CM121" s="916"/>
      <c r="CN121" s="916"/>
      <c r="CO121" s="917"/>
      <c r="CP121" s="896" t="s">
        <v>404</v>
      </c>
      <c r="CQ121" s="897"/>
      <c r="CR121" s="897"/>
      <c r="CS121" s="897"/>
      <c r="CT121" s="897"/>
      <c r="CU121" s="897"/>
      <c r="CV121" s="897"/>
      <c r="CW121" s="897"/>
      <c r="CX121" s="897"/>
      <c r="CY121" s="897"/>
      <c r="CZ121" s="897"/>
      <c r="DA121" s="897"/>
      <c r="DB121" s="897"/>
      <c r="DC121" s="897"/>
      <c r="DD121" s="897"/>
      <c r="DE121" s="897"/>
      <c r="DF121" s="898"/>
      <c r="DG121" s="874">
        <v>2022849</v>
      </c>
      <c r="DH121" s="875"/>
      <c r="DI121" s="875"/>
      <c r="DJ121" s="875"/>
      <c r="DK121" s="875"/>
      <c r="DL121" s="875">
        <v>1964192</v>
      </c>
      <c r="DM121" s="875"/>
      <c r="DN121" s="875"/>
      <c r="DO121" s="875"/>
      <c r="DP121" s="875"/>
      <c r="DQ121" s="875">
        <v>1923174</v>
      </c>
      <c r="DR121" s="875"/>
      <c r="DS121" s="875"/>
      <c r="DT121" s="875"/>
      <c r="DU121" s="875"/>
      <c r="DV121" s="852">
        <v>23.3</v>
      </c>
      <c r="DW121" s="852"/>
      <c r="DX121" s="852"/>
      <c r="DY121" s="852"/>
      <c r="DZ121" s="853"/>
    </row>
    <row r="122" spans="1:130" s="226" customFormat="1" ht="26.25" customHeight="1" x14ac:dyDescent="0.2">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396</v>
      </c>
      <c r="AL122" s="838"/>
      <c r="AM122" s="838"/>
      <c r="AN122" s="838"/>
      <c r="AO122" s="839"/>
      <c r="AP122" s="885" t="s">
        <v>396</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20791769</v>
      </c>
      <c r="BR122" s="906"/>
      <c r="BS122" s="906"/>
      <c r="BT122" s="906"/>
      <c r="BU122" s="906"/>
      <c r="BV122" s="906">
        <v>22821499</v>
      </c>
      <c r="BW122" s="906"/>
      <c r="BX122" s="906"/>
      <c r="BY122" s="906"/>
      <c r="BZ122" s="906"/>
      <c r="CA122" s="906">
        <v>23052679</v>
      </c>
      <c r="CB122" s="906"/>
      <c r="CC122" s="906"/>
      <c r="CD122" s="906"/>
      <c r="CE122" s="906"/>
      <c r="CF122" s="907">
        <v>279.60000000000002</v>
      </c>
      <c r="CG122" s="908"/>
      <c r="CH122" s="908"/>
      <c r="CI122" s="908"/>
      <c r="CJ122" s="908"/>
      <c r="CK122" s="930"/>
      <c r="CL122" s="916"/>
      <c r="CM122" s="916"/>
      <c r="CN122" s="916"/>
      <c r="CO122" s="917"/>
      <c r="CP122" s="896" t="s">
        <v>402</v>
      </c>
      <c r="CQ122" s="897"/>
      <c r="CR122" s="897"/>
      <c r="CS122" s="897"/>
      <c r="CT122" s="897"/>
      <c r="CU122" s="897"/>
      <c r="CV122" s="897"/>
      <c r="CW122" s="897"/>
      <c r="CX122" s="897"/>
      <c r="CY122" s="897"/>
      <c r="CZ122" s="897"/>
      <c r="DA122" s="897"/>
      <c r="DB122" s="897"/>
      <c r="DC122" s="897"/>
      <c r="DD122" s="897"/>
      <c r="DE122" s="897"/>
      <c r="DF122" s="898"/>
      <c r="DG122" s="874">
        <v>282778</v>
      </c>
      <c r="DH122" s="875"/>
      <c r="DI122" s="875"/>
      <c r="DJ122" s="875"/>
      <c r="DK122" s="875"/>
      <c r="DL122" s="875">
        <v>274798</v>
      </c>
      <c r="DM122" s="875"/>
      <c r="DN122" s="875"/>
      <c r="DO122" s="875"/>
      <c r="DP122" s="875"/>
      <c r="DQ122" s="875">
        <v>261623</v>
      </c>
      <c r="DR122" s="875"/>
      <c r="DS122" s="875"/>
      <c r="DT122" s="875"/>
      <c r="DU122" s="875"/>
      <c r="DV122" s="852">
        <v>3.2</v>
      </c>
      <c r="DW122" s="852"/>
      <c r="DX122" s="852"/>
      <c r="DY122" s="852"/>
      <c r="DZ122" s="853"/>
    </row>
    <row r="123" spans="1:130" s="226" customFormat="1" ht="26.25" customHeight="1" x14ac:dyDescent="0.2">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396</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470</v>
      </c>
      <c r="BP123" s="939"/>
      <c r="BQ123" s="893">
        <v>27207162</v>
      </c>
      <c r="BR123" s="894"/>
      <c r="BS123" s="894"/>
      <c r="BT123" s="894"/>
      <c r="BU123" s="894"/>
      <c r="BV123" s="894">
        <v>29134622</v>
      </c>
      <c r="BW123" s="894"/>
      <c r="BX123" s="894"/>
      <c r="BY123" s="894"/>
      <c r="BZ123" s="894"/>
      <c r="CA123" s="894">
        <v>29791670</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v>230166</v>
      </c>
      <c r="DH123" s="838"/>
      <c r="DI123" s="838"/>
      <c r="DJ123" s="838"/>
      <c r="DK123" s="839"/>
      <c r="DL123" s="840">
        <v>205113</v>
      </c>
      <c r="DM123" s="838"/>
      <c r="DN123" s="838"/>
      <c r="DO123" s="838"/>
      <c r="DP123" s="839"/>
      <c r="DQ123" s="840">
        <v>184131</v>
      </c>
      <c r="DR123" s="838"/>
      <c r="DS123" s="838"/>
      <c r="DT123" s="838"/>
      <c r="DU123" s="839"/>
      <c r="DV123" s="885">
        <v>2.2000000000000002</v>
      </c>
      <c r="DW123" s="886"/>
      <c r="DX123" s="886"/>
      <c r="DY123" s="886"/>
      <c r="DZ123" s="887"/>
    </row>
    <row r="124" spans="1:130" s="226" customFormat="1" ht="26.25" customHeight="1" thickBot="1" x14ac:dyDescent="0.25">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396</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115.8</v>
      </c>
      <c r="BR124" s="892"/>
      <c r="BS124" s="892"/>
      <c r="BT124" s="892"/>
      <c r="BU124" s="892"/>
      <c r="BV124" s="892">
        <v>129.19999999999999</v>
      </c>
      <c r="BW124" s="892"/>
      <c r="BX124" s="892"/>
      <c r="BY124" s="892"/>
      <c r="BZ124" s="892"/>
      <c r="CA124" s="892">
        <v>125.3</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v>8539918</v>
      </c>
      <c r="DH124" s="821"/>
      <c r="DI124" s="821"/>
      <c r="DJ124" s="821"/>
      <c r="DK124" s="822"/>
      <c r="DL124" s="823">
        <v>8256727</v>
      </c>
      <c r="DM124" s="821"/>
      <c r="DN124" s="821"/>
      <c r="DO124" s="821"/>
      <c r="DP124" s="822"/>
      <c r="DQ124" s="823">
        <v>1440</v>
      </c>
      <c r="DR124" s="821"/>
      <c r="DS124" s="821"/>
      <c r="DT124" s="821"/>
      <c r="DU124" s="822"/>
      <c r="DV124" s="909">
        <v>0</v>
      </c>
      <c r="DW124" s="910"/>
      <c r="DX124" s="910"/>
      <c r="DY124" s="910"/>
      <c r="DZ124" s="911"/>
    </row>
    <row r="125" spans="1:130" s="226" customFormat="1" ht="26.25" customHeight="1" x14ac:dyDescent="0.2">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396</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396</v>
      </c>
      <c r="DH125" s="903"/>
      <c r="DI125" s="903"/>
      <c r="DJ125" s="903"/>
      <c r="DK125" s="903"/>
      <c r="DL125" s="903" t="s">
        <v>396</v>
      </c>
      <c r="DM125" s="903"/>
      <c r="DN125" s="903"/>
      <c r="DO125" s="903"/>
      <c r="DP125" s="903"/>
      <c r="DQ125" s="903" t="s">
        <v>123</v>
      </c>
      <c r="DR125" s="903"/>
      <c r="DS125" s="903"/>
      <c r="DT125" s="903"/>
      <c r="DU125" s="903"/>
      <c r="DV125" s="904" t="s">
        <v>396</v>
      </c>
      <c r="DW125" s="904"/>
      <c r="DX125" s="904"/>
      <c r="DY125" s="904"/>
      <c r="DZ125" s="905"/>
    </row>
    <row r="126" spans="1:130" s="226" customFormat="1" ht="26.25" customHeight="1" thickBot="1" x14ac:dyDescent="0.25">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14761</v>
      </c>
      <c r="AB126" s="838"/>
      <c r="AC126" s="838"/>
      <c r="AD126" s="838"/>
      <c r="AE126" s="839"/>
      <c r="AF126" s="840">
        <v>15233</v>
      </c>
      <c r="AG126" s="838"/>
      <c r="AH126" s="838"/>
      <c r="AI126" s="838"/>
      <c r="AJ126" s="839"/>
      <c r="AK126" s="840">
        <v>16780</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396</v>
      </c>
      <c r="DM126" s="875"/>
      <c r="DN126" s="875"/>
      <c r="DO126" s="875"/>
      <c r="DP126" s="875"/>
      <c r="DQ126" s="875" t="s">
        <v>449</v>
      </c>
      <c r="DR126" s="875"/>
      <c r="DS126" s="875"/>
      <c r="DT126" s="875"/>
      <c r="DU126" s="875"/>
      <c r="DV126" s="852" t="s">
        <v>123</v>
      </c>
      <c r="DW126" s="852"/>
      <c r="DX126" s="852"/>
      <c r="DY126" s="852"/>
      <c r="DZ126" s="853"/>
    </row>
    <row r="127" spans="1:130" s="226" customFormat="1" ht="26.25" customHeight="1" x14ac:dyDescent="0.2">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247</v>
      </c>
      <c r="AB127" s="838"/>
      <c r="AC127" s="838"/>
      <c r="AD127" s="838"/>
      <c r="AE127" s="839"/>
      <c r="AF127" s="840">
        <v>191</v>
      </c>
      <c r="AG127" s="838"/>
      <c r="AH127" s="838"/>
      <c r="AI127" s="838"/>
      <c r="AJ127" s="839"/>
      <c r="AK127" s="840">
        <v>191</v>
      </c>
      <c r="AL127" s="838"/>
      <c r="AM127" s="838"/>
      <c r="AN127" s="838"/>
      <c r="AO127" s="839"/>
      <c r="AP127" s="885">
        <v>0</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396</v>
      </c>
      <c r="DH127" s="875"/>
      <c r="DI127" s="875"/>
      <c r="DJ127" s="875"/>
      <c r="DK127" s="875"/>
      <c r="DL127" s="875" t="s">
        <v>123</v>
      </c>
      <c r="DM127" s="875"/>
      <c r="DN127" s="875"/>
      <c r="DO127" s="875"/>
      <c r="DP127" s="875"/>
      <c r="DQ127" s="875" t="s">
        <v>396</v>
      </c>
      <c r="DR127" s="875"/>
      <c r="DS127" s="875"/>
      <c r="DT127" s="875"/>
      <c r="DU127" s="875"/>
      <c r="DV127" s="852" t="s">
        <v>396</v>
      </c>
      <c r="DW127" s="852"/>
      <c r="DX127" s="852"/>
      <c r="DY127" s="852"/>
      <c r="DZ127" s="853"/>
    </row>
    <row r="128" spans="1:130" s="226" customFormat="1" ht="26.25" customHeight="1" thickBot="1" x14ac:dyDescent="0.25">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187305</v>
      </c>
      <c r="AB128" s="859"/>
      <c r="AC128" s="859"/>
      <c r="AD128" s="859"/>
      <c r="AE128" s="860"/>
      <c r="AF128" s="861">
        <v>178091</v>
      </c>
      <c r="AG128" s="859"/>
      <c r="AH128" s="859"/>
      <c r="AI128" s="859"/>
      <c r="AJ128" s="860"/>
      <c r="AK128" s="861">
        <v>178383</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123</v>
      </c>
      <c r="BG128" s="845"/>
      <c r="BH128" s="845"/>
      <c r="BI128" s="845"/>
      <c r="BJ128" s="845"/>
      <c r="BK128" s="845"/>
      <c r="BL128" s="868"/>
      <c r="BM128" s="844">
        <v>13.31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v>11313</v>
      </c>
      <c r="DH128" s="849"/>
      <c r="DI128" s="849"/>
      <c r="DJ128" s="849"/>
      <c r="DK128" s="849"/>
      <c r="DL128" s="849">
        <v>8186</v>
      </c>
      <c r="DM128" s="849"/>
      <c r="DN128" s="849"/>
      <c r="DO128" s="849"/>
      <c r="DP128" s="849"/>
      <c r="DQ128" s="849">
        <v>5920</v>
      </c>
      <c r="DR128" s="849"/>
      <c r="DS128" s="849"/>
      <c r="DT128" s="849"/>
      <c r="DU128" s="849"/>
      <c r="DV128" s="850">
        <v>0.1</v>
      </c>
      <c r="DW128" s="850"/>
      <c r="DX128" s="850"/>
      <c r="DY128" s="850"/>
      <c r="DZ128" s="851"/>
    </row>
    <row r="129" spans="1:131" s="226" customFormat="1" ht="26.25" customHeight="1" x14ac:dyDescent="0.2">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10555369</v>
      </c>
      <c r="AB129" s="838"/>
      <c r="AC129" s="838"/>
      <c r="AD129" s="838"/>
      <c r="AE129" s="839"/>
      <c r="AF129" s="840">
        <v>10296337</v>
      </c>
      <c r="AG129" s="838"/>
      <c r="AH129" s="838"/>
      <c r="AI129" s="838"/>
      <c r="AJ129" s="839"/>
      <c r="AK129" s="840">
        <v>10147991</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396</v>
      </c>
      <c r="BG129" s="828"/>
      <c r="BH129" s="828"/>
      <c r="BI129" s="828"/>
      <c r="BJ129" s="828"/>
      <c r="BK129" s="828"/>
      <c r="BL129" s="829"/>
      <c r="BM129" s="827">
        <v>18.309999999999999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1915569</v>
      </c>
      <c r="AB130" s="838"/>
      <c r="AC130" s="838"/>
      <c r="AD130" s="838"/>
      <c r="AE130" s="839"/>
      <c r="AF130" s="840">
        <v>1882108</v>
      </c>
      <c r="AG130" s="838"/>
      <c r="AH130" s="838"/>
      <c r="AI130" s="838"/>
      <c r="AJ130" s="839"/>
      <c r="AK130" s="840">
        <v>1901930</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11.2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8639800</v>
      </c>
      <c r="AB131" s="821"/>
      <c r="AC131" s="821"/>
      <c r="AD131" s="821"/>
      <c r="AE131" s="822"/>
      <c r="AF131" s="823">
        <v>8414229</v>
      </c>
      <c r="AG131" s="821"/>
      <c r="AH131" s="821"/>
      <c r="AI131" s="821"/>
      <c r="AJ131" s="822"/>
      <c r="AK131" s="823">
        <v>8246061</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v>125.3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11.85167481</v>
      </c>
      <c r="AB132" s="801"/>
      <c r="AC132" s="801"/>
      <c r="AD132" s="801"/>
      <c r="AE132" s="802"/>
      <c r="AF132" s="803">
        <v>11.47710622</v>
      </c>
      <c r="AG132" s="801"/>
      <c r="AH132" s="801"/>
      <c r="AI132" s="801"/>
      <c r="AJ132" s="802"/>
      <c r="AK132" s="803">
        <v>10.55884743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11.8</v>
      </c>
      <c r="AB133" s="780"/>
      <c r="AC133" s="780"/>
      <c r="AD133" s="780"/>
      <c r="AE133" s="781"/>
      <c r="AF133" s="779">
        <v>11.6</v>
      </c>
      <c r="AG133" s="780"/>
      <c r="AH133" s="780"/>
      <c r="AI133" s="780"/>
      <c r="AJ133" s="781"/>
      <c r="AK133" s="779">
        <v>11.2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6Fa4dkr+YwbzfwTcGqI5gw/EfS+JLehT+TCBIf1sztuGcqC2jpnqwcEgxLS03O2j8zvyBe3qebq4I5glZxh8gA==" saltValue="fQ4hY0iwMCtcXxEgS/1E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497</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6VpiqcuFx71t1WBGYb5lnQxfW2s5NeL/kQwEsLVND4BlnvUyvgk9XDR7pj9GFNb+/qFNMIn0qNRTKxF+6C0bxA==" saltValue="IrpvaYxsVtai8f+UTGVhdQ=="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8"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fuYqI6EhCDohEl1gm89AGUXr3u+viV1HGTVwHb7gMctOz2QPDFzhjbGe0XdMj73lnrQVbcblNV+QW4QmL+Awg==" saltValue="KUZWn/UDutclHWV1CYP1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2579229</v>
      </c>
      <c r="AP9" s="292">
        <v>72794</v>
      </c>
      <c r="AQ9" s="293">
        <v>89546</v>
      </c>
      <c r="AR9" s="294">
        <v>-18.7</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398967</v>
      </c>
      <c r="AP10" s="295">
        <v>11260</v>
      </c>
      <c r="AQ10" s="296">
        <v>7518</v>
      </c>
      <c r="AR10" s="297">
        <v>49.8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420762</v>
      </c>
      <c r="AP11" s="295">
        <v>11875</v>
      </c>
      <c r="AQ11" s="296">
        <v>9181</v>
      </c>
      <c r="AR11" s="297">
        <v>29.3</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t="s">
        <v>509</v>
      </c>
      <c r="AP12" s="295" t="s">
        <v>509</v>
      </c>
      <c r="AQ12" s="296">
        <v>1021</v>
      </c>
      <c r="AR12" s="297" t="s">
        <v>509</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509</v>
      </c>
      <c r="AP13" s="295" t="s">
        <v>509</v>
      </c>
      <c r="AQ13" s="296">
        <v>11</v>
      </c>
      <c r="AR13" s="297" t="s">
        <v>509</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231754</v>
      </c>
      <c r="AP14" s="295">
        <v>6541</v>
      </c>
      <c r="AQ14" s="296">
        <v>4082</v>
      </c>
      <c r="AR14" s="297">
        <v>60.2</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82023</v>
      </c>
      <c r="AP15" s="295">
        <v>2315</v>
      </c>
      <c r="AQ15" s="296">
        <v>2228</v>
      </c>
      <c r="AR15" s="297">
        <v>3.9</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-268548</v>
      </c>
      <c r="AP16" s="295">
        <v>-7579</v>
      </c>
      <c r="AQ16" s="296">
        <v>-8980</v>
      </c>
      <c r="AR16" s="297">
        <v>-15.6</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3444187</v>
      </c>
      <c r="AP17" s="295">
        <v>97206</v>
      </c>
      <c r="AQ17" s="296">
        <v>104606</v>
      </c>
      <c r="AR17" s="297">
        <v>-7.1</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9.0299999999999994</v>
      </c>
      <c r="AP21" s="308">
        <v>10.09</v>
      </c>
      <c r="AQ21" s="309">
        <v>-1.06</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97.9</v>
      </c>
      <c r="AP22" s="313">
        <v>97.8</v>
      </c>
      <c r="AQ22" s="314">
        <v>0.1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521</v>
      </c>
      <c r="AO27" s="273"/>
      <c r="AP27" s="273"/>
      <c r="AQ27" s="273"/>
      <c r="AR27" s="273"/>
      <c r="AS27" s="273"/>
      <c r="AT27" s="273"/>
    </row>
    <row r="28" spans="1:46" ht="16.2" x14ac:dyDescent="0.2">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2206761</v>
      </c>
      <c r="AP32" s="322">
        <v>62282</v>
      </c>
      <c r="AQ32" s="323">
        <v>67805</v>
      </c>
      <c r="AR32" s="324">
        <v>-8.1</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509</v>
      </c>
      <c r="AP33" s="322" t="s">
        <v>509</v>
      </c>
      <c r="AQ33" s="323" t="s">
        <v>509</v>
      </c>
      <c r="AR33" s="324" t="s">
        <v>509</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509</v>
      </c>
      <c r="AP34" s="322" t="s">
        <v>509</v>
      </c>
      <c r="AQ34" s="323">
        <v>11</v>
      </c>
      <c r="AR34" s="324" t="s">
        <v>509</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591490</v>
      </c>
      <c r="AP35" s="322">
        <v>16694</v>
      </c>
      <c r="AQ35" s="323">
        <v>18110</v>
      </c>
      <c r="AR35" s="324">
        <v>-7.8</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135780</v>
      </c>
      <c r="AP36" s="322">
        <v>3832</v>
      </c>
      <c r="AQ36" s="323">
        <v>2781</v>
      </c>
      <c r="AR36" s="324">
        <v>37.799999999999997</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v>16971</v>
      </c>
      <c r="AP37" s="322">
        <v>479</v>
      </c>
      <c r="AQ37" s="323">
        <v>1073</v>
      </c>
      <c r="AR37" s="324">
        <v>-55.4</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t="s">
        <v>509</v>
      </c>
      <c r="AP38" s="325" t="s">
        <v>509</v>
      </c>
      <c r="AQ38" s="326">
        <v>5</v>
      </c>
      <c r="AR38" s="314" t="s">
        <v>509</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-178383</v>
      </c>
      <c r="AP39" s="322">
        <v>-5035</v>
      </c>
      <c r="AQ39" s="323">
        <v>-3858</v>
      </c>
      <c r="AR39" s="324">
        <v>30.5</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-1901930</v>
      </c>
      <c r="AP40" s="322">
        <v>-53678</v>
      </c>
      <c r="AQ40" s="323">
        <v>-59194</v>
      </c>
      <c r="AR40" s="324">
        <v>-9.3000000000000007</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870689</v>
      </c>
      <c r="AP41" s="322">
        <v>24574</v>
      </c>
      <c r="AQ41" s="323">
        <v>26732</v>
      </c>
      <c r="AR41" s="324">
        <v>-8.1</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2976766</v>
      </c>
      <c r="AN51" s="344">
        <v>80202</v>
      </c>
      <c r="AO51" s="345">
        <v>56.8</v>
      </c>
      <c r="AP51" s="346">
        <v>90961</v>
      </c>
      <c r="AQ51" s="347">
        <v>20.100000000000001</v>
      </c>
      <c r="AR51" s="348">
        <v>36.700000000000003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1237059</v>
      </c>
      <c r="AN52" s="352">
        <v>33330</v>
      </c>
      <c r="AO52" s="353">
        <v>68.2</v>
      </c>
      <c r="AP52" s="354">
        <v>37720</v>
      </c>
      <c r="AQ52" s="355">
        <v>7.1</v>
      </c>
      <c r="AR52" s="356">
        <v>61.1</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1896911</v>
      </c>
      <c r="AN53" s="344">
        <v>51663</v>
      </c>
      <c r="AO53" s="345">
        <v>-35.6</v>
      </c>
      <c r="AP53" s="346">
        <v>106614</v>
      </c>
      <c r="AQ53" s="347">
        <v>17.2</v>
      </c>
      <c r="AR53" s="348">
        <v>-52.8</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763130</v>
      </c>
      <c r="AN54" s="352">
        <v>20784</v>
      </c>
      <c r="AO54" s="353">
        <v>-37.6</v>
      </c>
      <c r="AP54" s="354">
        <v>45545</v>
      </c>
      <c r="AQ54" s="355">
        <v>20.7</v>
      </c>
      <c r="AR54" s="356">
        <v>-58.3</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3517421</v>
      </c>
      <c r="AN55" s="344">
        <v>97011</v>
      </c>
      <c r="AO55" s="345">
        <v>87.8</v>
      </c>
      <c r="AP55" s="346">
        <v>85459</v>
      </c>
      <c r="AQ55" s="347">
        <v>-19.8</v>
      </c>
      <c r="AR55" s="348">
        <v>107.6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1437466</v>
      </c>
      <c r="AN56" s="352">
        <v>39645</v>
      </c>
      <c r="AO56" s="353">
        <v>90.7</v>
      </c>
      <c r="AP56" s="354">
        <v>44378</v>
      </c>
      <c r="AQ56" s="355">
        <v>-2.6</v>
      </c>
      <c r="AR56" s="356">
        <v>93.3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5916305</v>
      </c>
      <c r="AN57" s="344">
        <v>164933</v>
      </c>
      <c r="AO57" s="345">
        <v>70</v>
      </c>
      <c r="AP57" s="346">
        <v>83280</v>
      </c>
      <c r="AQ57" s="347">
        <v>-2.5</v>
      </c>
      <c r="AR57" s="348">
        <v>72.5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3409982</v>
      </c>
      <c r="AN58" s="352">
        <v>95062</v>
      </c>
      <c r="AO58" s="353">
        <v>139.80000000000001</v>
      </c>
      <c r="AP58" s="354">
        <v>43123</v>
      </c>
      <c r="AQ58" s="355">
        <v>-2.8</v>
      </c>
      <c r="AR58" s="356">
        <v>142.6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4156958</v>
      </c>
      <c r="AN59" s="344">
        <v>117322</v>
      </c>
      <c r="AO59" s="345">
        <v>-28.9</v>
      </c>
      <c r="AP59" s="346">
        <v>88968</v>
      </c>
      <c r="AQ59" s="347">
        <v>6.8</v>
      </c>
      <c r="AR59" s="348">
        <v>-35.700000000000003</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1766189</v>
      </c>
      <c r="AN60" s="352">
        <v>49847</v>
      </c>
      <c r="AO60" s="353">
        <v>-47.6</v>
      </c>
      <c r="AP60" s="354">
        <v>45482</v>
      </c>
      <c r="AQ60" s="355">
        <v>5.5</v>
      </c>
      <c r="AR60" s="356">
        <v>-53.1</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3692872</v>
      </c>
      <c r="AN61" s="359">
        <v>102226</v>
      </c>
      <c r="AO61" s="360">
        <v>30</v>
      </c>
      <c r="AP61" s="361">
        <v>91056</v>
      </c>
      <c r="AQ61" s="362">
        <v>4.4000000000000004</v>
      </c>
      <c r="AR61" s="348">
        <v>25.6</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1722765</v>
      </c>
      <c r="AN62" s="352">
        <v>47734</v>
      </c>
      <c r="AO62" s="353">
        <v>42.7</v>
      </c>
      <c r="AP62" s="354">
        <v>43250</v>
      </c>
      <c r="AQ62" s="355">
        <v>5.6</v>
      </c>
      <c r="AR62" s="356">
        <v>37.1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H5Ngb1K3KxYhBLyS8dWL6FiLWfDZO4LY5KLSpV/oe1Eu/NAWxxLDQGMfz0sFgcO1BG1Bd3PwjmIXCKuvlHlKfg==" saltValue="tVBiqnQoe/cseVORwij1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czQQ3HcFWEQ/PAFPAeJ8nwl+Scpa2DMTOvj9eMcrmDIg6zOoTNzCimNl7BX1rKa3r7ndiHbmLu8LAtNiIRgqw==" saltValue="QP/11Uhf1KzsYsDjFHJY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zoomScale="75" zoomScaleNormal="100" zoomScaleSheetLayoutView="7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Z2a/i3dZGFh8o7BBd2ektjY/2BDY7wWOhQHwWACZZm323B/rt7adFZorFnrAyPtCezqOE13Z3VGwYEgT3STGA==" saltValue="mAWX8VugJ5BIqXprXuzw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12" t="s">
        <v>3</v>
      </c>
      <c r="D47" s="1212"/>
      <c r="E47" s="1213"/>
      <c r="F47" s="11">
        <v>25.6</v>
      </c>
      <c r="G47" s="12">
        <v>26.16</v>
      </c>
      <c r="H47" s="12">
        <v>26.19</v>
      </c>
      <c r="I47" s="12">
        <v>26.86</v>
      </c>
      <c r="J47" s="13">
        <v>27.26</v>
      </c>
    </row>
    <row r="48" spans="2:10" ht="57.75" customHeight="1" x14ac:dyDescent="0.2">
      <c r="B48" s="14"/>
      <c r="C48" s="1214" t="s">
        <v>4</v>
      </c>
      <c r="D48" s="1214"/>
      <c r="E48" s="1215"/>
      <c r="F48" s="15">
        <v>5.93</v>
      </c>
      <c r="G48" s="16">
        <v>7.09</v>
      </c>
      <c r="H48" s="16">
        <v>9.7100000000000009</v>
      </c>
      <c r="I48" s="16">
        <v>11.03</v>
      </c>
      <c r="J48" s="17">
        <v>9.5399999999999991</v>
      </c>
    </row>
    <row r="49" spans="2:10" ht="57.75" customHeight="1" thickBot="1" x14ac:dyDescent="0.25">
      <c r="B49" s="18"/>
      <c r="C49" s="1216" t="s">
        <v>5</v>
      </c>
      <c r="D49" s="1216"/>
      <c r="E49" s="1217"/>
      <c r="F49" s="19" t="s">
        <v>557</v>
      </c>
      <c r="G49" s="20">
        <v>1.04</v>
      </c>
      <c r="H49" s="20">
        <v>2.62</v>
      </c>
      <c r="I49" s="20">
        <v>1.0900000000000001</v>
      </c>
      <c r="J49" s="21" t="s">
        <v>558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25WQXVdmI8u2gD1ZaGdjhPfYblQkzX38VF9LX9a9/amz6bZraii1QKNd5Bv4sIneVkx2oCo3nJFnR9G1j2+49Q==" saltValue="g40Wpr5BxL9vuzyNZQM9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2019-10-28T10:48:54Z</cp:lastPrinted>
  <dcterms:created xsi:type="dcterms:W3CDTF">2019-02-14T02:46:45Z</dcterms:created>
  <dcterms:modified xsi:type="dcterms:W3CDTF">2019-10-28T10:48:59Z</dcterms:modified>
  <cp:category/>
</cp:coreProperties>
</file>