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tabRatio="7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4" i="10"/>
  <c r="U35" i="10" s="1"/>
  <c r="U36" i="10" s="1"/>
  <c r="U37"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<sst xmlns="http://schemas.openxmlformats.org/spreadsheetml/2006/main" count="1072" uniqueCount="615">
  <si>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</si>
  <si>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</si>
  <si>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</si>
  <si>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</si>
  <si>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</si>
  <si>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</si>
  <si>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</si>
  <si>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</si>
  <si>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</si>
  <si>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</si>
  <si>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</si>
  <si>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</si>
  <si>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</si>
  <si>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</si>
  <si>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</si>
  <si>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</si>
  <si>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</si>
  <si>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</si>
  <si>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</si>
  <si>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</si>
  <si>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</si>
  <si>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</si>
  <si>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</si>
  <si>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</si>
  <si>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</si>
  <si>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</si>
  <si>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</si>
  <si>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</si>
  <si>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</si>
  <si>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</si>
  <si>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</si>
  <si>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</si>
  <si>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</si>
  <si>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</si>
  <si>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</si>
  <si>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</si>
  <si>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</si>
  <si>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</si>
  <si>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</si>
  <si>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</si>
  <si>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</si>
  <si>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</si>
  <si>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</si>
  <si>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</si>
  <si>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</si>
  <si>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</si>
  <si>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</si>
  <si>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</si>
  <si>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</si>
  <si>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</si>
  <si>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</si>
  <si>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</si>
  <si>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</si>
  <si>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</si>
  <si>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</si>
  <si>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</si>
  <si>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</si>
  <si>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</si>
  <si>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</si>
  <si>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</si>
  <si>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</si>
  <si>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</si>
  <si>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</si>
  <si>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</si>
  <si>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</si>
  <si>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</si>
  <si>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</si>
  <si>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</si>
  <si>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</si>
  <si>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</si>
  <si>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</si>
  <si>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</si>
  <si>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</si>
  <si>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</si>
  <si>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</si>
  <si>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</si>
  <si>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</si>
  <si>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</si>
  <si>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</si>
  <si>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</si>
  <si>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</si>
  <si>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</si>
  <si>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</si>
  <si>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</si>
  <si>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</si>
  <si>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</si>
  <si>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</si>
  <si>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</si>
  <si>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</si>
  <si>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</si>
  <si>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</si>
  <si>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</si>
  <si>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</si>
  <si>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</si>
  <si>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</si>
  <si>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</si>
  <si>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</si>
  <si>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</si>
  <si>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</si>
  <si>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</si>
  <si>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</si>
  <si>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</si>
  <si>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</si>
  <si>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</si>
  <si>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</si>
  <si>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</si>
  <si>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</si>
  <si>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</si>
  <si>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</si>
  <si>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</si>
  <si>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</si>
  <si>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</si>
  <si>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</si>
  <si>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</si>
  <si>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</si>
  <si>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</si>
  <si>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</si>
  <si>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</si>
  <si>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</si>
  <si>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</si>
  <si>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</si>
  <si>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</si>
  <si>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</si>
  <si>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</si>
  <si>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</si>
  <si>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</si>
  <si>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</si>
  <si>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</si>
  <si>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</si>
  <si>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</si>
  <si>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</si>
  <si>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</si>
  <si>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</si>
  <si>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</si>
  <si>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</si>
  <si>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</si>
  <si>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</si>
  <si>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</si>
  <si>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</si>
  <si>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</si>
  <si>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</si>
  <si>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</si>
  <si>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</si>
  <si>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</si>
  <si>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</si>
  <si>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</si>
  <si>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</si>
  <si>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</si>
  <si>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</si>
  <si>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病院事業会計</t>
    <phoneticPr fontId="5"/>
  </si>
  <si>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</si>
  <si>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</si>
  <si>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</si>
  <si>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</si>
  <si>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</si>
  <si>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</si>
  <si>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</si>
  <si>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</si>
  <si>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</si>
  <si>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</si>
  <si>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</si>
  <si>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</si>
  <si>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</si>
  <si>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</si>
  <si>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</si>
  <si>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</si>
  <si>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</si>
  <si>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</si>
  <si>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</si>
  <si>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</si>
  <si>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</si>
  <si>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</si>
  <si>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</si>
  <si>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</si>
  <si>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</si>
  <si>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</si>
  <si>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</si>
  <si>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</si>
  <si>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</si>
  <si>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</si>
  <si>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</si>
  <si>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</si>
  <si>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</si>
  <si>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</si>
  <si>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</si>
  <si>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</si>
  <si>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</si>
  <si>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</si>
  <si>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</si>
  <si>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</si>
  <si>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</si>
  <si>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</si>
  <si>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</si>
  <si>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</si>
  <si>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</si>
  <si>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</si>
  <si>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</si>
  <si>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</si>
  <si>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</si>
  <si>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</si>
  <si>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</si>
  <si>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</si>
  <si>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</si>
  <si>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</si>
  <si>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</si>
  <si>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</si>
  <si>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</si>
  <si>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</si>
  <si>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</si>
  <si>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</si>
  <si>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</si>
  <si>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山梨県大月市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</si>
  <si>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</si>
  <si>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</si>
  <si>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</si>
  <si>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</si>
  <si>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</si>
  <si>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</si>
  <si>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</si>
  <si>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</si>
  <si>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</si>
  <si>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</si>
  <si>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</si>
  <si>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</si>
  <si>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</si>
  <si>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</si>
  <si>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</si>
  <si>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</si>
  <si>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</si>
  <si>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</si>
  <si>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</si>
  <si>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</si>
  <si>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</si>
  <si>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</si>
  <si>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</si>
  <si>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</si>
  <si>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</si>
  <si>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</si>
  <si>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</si>
  <si>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</si>
  <si>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</si>
  <si>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</si>
  <si>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</si>
  <si>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</si>
  <si>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</si>
  <si>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</si>
  <si>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</si>
  <si>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</si>
  <si>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</si>
  <si>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</si>
  <si>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</si>
  <si>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</si>
  <si>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</si>
  <si>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</si>
  <si>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</si>
  <si>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</si>
  <si>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</si>
  <si>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</si>
  <si>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</si>
  <si>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</si>
  <si>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</si>
  <si>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</si>
  <si>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</si>
  <si>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</si>
  <si>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</si>
  <si>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</si>
  <si>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</si>
  <si>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</si>
  <si>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</si>
  <si>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</si>
  <si>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</si>
  <si>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</si>
  <si>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</si>
  <si>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</si>
  <si>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</si>
  <si>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</si>
  <si>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</si>
  <si>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</si>
  <si>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</si>
  <si>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</si>
  <si>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</si>
  <si>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</si>
  <si>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</si>
  <si>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</si>
  <si>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</si>
  <si>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</si>
  <si>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</si>
  <si>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</si>
  <si>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</si>
  <si>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</si>
  <si>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</si>
  <si>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</si>
  <si>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</si>
  <si>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</si>
  <si>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</si>
  <si>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</si>
  <si>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</si>
  <si>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</si>
  <si>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</si>
  <si>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</si>
  <si>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</si>
  <si>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</si>
  <si>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</si>
  <si>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</si>
  <si>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</si>
  <si>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</si>
  <si>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</si>
  <si>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</si>
  <si>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</si>
  <si>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</si>
  <si>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</si>
  <si>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</si>
  <si>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</si>
  <si>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</si>
  <si>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</si>
  <si>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</si>
  <si>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</si>
  <si>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</si>
  <si>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</si>
  <si>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</si>
  <si>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</si>
  <si>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</si>
  <si>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</si>
  <si>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</si>
  <si>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</si>
  <si>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</si>
  <si>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</si>
  <si>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</si>
  <si>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</si>
  <si>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</si>
  <si>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</si>
  <si>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</si>
  <si>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</si>
  <si>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</si>
  <si>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</si>
  <si>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</si>
  <si>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</si>
  <si>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</si>
  <si>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</si>
  <si>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</si>
  <si>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</si>
  <si>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</si>
  <si>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</si>
  <si>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</si>
  <si>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</si>
  <si>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</si>
  <si>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</si>
  <si>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</si>
  <si>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</si>
  <si>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</si>
  <si>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</si>
  <si>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</si>
  <si>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</si>
  <si>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</si>
  <si>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</si>
  <si>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</si>
  <si>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</si>
  <si>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</si>
  <si>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</si>
  <si>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</si>
  <si>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</si>
  <si>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</si>
  <si>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</si>
  <si>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山梨県大月市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</si>
  <si>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</si>
  <si>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</si>
  <si>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</si>
  <si>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</si>
  <si>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</si>
  <si>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</si>
  <si>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</si>
  <si>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</si>
  <si>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</si>
  <si>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</si>
  <si>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</si>
  <si>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</si>
  <si>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</si>
  <si>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</si>
  <si>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</si>
  <si>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</si>
  <si>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</si>
  <si>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</si>
  <si>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</si>
  <si>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</si>
  <si>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</si>
  <si>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</si>
  <si>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</si>
  <si>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</si>
  <si>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</si>
  <si>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</si>
  <si>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</si>
  <si>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</si>
  <si>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</si>
  <si>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</si>
  <si>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</si>
  <si>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</si>
  <si>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</si>
  <si>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</si>
  <si>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</si>
  <si>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</si>
  <si>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</si>
  <si>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</si>
  <si>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</si>
  <si>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</si>
  <si>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</si>
  <si>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</si>
  <si>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</si>
  <si>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</si>
  <si>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</si>
  <si>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</si>
  <si>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</si>
  <si>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</si>
  <si>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</si>
  <si>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</si>
  <si>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</si>
  <si>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</si>
  <si>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</si>
  <si>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</si>
  <si>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</si>
  <si>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</si>
  <si>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</si>
  <si>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</si>
  <si>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</si>
  <si>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</si>
  <si>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</si>
  <si>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</si>
  <si>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</si>
  <si>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</si>
  <si>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</si>
  <si>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</si>
  <si>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</si>
  <si>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</si>
  <si>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</si>
  <si>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</si>
  <si>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</si>
  <si>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</si>
  <si>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</si>
  <si>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</si>
  <si>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</si>
  <si>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</si>
  <si>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</si>
  <si>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</si>
  <si>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</si>
  <si>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</si>
  <si>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</si>
  <si>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</si>
  <si>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</si>
  <si>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</si>
  <si>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</si>
  <si>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</si>
  <si>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</si>
  <si>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</si>
  <si>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</si>
  <si>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</si>
  <si>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</si>
  <si>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</si>
  <si>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</si>
  <si>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</si>
  <si>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</si>
  <si>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</si>
  <si>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</si>
  <si>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</si>
  <si>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</si>
  <si>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</si>
  <si>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</si>
  <si>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</si>
  <si>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</si>
  <si>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</si>
  <si>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</si>
  <si>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</si>
  <si>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</si>
  <si>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</si>
  <si>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</si>
  <si>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</si>
  <si>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</si>
  <si>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</si>
  <si>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</si>
  <si>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</si>
  <si>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</si>
  <si>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</si>
  <si>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</si>
  <si>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介護サービス特別会計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</si>
  <si>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</si>
  <si>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</si>
  <si>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</si>
  <si>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</si>
  <si>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</si>
  <si>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</si>
  <si>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</si>
  <si>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</si>
  <si>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</si>
  <si>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</si>
  <si>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</si>
  <si>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</si>
  <si>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</si>
  <si>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</si>
  <si>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</si>
  <si>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</si>
  <si>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</si>
  <si>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</si>
  <si>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</si>
  <si>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</si>
  <si>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</si>
  <si>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</si>
  <si>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</si>
  <si>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</si>
  <si>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</si>
  <si>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</si>
  <si>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</si>
  <si>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</si>
  <si>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</si>
  <si>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</si>
  <si>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</si>
  <si>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</si>
  <si>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</si>
  <si>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</si>
  <si>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</si>
  <si>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</si>
  <si>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</si>
  <si>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</si>
  <si>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</si>
  <si>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</si>
  <si>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</si>
  <si>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</si>
  <si>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</si>
  <si>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</si>
  <si>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</si>
  <si>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</si>
  <si>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</si>
  <si>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</si>
  <si>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</si>
  <si>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</si>
  <si>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</si>
  <si>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</si>
  <si>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</si>
  <si>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</si>
  <si>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</si>
  <si>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</si>
  <si>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</si>
  <si>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</si>
  <si>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</si>
  <si>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</si>
  <si>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</si>
  <si>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</si>
  <si>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</si>
  <si>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</si>
  <si>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</si>
  <si>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</si>
  <si>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</si>
  <si>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</si>
  <si>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</si>
  <si>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</si>
  <si>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</si>
  <si>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</si>
  <si>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</si>
  <si>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</si>
  <si>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</si>
  <si>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</si>
  <si>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</si>
  <si>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</si>
  <si>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</si>
  <si>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</si>
  <si>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</si>
  <si>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</si>
  <si>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</si>
  <si>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</si>
  <si>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</si>
  <si>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</si>
  <si>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2.24</t>
  </si>
  <si>
    <t>▲ 3.48</t>
  </si>
  <si>
    <t>▲ 2.32</t>
  </si>
  <si>
    <t>病院事業会計</t>
  </si>
  <si>
    <t>▲ 0.49</t>
  </si>
  <si>
    <t>一般会計</t>
  </si>
  <si>
    <t>国民健康保険特別会計</t>
  </si>
  <si>
    <t>介護保険特別会計</t>
  </si>
  <si>
    <t>下水道特別会計</t>
  </si>
  <si>
    <t>大月短期大学特別会計</t>
  </si>
  <si>
    <t>簡易水道特別会計</t>
  </si>
  <si>
    <t>後期高齢者医療特別会計</t>
  </si>
  <si>
    <t>その他会計（赤字）</t>
  </si>
  <si>
    <t>その他会計（黒字）</t>
  </si>
  <si>
    <t>大月都留広域事務組合</t>
    <rPh sb="0" eb="2">
      <t>オオツキ</t>
    </rPh>
    <rPh sb="2" eb="4">
      <t>ツル</t>
    </rPh>
    <rPh sb="4" eb="6">
      <t>コウイキ</t>
    </rPh>
    <rPh sb="6" eb="8">
      <t>ジム</t>
    </rPh>
    <rPh sb="8" eb="10">
      <t>クミアイ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</si>
  <si>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</si>
  <si>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</si>
  <si>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</si>
  <si>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</si>
  <si>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</si>
  <si>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</si>
  <si>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</si>
  <si>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</si>
  <si>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</si>
  <si>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</si>
  <si>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</si>
  <si>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</si>
  <si>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</si>
  <si>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</si>
  <si>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</si>
  <si>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</si>
  <si>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短大教育施設整備基金</t>
    <rPh sb="0" eb="2">
      <t>タンダイ</t>
    </rPh>
    <rPh sb="2" eb="4">
      <t>キョウイク</t>
    </rPh>
    <rPh sb="4" eb="6">
      <t>シセツ</t>
    </rPh>
    <rPh sb="6" eb="8">
      <t>セイビ</t>
    </rPh>
    <rPh sb="8" eb="10">
      <t>キキン</t>
    </rPh>
    <phoneticPr fontId="2"/>
  </si>
  <si>
    <t>消防施設・設備等整備基金</t>
    <rPh sb="0" eb="2">
      <t>ショウボウ</t>
    </rPh>
    <rPh sb="2" eb="4">
      <t>シセツ</t>
    </rPh>
    <rPh sb="5" eb="8">
      <t>セツビナド</t>
    </rPh>
    <rPh sb="8" eb="10">
      <t>セイビ</t>
    </rPh>
    <rPh sb="10" eb="12">
      <t>キキン</t>
    </rPh>
    <phoneticPr fontId="2"/>
  </si>
  <si>
    <t>退職手当支給準備基金</t>
    <rPh sb="0" eb="2">
      <t>タイショク</t>
    </rPh>
    <rPh sb="2" eb="4">
      <t>テアテ</t>
    </rPh>
    <rPh sb="4" eb="6">
      <t>シキュウ</t>
    </rPh>
    <rPh sb="6" eb="8">
      <t>ジュンビ</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</si>
  <si>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</si>
  <si>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</si>
  <si>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</si>
  <si>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の比率は、固定資産台帳が整備中であったため、分析不可であるが、平成28年度の比率では、将来負担比率、有形固定資産減価償却率とも、類似団体の平均値を大きく上回っている。高止まりしている要因については、将来負担比率で地方債残高および公営企業債等繰入見込み額が高い値で推移しており、充当可能歳入も減少したことなどが挙げられる。また、有形固定資産減価償却率については、保有資産を小規模修繕にて活用している等の理由が考えられる。今後、将来負担比率においては、長期的に比率が改善できるよう公共施設等総合管理計画に掲げた目標を実行に移し、事業実施にあたっては、優先順位づけを行い新規地方債発行の抑制を図り、公債費負担の適正化を行っていく必要がある。</t>
    <rPh sb="0" eb="2">
      <t>ヘイセイ</t>
    </rPh>
    <rPh sb="4" eb="5">
      <t>ネン</t>
    </rPh>
    <rPh sb="5" eb="6">
      <t>ド</t>
    </rPh>
    <rPh sb="7" eb="9">
      <t>ヒリツ</t>
    </rPh>
    <rPh sb="11" eb="13">
      <t>コテイ</t>
    </rPh>
    <rPh sb="13" eb="15">
      <t>シサン</t>
    </rPh>
    <rPh sb="15" eb="17">
      <t>ダイチョウ</t>
    </rPh>
    <rPh sb="18" eb="20">
      <t>セイビ</t>
    </rPh>
    <rPh sb="20" eb="21">
      <t>チュウ</t>
    </rPh>
    <rPh sb="28" eb="30">
      <t>ブンセキ</t>
    </rPh>
    <rPh sb="30" eb="32">
      <t>フカ</t>
    </rPh>
    <rPh sb="37" eb="39">
      <t>ヘイセイ</t>
    </rPh>
    <rPh sb="41" eb="43">
      <t>ネンド</t>
    </rPh>
    <rPh sb="44" eb="46">
      <t>ヒリツ</t>
    </rPh>
    <rPh sb="49" eb="51">
      <t>ショウライ</t>
    </rPh>
    <rPh sb="51" eb="53">
      <t>フタン</t>
    </rPh>
    <rPh sb="53" eb="55">
      <t>ヒリツ</t>
    </rPh>
    <rPh sb="56" eb="58">
      <t>ユウケイ</t>
    </rPh>
    <rPh sb="58" eb="60">
      <t>コテイ</t>
    </rPh>
    <rPh sb="60" eb="62">
      <t>シサン</t>
    </rPh>
    <rPh sb="62" eb="64">
      <t>ゲンカ</t>
    </rPh>
    <rPh sb="64" eb="66">
      <t>ショウキャク</t>
    </rPh>
    <rPh sb="66" eb="67">
      <t>リツ</t>
    </rPh>
    <rPh sb="70" eb="72">
      <t>ルイジ</t>
    </rPh>
    <rPh sb="72" eb="74">
      <t>ダンタイ</t>
    </rPh>
    <rPh sb="75" eb="77">
      <t>ヘイキン</t>
    </rPh>
    <rPh sb="77" eb="78">
      <t>チ</t>
    </rPh>
    <rPh sb="79" eb="80">
      <t>オオ</t>
    </rPh>
    <rPh sb="82" eb="84">
      <t>ウワマワ</t>
    </rPh>
    <rPh sb="89" eb="91">
      <t>タカド</t>
    </rPh>
    <rPh sb="97" eb="99">
      <t>ヨウイン</t>
    </rPh>
    <rPh sb="105" eb="107">
      <t>ショウライ</t>
    </rPh>
    <rPh sb="107" eb="109">
      <t>フタン</t>
    </rPh>
    <rPh sb="109" eb="111">
      <t>ヒリツ</t>
    </rPh>
    <rPh sb="112" eb="114">
      <t>チホウ</t>
    </rPh>
    <rPh sb="114" eb="115">
      <t>サイ</t>
    </rPh>
    <rPh sb="115" eb="117">
      <t>ザンダカ</t>
    </rPh>
    <rPh sb="120" eb="122">
      <t>コウエイ</t>
    </rPh>
    <rPh sb="122" eb="124">
      <t>キギョウ</t>
    </rPh>
    <rPh sb="124" eb="125">
      <t>サイ</t>
    </rPh>
    <rPh sb="125" eb="126">
      <t>トウ</t>
    </rPh>
    <rPh sb="126" eb="128">
      <t>クリイレ</t>
    </rPh>
    <rPh sb="128" eb="130">
      <t>ミコ</t>
    </rPh>
    <rPh sb="131" eb="132">
      <t>ガク</t>
    </rPh>
    <rPh sb="133" eb="134">
      <t>タカ</t>
    </rPh>
    <rPh sb="135" eb="136">
      <t>アタイ</t>
    </rPh>
    <rPh sb="137" eb="139">
      <t>スイイ</t>
    </rPh>
    <rPh sb="144" eb="146">
      <t>ジュウトウ</t>
    </rPh>
    <rPh sb="146" eb="148">
      <t>カノウ</t>
    </rPh>
    <rPh sb="148" eb="150">
      <t>サイニュウ</t>
    </rPh>
    <rPh sb="151" eb="153">
      <t>ゲンショウ</t>
    </rPh>
    <rPh sb="160" eb="161">
      <t>ア</t>
    </rPh>
    <rPh sb="169" eb="171">
      <t>ユウケイ</t>
    </rPh>
    <rPh sb="171" eb="173">
      <t>コテイ</t>
    </rPh>
    <rPh sb="173" eb="175">
      <t>シサン</t>
    </rPh>
    <rPh sb="175" eb="177">
      <t>ゲンカ</t>
    </rPh>
    <rPh sb="177" eb="179">
      <t>ショウキャク</t>
    </rPh>
    <rPh sb="179" eb="180">
      <t>リツ</t>
    </rPh>
    <rPh sb="186" eb="188">
      <t>ホユウ</t>
    </rPh>
    <rPh sb="188" eb="190">
      <t>シサン</t>
    </rPh>
    <rPh sb="191" eb="194">
      <t>ショウキボ</t>
    </rPh>
    <rPh sb="194" eb="196">
      <t>シュウゼン</t>
    </rPh>
    <rPh sb="198" eb="200">
      <t>カツヨウ</t>
    </rPh>
    <rPh sb="204" eb="205">
      <t>トウ</t>
    </rPh>
    <rPh sb="206" eb="208">
      <t>リユウ</t>
    </rPh>
    <rPh sb="209" eb="210">
      <t>カンガ</t>
    </rPh>
    <rPh sb="215" eb="217">
      <t>コンゴ</t>
    </rPh>
    <rPh sb="218" eb="220">
      <t>ショウライ</t>
    </rPh>
    <rPh sb="220" eb="222">
      <t>フタン</t>
    </rPh>
    <rPh sb="222" eb="224">
      <t>ヒリツ</t>
    </rPh>
    <rPh sb="230" eb="233">
      <t>チョウキテキ</t>
    </rPh>
    <rPh sb="234" eb="236">
      <t>ヒリツ</t>
    </rPh>
    <rPh sb="237" eb="239">
      <t>カイゼン</t>
    </rPh>
    <rPh sb="244" eb="246">
      <t>コウキョウ</t>
    </rPh>
    <rPh sb="246" eb="248">
      <t>シセツ</t>
    </rPh>
    <rPh sb="248" eb="249">
      <t>トウ</t>
    </rPh>
    <rPh sb="249" eb="251">
      <t>ソウゴウ</t>
    </rPh>
    <rPh sb="251" eb="253">
      <t>カンリ</t>
    </rPh>
    <rPh sb="253" eb="255">
      <t>ケイカク</t>
    </rPh>
    <rPh sb="256" eb="257">
      <t>カカ</t>
    </rPh>
    <rPh sb="259" eb="261">
      <t>モクヒョウ</t>
    </rPh>
    <rPh sb="262" eb="264">
      <t>ジッコウ</t>
    </rPh>
    <rPh sb="265" eb="266">
      <t>ウツ</t>
    </rPh>
    <rPh sb="268" eb="270">
      <t>ジギョウ</t>
    </rPh>
    <rPh sb="270" eb="272">
      <t>ジッシ</t>
    </rPh>
    <rPh sb="279" eb="281">
      <t>ユウセン</t>
    </rPh>
    <rPh sb="281" eb="283">
      <t>ジュンイ</t>
    </rPh>
    <rPh sb="286" eb="287">
      <t>オコナ</t>
    </rPh>
    <rPh sb="288" eb="290">
      <t>シンキ</t>
    </rPh>
    <rPh sb="290" eb="292">
      <t>チホウ</t>
    </rPh>
    <rPh sb="292" eb="293">
      <t>サイ</t>
    </rPh>
    <rPh sb="293" eb="295">
      <t>ハッコウ</t>
    </rPh>
    <rPh sb="296" eb="298">
      <t>ヨクセイ</t>
    </rPh>
    <rPh sb="299" eb="300">
      <t>ハカ</t>
    </rPh>
    <rPh sb="302" eb="304">
      <t>コウサイ</t>
    </rPh>
    <rPh sb="304" eb="305">
      <t>ヒ</t>
    </rPh>
    <rPh sb="305" eb="307">
      <t>フタン</t>
    </rPh>
    <rPh sb="308" eb="311">
      <t>テキセイカ</t>
    </rPh>
    <rPh sb="312" eb="313">
      <t>オコナ</t>
    </rPh>
    <rPh sb="317" eb="3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</si>
  <si>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</si>
  <si>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</si>
  <si>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</si>
  <si>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</si>
  <si>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</si>
  <si>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</si>
  <si>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大きく上回っている。将来負担比率は前年度に比べ改善傾向にあるが今後も防災行政無線デジタル化などの主要事業があり、高止まりが見込まれる。また、実質公債費比率は、平成25年度に起債した土地開発公社解散に伴う三セク債の影響による増加に加えて小中学校適正配置計画に伴う施設整備事業や消防救急デジタル化無線などにかかる元利償還金の増加などにより、起債許可団体になる18％を超える結果となり、厳しい財政状況である。今後は、給食センターのリース契約が終了することなどから数年で18％を下回る見込みとなっているが、防災無線のデジタル化事業等があるため、再度、18％を超えないよう事業の優先順位づけによる新規地方債発行の抑制や、税収確保による繰上償還の実施により地方債現在高の圧縮と公債費の適正化に取り組んでいく必要があ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2">
      <t>ナイ</t>
    </rPh>
    <rPh sb="22" eb="25">
      <t>ヘイキンチ</t>
    </rPh>
    <rPh sb="26" eb="27">
      <t>オオ</t>
    </rPh>
    <rPh sb="29" eb="31">
      <t>ウワマワ</t>
    </rPh>
    <rPh sb="36" eb="38">
      <t>ショウライ</t>
    </rPh>
    <rPh sb="38" eb="40">
      <t>フタン</t>
    </rPh>
    <rPh sb="40" eb="42">
      <t>ヒリツ</t>
    </rPh>
    <rPh sb="43" eb="46">
      <t>ゼンネンド</t>
    </rPh>
    <rPh sb="47" eb="48">
      <t>クラ</t>
    </rPh>
    <rPh sb="49" eb="51">
      <t>カイゼン</t>
    </rPh>
    <rPh sb="51" eb="53">
      <t>ケイコウ</t>
    </rPh>
    <rPh sb="57" eb="59">
      <t>コンゴ</t>
    </rPh>
    <rPh sb="60" eb="62">
      <t>ボウサイ</t>
    </rPh>
    <rPh sb="62" eb="64">
      <t>ギョウセイ</t>
    </rPh>
    <rPh sb="64" eb="66">
      <t>ムセン</t>
    </rPh>
    <rPh sb="70" eb="71">
      <t>カ</t>
    </rPh>
    <rPh sb="74" eb="76">
      <t>シュヨウ</t>
    </rPh>
    <rPh sb="76" eb="78">
      <t>ジギョウ</t>
    </rPh>
    <rPh sb="82" eb="84">
      <t>タカド</t>
    </rPh>
    <rPh sb="87" eb="89">
      <t>ミコ</t>
    </rPh>
    <rPh sb="96" eb="98">
      <t>ジッシツ</t>
    </rPh>
    <rPh sb="98" eb="100">
      <t>コウサイ</t>
    </rPh>
    <rPh sb="100" eb="101">
      <t>ヒ</t>
    </rPh>
    <rPh sb="101" eb="103">
      <t>ヒリツ</t>
    </rPh>
    <rPh sb="105" eb="107">
      <t>ヘイセイ</t>
    </rPh>
    <rPh sb="109" eb="111">
      <t>ネンド</t>
    </rPh>
    <rPh sb="112" eb="114">
      <t>キサイ</t>
    </rPh>
    <rPh sb="116" eb="118">
      <t>トチ</t>
    </rPh>
    <rPh sb="118" eb="120">
      <t>カイハツ</t>
    </rPh>
    <rPh sb="120" eb="122">
      <t>コウシャ</t>
    </rPh>
    <rPh sb="122" eb="124">
      <t>カイサン</t>
    </rPh>
    <rPh sb="125" eb="126">
      <t>トモナ</t>
    </rPh>
    <rPh sb="127" eb="128">
      <t>サン</t>
    </rPh>
    <rPh sb="130" eb="131">
      <t>サイ</t>
    </rPh>
    <rPh sb="132" eb="134">
      <t>エイキョウ</t>
    </rPh>
    <rPh sb="137" eb="139">
      <t>ゾウカ</t>
    </rPh>
    <rPh sb="140" eb="141">
      <t>クワ</t>
    </rPh>
    <rPh sb="143" eb="147">
      <t>ショウチュウガッコウ</t>
    </rPh>
    <rPh sb="147" eb="149">
      <t>テキセイ</t>
    </rPh>
    <rPh sb="149" eb="151">
      <t>ハイチ</t>
    </rPh>
    <rPh sb="151" eb="153">
      <t>ケイカク</t>
    </rPh>
    <rPh sb="154" eb="155">
      <t>トモナ</t>
    </rPh>
    <rPh sb="156" eb="158">
      <t>シセツ</t>
    </rPh>
    <rPh sb="158" eb="160">
      <t>セイビ</t>
    </rPh>
    <rPh sb="160" eb="162">
      <t>ジギョウ</t>
    </rPh>
    <rPh sb="163" eb="165">
      <t>ショウボウ</t>
    </rPh>
    <rPh sb="165" eb="167">
      <t>キュウキュウ</t>
    </rPh>
    <rPh sb="171" eb="172">
      <t>カ</t>
    </rPh>
    <rPh sb="172" eb="174">
      <t>ムセン</t>
    </rPh>
    <rPh sb="180" eb="182">
      <t>ガンリ</t>
    </rPh>
    <rPh sb="182" eb="185">
      <t>ショウカンキン</t>
    </rPh>
    <rPh sb="186" eb="188">
      <t>ゾウカ</t>
    </rPh>
    <rPh sb="194" eb="196">
      <t>キサイ</t>
    </rPh>
    <rPh sb="196" eb="198">
      <t>キョカ</t>
    </rPh>
    <rPh sb="198" eb="200">
      <t>ダンタイ</t>
    </rPh>
    <rPh sb="207" eb="208">
      <t>コ</t>
    </rPh>
    <rPh sb="210" eb="212">
      <t>ケッカ</t>
    </rPh>
    <rPh sb="216" eb="217">
      <t>キビ</t>
    </rPh>
    <rPh sb="219" eb="221">
      <t>ザイセイ</t>
    </rPh>
    <rPh sb="221" eb="223">
      <t>ジョウキョウ</t>
    </rPh>
    <rPh sb="227" eb="229">
      <t>コンゴ</t>
    </rPh>
    <rPh sb="231" eb="233">
      <t>キュウショク</t>
    </rPh>
    <rPh sb="241" eb="243">
      <t>ケイヤク</t>
    </rPh>
    <rPh sb="244" eb="246">
      <t>シュウリョウ</t>
    </rPh>
    <rPh sb="254" eb="256">
      <t>スウネン</t>
    </rPh>
    <rPh sb="261" eb="263">
      <t>シタマワ</t>
    </rPh>
    <rPh sb="264" eb="266">
      <t>ミコ</t>
    </rPh>
    <rPh sb="275" eb="277">
      <t>ボウサイ</t>
    </rPh>
    <rPh sb="277" eb="279">
      <t>ムセン</t>
    </rPh>
    <rPh sb="284" eb="285">
      <t>カ</t>
    </rPh>
    <rPh sb="285" eb="287">
      <t>ジギョウ</t>
    </rPh>
    <rPh sb="287" eb="288">
      <t>トウ</t>
    </rPh>
    <rPh sb="294" eb="296">
      <t>サイド</t>
    </rPh>
    <rPh sb="301" eb="302">
      <t>コ</t>
    </rPh>
    <rPh sb="307" eb="309">
      <t>ジギョウ</t>
    </rPh>
    <rPh sb="310" eb="312">
      <t>ユウセン</t>
    </rPh>
    <rPh sb="312" eb="314">
      <t>ジュンイ</t>
    </rPh>
    <rPh sb="319" eb="321">
      <t>シンキ</t>
    </rPh>
    <rPh sb="321" eb="323">
      <t>チホウ</t>
    </rPh>
    <rPh sb="323" eb="324">
      <t>サイ</t>
    </rPh>
    <rPh sb="324" eb="326">
      <t>ハッコウ</t>
    </rPh>
    <rPh sb="327" eb="329">
      <t>ヨクセイ</t>
    </rPh>
    <rPh sb="331" eb="333">
      <t>ゼイシュウ</t>
    </rPh>
    <rPh sb="333" eb="335">
      <t>カクホ</t>
    </rPh>
    <rPh sb="338" eb="340">
      <t>クリアゲ</t>
    </rPh>
    <rPh sb="340" eb="342">
      <t>ショウカン</t>
    </rPh>
    <rPh sb="343" eb="345">
      <t>ジッシ</t>
    </rPh>
    <rPh sb="348" eb="350">
      <t>チホウ</t>
    </rPh>
    <rPh sb="350" eb="351">
      <t>サイ</t>
    </rPh>
    <rPh sb="351" eb="353">
      <t>ゲンザイ</t>
    </rPh>
    <rPh sb="353" eb="354">
      <t>ダカ</t>
    </rPh>
    <rPh sb="355" eb="357">
      <t>アッシュク</t>
    </rPh>
    <rPh sb="358" eb="360">
      <t>コウサイ</t>
    </rPh>
    <rPh sb="360" eb="361">
      <t>ヒ</t>
    </rPh>
    <rPh sb="362" eb="365">
      <t>テキセイカ</t>
    </rPh>
    <rPh sb="366" eb="367">
      <t>ト</t>
    </rPh>
    <rPh sb="368" eb="369">
      <t>ク</t>
    </rPh>
    <rPh sb="373" eb="375">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</si>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</sst>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c:ext xmlns:c16="http://schemas.microsoft.com/office/drawing/2014/chart" uri="{C3380CC4-5D6E-409C-BE32-E72D297353CC}">
              <c16:uniqueId val="{00000000-A4CB-4292-B210-B4DC9EA6E3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45581</c:v>
                </c:pt>
                <c:pt idx="1">
                  <c:v>57723</c:v>
                </c:pt>
                <c:pt idx="2">
                  <c:v>60619</c:v>
                </c:pt>
                <c:pt idx="3">
                  <c:v>66208</c:v>
                </c:pt>
                <c:pt idx="4">
                  <c:v>37895</c:v>
                </c:pt>
              </c:numCache>
            </c:numRef>
          </c:val>
          <c:smooth val="0"/>
          <c:extLst>
            <c:ext xmlns:c16="http://schemas.microsoft.com/office/drawing/2014/chart" uri="{C3380CC4-5D6E-409C-BE32-E72D297353CC}">
              <c16:uniqueId val="{00000001-A4CB-4292-B210-B4DC9EA6E343}"/>
            </c:ext>
          </c:extLst>
        </c:ser>
        <c:dLbls>
          <c:showLegendKey val="0"/>
          <c:showVal val="0"/>
          <c:showCatName val="0"/>
          <c:showSerName val="0"/>
          <c:showPercent val="0"/>
          <c:showBubbleSize val="0"/>
        </c:dLbls>
        <c:marker val="1"/>
        <c:smooth val="0"/>
        <c:axId val="100939648"/>
        <c:axId val="100941824"/>
      </c:lineChart>
      <c:catAx>
        <c:axId val="10093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41824"/>
        <c:crosses val="autoZero"/>
        <c:auto val="1"/>
        <c:lblAlgn val="ctr"/>
        <c:lblOffset val="100"/>
        <c:tickLblSkip val="1"/>
        <c:tickMarkSkip val="1"/>
        <c:noMultiLvlLbl val="0"/>
      </c:catAx>
      <c:valAx>
        <c:axId val="100941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2.2000000000000002</c:v>
                </c:pt>
                <c:pt idx="1">
                  <c:v>4.97</c:v>
                </c:pt>
                <c:pt idx="2">
                  <c:v>4.99</c:v>
                </c:pt>
                <c:pt idx="3">
                  <c:v>4.49</c:v>
                </c:pt>
                <c:pt idx="4">
                  <c:v>3.54</c:v>
                </c:pt>
              </c:numCache>
            </c:numRef>
          </c:val>
          <c:extLst>
            <c:ext xmlns:c16="http://schemas.microsoft.com/office/drawing/2014/chart" uri="{C3380CC4-5D6E-409C-BE32-E72D297353CC}">
              <c16:uniqueId val="{00000000-62BC-45E8-8288-8D8AFCC436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12.08</c:v>
                </c:pt>
                <c:pt idx="1">
                  <c:v>7.59</c:v>
                </c:pt>
                <c:pt idx="2">
                  <c:v>8.74</c:v>
                </c:pt>
                <c:pt idx="3">
                  <c:v>5.75</c:v>
                </c:pt>
                <c:pt idx="4">
                  <c:v>4.6399999999999997</c:v>
                </c:pt>
              </c:numCache>
            </c:numRef>
          </c:val>
          <c:extLst>
            <c:ext xmlns:c16="http://schemas.microsoft.com/office/drawing/2014/chart" uri="{C3380CC4-5D6E-409C-BE32-E72D297353CC}">
              <c16:uniqueId val="{00000001-62BC-45E8-8288-8D8AFCC4367B}"/>
            </c:ext>
          </c:extLst>
        </c:ser>
        <c:dLbls>
          <c:showLegendKey val="0"/>
          <c:showVal val="0"/>
          <c:showCatName val="0"/>
          <c:showSerName val="0"/>
          <c:showPercent val="0"/>
          <c:showBubbleSize val="0"/>
        </c:dLbls>
        <c:gapWidth val="250"/>
        <c:overlap val="100"/>
        <c:axId val="54274304"/>
        <c:axId val="5427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0.45</c:v>
                </c:pt>
                <c:pt idx="1">
                  <c:v>-2.2400000000000002</c:v>
                </c:pt>
                <c:pt idx="2">
                  <c:v>1.68</c:v>
                </c:pt>
                <c:pt idx="3">
                  <c:v>-3.48</c:v>
                </c:pt>
                <c:pt idx="4">
                  <c:v>-2.3199999999999998</c:v>
                </c:pt>
              </c:numCache>
            </c:numRef>
          </c:val>
          <c:smooth val="0"/>
          <c:extLst>
            <c:ext xmlns:c16="http://schemas.microsoft.com/office/drawing/2014/chart" uri="{C3380CC4-5D6E-409C-BE32-E72D297353CC}">
              <c16:uniqueId val="{00000002-62BC-45E8-8288-8D8AFCC4367B}"/>
            </c:ext>
          </c:extLst>
        </c:ser>
        <c:dLbls>
          <c:showLegendKey val="0"/>
          <c:showVal val="0"/>
          <c:showCatName val="0"/>
          <c:showSerName val="0"/>
          <c:showPercent val="0"/>
          <c:showBubbleSize val="0"/>
        </c:dLbls>
        <c:marker val="1"/>
        <c:smooth val="0"/>
        <c:axId val="54274304"/>
        <c:axId val="54276480"/>
      </c:lineChart>
      <c:catAx>
        <c:axId val="542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276480"/>
        <c:crosses val="autoZero"/>
        <c:auto val="1"/>
        <c:lblAlgn val="ctr"/>
        <c:lblOffset val="100"/>
        <c:tickLblSkip val="1"/>
        <c:tickMarkSkip val="1"/>
        <c:noMultiLvlLbl val="0"/>
      </c:catAx>
      <c:valAx>
        <c:axId val="5427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0-3F01-4D58-9B96-CE08CE5660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01-4D58-9B96-CE08CE5660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01-4D58-9B96-CE08CE5660FD}"/>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0.03</c:v>
                </c:pt>
                <c:pt idx="4">
                  <c:v>#N/A</c:v>
                </c:pt>
                <c:pt idx="5">
                  <c:v>0.1</c:v>
                </c:pt>
                <c:pt idx="6">
                  <c:v>#N/A</c:v>
                </c:pt>
                <c:pt idx="7">
                  <c:v>7.0000000000000007E-2</c:v>
                </c:pt>
                <c:pt idx="8">
                  <c:v>#N/A</c:v>
                </c:pt>
                <c:pt idx="9">
                  <c:v>0.05</c:v>
                </c:pt>
              </c:numCache>
            </c:numRef>
          </c:val>
          <c:extLst>
            <c:ext xmlns:c16="http://schemas.microsoft.com/office/drawing/2014/chart" uri="{C3380CC4-5D6E-409C-BE32-E72D297353CC}">
              <c16:uniqueId val="{00000003-3F01-4D58-9B96-CE08CE5660FD}"/>
            </c:ext>
          </c:extLst>
        </c:ser>
        <c:ser>
          <c:idx val="4"/>
          <c:order val="4"/>
          <c:tx>
            <c:strRef>
              <c:f>データシート!$A$31</c:f>
              <c:strCache>
                <c:ptCount val="1"/>
                <c:pt idx="0">
                  <c:v>大月短期大学特別会計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0.15</c:v>
                </c:pt>
                <c:pt idx="4">
                  <c:v>#N/A</c:v>
                </c:pt>
                <c:pt idx="5">
                  <c:v>0.08</c:v>
                </c:pt>
                <c:pt idx="6">
                  <c:v>#N/A</c:v>
                </c:pt>
                <c:pt idx="7">
                  <c:v>0.14000000000000001</c:v>
                </c:pt>
                <c:pt idx="8">
                  <c:v>#N/A</c:v>
                </c:pt>
                <c:pt idx="9">
                  <c:v>0.12</c:v>
                </c:pt>
              </c:numCache>
            </c:numRef>
          </c:val>
          <c:extLst>
            <c:ext xmlns:c16="http://schemas.microsoft.com/office/drawing/2014/chart" uri="{C3380CC4-5D6E-409C-BE32-E72D297353CC}">
              <c16:uniqueId val="{00000004-3F01-4D58-9B96-CE08CE5660FD}"/>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0.39</c:v>
                </c:pt>
              </c:numCache>
            </c:numRef>
          </c:val>
          <c:extLst>
            <c:ext xmlns:c16="http://schemas.microsoft.com/office/drawing/2014/chart" uri="{C3380CC4-5D6E-409C-BE32-E72D297353CC}">
              <c16:uniqueId val="{00000005-3F01-4D58-9B96-CE08CE5660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0.01</c:v>
                </c:pt>
                <c:pt idx="4">
                  <c:v>#N/A</c:v>
                </c:pt>
                <c:pt idx="5">
                  <c:v>0.46</c:v>
                </c:pt>
                <c:pt idx="6">
                  <c:v>#N/A</c:v>
                </c:pt>
                <c:pt idx="7">
                  <c:v>0.85</c:v>
                </c:pt>
                <c:pt idx="8">
                  <c:v>#N/A</c:v>
                </c:pt>
                <c:pt idx="9">
                  <c:v>0.96</c:v>
                </c:pt>
              </c:numCache>
            </c:numRef>
          </c:val>
          <c:extLst>
            <c:ext xmlns:c16="http://schemas.microsoft.com/office/drawing/2014/chart" uri="{C3380CC4-5D6E-409C-BE32-E72D297353CC}">
              <c16:uniqueId val="{00000006-3F01-4D58-9B96-CE08CE5660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0.81</c:v>
                </c:pt>
                <c:pt idx="2">
                  <c:v>#N/A</c:v>
                </c:pt>
                <c:pt idx="3">
                  <c:v>0.47</c:v>
                </c:pt>
                <c:pt idx="4">
                  <c:v>#N/A</c:v>
                </c:pt>
                <c:pt idx="5">
                  <c:v>1.75</c:v>
                </c:pt>
                <c:pt idx="6">
                  <c:v>#N/A</c:v>
                </c:pt>
                <c:pt idx="7">
                  <c:v>1.33</c:v>
                </c:pt>
                <c:pt idx="8">
                  <c:v>#N/A</c:v>
                </c:pt>
                <c:pt idx="9">
                  <c:v>2.63</c:v>
                </c:pt>
              </c:numCache>
            </c:numRef>
          </c:val>
          <c:extLst>
            <c:ext xmlns:c16="http://schemas.microsoft.com/office/drawing/2014/chart" uri="{C3380CC4-5D6E-409C-BE32-E72D297353CC}">
              <c16:uniqueId val="{00000007-3F01-4D58-9B96-CE08CE5660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2.12</c:v>
                </c:pt>
                <c:pt idx="2">
                  <c:v>#N/A</c:v>
                </c:pt>
                <c:pt idx="3">
                  <c:v>4.8</c:v>
                </c:pt>
                <c:pt idx="4">
                  <c:v>#N/A</c:v>
                </c:pt>
                <c:pt idx="5">
                  <c:v>4.9000000000000004</c:v>
                </c:pt>
                <c:pt idx="6">
                  <c:v>#N/A</c:v>
                </c:pt>
                <c:pt idx="7">
                  <c:v>4.34</c:v>
                </c:pt>
                <c:pt idx="8">
                  <c:v>#N/A</c:v>
                </c:pt>
                <c:pt idx="9">
                  <c:v>3.41</c:v>
                </c:pt>
              </c:numCache>
            </c:numRef>
          </c:val>
          <c:extLst>
            <c:ext xmlns:c16="http://schemas.microsoft.com/office/drawing/2014/chart" uri="{C3380CC4-5D6E-409C-BE32-E72D297353CC}">
              <c16:uniqueId val="{00000008-3F01-4D58-9B96-CE08CE5660F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3.85</c:v>
                </c:pt>
                <c:pt idx="2">
                  <c:v>#N/A</c:v>
                </c:pt>
                <c:pt idx="3">
                  <c:v>4.55</c:v>
                </c:pt>
                <c:pt idx="4">
                  <c:v>#N/A</c:v>
                </c:pt>
                <c:pt idx="5">
                  <c:v>3.01</c:v>
                </c:pt>
                <c:pt idx="6">
                  <c:v>#N/A</c:v>
                </c:pt>
                <c:pt idx="7">
                  <c:v>3.25</c:v>
                </c:pt>
                <c:pt idx="8">
                  <c:v>0.49</c:v>
                </c:pt>
                <c:pt idx="9">
                  <c:v>#N/A</c:v>
                </c:pt>
              </c:numCache>
            </c:numRef>
          </c:val>
          <c:extLst>
            <c:ext xmlns:c16="http://schemas.microsoft.com/office/drawing/2014/chart" uri="{C3380CC4-5D6E-409C-BE32-E72D297353CC}">
              <c16:uniqueId val="{00000009-3F01-4D58-9B96-CE08CE5660FD}"/>
            </c:ext>
          </c:extLst>
        </c:ser>
        <c:dLbls>
          <c:showLegendKey val="0"/>
          <c:showVal val="0"/>
          <c:showCatName val="0"/>
          <c:showSerName val="0"/>
          <c:showPercent val="0"/>
          <c:showBubbleSize val="0"/>
        </c:dLbls>
        <c:gapWidth val="150"/>
        <c:overlap val="100"/>
        <c:axId val="54903168"/>
        <c:axId val="54904704"/>
      </c:barChart>
      <c:catAx>
        <c:axId val="549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04704"/>
        <c:crosses val="autoZero"/>
        <c:auto val="1"/>
        <c:lblAlgn val="ctr"/>
        <c:lblOffset val="100"/>
        <c:tickLblSkip val="1"/>
        <c:tickMarkSkip val="1"/>
        <c:noMultiLvlLbl val="0"/>
      </c:catAx>
      <c:valAx>
        <c:axId val="5490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0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1312</c:v>
                </c:pt>
                <c:pt idx="5">
                  <c:v>1376</c:v>
                </c:pt>
                <c:pt idx="8">
                  <c:v>1323</c:v>
                </c:pt>
                <c:pt idx="11">
                  <c:v>1345</c:v>
                </c:pt>
                <c:pt idx="14">
                  <c:v>1280</c:v>
                </c:pt>
              </c:numCache>
            </c:numRef>
          </c:val>
          <c:extLst>
            <c:ext xmlns:c16="http://schemas.microsoft.com/office/drawing/2014/chart" uri="{C3380CC4-5D6E-409C-BE32-E72D297353CC}">
              <c16:uniqueId val="{00000000-9605-4628-9A34-C67CE8953C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05-4628-9A34-C67CE8953C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94</c:v>
                </c:pt>
                <c:pt idx="3">
                  <c:v>94</c:v>
                </c:pt>
                <c:pt idx="6">
                  <c:v>94</c:v>
                </c:pt>
                <c:pt idx="9">
                  <c:v>94</c:v>
                </c:pt>
                <c:pt idx="12">
                  <c:v>94</c:v>
                </c:pt>
              </c:numCache>
            </c:numRef>
          </c:val>
          <c:extLst>
            <c:ext xmlns:c16="http://schemas.microsoft.com/office/drawing/2014/chart" uri="{C3380CC4-5D6E-409C-BE32-E72D297353CC}">
              <c16:uniqueId val="{00000002-9605-4628-9A34-C67CE8953C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366</c:v>
                </c:pt>
                <c:pt idx="3">
                  <c:v>367</c:v>
                </c:pt>
                <c:pt idx="6">
                  <c:v>354</c:v>
                </c:pt>
                <c:pt idx="9">
                  <c:v>383</c:v>
                </c:pt>
                <c:pt idx="12">
                  <c:v>267</c:v>
                </c:pt>
              </c:numCache>
            </c:numRef>
          </c:val>
          <c:extLst>
            <c:ext xmlns:c16="http://schemas.microsoft.com/office/drawing/2014/chart" uri="{C3380CC4-5D6E-409C-BE32-E72D297353CC}">
              <c16:uniqueId val="{00000003-9605-4628-9A34-C67CE8953C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436</c:v>
                </c:pt>
                <c:pt idx="3">
                  <c:v>465</c:v>
                </c:pt>
                <c:pt idx="6">
                  <c:v>469</c:v>
                </c:pt>
                <c:pt idx="9">
                  <c:v>477</c:v>
                </c:pt>
                <c:pt idx="12">
                  <c:v>474</c:v>
                </c:pt>
              </c:numCache>
            </c:numRef>
          </c:val>
          <c:extLst>
            <c:ext xmlns:c16="http://schemas.microsoft.com/office/drawing/2014/chart" uri="{C3380CC4-5D6E-409C-BE32-E72D297353CC}">
              <c16:uniqueId val="{00000004-9605-4628-9A34-C67CE8953C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05-4628-9A34-C67CE8953C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05-4628-9A34-C67CE8953C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1626</c:v>
                </c:pt>
                <c:pt idx="3">
                  <c:v>1609</c:v>
                </c:pt>
                <c:pt idx="6">
                  <c:v>1624</c:v>
                </c:pt>
                <c:pt idx="9">
                  <c:v>1648</c:v>
                </c:pt>
                <c:pt idx="12">
                  <c:v>1685</c:v>
                </c:pt>
              </c:numCache>
            </c:numRef>
          </c:val>
          <c:extLst>
            <c:ext xmlns:c16="http://schemas.microsoft.com/office/drawing/2014/chart" uri="{C3380CC4-5D6E-409C-BE32-E72D297353CC}">
              <c16:uniqueId val="{00000007-9605-4628-9A34-C67CE8953C99}"/>
            </c:ext>
          </c:extLst>
        </c:ser>
        <c:dLbls>
          <c:showLegendKey val="0"/>
          <c:showVal val="0"/>
          <c:showCatName val="0"/>
          <c:showSerName val="0"/>
          <c:showPercent val="0"/>
          <c:showBubbleSize val="0"/>
        </c:dLbls>
        <c:gapWidth val="100"/>
        <c:overlap val="100"/>
        <c:axId val="54566272"/>
        <c:axId val="5457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1210</c:v>
                </c:pt>
                <c:pt idx="2">
                  <c:v>#N/A</c:v>
                </c:pt>
                <c:pt idx="3">
                  <c:v>#N/A</c:v>
                </c:pt>
                <c:pt idx="4">
                  <c:v>1159</c:v>
                </c:pt>
                <c:pt idx="5">
                  <c:v>#N/A</c:v>
                </c:pt>
                <c:pt idx="6">
                  <c:v>#N/A</c:v>
                </c:pt>
                <c:pt idx="7">
                  <c:v>1218</c:v>
                </c:pt>
                <c:pt idx="8">
                  <c:v>#N/A</c:v>
                </c:pt>
                <c:pt idx="9">
                  <c:v>#N/A</c:v>
                </c:pt>
                <c:pt idx="10">
                  <c:v>1257</c:v>
                </c:pt>
                <c:pt idx="11">
                  <c:v>#N/A</c:v>
                </c:pt>
                <c:pt idx="12">
                  <c:v>#N/A</c:v>
                </c:pt>
                <c:pt idx="13">
                  <c:v>1240</c:v>
                </c:pt>
                <c:pt idx="14">
                  <c:v>#N/A</c:v>
                </c:pt>
              </c:numCache>
            </c:numRef>
          </c:val>
          <c:smooth val="0"/>
          <c:extLst>
            <c:ext xmlns:c16="http://schemas.microsoft.com/office/drawing/2014/chart" uri="{C3380CC4-5D6E-409C-BE32-E72D297353CC}">
              <c16:uniqueId val="{00000008-9605-4628-9A34-C67CE8953C99}"/>
            </c:ext>
          </c:extLst>
        </c:ser>
        <c:dLbls>
          <c:showLegendKey val="0"/>
          <c:showVal val="0"/>
          <c:showCatName val="0"/>
          <c:showSerName val="0"/>
          <c:showPercent val="0"/>
          <c:showBubbleSize val="0"/>
        </c:dLbls>
        <c:marker val="1"/>
        <c:smooth val="0"/>
        <c:axId val="54566272"/>
        <c:axId val="54572544"/>
      </c:lineChart>
      <c:catAx>
        <c:axId val="545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72544"/>
        <c:crosses val="autoZero"/>
        <c:auto val="1"/>
        <c:lblAlgn val="ctr"/>
        <c:lblOffset val="100"/>
        <c:tickLblSkip val="1"/>
        <c:tickMarkSkip val="1"/>
        <c:noMultiLvlLbl val="0"/>
      </c:catAx>
      <c:valAx>
        <c:axId val="5457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14616</c:v>
                </c:pt>
                <c:pt idx="5">
                  <c:v>14830</c:v>
                </c:pt>
                <c:pt idx="8">
                  <c:v>14613</c:v>
                </c:pt>
                <c:pt idx="11">
                  <c:v>14339</c:v>
                </c:pt>
                <c:pt idx="14">
                  <c:v>13985</c:v>
                </c:pt>
              </c:numCache>
            </c:numRef>
          </c:val>
          <c:extLst>
            <c:ext xmlns:c16="http://schemas.microsoft.com/office/drawing/2014/chart" uri="{C3380CC4-5D6E-409C-BE32-E72D297353CC}">
              <c16:uniqueId val="{00000000-9123-4D44-851B-76F7EC9724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201</c:v>
                </c:pt>
                <c:pt idx="5">
                  <c:v>168</c:v>
                </c:pt>
                <c:pt idx="8">
                  <c:v>178</c:v>
                </c:pt>
                <c:pt idx="11">
                  <c:v>183</c:v>
                </c:pt>
                <c:pt idx="14">
                  <c:v>177</c:v>
                </c:pt>
              </c:numCache>
            </c:numRef>
          </c:val>
          <c:extLst>
            <c:ext xmlns:c16="http://schemas.microsoft.com/office/drawing/2014/chart" uri="{C3380CC4-5D6E-409C-BE32-E72D297353CC}">
              <c16:uniqueId val="{00000001-9123-4D44-851B-76F7EC9724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4080</c:v>
                </c:pt>
                <c:pt idx="5">
                  <c:v>3563</c:v>
                </c:pt>
                <c:pt idx="8">
                  <c:v>3525</c:v>
                </c:pt>
                <c:pt idx="11">
                  <c:v>2876</c:v>
                </c:pt>
                <c:pt idx="14">
                  <c:v>2685</c:v>
                </c:pt>
              </c:numCache>
            </c:numRef>
          </c:val>
          <c:extLst>
            <c:ext xmlns:c16="http://schemas.microsoft.com/office/drawing/2014/chart" uri="{C3380CC4-5D6E-409C-BE32-E72D297353CC}">
              <c16:uniqueId val="{00000002-9123-4D44-851B-76F7EC9724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23-4D44-851B-76F7EC9724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23-4D44-851B-76F7EC9724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3-4D44-851B-76F7EC9724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2763</c:v>
                </c:pt>
                <c:pt idx="3">
                  <c:v>2603</c:v>
                </c:pt>
                <c:pt idx="6">
                  <c:v>2611</c:v>
                </c:pt>
                <c:pt idx="9">
                  <c:v>2491</c:v>
                </c:pt>
                <c:pt idx="12">
                  <c:v>2333</c:v>
                </c:pt>
              </c:numCache>
            </c:numRef>
          </c:val>
          <c:extLst>
            <c:ext xmlns:c16="http://schemas.microsoft.com/office/drawing/2014/chart" uri="{C3380CC4-5D6E-409C-BE32-E72D297353CC}">
              <c16:uniqueId val="{00000006-9123-4D44-851B-76F7EC9724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2800</c:v>
                </c:pt>
                <c:pt idx="3">
                  <c:v>2539</c:v>
                </c:pt>
                <c:pt idx="6">
                  <c:v>2086</c:v>
                </c:pt>
                <c:pt idx="9">
                  <c:v>1858</c:v>
                </c:pt>
                <c:pt idx="12">
                  <c:v>1877</c:v>
                </c:pt>
              </c:numCache>
            </c:numRef>
          </c:val>
          <c:extLst>
            <c:ext xmlns:c16="http://schemas.microsoft.com/office/drawing/2014/chart" uri="{C3380CC4-5D6E-409C-BE32-E72D297353CC}">
              <c16:uniqueId val="{00000007-9123-4D44-851B-76F7EC9724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6172</c:v>
                </c:pt>
                <c:pt idx="3">
                  <c:v>6606</c:v>
                </c:pt>
                <c:pt idx="6">
                  <c:v>6026</c:v>
                </c:pt>
                <c:pt idx="9">
                  <c:v>5618</c:v>
                </c:pt>
                <c:pt idx="12">
                  <c:v>5268</c:v>
                </c:pt>
              </c:numCache>
            </c:numRef>
          </c:val>
          <c:extLst>
            <c:ext xmlns:c16="http://schemas.microsoft.com/office/drawing/2014/chart" uri="{C3380CC4-5D6E-409C-BE32-E72D297353CC}">
              <c16:uniqueId val="{00000008-9123-4D44-851B-76F7EC9724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376</c:v>
                </c:pt>
                <c:pt idx="3">
                  <c:v>282</c:v>
                </c:pt>
                <c:pt idx="6">
                  <c:v>188</c:v>
                </c:pt>
                <c:pt idx="9">
                  <c:v>94</c:v>
                </c:pt>
                <c:pt idx="12">
                  <c:v>0</c:v>
                </c:pt>
              </c:numCache>
            </c:numRef>
          </c:val>
          <c:extLst>
            <c:ext xmlns:c16="http://schemas.microsoft.com/office/drawing/2014/chart" uri="{C3380CC4-5D6E-409C-BE32-E72D297353CC}">
              <c16:uniqueId val="{00000009-9123-4D44-851B-76F7EC9724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18683</c:v>
                </c:pt>
                <c:pt idx="3">
                  <c:v>18781</c:v>
                </c:pt>
                <c:pt idx="6">
                  <c:v>18672</c:v>
                </c:pt>
                <c:pt idx="9">
                  <c:v>18288</c:v>
                </c:pt>
                <c:pt idx="12">
                  <c:v>17814</c:v>
                </c:pt>
              </c:numCache>
            </c:numRef>
          </c:val>
          <c:extLst>
            <c:ext xmlns:c16="http://schemas.microsoft.com/office/drawing/2014/chart" uri="{C3380CC4-5D6E-409C-BE32-E72D297353CC}">
              <c16:uniqueId val="{0000000A-9123-4D44-851B-76F7EC9724DA}"/>
            </c:ext>
          </c:extLst>
        </c:ser>
        <c:dLbls>
          <c:showLegendKey val="0"/>
          <c:showVal val="0"/>
          <c:showCatName val="0"/>
          <c:showSerName val="0"/>
          <c:showPercent val="0"/>
          <c:showBubbleSize val="0"/>
        </c:dLbls>
        <c:gapWidth val="100"/>
        <c:overlap val="100"/>
        <c:axId val="55479296"/>
        <c:axId val="55497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11896</c:v>
                </c:pt>
                <c:pt idx="2">
                  <c:v>#N/A</c:v>
                </c:pt>
                <c:pt idx="3">
                  <c:v>#N/A</c:v>
                </c:pt>
                <c:pt idx="4">
                  <c:v>12251</c:v>
                </c:pt>
                <c:pt idx="5">
                  <c:v>#N/A</c:v>
                </c:pt>
                <c:pt idx="6">
                  <c:v>#N/A</c:v>
                </c:pt>
                <c:pt idx="7">
                  <c:v>11266</c:v>
                </c:pt>
                <c:pt idx="8">
                  <c:v>#N/A</c:v>
                </c:pt>
                <c:pt idx="9">
                  <c:v>#N/A</c:v>
                </c:pt>
                <c:pt idx="10">
                  <c:v>10952</c:v>
                </c:pt>
                <c:pt idx="11">
                  <c:v>#N/A</c:v>
                </c:pt>
                <c:pt idx="12">
                  <c:v>#N/A</c:v>
                </c:pt>
                <c:pt idx="13">
                  <c:v>10445</c:v>
                </c:pt>
                <c:pt idx="14">
                  <c:v>#N/A</c:v>
                </c:pt>
              </c:numCache>
            </c:numRef>
          </c:val>
          <c:smooth val="0"/>
          <c:extLst>
            <c:ext xmlns:c16="http://schemas.microsoft.com/office/drawing/2014/chart" uri="{C3380CC4-5D6E-409C-BE32-E72D297353CC}">
              <c16:uniqueId val="{0000000B-9123-4D44-851B-76F7EC9724DA}"/>
            </c:ext>
          </c:extLst>
        </c:ser>
        <c:dLbls>
          <c:showLegendKey val="0"/>
          <c:showVal val="0"/>
          <c:showCatName val="0"/>
          <c:showSerName val="0"/>
          <c:showPercent val="0"/>
          <c:showBubbleSize val="0"/>
        </c:dLbls>
        <c:marker val="1"/>
        <c:smooth val="0"/>
        <c:axId val="55479296"/>
        <c:axId val="55497856"/>
      </c:lineChart>
      <c:catAx>
        <c:axId val="5547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497856"/>
        <c:crosses val="autoZero"/>
        <c:auto val="1"/>
        <c:lblAlgn val="ctr"/>
        <c:lblOffset val="100"/>
        <c:tickLblSkip val="1"/>
        <c:tickMarkSkip val="1"/>
        <c:noMultiLvlLbl val="0"/>
      </c:catAx>
      <c:valAx>
        <c:axId val="5549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7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708</c:v>
                </c:pt>
                <c:pt idx="1">
                  <c:v>466</c:v>
                </c:pt>
                <c:pt idx="2">
                  <c:v>367</c:v>
                </c:pt>
              </c:numCache>
            </c:numRef>
          </c:val>
          <c:extLst>
            <c:ext xmlns:c16="http://schemas.microsoft.com/office/drawing/2014/chart" uri="{C3380CC4-5D6E-409C-BE32-E72D297353CC}">
              <c16:uniqueId val="{00000000-D91A-45AE-8FFA-5E5AF6FF22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236</c:v>
                </c:pt>
                <c:pt idx="1">
                  <c:v>262</c:v>
                </c:pt>
                <c:pt idx="2">
                  <c:v>247</c:v>
                </c:pt>
              </c:numCache>
            </c:numRef>
          </c:val>
          <c:extLst>
            <c:ext xmlns:c16="http://schemas.microsoft.com/office/drawing/2014/chart" uri="{C3380CC4-5D6E-409C-BE32-E72D297353CC}">
              <c16:uniqueId val="{00000001-D91A-45AE-8FFA-5E5AF6FF22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2384</c:v>
                </c:pt>
                <c:pt idx="1">
                  <c:v>1861</c:v>
                </c:pt>
                <c:pt idx="2">
                  <c:v>1703</c:v>
                </c:pt>
              </c:numCache>
            </c:numRef>
          </c:val>
          <c:extLst>
            <c:ext xmlns:c16="http://schemas.microsoft.com/office/drawing/2014/chart" uri="{C3380CC4-5D6E-409C-BE32-E72D297353CC}">
              <c16:uniqueId val="{00000002-D91A-45AE-8FFA-5E5AF6FF2213}"/>
            </c:ext>
          </c:extLst>
        </c:ser>
        <c:dLbls>
          <c:showLegendKey val="0"/>
          <c:showVal val="0"/>
          <c:showCatName val="0"/>
          <c:showSerName val="0"/>
          <c:showPercent val="0"/>
          <c:showBubbleSize val="0"/>
        </c:dLbls>
        <c:gapWidth val="120"/>
        <c:overlap val="100"/>
        <c:axId val="54960896"/>
        <c:axId val="54962432"/>
      </c:barChart>
      <c:catAx>
        <c:axId val="549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962432"/>
        <c:crosses val="autoZero"/>
        <c:auto val="1"/>
        <c:lblAlgn val="ctr"/>
        <c:lblOffset val="100"/>
        <c:tickLblSkip val="1"/>
        <c:tickMarkSkip val="1"/>
        <c:noMultiLvlLbl val="0"/>
      </c:catAx>
      <c:valAx>
        <c:axId val="54962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9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{A083E231-C599-4F01-927B-351AE09E1492}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FFA-46E5-8B6A-A279A0D96C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{FAA2D3F4-5385-4B69-8F36-A7B33C47B0EA}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FA-46E5-8B6A-A279A0D96C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{B77759A1-374F-4377-961C-F42DB9149518}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FA-46E5-8B6A-A279A0D96C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{2D2CF5ED-770A-40EA-829F-6F9D6B8DD5E4}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FA-46E5-8B6A-A279A0D96C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{A9DE4B79-DB85-41FE-868F-795287190C1B}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FA-46E5-8B6A-A279A0D96C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{4210474B-0BE9-49A2-999F-7EB76530ADD2}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FFA-46E5-8B6A-A279A0D96C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{118083ED-AD38-4871-A91C-75461B93BD03}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FFA-46E5-8B6A-A279A0D96C5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{22EC498C-3868-4BD1-BAA9-672E0D0F9494}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FFA-46E5-8B6A-A279A0D96C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{DA213CBE-4FA5-49F4-A0C9-D673DBF7E970}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FFA-46E5-8B6A-A279A0D96C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57.4</c:v>
                </c:pt>
              </c:numCache>
            </c:numRef>
          </c:xVal>
          <c:yVal>
            <c:numRef>
              <c:f>公会計指標分析・財政指標組合せ分析表!$BP$51:$DC$51</c:f>
              <c:numCache>
                <c:formatCode>#,##0.0;"▲ "#,##0.0</c:formatCode>
                <c:ptCount val="40"/>
                <c:pt idx="24">
                  <c:v>161.19999999999999</c:v>
                </c:pt>
              </c:numCache>
            </c:numRef>
          </c:yVal>
          <c:smooth val="0"/>
          <c:extLst>
            <c:ext xmlns:c16="http://schemas.microsoft.com/office/drawing/2014/chart" uri="{C3380CC4-5D6E-409C-BE32-E72D297353CC}">
              <c16:uniqueId val="{00000009-7FFA-46E5-8B6A-A279A0D96C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{DECD7417-B4C8-4726-9852-4B82B25755CD}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FFA-46E5-8B6A-A279A0D96C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{EBE59FDA-C3A6-4D18-B1C0-412D066A0574}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FA-46E5-8B6A-A279A0D96C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{33CC8027-ED56-43D2-BA21-CAFDBA2D7F5B}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FA-46E5-8B6A-A279A0D96C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{9F978CBF-714B-40A8-B120-EFD3CDE9C861}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FA-46E5-8B6A-A279A0D96C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{E6AF647B-81BC-443B-85D9-209D82D05213}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FA-46E5-8B6A-A279A0D96C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{64C0457A-AF78-4F70-BBF7-0CE3297E66FF}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FFA-46E5-8B6A-A279A0D96C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{CFD3DD9A-82C5-4FA2-B135-D8F26E0C3C0F}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FFA-46E5-8B6A-A279A0D96C5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{18CDA950-874F-4F38-ACEF-B6DC4E9C34B4}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FFA-46E5-8B6A-A279A0D96C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{F76CE34F-8BF6-49D9-B9DC-3603DDD155C9}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FFA-46E5-8B6A-A279A0D96C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7FFA-46E5-8B6A-A279A0D96C5E}"/>
            </c:ext>
          </c:extLst>
        </c:ser>
        <c:dLbls>
          <c:showLegendKey val="0"/>
          <c:showVal val="1"/>
          <c:showCatName val="0"/>
          <c:showSerName val="0"/>
          <c:showPercent val="0"/>
          <c:showBubbleSize val="0"/>
        </c:dLbls>
        <c:axId val="55234560"/>
        <c:axId val="55236480"/>
      </c:scatterChart>
      <c:valAx>
        <c:axId val="55234560"/>
        <c:scaling>
          <c:orientation val="minMax"/>
          <c:max val="57.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236480"/>
        <c:crosses val="autoZero"/>
        <c:crossBetween val="midCat"/>
      </c:valAx>
      <c:valAx>
        <c:axId val="5523648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23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{A7ED44BE-F7B5-499B-BB64-F39D6CE1F4C9}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9C-4A8C-926B-52A6B9742C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{9E2F3536-567A-4258-9CCF-31192161555F}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9C-4A8C-926B-52A6B9742C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{4E7B1E4A-1747-461B-80EF-4324FC489983}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9C-4A8C-926B-52A6B9742C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{411515C0-2E57-4B23-9F9B-9458081B5885}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9C-4A8C-926B-52A6B9742C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{2AC96AF8-79EF-4EDE-980C-F810037349FA}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9C-4A8C-926B-52A6B9742C0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{16DD41B3-7745-4F25-941D-3C1A92E5D7D6}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9C-4A8C-926B-52A6B9742C01}"/>
                </c:ext>
              </c:extLst>
            </c:dLbl>
            <c:dLbl>
              <c:idx val="16"/>
              <c:layout>
                <c:manualLayout>
                  <c:x val="-3.66849855034508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{AA94BA0D-A0BE-48BC-BFA6-EBD94D3A48B4}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9C-4A8C-926B-52A6B9742C01}"/>
                </c:ext>
              </c:extLst>
            </c:dLbl>
            <c:dLbl>
              <c:idx val="24"/>
              <c:layout>
                <c:manualLayout>
                  <c:x val="-2.671099773477071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{8370300E-362F-4728-8516-B9B795004614}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9C-4A8C-926B-52A6B9742C0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{4DC9BF67-B58D-4BD8-B648-4B97B51D44DC}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9C-4A8C-926B-52A6B9742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16.399999999999999</c:v>
                </c:pt>
                <c:pt idx="8">
                  <c:v>17.100000000000001</c:v>
                </c:pt>
                <c:pt idx="16">
                  <c:v>17.600000000000001</c:v>
                </c:pt>
                <c:pt idx="24">
                  <c:v>17.8</c:v>
                </c:pt>
                <c:pt idx="32">
                  <c:v>18.3</c:v>
                </c:pt>
              </c:numCache>
            </c:numRef>
          </c:xVal>
          <c:yVal>
            <c:numRef>
              <c:f>公会計指標分析・財政指標組合せ分析表!$BP$73:$DC$73</c:f>
              <c:numCache>
                <c:formatCode>#,##0.0;"▲ "#,##0.0</c:formatCode>
                <c:ptCount val="40"/>
                <c:pt idx="0">
                  <c:v>174.7</c:v>
                </c:pt>
                <c:pt idx="8">
                  <c:v>189.5</c:v>
                </c:pt>
                <c:pt idx="16">
                  <c:v>165.5</c:v>
                </c:pt>
                <c:pt idx="24">
                  <c:v>161.19999999999999</c:v>
                </c:pt>
                <c:pt idx="32">
                  <c:v>157.1</c:v>
                </c:pt>
              </c:numCache>
            </c:numRef>
          </c:yVal>
          <c:smooth val="0"/>
          <c:extLst>
            <c:ext xmlns:c16="http://schemas.microsoft.com/office/drawing/2014/chart" uri="{C3380CC4-5D6E-409C-BE32-E72D297353CC}">
              <c16:uniqueId val="{00000009-4E9C-4A8C-926B-52A6B9742C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948682560030878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{DF4E9A42-2BB6-4E91-B519-B13757531682}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9C-4A8C-926B-52A6B9742C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{5D4B2C92-10DA-4265-88C0-35F7ACF0CFE0}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9C-4A8C-926B-52A6B9742C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{3FCEAB81-DBFD-4DFB-9991-1A843A996549}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9C-4A8C-926B-52A6B9742C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{4C2EA663-AFE2-48EA-9BF8-2D9F40C85B48}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9C-4A8C-926B-52A6B9742C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{542B7917-3947-4912-B44F-AADB6273106F}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9C-4A8C-926B-52A6B9742C01}"/>
                </c:ext>
              </c:extLst>
            </c:dLbl>
            <c:dLbl>
              <c:idx val="8"/>
              <c:layout>
                <c:manualLayout>
                  <c:x val="-3.244730067819039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{A67FE35D-CCCB-47F3-8725-206E57FF25DC}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9C-4A8C-926B-52A6B9742C01}"/>
                </c:ext>
              </c:extLst>
            </c:dLbl>
            <c:dLbl>
              <c:idx val="16"/>
              <c:layout>
                <c:manualLayout>
                  <c:x val="-2.671099773477058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{2082166C-99C9-4986-9351-7FD4FE5E69DC}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9C-4A8C-926B-52A6B9742C01}"/>
                </c:ext>
              </c:extLst>
            </c:dLbl>
            <c:dLbl>
              <c:idx val="24"/>
              <c:layout>
                <c:manualLayout>
                  <c:x val="-3.6684985503450715E-2"/>
                  <c:y val="-4.985214811628419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{4CF85F99-F595-49DB-A4DF-7E4100CF3167}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9C-4A8C-926B-52A6B9742C01}"/>
                </c:ext>
              </c:extLst>
            </c:dLbl>
            <c:dLbl>
              <c:idx val="32"/>
              <c:layout>
                <c:manualLayout>
                  <c:x val="-3.1697991619110633E-2"/>
                  <c:y val="-7.498114605930378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{73679BA0-B495-4B0D-978D-BFE8DA5E228D}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9C-4A8C-926B-52A6B9742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c:ext xmlns:c16="http://schemas.microsoft.com/office/drawing/2014/chart" uri="{C3380CC4-5D6E-409C-BE32-E72D297353CC}">
              <c16:uniqueId val="{00000013-4E9C-4A8C-926B-52A6B9742C01}"/>
            </c:ext>
          </c:extLst>
        </c:ser>
        <c:dLbls>
          <c:showLegendKey val="0"/>
          <c:showVal val="1"/>
          <c:showCatName val="0"/>
          <c:showSerName val="0"/>
          <c:showPercent val="0"/>
          <c:showBubbleSize val="0"/>
        </c:dLbls>
        <c:axId val="99556352"/>
        <c:axId val="99579008"/>
      </c:scatterChart>
      <c:valAx>
        <c:axId val="99556352"/>
        <c:scaling>
          <c:orientation val="minMax"/>
          <c:max val="19.10000000000000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79008"/>
        <c:crosses val="autoZero"/>
        <c:crossBetween val="midCat"/>
      </c:valAx>
      <c:valAx>
        <c:axId val="99579008"/>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56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分子の構造の主な変動要因は次のとおりである。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平成２５年度に発行した第三セクター等改革推進債に加え、消防救急デジタルの元金償還開始などにより増加している。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〇公営企業債に対する繰入金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病院事業に対する負担はほぼ横ばいである。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〇組合等に対する負担金等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大月都留広域事務組合及び東部地域広域水道企業団に対する負担が減少している。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〇算入公債費等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公債費充当特定財源である住宅使用料の充当が、住宅関連の公債費減少に伴い減少している。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も小中学校の施設整備事業や防災無線デジタル化などにかかる元利償還金の増加により実質公債費比率が１８％を超えることが見込まれる。事業の優先順位づけを行いながら、地方債の新規発行を抑制し、公債費負担の軽減に引き続き努める。</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分子の構造の主な変動要因は次のとおりである。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〇一般会計等の地方債現在高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平成２５年度に発行した第三セクター等改革推進債に加え、小中学校の施設整備事業や消防救急デジタル無線等整備事業に係る地方債発行などにより残高が高止まりしている。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病院及び簡易水道、下水道事業において新規地方債発行の抑制しているが、繰入見込が減少している。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〇組合等負担・退職手当負担見込額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東部水道企業団及び大月都留広域事務組合等は前年に比べ、ほぼ横ばい状態であるが、類以団体に比べ職員数は多いが前年度に比べ、定年退職者が減少していることから退職手当負担見込が少ない状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〇充当可能特定財源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全体としては前年度に比べて減少傾向の状態ではあるが、今後事業に伴い充当可能基金の取崩しが見込まれるため、将来負担への影響も懸念される。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は地方債現在高が少しずつ減少していくことが見込まれるが、平成３０年度以降、防災行政無線デジタル化などの主要事業を控えているため、厳しい財政運営であるが、事業の優先順位付けを行いながら地方債の新規発行を抑制し、将来負担の軽減に努める。</a:t>
          </a:r>
          <a:endParaRPr kumimoji="1" lang="en-US" altLang="ja-JP" sz="11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大月短期大学施設整備や大月都留広域事務組合負担金などの増に伴い財政調整基金を２億４千万円余り取り崩したこと、社会資本整備事業などに伴い１億円余りを取り崩したこと等により、基金全体としては２億７千万円余りの減となった</a:t>
          </a:r>
        </a:p>
        <a:p>
          <a:r>
            <a:rPr lang="en-US" altLang="ja-JP"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・財政調整基金については、決算見込み等の状況を加味しながら、特定目的基金については、今後の事業計画にあわせ積み立てを行う</a:t>
          </a:r>
          <a:r>
            <a:rPr lang="ja-JP" altLang="en-US" sz="1400">
              <a:solidFill>
                <a:schemeClr val="dk1"/>
              </a:solidFill>
              <a:effectLst/>
              <a:latin typeface="+mn-lt"/>
              <a:ea typeface="+mn-ea"/>
              <a:cs typeface="+mn-cs"/>
            </a:rPr>
            <a:t>。</a:t>
          </a:r>
          <a:endParaRPr lang="ja-JP"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・公共施設整備基金：大月市新総合計画に定める公共施設整備のための財源</a:t>
          </a:r>
        </a:p>
        <a:p>
          <a:r>
            <a:rPr lang="ja-JP" altLang="en-US" sz="1600">
              <a:solidFill>
                <a:schemeClr val="dk1"/>
              </a:solidFill>
              <a:effectLst/>
              <a:latin typeface="+mn-lt"/>
              <a:ea typeface="+mn-ea"/>
              <a:cs typeface="+mn-cs"/>
            </a:rPr>
            <a:t>　</a:t>
          </a:r>
          <a:r>
            <a:rPr lang="ja-JP" altLang="en-US" sz="1600" baseline="0">
              <a:solidFill>
                <a:schemeClr val="dk1"/>
              </a:solidFill>
              <a:effectLst/>
              <a:latin typeface="+mn-lt"/>
              <a:ea typeface="+mn-ea"/>
              <a:cs typeface="+mn-cs"/>
            </a:rPr>
            <a:t> </a:t>
          </a:r>
          <a:r>
            <a:rPr lang="ja-JP" altLang="ja-JP" sz="1600">
              <a:solidFill>
                <a:schemeClr val="dk1"/>
              </a:solidFill>
              <a:effectLst/>
              <a:latin typeface="+mn-lt"/>
              <a:ea typeface="+mn-ea"/>
              <a:cs typeface="+mn-cs"/>
            </a:rPr>
            <a:t>・地域振興基金：創意工夫ある魅力的なまちづくりの推進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・公共施設整備基金：社会資本整備事業などに伴い、１億円余りを取り崩したことによる減少</a:t>
          </a:r>
        </a:p>
        <a:p>
          <a:r>
            <a:rPr lang="en-US" altLang="ja-JP" sz="1600">
              <a:solidFill>
                <a:schemeClr val="dk1"/>
              </a:solidFill>
              <a:effectLst/>
              <a:latin typeface="+mn-lt"/>
              <a:ea typeface="+mn-ea"/>
              <a:cs typeface="+mn-cs"/>
            </a:rPr>
            <a:t>    </a:t>
          </a:r>
          <a:r>
            <a:rPr lang="ja-JP" altLang="ja-JP" sz="1600">
              <a:solidFill>
                <a:schemeClr val="dk1"/>
              </a:solidFill>
              <a:effectLst/>
              <a:latin typeface="+mn-lt"/>
              <a:ea typeface="+mn-ea"/>
              <a:cs typeface="+mn-cs"/>
            </a:rPr>
            <a:t>・短期大学教育施設整備基金：Ｓ号棟などの解体や外構工事に伴い、７千万円余りを取り崩したことによる減少</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・公共施設整備基金：財産収入などを毎年度計画的に積み立てる予定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・財政調整基金については、決算見込み等の状況を加味しながら、特定目的基金については、今後の事業計画にあわせ積み立てを行う</a:t>
          </a:r>
          <a:r>
            <a:rPr lang="ja-JP" altLang="en-US" sz="1600">
              <a:solidFill>
                <a:schemeClr val="dk1"/>
              </a:solidFill>
              <a:effectLst/>
              <a:latin typeface="+mn-lt"/>
              <a:ea typeface="+mn-ea"/>
              <a:cs typeface="+mn-cs"/>
            </a:rPr>
            <a:t>。</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・決算見込み等の状況を加味しながら積み立てを行う</a:t>
          </a:r>
          <a:r>
            <a:rPr lang="ja-JP" altLang="en-US" sz="1600">
              <a:solidFill>
                <a:schemeClr val="dk1"/>
              </a:solidFill>
              <a:effectLst/>
              <a:latin typeface="+mn-lt"/>
              <a:ea typeface="+mn-ea"/>
              <a:cs typeface="+mn-cs"/>
            </a:rPr>
            <a:t>。</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・償還のため５千万円余りを取り崩したことによる減少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・財産収入などを毎年度計画的に積み立てる予定</a:t>
          </a:r>
          <a:r>
            <a:rPr lang="ja-JP" altLang="en-US" sz="1600">
              <a:solidFill>
                <a:schemeClr val="dk1"/>
              </a:solidFill>
              <a:effectLst/>
              <a:latin typeface="+mn-lt"/>
              <a:ea typeface="+mn-ea"/>
              <a:cs typeface="+mn-cs"/>
            </a:rPr>
            <a:t>。</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当市では、平成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全国平均や、山梨県平均と比較すると下回っている。これは、小中学校適正配置計画に伴う学校の統廃合が大きな要因と考えられる。今後も、それぞれの公共施設等に係る個別施設計画の策定を推進し、当該計画に基づいた施設の適正な維持管理に努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143298</xdr:rowOff>
    </xdr:from>
    <xdr:to>
      <xdr:col>19</xdr:col>
      <xdr:colOff>187325</xdr:colOff>
      <xdr:row>29</xdr:row>
      <xdr:rowOff>73448</xdr:rowOff>
    </xdr:to>
    <xdr:sp macro="" textlink="">
      <xdr:nvSpPr>
        <xdr:cNvPr id="78" name="楕円 77"/>
        <xdr:cNvSpPr/>
      </xdr:nvSpPr>
      <xdr:spPr>
        <a:xfrm>
          <a:off x="4000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89975</xdr:rowOff>
    </xdr:from>
    <xdr:ext cx="405111" cy="259045"/>
    <xdr:sp macro="" textlink="">
      <xdr:nvSpPr>
        <xdr:cNvPr id="81" name="n_1mainValue有形固定資産減価償却率"/>
        <xdr:cNvSpPr txBox="1"/>
      </xdr:nvSpPr>
      <xdr:spPr>
        <a:xfrm>
          <a:off x="38360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債務償還可能年数が類似団体平均値や全国平均・山梨県平均を大きく上回っている大きな要因としては、充当可能基金残高が大幅に少ないことが要因と考えられる。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歳入に見合った歳出での予算編成に努め、財政調整基金残高等を増やしていく必要がある。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18"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25" name="楕円 124"/>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26" name="債務償還可能年数該当値テキスト"/>
        <xdr:cNvSpPr txBox="1"/>
      </xdr:nvSpPr>
      <xdr:spPr>
        <a:xfrm>
          <a:off x="14846300" y="5925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73025</xdr:rowOff>
    </xdr:from>
    <xdr:to>
      <xdr:col>20</xdr:col>
      <xdr:colOff>38100</xdr:colOff>
      <xdr:row>36</xdr:row>
      <xdr:rowOff>3175</xdr:rowOff>
    </xdr:to>
    <xdr:sp macro="" textlink="">
      <xdr:nvSpPr>
        <xdr:cNvPr id="69" name="楕円 68"/>
        <xdr:cNvSpPr/>
      </xdr:nvSpPr>
      <xdr:spPr>
        <a:xfrm>
          <a:off x="3746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19702</xdr:rowOff>
    </xdr:from>
    <xdr:ext cx="405111" cy="259045"/>
    <xdr:sp macro="" textlink="">
      <xdr:nvSpPr>
        <xdr:cNvPr id="72" name="n_1mainValue【道路】&#10;有形固定資産減価償却率"/>
        <xdr:cNvSpPr txBox="1"/>
      </xdr:nvSpPr>
      <xdr:spPr>
        <a:xfrm>
          <a:off x="3582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126403</xdr:rowOff>
    </xdr:from>
    <xdr:to>
      <xdr:col>50</xdr:col>
      <xdr:colOff>165100</xdr:colOff>
      <xdr:row>39</xdr:row>
      <xdr:rowOff>56553</xdr:rowOff>
    </xdr:to>
    <xdr:sp macro="" textlink="">
      <xdr:nvSpPr>
        <xdr:cNvPr id="110" name="楕円 109"/>
        <xdr:cNvSpPr/>
      </xdr:nvSpPr>
      <xdr:spPr>
        <a:xfrm>
          <a:off x="9588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47680</xdr:rowOff>
    </xdr:from>
    <xdr:ext cx="534377" cy="259045"/>
    <xdr:sp macro="" textlink="">
      <xdr:nvSpPr>
        <xdr:cNvPr id="113" name="n_1mainValue【道路】&#10;一人当たり延長"/>
        <xdr:cNvSpPr txBox="1"/>
      </xdr:nvSpPr>
      <xdr:spPr>
        <a:xfrm>
          <a:off x="93594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53" name="楕円 152"/>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69686</xdr:rowOff>
    </xdr:from>
    <xdr:ext cx="405111" cy="259045"/>
    <xdr:sp macro="" textlink="">
      <xdr:nvSpPr>
        <xdr:cNvPr id="156" name="n_1mainValue【橋りょう・トンネル】&#10;有形固定資産減価償却率"/>
        <xdr:cNvSpPr txBox="1"/>
      </xdr:nvSpPr>
      <xdr:spPr>
        <a:xfrm>
          <a:off x="3582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161535</xdr:rowOff>
    </xdr:from>
    <xdr:to>
      <xdr:col>50</xdr:col>
      <xdr:colOff>165100</xdr:colOff>
      <xdr:row>55</xdr:row>
      <xdr:rowOff>91685</xdr:rowOff>
    </xdr:to>
    <xdr:sp macro="" textlink="">
      <xdr:nvSpPr>
        <xdr:cNvPr id="194" name="楕円 193"/>
        <xdr:cNvSpPr/>
      </xdr:nvSpPr>
      <xdr:spPr>
        <a:xfrm>
          <a:off x="9588500" y="94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108212</xdr:rowOff>
    </xdr:from>
    <xdr:ext cx="599010" cy="259045"/>
    <xdr:sp macro="" textlink="">
      <xdr:nvSpPr>
        <xdr:cNvPr id="197" name="n_1mainValue【橋りょう・トンネル】&#10;一人当たり有形固定資産（償却資産）額"/>
        <xdr:cNvSpPr txBox="1"/>
      </xdr:nvSpPr>
      <xdr:spPr>
        <a:xfrm>
          <a:off x="9327095" y="91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29211</xdr:rowOff>
    </xdr:from>
    <xdr:to>
      <xdr:col>20</xdr:col>
      <xdr:colOff>38100</xdr:colOff>
      <xdr:row>80</xdr:row>
      <xdr:rowOff>130811</xdr:rowOff>
    </xdr:to>
    <xdr:sp macro="" textlink="">
      <xdr:nvSpPr>
        <xdr:cNvPr id="236" name="楕円 235"/>
        <xdr:cNvSpPr/>
      </xdr:nvSpPr>
      <xdr:spPr>
        <a:xfrm>
          <a:off x="3746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147338</xdr:rowOff>
    </xdr:from>
    <xdr:ext cx="405111" cy="259045"/>
    <xdr:sp macro="" textlink="">
      <xdr:nvSpPr>
        <xdr:cNvPr id="239" name="n_1mainValue【公営住宅】&#10;有形固定資産減価償却率"/>
        <xdr:cNvSpPr txBox="1"/>
      </xdr:nvSpPr>
      <xdr:spPr>
        <a:xfrm>
          <a:off x="35820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156463</xdr:rowOff>
    </xdr:from>
    <xdr:to>
      <xdr:col>50</xdr:col>
      <xdr:colOff>165100</xdr:colOff>
      <xdr:row>79</xdr:row>
      <xdr:rowOff>86613</xdr:rowOff>
    </xdr:to>
    <xdr:sp macro="" textlink="">
      <xdr:nvSpPr>
        <xdr:cNvPr id="277" name="楕円 276"/>
        <xdr:cNvSpPr/>
      </xdr:nvSpPr>
      <xdr:spPr>
        <a:xfrm>
          <a:off x="9588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103140</xdr:rowOff>
    </xdr:from>
    <xdr:ext cx="469744" cy="259045"/>
    <xdr:sp macro="" textlink="">
      <xdr:nvSpPr>
        <xdr:cNvPr id="280" name="n_1mainValue【公営住宅】&#10;一人当たり面積"/>
        <xdr:cNvSpPr txBox="1"/>
      </xdr:nvSpPr>
      <xdr:spPr>
        <a:xfrm>
          <a:off x="9391727"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336" name="楕円 335"/>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135363</xdr:rowOff>
    </xdr:from>
    <xdr:ext cx="405111" cy="259045"/>
    <xdr:sp macro="" textlink="">
      <xdr:nvSpPr>
        <xdr:cNvPr id="339" name="n_1mainValue【認定こども園・幼稚園・保育所】&#10;有形固定資産減価償却率"/>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379" name="楕円 378"/>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382"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423" name="楕円 422"/>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426" name="n_1mainValue【学校施設】&#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94590</xdr:rowOff>
    </xdr:from>
    <xdr:to>
      <xdr:col>112</xdr:col>
      <xdr:colOff>38100</xdr:colOff>
      <xdr:row>58</xdr:row>
      <xdr:rowOff>24740</xdr:rowOff>
    </xdr:to>
    <xdr:sp macro="" textlink="">
      <xdr:nvSpPr>
        <xdr:cNvPr id="463" name="楕円 462"/>
        <xdr:cNvSpPr/>
      </xdr:nvSpPr>
      <xdr:spPr>
        <a:xfrm>
          <a:off x="21272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41267</xdr:rowOff>
    </xdr:from>
    <xdr:ext cx="469744" cy="259045"/>
    <xdr:sp macro="" textlink="">
      <xdr:nvSpPr>
        <xdr:cNvPr id="466" name="n_1mainValue【学校施設】&#10;一人当たり面積"/>
        <xdr:cNvSpPr txBox="1"/>
      </xdr:nvSpPr>
      <xdr:spPr>
        <a:xfrm>
          <a:off x="210757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06" name="楕円 505"/>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507"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105427</xdr:rowOff>
    </xdr:from>
    <xdr:ext cx="405111" cy="259045"/>
    <xdr:sp macro="" textlink="">
      <xdr:nvSpPr>
        <xdr:cNvPr id="509" name="n_1mainValue【児童館】&#10;有形固定資産減価償却率"/>
        <xdr:cNvSpPr txBox="1"/>
      </xdr:nvSpPr>
      <xdr:spPr>
        <a:xfrm>
          <a:off x="15266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545" name="楕円 544"/>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548" name="n_1mainValue【児童館】&#10;一人当たり面積"/>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65405</xdr:rowOff>
    </xdr:from>
    <xdr:to>
      <xdr:col>81</xdr:col>
      <xdr:colOff>101600</xdr:colOff>
      <xdr:row>103</xdr:row>
      <xdr:rowOff>167005</xdr:rowOff>
    </xdr:to>
    <xdr:sp macro="" textlink="">
      <xdr:nvSpPr>
        <xdr:cNvPr id="587" name="楕円 586"/>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588"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12082</xdr:rowOff>
    </xdr:from>
    <xdr:ext cx="405111" cy="259045"/>
    <xdr:sp macro="" textlink="">
      <xdr:nvSpPr>
        <xdr:cNvPr id="590" name="n_1main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0</xdr:rowOff>
    </xdr:from>
    <xdr:to>
      <xdr:col>116</xdr:col>
      <xdr:colOff>62864</xdr:colOff>
      <xdr:row>108</xdr:row>
      <xdr:rowOff>118111</xdr:rowOff>
    </xdr:to>
    <xdr:cxnSp macro="">
      <xdr:nvCxnSpPr>
        <xdr:cNvPr id="614" name="直線コネクタ 613"/>
        <xdr:cNvCxnSpPr/>
      </xdr:nvCxnSpPr>
      <xdr:spPr>
        <a:xfrm flipV="1">
          <a:off x="22160864" y="17830800"/>
          <a:ext cx="0" cy="803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615"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616" name="直線コネクタ 615"/>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118127</xdr:rowOff>
    </xdr:from>
    <xdr:ext cx="469744" cy="259045"/>
    <xdr:sp macro="" textlink="">
      <xdr:nvSpPr>
        <xdr:cNvPr id="617" name="【公民館】&#10;一人当たり面積最大値テキスト"/>
        <xdr:cNvSpPr txBox="1"/>
      </xdr:nvSpPr>
      <xdr:spPr>
        <a:xfrm>
          <a:off x="22199600"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0</xdr:rowOff>
    </xdr:from>
    <xdr:to>
      <xdr:col>116</xdr:col>
      <xdr:colOff>152400</xdr:colOff>
      <xdr:row>104</xdr:row>
      <xdr:rowOff>0</xdr:rowOff>
    </xdr:to>
    <xdr:cxnSp macro="">
      <xdr:nvCxnSpPr>
        <xdr:cNvPr id="618" name="直線コネクタ 617"/>
        <xdr:cNvCxnSpPr/>
      </xdr:nvCxnSpPr>
      <xdr:spPr>
        <a:xfrm>
          <a:off x="22072600" y="178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89552</xdr:rowOff>
    </xdr:from>
    <xdr:ext cx="469744" cy="259045"/>
    <xdr:sp macro="" textlink="">
      <xdr:nvSpPr>
        <xdr:cNvPr id="619" name="【公民館】&#10;一人当たり面積平均値テキスト"/>
        <xdr:cNvSpPr txBox="1"/>
      </xdr:nvSpPr>
      <xdr:spPr>
        <a:xfrm>
          <a:off x="22199600" y="18263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111125</xdr:rowOff>
    </xdr:from>
    <xdr:to>
      <xdr:col>116</xdr:col>
      <xdr:colOff>114300</xdr:colOff>
      <xdr:row>107</xdr:row>
      <xdr:rowOff>41275</xdr:rowOff>
    </xdr:to>
    <xdr:sp macro="" textlink="">
      <xdr:nvSpPr>
        <xdr:cNvPr id="620" name="フローチャート: 判断 619"/>
        <xdr:cNvSpPr/>
      </xdr:nvSpPr>
      <xdr:spPr>
        <a:xfrm>
          <a:off x="221107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21" name="フローチャート: 判断 620"/>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2" name="フローチャート: 判断 621"/>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xdr:rowOff>
    </xdr:from>
    <xdr:to>
      <xdr:col>112</xdr:col>
      <xdr:colOff>38100</xdr:colOff>
      <xdr:row>101</xdr:row>
      <xdr:rowOff>117475</xdr:rowOff>
    </xdr:to>
    <xdr:sp macro="" textlink="">
      <xdr:nvSpPr>
        <xdr:cNvPr id="628" name="楕円 627"/>
        <xdr:cNvSpPr/>
      </xdr:nvSpPr>
      <xdr:spPr>
        <a:xfrm>
          <a:off x="21272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15257</xdr:rowOff>
    </xdr:from>
    <xdr:ext cx="469744" cy="259045"/>
    <xdr:sp macro="" textlink="">
      <xdr:nvSpPr>
        <xdr:cNvPr id="62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3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134002</xdr:rowOff>
    </xdr:from>
    <xdr:ext cx="469744" cy="259045"/>
    <xdr:sp macro="" textlink="">
      <xdr:nvSpPr>
        <xdr:cNvPr id="631" name="n_1mainValue【公民館】&#10;一人当たり面積"/>
        <xdr:cNvSpPr txBox="1"/>
      </xdr:nvSpPr>
      <xdr:spPr>
        <a:xfrm>
          <a:off x="210757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年度の比率は、固定資産台帳が整備中であったため、分析不可であるが、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施設類型別でみると、上記事業資産（施設）のうち有形固定資産減価償却率が類似団体平均値を上回っているのは、保育所、公営住宅、児童館等であり、下回っているのは、学校施設と橋りょう・トンネル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類似団体平均値より特に高くなっており、一人当たり面積は特に低くなっている。これは、市で管理する保育所の数が少なく、老朽化が大幅に進んでいることが考えられる。今後は、幼稚園・保育所（園）の再編に関する市の方針を基に再編整備を行う事が見込ま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における有形固定資産減価償却率は、類似団体平均値と比較して大きく上回っている。これは、公営住宅の多くが昭和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年代の間に建設されているためである。長寿命化計画等に基づきながら、日々の維持管理を行っている状況である。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児童館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における有形固定資産減価償却率は、類似団体平均値と比較して大きく上回っている。今後は、小学校の統合から新たな学童クラブの建設等が行われているため数値が下回ることが見込まれる。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における有形固定資産減価償却率は、類似団体平均値と比較して特に下回っている。これは、平成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年度から行ってきた小中学校適正配置事業で小学校</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校、中学校</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校に集約されたことが考えられる。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橋、トンネルも</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本あり、当市の地理的な特色に起因しているためと考えられる。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3" name="楕円 72"/>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162214</xdr:rowOff>
    </xdr:from>
    <xdr:ext cx="405111" cy="259045"/>
    <xdr:sp macro="" textlink="">
      <xdr:nvSpPr>
        <xdr:cNvPr id="74" name="n_1mainValue【図書館】&#10;有形固定資産減価償却率"/>
        <xdr:cNvSpPr txBox="1"/>
      </xdr:nvSpPr>
      <xdr:spPr>
        <a:xfrm>
          <a:off x="3582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64770</xdr:rowOff>
    </xdr:from>
    <xdr:to>
      <xdr:col>54</xdr:col>
      <xdr:colOff>189865</xdr:colOff>
      <xdr:row>41</xdr:row>
      <xdr:rowOff>110490</xdr:rowOff>
    </xdr:to>
    <xdr:cxnSp macro="">
      <xdr:nvCxnSpPr>
        <xdr:cNvPr id="98" name="直線コネクタ 97"/>
        <xdr:cNvCxnSpPr/>
      </xdr:nvCxnSpPr>
      <xdr:spPr>
        <a:xfrm flipV="1">
          <a:off x="10476865" y="60655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114317</xdr:rowOff>
    </xdr:from>
    <xdr:ext cx="469744" cy="259045"/>
    <xdr:sp macro="" textlink="">
      <xdr:nvSpPr>
        <xdr:cNvPr id="99" name="【図書館】&#10;一人当たり面積最小値テキスト"/>
        <xdr:cNvSpPr txBox="1"/>
      </xdr:nvSpPr>
      <xdr:spPr>
        <a:xfrm>
          <a:off x="10515600"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110490</xdr:rowOff>
    </xdr:from>
    <xdr:to>
      <xdr:col>55</xdr:col>
      <xdr:colOff>88900</xdr:colOff>
      <xdr:row>41</xdr:row>
      <xdr:rowOff>110490</xdr:rowOff>
    </xdr:to>
    <xdr:cxnSp macro="">
      <xdr:nvCxnSpPr>
        <xdr:cNvPr id="100" name="直線コネクタ 99"/>
        <xdr:cNvCxnSpPr/>
      </xdr:nvCxnSpPr>
      <xdr:spPr>
        <a:xfrm>
          <a:off x="10388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11447</xdr:rowOff>
    </xdr:from>
    <xdr:ext cx="469744" cy="259045"/>
    <xdr:sp macro="" textlink="">
      <xdr:nvSpPr>
        <xdr:cNvPr id="101" name="【図書館】&#10;一人当たり面積最大値テキスト"/>
        <xdr:cNvSpPr txBox="1"/>
      </xdr:nvSpPr>
      <xdr:spPr>
        <a:xfrm>
          <a:off x="105156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64770</xdr:rowOff>
    </xdr:from>
    <xdr:to>
      <xdr:col>55</xdr:col>
      <xdr:colOff>88900</xdr:colOff>
      <xdr:row>35</xdr:row>
      <xdr:rowOff>64770</xdr:rowOff>
    </xdr:to>
    <xdr:cxnSp macro="">
      <xdr:nvCxnSpPr>
        <xdr:cNvPr id="102" name="直線コネクタ 101"/>
        <xdr:cNvCxnSpPr/>
      </xdr:nvCxnSpPr>
      <xdr:spPr>
        <a:xfrm>
          <a:off x="10388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03"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04" name="フローチャート: 判断 103"/>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05" name="フローチャート: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129557</xdr:rowOff>
    </xdr:from>
    <xdr:ext cx="469744" cy="259045"/>
    <xdr:sp macro="" textlink="">
      <xdr:nvSpPr>
        <xdr:cNvPr id="106"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147320</xdr:rowOff>
    </xdr:from>
    <xdr:to>
      <xdr:col>46</xdr:col>
      <xdr:colOff>38100</xdr:colOff>
      <xdr:row>39</xdr:row>
      <xdr:rowOff>77470</xdr:rowOff>
    </xdr:to>
    <xdr:sp macro="" textlink="">
      <xdr:nvSpPr>
        <xdr:cNvPr id="107" name="フローチャート: 判断 106"/>
        <xdr:cNvSpPr/>
      </xdr:nvSpPr>
      <xdr:spPr>
        <a:xfrm>
          <a:off x="869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93997</xdr:rowOff>
    </xdr:from>
    <xdr:ext cx="469744" cy="259045"/>
    <xdr:sp macro="" textlink="">
      <xdr:nvSpPr>
        <xdr:cNvPr id="108" name="n_2aveValue【図書館】&#10;一人当たり面積"/>
        <xdr:cNvSpPr txBox="1"/>
      </xdr:nvSpPr>
      <xdr:spPr>
        <a:xfrm>
          <a:off x="8515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90170</xdr:rowOff>
    </xdr:from>
    <xdr:to>
      <xdr:col>50</xdr:col>
      <xdr:colOff>165100</xdr:colOff>
      <xdr:row>34</xdr:row>
      <xdr:rowOff>20320</xdr:rowOff>
    </xdr:to>
    <xdr:sp macro="" textlink="">
      <xdr:nvSpPr>
        <xdr:cNvPr id="114" name="楕円 113"/>
        <xdr:cNvSpPr/>
      </xdr:nvSpPr>
      <xdr:spPr>
        <a:xfrm>
          <a:off x="9588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36847</xdr:rowOff>
    </xdr:from>
    <xdr:ext cx="469744" cy="259045"/>
    <xdr:sp macro="" textlink="">
      <xdr:nvSpPr>
        <xdr:cNvPr id="115" name="n_1mainValue【図書館】&#10;一人当たり面積"/>
        <xdr:cNvSpPr txBox="1"/>
      </xdr:nvSpPr>
      <xdr:spPr>
        <a:xfrm>
          <a:off x="93917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38" name="直線コネクタ 137"/>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39"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0" name="直線コネクタ 139"/>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3"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4" name="フローチャート: 判断 143"/>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5" name="フローチャート: 判断 144"/>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6"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7" name="フローチャート: 判断 146"/>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48"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54" name="楕円 153"/>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124477</xdr:rowOff>
    </xdr:from>
    <xdr:ext cx="405111" cy="259045"/>
    <xdr:sp macro="" textlink="">
      <xdr:nvSpPr>
        <xdr:cNvPr id="155"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79" name="直線コネクタ 17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1" name="直線コネクタ 18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3" name="直線コネクタ 18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5" name="フローチャート: 判断 18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6" name="フローチャート: 判断 18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7"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88" name="フローチャート: 判断 18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8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46990</xdr:rowOff>
    </xdr:from>
    <xdr:to>
      <xdr:col>50</xdr:col>
      <xdr:colOff>165100</xdr:colOff>
      <xdr:row>62</xdr:row>
      <xdr:rowOff>148590</xdr:rowOff>
    </xdr:to>
    <xdr:sp macro="" textlink="">
      <xdr:nvSpPr>
        <xdr:cNvPr id="195" name="楕円 194"/>
        <xdr:cNvSpPr/>
      </xdr:nvSpPr>
      <xdr:spPr>
        <a:xfrm>
          <a:off x="9588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139717</xdr:rowOff>
    </xdr:from>
    <xdr:ext cx="469744" cy="259045"/>
    <xdr:sp macro="" textlink="">
      <xdr:nvSpPr>
        <xdr:cNvPr id="196" name="n_1mainValue【体育館・プール】&#10;一人当たり面積"/>
        <xdr:cNvSpPr txBox="1"/>
      </xdr:nvSpPr>
      <xdr:spPr>
        <a:xfrm>
          <a:off x="9391727"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1" name="直線コネクタ 220"/>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2"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3" name="直線コネクタ 222"/>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5" name="直線コネクタ 22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6"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7" name="フローチャート: 判断 226"/>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28" name="フローチャート: 判断 227"/>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229"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0" name="フローチャート: 判断 229"/>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1"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237" name="楕円 236"/>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60977</xdr:rowOff>
    </xdr:from>
    <xdr:ext cx="405111" cy="259045"/>
    <xdr:sp macro="" textlink="">
      <xdr:nvSpPr>
        <xdr:cNvPr id="238" name="n_1mainValue【福祉施設】&#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9" name="直線コネクタ 24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0" name="テキスト ボックス 24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58" name="直線コネクタ 257"/>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59"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0" name="直線コネクタ 25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1"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2" name="直線コネクタ 261"/>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3"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4" name="フローチャート: 判断 263"/>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5" name="フローチャート: 判断 264"/>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6"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7" name="フローチャート: 判断 266"/>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68"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274" name="楕円 273"/>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128288</xdr:rowOff>
    </xdr:from>
    <xdr:ext cx="469744" cy="259045"/>
    <xdr:sp macro="" textlink="">
      <xdr:nvSpPr>
        <xdr:cNvPr id="275" name="n_1main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1" name="直線コネクタ 30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3" name="直線コネクタ 30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5" name="直線コネクタ 30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7" name="フローチャート: 判断 30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08" name="フローチャート: 判断 30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0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0" name="フローチャート: 判断 30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1"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xdr:rowOff>
    </xdr:from>
    <xdr:to>
      <xdr:col>20</xdr:col>
      <xdr:colOff>38100</xdr:colOff>
      <xdr:row>102</xdr:row>
      <xdr:rowOff>117202</xdr:rowOff>
    </xdr:to>
    <xdr:sp macro="" textlink="">
      <xdr:nvSpPr>
        <xdr:cNvPr id="317" name="楕円 316"/>
        <xdr:cNvSpPr/>
      </xdr:nvSpPr>
      <xdr:spPr>
        <a:xfrm>
          <a:off x="3746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133729</xdr:rowOff>
    </xdr:from>
    <xdr:ext cx="405111" cy="259045"/>
    <xdr:sp macro="" textlink="">
      <xdr:nvSpPr>
        <xdr:cNvPr id="318" name="n_1mainValue【市民会館】&#10;有形固定資産減価償却率"/>
        <xdr:cNvSpPr txBox="1"/>
      </xdr:nvSpPr>
      <xdr:spPr>
        <a:xfrm>
          <a:off x="3582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2" name="直線コネクタ 341"/>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3"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4" name="直線コネクタ 343"/>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5"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6" name="直線コネクタ 345"/>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7"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48" name="フローチャート: 判断 347"/>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49" name="フローチャート: 判断 348"/>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0"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1" name="フローチャート: 判断 350"/>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2"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358" name="楕円 357"/>
        <xdr:cNvSpPr/>
      </xdr:nvSpPr>
      <xdr:spPr>
        <a:xfrm>
          <a:off x="958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17797</xdr:rowOff>
    </xdr:from>
    <xdr:ext cx="469744" cy="259045"/>
    <xdr:sp macro="" textlink="">
      <xdr:nvSpPr>
        <xdr:cNvPr id="359" name="n_1mainValue【市民会館】&#10;一人当たり面積"/>
        <xdr:cNvSpPr txBox="1"/>
      </xdr:nvSpPr>
      <xdr:spPr>
        <a:xfrm>
          <a:off x="9391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17" name="直線コネクタ 41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1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19" name="直線コネクタ 41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2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21" name="直線コネクタ 42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2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23" name="フローチャート: 判断 42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24" name="フローチャート: 判断 42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425"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26" name="フローチャート: 判断 425"/>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27"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166914</xdr:rowOff>
    </xdr:from>
    <xdr:to>
      <xdr:col>81</xdr:col>
      <xdr:colOff>101600</xdr:colOff>
      <xdr:row>80</xdr:row>
      <xdr:rowOff>97064</xdr:rowOff>
    </xdr:to>
    <xdr:sp macro="" textlink="">
      <xdr:nvSpPr>
        <xdr:cNvPr id="433" name="楕円 432"/>
        <xdr:cNvSpPr/>
      </xdr:nvSpPr>
      <xdr:spPr>
        <a:xfrm>
          <a:off x="15430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113591</xdr:rowOff>
    </xdr:from>
    <xdr:ext cx="405111" cy="259045"/>
    <xdr:sp macro="" textlink="">
      <xdr:nvSpPr>
        <xdr:cNvPr id="434" name="n_1mainValue【消防施設】&#10;有形固定資産減価償却率"/>
        <xdr:cNvSpPr txBox="1"/>
      </xdr:nvSpPr>
      <xdr:spPr>
        <a:xfrm>
          <a:off x="152660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5" name="直線コネクタ 4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6" name="テキスト ボックス 4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7" name="直線コネクタ 4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8" name="テキスト ボックス 4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9" name="直線コネクタ 4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0" name="テキスト ボックス 4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1" name="直線コネクタ 4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2" name="テキスト ボックス 4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3" name="直線コネクタ 4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4" name="テキスト ボックス 4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49530</xdr:rowOff>
    </xdr:from>
    <xdr:to>
      <xdr:col>116</xdr:col>
      <xdr:colOff>62864</xdr:colOff>
      <xdr:row>86</xdr:row>
      <xdr:rowOff>108586</xdr:rowOff>
    </xdr:to>
    <xdr:cxnSp macro="">
      <xdr:nvCxnSpPr>
        <xdr:cNvPr id="458" name="直線コネクタ 457"/>
        <xdr:cNvCxnSpPr/>
      </xdr:nvCxnSpPr>
      <xdr:spPr>
        <a:xfrm flipV="1">
          <a:off x="22160864" y="14279880"/>
          <a:ext cx="0" cy="57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112413</xdr:rowOff>
    </xdr:from>
    <xdr:ext cx="469744" cy="259045"/>
    <xdr:sp macro="" textlink="">
      <xdr:nvSpPr>
        <xdr:cNvPr id="459" name="【消防施設】&#10;一人当たり面積最小値テキスト"/>
        <xdr:cNvSpPr txBox="1"/>
      </xdr:nvSpPr>
      <xdr:spPr>
        <a:xfrm>
          <a:off x="22199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108586</xdr:rowOff>
    </xdr:from>
    <xdr:to>
      <xdr:col>116</xdr:col>
      <xdr:colOff>152400</xdr:colOff>
      <xdr:row>86</xdr:row>
      <xdr:rowOff>108586</xdr:rowOff>
    </xdr:to>
    <xdr:cxnSp macro="">
      <xdr:nvCxnSpPr>
        <xdr:cNvPr id="460" name="直線コネクタ 459"/>
        <xdr:cNvCxnSpPr/>
      </xdr:nvCxnSpPr>
      <xdr:spPr>
        <a:xfrm>
          <a:off x="22072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167657</xdr:rowOff>
    </xdr:from>
    <xdr:ext cx="469744" cy="259045"/>
    <xdr:sp macro="" textlink="">
      <xdr:nvSpPr>
        <xdr:cNvPr id="461" name="【消防施設】&#10;一人当たり面積最大値テキスト"/>
        <xdr:cNvSpPr txBox="1"/>
      </xdr:nvSpPr>
      <xdr:spPr>
        <a:xfrm>
          <a:off x="22199600"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49530</xdr:rowOff>
    </xdr:from>
    <xdr:to>
      <xdr:col>116</xdr:col>
      <xdr:colOff>152400</xdr:colOff>
      <xdr:row>83</xdr:row>
      <xdr:rowOff>49530</xdr:rowOff>
    </xdr:to>
    <xdr:cxnSp macro="">
      <xdr:nvCxnSpPr>
        <xdr:cNvPr id="462" name="直線コネクタ 461"/>
        <xdr:cNvCxnSpPr/>
      </xdr:nvCxnSpPr>
      <xdr:spPr>
        <a:xfrm>
          <a:off x="22072600" y="1427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15257</xdr:rowOff>
    </xdr:from>
    <xdr:ext cx="469744" cy="259045"/>
    <xdr:sp macro="" textlink="">
      <xdr:nvSpPr>
        <xdr:cNvPr id="463" name="【消防施設】&#10;一人当たり面積平均値テキスト"/>
        <xdr:cNvSpPr txBox="1"/>
      </xdr:nvSpPr>
      <xdr:spPr>
        <a:xfrm>
          <a:off x="22199600" y="1458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464" name="フローチャート: 判断 463"/>
        <xdr:cNvSpPr/>
      </xdr:nvSpPr>
      <xdr:spPr>
        <a:xfrm>
          <a:off x="221107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34925</xdr:rowOff>
    </xdr:from>
    <xdr:to>
      <xdr:col>112</xdr:col>
      <xdr:colOff>38100</xdr:colOff>
      <xdr:row>85</xdr:row>
      <xdr:rowOff>136525</xdr:rowOff>
    </xdr:to>
    <xdr:sp macro="" textlink="">
      <xdr:nvSpPr>
        <xdr:cNvPr id="465" name="フローチャート: 判断 464"/>
        <xdr:cNvSpPr/>
      </xdr:nvSpPr>
      <xdr:spPr>
        <a:xfrm>
          <a:off x="21272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127652</xdr:rowOff>
    </xdr:from>
    <xdr:ext cx="469744" cy="259045"/>
    <xdr:sp macro="" textlink="">
      <xdr:nvSpPr>
        <xdr:cNvPr id="466" name="n_1aveValue【消防施設】&#10;一人当たり面積"/>
        <xdr:cNvSpPr txBox="1"/>
      </xdr:nvSpPr>
      <xdr:spPr>
        <a:xfrm>
          <a:off x="210757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90170</xdr:rowOff>
    </xdr:from>
    <xdr:to>
      <xdr:col>107</xdr:col>
      <xdr:colOff>101600</xdr:colOff>
      <xdr:row>86</xdr:row>
      <xdr:rowOff>20320</xdr:rowOff>
    </xdr:to>
    <xdr:sp macro="" textlink="">
      <xdr:nvSpPr>
        <xdr:cNvPr id="467" name="フローチャート: 判断 466"/>
        <xdr:cNvSpPr/>
      </xdr:nvSpPr>
      <xdr:spPr>
        <a:xfrm>
          <a:off x="20383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36847</xdr:rowOff>
    </xdr:from>
    <xdr:ext cx="469744" cy="259045"/>
    <xdr:sp macro="" textlink="">
      <xdr:nvSpPr>
        <xdr:cNvPr id="468" name="n_2aveValue【消防施設】&#10;一人当たり面積"/>
        <xdr:cNvSpPr txBox="1"/>
      </xdr:nvSpPr>
      <xdr:spPr>
        <a:xfrm>
          <a:off x="20199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31114</xdr:rowOff>
    </xdr:from>
    <xdr:to>
      <xdr:col>112</xdr:col>
      <xdr:colOff>38100</xdr:colOff>
      <xdr:row>77</xdr:row>
      <xdr:rowOff>132714</xdr:rowOff>
    </xdr:to>
    <xdr:sp macro="" textlink="">
      <xdr:nvSpPr>
        <xdr:cNvPr id="474" name="楕円 473"/>
        <xdr:cNvSpPr/>
      </xdr:nvSpPr>
      <xdr:spPr>
        <a:xfrm>
          <a:off x="21272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75</xdr:row>
      <xdr:rowOff>149241</xdr:rowOff>
    </xdr:from>
    <xdr:ext cx="469744" cy="259045"/>
    <xdr:sp macro="" textlink="">
      <xdr:nvSpPr>
        <xdr:cNvPr id="475" name="n_1mainValue【消防施設】&#10;一人当たり面積"/>
        <xdr:cNvSpPr txBox="1"/>
      </xdr:nvSpPr>
      <xdr:spPr>
        <a:xfrm>
          <a:off x="21075727" y="1300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1" name="直線コネクタ 50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3" name="直線コネクタ 50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5" name="直線コネクタ 50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07" name="フローチャート: 判断 50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08" name="フローチャート: 判断 50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0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0" name="フローチャート: 判断 50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1"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517" name="楕円 516"/>
        <xdr:cNvSpPr/>
      </xdr:nvSpPr>
      <xdr:spPr>
        <a:xfrm>
          <a:off x="15430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76579</xdr:rowOff>
    </xdr:from>
    <xdr:ext cx="405111" cy="259045"/>
    <xdr:sp macro="" textlink="">
      <xdr:nvSpPr>
        <xdr:cNvPr id="518" name="n_1mainValue【庁舎】&#10;有形固定資産減価償却率"/>
        <xdr:cNvSpPr txBox="1"/>
      </xdr:nvSpPr>
      <xdr:spPr>
        <a:xfrm>
          <a:off x="15266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92202</xdr:rowOff>
    </xdr:from>
    <xdr:to>
      <xdr:col>116</xdr:col>
      <xdr:colOff>62864</xdr:colOff>
      <xdr:row>108</xdr:row>
      <xdr:rowOff>114300</xdr:rowOff>
    </xdr:to>
    <xdr:cxnSp macro="">
      <xdr:nvCxnSpPr>
        <xdr:cNvPr id="542" name="直線コネクタ 541"/>
        <xdr:cNvCxnSpPr/>
      </xdr:nvCxnSpPr>
      <xdr:spPr>
        <a:xfrm flipV="1">
          <a:off x="22160864" y="18437352"/>
          <a:ext cx="0" cy="19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43"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44" name="直線コネクタ 54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38879</xdr:rowOff>
    </xdr:from>
    <xdr:ext cx="469744" cy="259045"/>
    <xdr:sp macro="" textlink="">
      <xdr:nvSpPr>
        <xdr:cNvPr id="545" name="【庁舎】&#10;一人当たり面積最大値テキスト"/>
        <xdr:cNvSpPr txBox="1"/>
      </xdr:nvSpPr>
      <xdr:spPr>
        <a:xfrm>
          <a:off x="22199600" y="182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92202</xdr:rowOff>
    </xdr:from>
    <xdr:to>
      <xdr:col>116</xdr:col>
      <xdr:colOff>152400</xdr:colOff>
      <xdr:row>107</xdr:row>
      <xdr:rowOff>92202</xdr:rowOff>
    </xdr:to>
    <xdr:cxnSp macro="">
      <xdr:nvCxnSpPr>
        <xdr:cNvPr id="546" name="直線コネクタ 545"/>
        <xdr:cNvCxnSpPr/>
      </xdr:nvCxnSpPr>
      <xdr:spPr>
        <a:xfrm>
          <a:off x="22072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160417</xdr:rowOff>
    </xdr:from>
    <xdr:ext cx="469744" cy="259045"/>
    <xdr:sp macro="" textlink="">
      <xdr:nvSpPr>
        <xdr:cNvPr id="547" name="【庁舎】&#10;一人当たり面積平均値テキスト"/>
        <xdr:cNvSpPr txBox="1"/>
      </xdr:nvSpPr>
      <xdr:spPr>
        <a:xfrm>
          <a:off x="22199600" y="185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10540</xdr:rowOff>
    </xdr:from>
    <xdr:to>
      <xdr:col>116</xdr:col>
      <xdr:colOff>114300</xdr:colOff>
      <xdr:row>108</xdr:row>
      <xdr:rowOff>112140</xdr:rowOff>
    </xdr:to>
    <xdr:sp macro="" textlink="">
      <xdr:nvSpPr>
        <xdr:cNvPr id="548" name="フローチャート: 判断 547"/>
        <xdr:cNvSpPr/>
      </xdr:nvSpPr>
      <xdr:spPr>
        <a:xfrm>
          <a:off x="22110700" y="185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161417</xdr:rowOff>
    </xdr:from>
    <xdr:to>
      <xdr:col>112</xdr:col>
      <xdr:colOff>38100</xdr:colOff>
      <xdr:row>108</xdr:row>
      <xdr:rowOff>91567</xdr:rowOff>
    </xdr:to>
    <xdr:sp macro="" textlink="">
      <xdr:nvSpPr>
        <xdr:cNvPr id="549" name="フローチャート: 判断 548"/>
        <xdr:cNvSpPr/>
      </xdr:nvSpPr>
      <xdr:spPr>
        <a:xfrm>
          <a:off x="21272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82694</xdr:rowOff>
    </xdr:from>
    <xdr:ext cx="469744" cy="259045"/>
    <xdr:sp macro="" textlink="">
      <xdr:nvSpPr>
        <xdr:cNvPr id="550" name="n_1aveValue【庁舎】&#10;一人当たり面積"/>
        <xdr:cNvSpPr txBox="1"/>
      </xdr:nvSpPr>
      <xdr:spPr>
        <a:xfrm>
          <a:off x="210757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169038</xdr:rowOff>
    </xdr:from>
    <xdr:to>
      <xdr:col>107</xdr:col>
      <xdr:colOff>101600</xdr:colOff>
      <xdr:row>108</xdr:row>
      <xdr:rowOff>99188</xdr:rowOff>
    </xdr:to>
    <xdr:sp macro="" textlink="">
      <xdr:nvSpPr>
        <xdr:cNvPr id="551" name="フローチャート: 判断 550"/>
        <xdr:cNvSpPr/>
      </xdr:nvSpPr>
      <xdr:spPr>
        <a:xfrm>
          <a:off x="20383500" y="185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115715</xdr:rowOff>
    </xdr:from>
    <xdr:ext cx="469744" cy="259045"/>
    <xdr:sp macro="" textlink="">
      <xdr:nvSpPr>
        <xdr:cNvPr id="552" name="n_2aveValue【庁舎】&#10;一人当たり面積"/>
        <xdr:cNvSpPr txBox="1"/>
      </xdr:nvSpPr>
      <xdr:spPr>
        <a:xfrm>
          <a:off x="20199427" y="182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157987</xdr:rowOff>
    </xdr:from>
    <xdr:to>
      <xdr:col>112</xdr:col>
      <xdr:colOff>38100</xdr:colOff>
      <xdr:row>101</xdr:row>
      <xdr:rowOff>88137</xdr:rowOff>
    </xdr:to>
    <xdr:sp macro="" textlink="">
      <xdr:nvSpPr>
        <xdr:cNvPr id="558" name="楕円 557"/>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99</xdr:row>
      <xdr:rowOff>104664</xdr:rowOff>
    </xdr:from>
    <xdr:ext cx="469744" cy="259045"/>
    <xdr:sp macro="" textlink="">
      <xdr:nvSpPr>
        <xdr:cNvPr id="559"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年度の比率は、固定資産台帳が整備中であったため、分析不可であるが、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償却率が類似団体平均値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それ以外の公共施設については、類型団体の平均値を上回っており、全体的に老朽化していることが考えられる。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における有形固定資産減価償却率は、類型団体内平均値を少し下回っているが、一人当たりの面積が大きく上回っている。これは、平成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年に新設したためである。一人当たりの面積が大きく維持管理にかかる経費が多くなるため、長期的改修計画を策定し長寿命化を図り、利用者拡大のため利用者のニーズを把握して利用者増加を図っていく。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における有形固定資産減価償却率は、類型団体内平均値を上回り、一人当たりの面積も大きく上回っている。これは、当市の庁舎が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カ所に存在し、</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カ所は消防施設を併設しているためであると考えられる。両施設とも老朽化が進んでいるため、今後の在り方について慎重に検討していく必要がある。分析表①と合わせて全体では、有形固定資産減価償却率がインフラ資産を含め非常に高い状況にあるため、</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年度に作成した公共施設等総合管理計画に掲げた目標を着実に実行に移し、施設の再配置計画を定めていき、計画的な更新・長寿命化を実施していく必要がある。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基準財政需要額及び基準財政収入額とも昨年より減少し、平均指数は前年度より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需要額においては、下水道費だけが増加したが、人口減少などによる需要額の減少した要因である。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今後は、需要額の縮小や固定資産税（償却資産）などの市税収入の減少が見込まれることから、経常経費の削減と市税徴収強化により、財政基盤の健全化に努める。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26458</xdr:rowOff>
    </xdr:to>
    <xdr:cxnSp macro="">
      <xdr:nvCxnSpPr>
        <xdr:cNvPr id="75" name="直線コネクタ 74"/>
        <xdr:cNvCxnSpPr/>
      </xdr:nvCxnSpPr>
      <xdr:spPr>
        <a:xfrm flipV="1">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分子の人件費、扶助費の減少、分母となる経常一般財源収入の減少により指数は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初予算編成を早期に着手し、事務事業を点検・見直しや投資的経費をの抑制を図っているが、今後も事業の見直しを更に進めるとともに、全ての事務事業の優先順位を厳しく点検し、計画的に廃止・縮小を進め、経常経費の抑制により、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58928</xdr:rowOff>
    </xdr:to>
    <xdr:cxnSp macro="">
      <xdr:nvCxnSpPr>
        <xdr:cNvPr id="130" name="直線コネクタ 129"/>
        <xdr:cNvCxnSpPr/>
      </xdr:nvCxnSpPr>
      <xdr:spPr>
        <a:xfrm flipV="1">
          <a:off x="4114800" y="106840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58928</xdr:rowOff>
    </xdr:to>
    <xdr:cxnSp macro="">
      <xdr:nvCxnSpPr>
        <xdr:cNvPr id="133" name="直線コネクタ 132"/>
        <xdr:cNvCxnSpPr/>
      </xdr:nvCxnSpPr>
      <xdr:spPr>
        <a:xfrm>
          <a:off x="3225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54102</xdr:rowOff>
    </xdr:to>
    <xdr:cxnSp macro="">
      <xdr:nvCxnSpPr>
        <xdr:cNvPr id="136" name="直線コネクタ 135"/>
        <xdr:cNvCxnSpPr/>
      </xdr:nvCxnSpPr>
      <xdr:spPr>
        <a:xfrm flipV="1">
          <a:off x="2336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54102</xdr:rowOff>
    </xdr:to>
    <xdr:cxnSp macro="">
      <xdr:nvCxnSpPr>
        <xdr:cNvPr id="139" name="直線コネクタ 138"/>
        <xdr:cNvCxnSpPr/>
      </xdr:nvCxnSpPr>
      <xdr:spPr>
        <a:xfrm>
          <a:off x="1447800" y="106019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9" name="楕円 148"/>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146829</xdr:rowOff>
    </xdr:from>
    <xdr:ext cx="762000" cy="259045"/>
    <xdr:sp macro="" textlink="">
      <xdr:nvSpPr>
        <xdr:cNvPr id="150" name="財政構造の弾力性該当値テキスト"/>
        <xdr:cNvSpPr txBox="1"/>
      </xdr:nvSpPr>
      <xdr:spPr>
        <a:xfrm>
          <a:off x="5041900" y="106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94505</xdr:rowOff>
    </xdr:from>
    <xdr:ext cx="736600" cy="259045"/>
    <xdr:sp macro="" textlink="">
      <xdr:nvSpPr>
        <xdr:cNvPr id="152" name="テキスト ボックス 151"/>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定年退職等による退職金の減少に加え、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学校給食</a:t>
          </a:r>
          <a:r>
            <a:rPr kumimoji="1" lang="ja-JP" altLang="en-US" sz="1300">
              <a:latin typeface="ＭＳ Ｐゴシック" panose="020B0600070205080204" pitchFamily="50" charset="-128"/>
              <a:ea typeface="ＭＳ Ｐゴシック" panose="020B0600070205080204" pitchFamily="50" charset="-128"/>
            </a:rPr>
            <a:t>経理事業及び放課後児童健全育成事業（学童保育）の減少により、前年度に比べて減少となったが、依然類以団体平均を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大幅に</a:t>
          </a:r>
          <a:r>
            <a:rPr kumimoji="1" lang="ja-JP" altLang="en-US" sz="1300">
              <a:latin typeface="ＭＳ Ｐゴシック" panose="020B0600070205080204" pitchFamily="50" charset="-128"/>
              <a:ea typeface="ＭＳ Ｐゴシック" panose="020B0600070205080204" pitchFamily="50" charset="-128"/>
            </a:rPr>
            <a:t>上回っている。これは、市立短期大学や消防本部の単独設置による人件費負担が大きいことなどが主な要因である。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月に定員適正化計画を策定したこと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を契機に</a:t>
          </a:r>
          <a:r>
            <a:rPr kumimoji="1" lang="ja-JP" altLang="en-US" sz="1300">
              <a:latin typeface="ＭＳ Ｐゴシック" panose="020B0600070205080204" pitchFamily="50" charset="-128"/>
              <a:ea typeface="ＭＳ Ｐゴシック" panose="020B0600070205080204" pitchFamily="50" charset="-128"/>
            </a:rPr>
            <a:t>、退職者数に対する新採用の抑制</a:t>
          </a:r>
          <a:r>
            <a:rPr kumimoji="1" lang="ja-JP" altLang="en-US" sz="1300">
              <a:solidFill>
                <a:srgbClr val="FF0000"/>
              </a:solidFill>
              <a:latin typeface="ＭＳ Ｐゴシック" panose="020B0600070205080204" pitchFamily="50" charset="-128"/>
              <a:ea typeface="ＭＳ Ｐゴシック" panose="020B0600070205080204" pitchFamily="50" charset="-128"/>
            </a:rPr>
            <a:t>を</a:t>
          </a:r>
          <a:r>
            <a:rPr kumimoji="1" lang="ja-JP" altLang="en-US" sz="1300">
              <a:latin typeface="ＭＳ Ｐゴシック" panose="020B0600070205080204" pitchFamily="50" charset="-128"/>
              <a:ea typeface="ＭＳ Ｐゴシック" panose="020B0600070205080204" pitchFamily="50" charset="-128"/>
            </a:rPr>
            <a:t>進めた結果、職員数が大幅に減少したが、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a:t>
          </a:r>
          <a:r>
            <a:rPr kumimoji="1" lang="ja-JP" altLang="en-US" sz="1300">
              <a:latin typeface="ＭＳ Ｐゴシック" panose="020B0600070205080204" pitchFamily="50" charset="-128"/>
              <a:ea typeface="ＭＳ Ｐゴシック" panose="020B0600070205080204" pitchFamily="50" charset="-128"/>
            </a:rPr>
            <a:t>再任用制度の開始などにより横ばい状態が見込まれる。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111252</xdr:rowOff>
    </xdr:from>
    <xdr:to>
      <xdr:col>23</xdr:col>
      <xdr:colOff>133350</xdr:colOff>
      <xdr:row>81</xdr:row>
      <xdr:rowOff>114010</xdr:rowOff>
    </xdr:to>
    <xdr:cxnSp macro="">
      <xdr:nvCxnSpPr>
        <xdr:cNvPr id="193" name="直線コネクタ 192"/>
        <xdr:cNvCxnSpPr/>
      </xdr:nvCxnSpPr>
      <xdr:spPr>
        <a:xfrm flipV="1">
          <a:off x="4114800" y="13998702"/>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88396</xdr:rowOff>
    </xdr:from>
    <xdr:to>
      <xdr:col>19</xdr:col>
      <xdr:colOff>133350</xdr:colOff>
      <xdr:row>81</xdr:row>
      <xdr:rowOff>114010</xdr:rowOff>
    </xdr:to>
    <xdr:cxnSp macro="">
      <xdr:nvCxnSpPr>
        <xdr:cNvPr id="196" name="直線コネクタ 195"/>
        <xdr:cNvCxnSpPr/>
      </xdr:nvCxnSpPr>
      <xdr:spPr>
        <a:xfrm>
          <a:off x="3225800" y="13975846"/>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69728</xdr:rowOff>
    </xdr:from>
    <xdr:to>
      <xdr:col>15</xdr:col>
      <xdr:colOff>82550</xdr:colOff>
      <xdr:row>81</xdr:row>
      <xdr:rowOff>88396</xdr:rowOff>
    </xdr:to>
    <xdr:cxnSp macro="">
      <xdr:nvCxnSpPr>
        <xdr:cNvPr id="199" name="直線コネクタ 198"/>
        <xdr:cNvCxnSpPr/>
      </xdr:nvCxnSpPr>
      <xdr:spPr>
        <a:xfrm>
          <a:off x="2336800" y="13957178"/>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69728</xdr:rowOff>
    </xdr:from>
    <xdr:to>
      <xdr:col>11</xdr:col>
      <xdr:colOff>31750</xdr:colOff>
      <xdr:row>81</xdr:row>
      <xdr:rowOff>72487</xdr:rowOff>
    </xdr:to>
    <xdr:cxnSp macro="">
      <xdr:nvCxnSpPr>
        <xdr:cNvPr id="202" name="直線コネクタ 201"/>
        <xdr:cNvCxnSpPr/>
      </xdr:nvCxnSpPr>
      <xdr:spPr>
        <a:xfrm flipV="1">
          <a:off x="1447800" y="13957178"/>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60452</xdr:rowOff>
    </xdr:from>
    <xdr:to>
      <xdr:col>23</xdr:col>
      <xdr:colOff>184150</xdr:colOff>
      <xdr:row>81</xdr:row>
      <xdr:rowOff>162052</xdr:rowOff>
    </xdr:to>
    <xdr:sp macro="" textlink="">
      <xdr:nvSpPr>
        <xdr:cNvPr id="212" name="楕円 211"/>
        <xdr:cNvSpPr/>
      </xdr:nvSpPr>
      <xdr:spPr>
        <a:xfrm>
          <a:off x="49022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32529</xdr:rowOff>
    </xdr:from>
    <xdr:ext cx="762000" cy="259045"/>
    <xdr:sp macro="" textlink="">
      <xdr:nvSpPr>
        <xdr:cNvPr id="213" name="人件費・物件費等の状況該当値テキスト"/>
        <xdr:cNvSpPr txBox="1"/>
      </xdr:nvSpPr>
      <xdr:spPr>
        <a:xfrm>
          <a:off x="5041900" y="1391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63210</xdr:rowOff>
    </xdr:from>
    <xdr:to>
      <xdr:col>19</xdr:col>
      <xdr:colOff>184150</xdr:colOff>
      <xdr:row>81</xdr:row>
      <xdr:rowOff>164810</xdr:rowOff>
    </xdr:to>
    <xdr:sp macro="" textlink="">
      <xdr:nvSpPr>
        <xdr:cNvPr id="214" name="楕円 213"/>
        <xdr:cNvSpPr/>
      </xdr:nvSpPr>
      <xdr:spPr>
        <a:xfrm>
          <a:off x="4064000" y="13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149587</xdr:rowOff>
    </xdr:from>
    <xdr:ext cx="736600" cy="259045"/>
    <xdr:sp macro="" textlink="">
      <xdr:nvSpPr>
        <xdr:cNvPr id="215" name="テキスト ボックス 214"/>
        <xdr:cNvSpPr txBox="1"/>
      </xdr:nvSpPr>
      <xdr:spPr>
        <a:xfrm>
          <a:off x="3733800" y="14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37596</xdr:rowOff>
    </xdr:from>
    <xdr:to>
      <xdr:col>15</xdr:col>
      <xdr:colOff>133350</xdr:colOff>
      <xdr:row>81</xdr:row>
      <xdr:rowOff>139196</xdr:rowOff>
    </xdr:to>
    <xdr:sp macro="" textlink="">
      <xdr:nvSpPr>
        <xdr:cNvPr id="216" name="楕円 215"/>
        <xdr:cNvSpPr/>
      </xdr:nvSpPr>
      <xdr:spPr>
        <a:xfrm>
          <a:off x="3175000" y="139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123973</xdr:rowOff>
    </xdr:from>
    <xdr:ext cx="762000" cy="259045"/>
    <xdr:sp macro="" textlink="">
      <xdr:nvSpPr>
        <xdr:cNvPr id="217" name="テキスト ボックス 216"/>
        <xdr:cNvSpPr txBox="1"/>
      </xdr:nvSpPr>
      <xdr:spPr>
        <a:xfrm>
          <a:off x="2844800" y="1401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18928</xdr:rowOff>
    </xdr:from>
    <xdr:to>
      <xdr:col>11</xdr:col>
      <xdr:colOff>82550</xdr:colOff>
      <xdr:row>81</xdr:row>
      <xdr:rowOff>120528</xdr:rowOff>
    </xdr:to>
    <xdr:sp macro="" textlink="">
      <xdr:nvSpPr>
        <xdr:cNvPr id="218" name="楕円 217"/>
        <xdr:cNvSpPr/>
      </xdr:nvSpPr>
      <xdr:spPr>
        <a:xfrm>
          <a:off x="2286000" y="139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105305</xdr:rowOff>
    </xdr:from>
    <xdr:ext cx="762000" cy="259045"/>
    <xdr:sp macro="" textlink="">
      <xdr:nvSpPr>
        <xdr:cNvPr id="219" name="テキスト ボックス 218"/>
        <xdr:cNvSpPr txBox="1"/>
      </xdr:nvSpPr>
      <xdr:spPr>
        <a:xfrm>
          <a:off x="1955800" y="1399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21687</xdr:rowOff>
    </xdr:from>
    <xdr:to>
      <xdr:col>7</xdr:col>
      <xdr:colOff>31750</xdr:colOff>
      <xdr:row>81</xdr:row>
      <xdr:rowOff>123287</xdr:rowOff>
    </xdr:to>
    <xdr:sp macro="" textlink="">
      <xdr:nvSpPr>
        <xdr:cNvPr id="220" name="楕円 219"/>
        <xdr:cNvSpPr/>
      </xdr:nvSpPr>
      <xdr:spPr>
        <a:xfrm>
          <a:off x="1397000" y="13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108064</xdr:rowOff>
    </xdr:from>
    <xdr:ext cx="762000" cy="259045"/>
    <xdr:sp macro="" textlink="">
      <xdr:nvSpPr>
        <xdr:cNvPr id="221" name="テキスト ボックス 220"/>
        <xdr:cNvSpPr txBox="1"/>
      </xdr:nvSpPr>
      <xdr:spPr>
        <a:xfrm>
          <a:off x="1066800" y="139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類以団体及び全国平均を下回っており、、引き続き適正な定員管理と給与の適正化に努める。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年度数値については、様式作成時点で根拠調査結果が未公表のため、前年度数値を引用している。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5" name="直線コネクタ 254"/>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84</xdr:row>
      <xdr:rowOff>149578</xdr:rowOff>
    </xdr:to>
    <xdr:cxnSp macro="">
      <xdr:nvCxnSpPr>
        <xdr:cNvPr id="258" name="直線コネクタ 257"/>
        <xdr:cNvCxnSpPr/>
      </xdr:nvCxnSpPr>
      <xdr:spPr>
        <a:xfrm>
          <a:off x="15290800" y="1455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149578</xdr:rowOff>
    </xdr:to>
    <xdr:cxnSp macro="">
      <xdr:nvCxnSpPr>
        <xdr:cNvPr id="261" name="直線コネクタ 260"/>
        <xdr:cNvCxnSpPr/>
      </xdr:nvCxnSpPr>
      <xdr:spPr>
        <a:xfrm>
          <a:off x="14401800" y="1445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55739</xdr:rowOff>
    </xdr:to>
    <xdr:cxnSp macro="">
      <xdr:nvCxnSpPr>
        <xdr:cNvPr id="264" name="直線コネクタ 263"/>
        <xdr:cNvCxnSpPr/>
      </xdr:nvCxnSpPr>
      <xdr:spPr>
        <a:xfrm>
          <a:off x="13512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6" name="テキスト ボックス 26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8" name="テキスト ボックス 26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78" name="楕円 277"/>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79" name="テキスト ボックス 278"/>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0" name="楕円 279"/>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1" name="テキスト ボックス 280"/>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前年度より０．２３ポイント増加し、類以団体を上回っている状況である。これは市立短期大学及び消防本部の単独設置が大きく影響している。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平成１９年３月に定員適正化計画を策定したことを契機に、退職者に対する新採用の抑制を進めてきたが、今後は再任用制度により職位数は横ばい状態が見込まれる。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適正な</a:t>
          </a:r>
          <a:r>
            <a:rPr kumimoji="1" lang="ja-JP" altLang="en-US" sz="1300">
              <a:latin typeface="ＭＳ Ｐゴシック" panose="020B0600070205080204" pitchFamily="50" charset="-128"/>
              <a:ea typeface="ＭＳ Ｐゴシック" panose="020B0600070205080204" pitchFamily="50" charset="-128"/>
            </a:rPr>
            <a:t>定員管理を推進して、人件費の削減に努める。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91077</xdr:rowOff>
    </xdr:from>
    <xdr:to>
      <xdr:col>81</xdr:col>
      <xdr:colOff>44450</xdr:colOff>
      <xdr:row>64</xdr:row>
      <xdr:rowOff>130719</xdr:rowOff>
    </xdr:to>
    <xdr:cxnSp macro="">
      <xdr:nvCxnSpPr>
        <xdr:cNvPr id="320" name="直線コネクタ 319"/>
        <xdr:cNvCxnSpPr/>
      </xdr:nvCxnSpPr>
      <xdr:spPr>
        <a:xfrm>
          <a:off x="16179800" y="11063877"/>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54882</xdr:rowOff>
    </xdr:from>
    <xdr:to>
      <xdr:col>77</xdr:col>
      <xdr:colOff>44450</xdr:colOff>
      <xdr:row>64</xdr:row>
      <xdr:rowOff>91077</xdr:rowOff>
    </xdr:to>
    <xdr:cxnSp macro="">
      <xdr:nvCxnSpPr>
        <xdr:cNvPr id="323" name="直線コネクタ 322"/>
        <xdr:cNvCxnSpPr/>
      </xdr:nvCxnSpPr>
      <xdr:spPr>
        <a:xfrm>
          <a:off x="15290800" y="11027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8346</xdr:rowOff>
    </xdr:from>
    <xdr:to>
      <xdr:col>72</xdr:col>
      <xdr:colOff>203200</xdr:colOff>
      <xdr:row>64</xdr:row>
      <xdr:rowOff>54882</xdr:rowOff>
    </xdr:to>
    <xdr:cxnSp macro="">
      <xdr:nvCxnSpPr>
        <xdr:cNvPr id="326" name="直線コネクタ 325"/>
        <xdr:cNvCxnSpPr/>
      </xdr:nvCxnSpPr>
      <xdr:spPr>
        <a:xfrm>
          <a:off x="14401800" y="109811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133259</xdr:rowOff>
    </xdr:from>
    <xdr:to>
      <xdr:col>68</xdr:col>
      <xdr:colOff>152400</xdr:colOff>
      <xdr:row>64</xdr:row>
      <xdr:rowOff>8346</xdr:rowOff>
    </xdr:to>
    <xdr:cxnSp macro="">
      <xdr:nvCxnSpPr>
        <xdr:cNvPr id="329" name="直線コネクタ 328"/>
        <xdr:cNvCxnSpPr/>
      </xdr:nvCxnSpPr>
      <xdr:spPr>
        <a:xfrm>
          <a:off x="13512800" y="109346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79919</xdr:rowOff>
    </xdr:from>
    <xdr:to>
      <xdr:col>81</xdr:col>
      <xdr:colOff>95250</xdr:colOff>
      <xdr:row>65</xdr:row>
      <xdr:rowOff>10069</xdr:rowOff>
    </xdr:to>
    <xdr:sp macro="" textlink="">
      <xdr:nvSpPr>
        <xdr:cNvPr id="339" name="楕円 338"/>
        <xdr:cNvSpPr/>
      </xdr:nvSpPr>
      <xdr:spPr>
        <a:xfrm>
          <a:off x="16967200" y="110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51996</xdr:rowOff>
    </xdr:from>
    <xdr:ext cx="762000" cy="259045"/>
    <xdr:sp macro="" textlink="">
      <xdr:nvSpPr>
        <xdr:cNvPr id="340" name="定員管理の状況該当値テキスト"/>
        <xdr:cNvSpPr txBox="1"/>
      </xdr:nvSpPr>
      <xdr:spPr>
        <a:xfrm>
          <a:off x="17106900" y="1102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40277</xdr:rowOff>
    </xdr:from>
    <xdr:to>
      <xdr:col>77</xdr:col>
      <xdr:colOff>95250</xdr:colOff>
      <xdr:row>64</xdr:row>
      <xdr:rowOff>141877</xdr:rowOff>
    </xdr:to>
    <xdr:sp macro="" textlink="">
      <xdr:nvSpPr>
        <xdr:cNvPr id="341" name="楕円 340"/>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126654</xdr:rowOff>
    </xdr:from>
    <xdr:ext cx="736600" cy="259045"/>
    <xdr:sp macro="" textlink="">
      <xdr:nvSpPr>
        <xdr:cNvPr id="342" name="テキスト ボックス 341"/>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4082</xdr:rowOff>
    </xdr:from>
    <xdr:to>
      <xdr:col>73</xdr:col>
      <xdr:colOff>44450</xdr:colOff>
      <xdr:row>64</xdr:row>
      <xdr:rowOff>105682</xdr:rowOff>
    </xdr:to>
    <xdr:sp macro="" textlink="">
      <xdr:nvSpPr>
        <xdr:cNvPr id="343" name="楕円 342"/>
        <xdr:cNvSpPr/>
      </xdr:nvSpPr>
      <xdr:spPr>
        <a:xfrm>
          <a:off x="15240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90459</xdr:rowOff>
    </xdr:from>
    <xdr:ext cx="762000" cy="259045"/>
    <xdr:sp macro="" textlink="">
      <xdr:nvSpPr>
        <xdr:cNvPr id="344" name="テキスト ボックス 343"/>
        <xdr:cNvSpPr txBox="1"/>
      </xdr:nvSpPr>
      <xdr:spPr>
        <a:xfrm>
          <a:off x="14909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128996</xdr:rowOff>
    </xdr:from>
    <xdr:to>
      <xdr:col>68</xdr:col>
      <xdr:colOff>203200</xdr:colOff>
      <xdr:row>64</xdr:row>
      <xdr:rowOff>59146</xdr:rowOff>
    </xdr:to>
    <xdr:sp macro="" textlink="">
      <xdr:nvSpPr>
        <xdr:cNvPr id="345" name="楕円 344"/>
        <xdr:cNvSpPr/>
      </xdr:nvSpPr>
      <xdr:spPr>
        <a:xfrm>
          <a:off x="14351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43923</xdr:rowOff>
    </xdr:from>
    <xdr:ext cx="762000" cy="259045"/>
    <xdr:sp macro="" textlink="">
      <xdr:nvSpPr>
        <xdr:cNvPr id="346" name="テキスト ボックス 345"/>
        <xdr:cNvSpPr txBox="1"/>
      </xdr:nvSpPr>
      <xdr:spPr>
        <a:xfrm>
          <a:off x="14020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47" name="楕円 346"/>
        <xdr:cNvSpPr/>
      </xdr:nvSpPr>
      <xdr:spPr>
        <a:xfrm>
          <a:off x="13462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48" name="テキスト ボックス 347"/>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分母では、固定資産税の減少などに伴い標準財政規模も減少し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たが、分子では、平成２５年度に起債した第三セクター等改革推進債による影響に加え、小中学校大規模改造事業（空調）等により０．５ポイント悪化した。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負債整理に伴う三セク債の発行が指数上昇の主たる要因ではあるが、今後は事業精査を徹底し、関係団体等を含めたすべての会計において、新規地方債発行の抑制に努め、健全な財政運営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108796</xdr:rowOff>
    </xdr:to>
    <xdr:cxnSp macro="">
      <xdr:nvCxnSpPr>
        <xdr:cNvPr id="382" name="直線コネクタ 381"/>
        <xdr:cNvCxnSpPr/>
      </xdr:nvCxnSpPr>
      <xdr:spPr>
        <a:xfrm>
          <a:off x="16179800" y="76123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68580</xdr:rowOff>
    </xdr:to>
    <xdr:cxnSp macro="">
      <xdr:nvCxnSpPr>
        <xdr:cNvPr id="385" name="直線コネクタ 384"/>
        <xdr:cNvCxnSpPr/>
      </xdr:nvCxnSpPr>
      <xdr:spPr>
        <a:xfrm>
          <a:off x="15290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52494</xdr:rowOff>
    </xdr:to>
    <xdr:cxnSp macro="">
      <xdr:nvCxnSpPr>
        <xdr:cNvPr id="388" name="直線コネクタ 387"/>
        <xdr:cNvCxnSpPr/>
      </xdr:nvCxnSpPr>
      <xdr:spPr>
        <a:xfrm>
          <a:off x="14401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12277</xdr:rowOff>
    </xdr:to>
    <xdr:cxnSp macro="">
      <xdr:nvCxnSpPr>
        <xdr:cNvPr id="391" name="直線コネクタ 390"/>
        <xdr:cNvCxnSpPr/>
      </xdr:nvCxnSpPr>
      <xdr:spPr>
        <a:xfrm>
          <a:off x="13512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401" name="楕円 400"/>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125323</xdr:rowOff>
    </xdr:from>
    <xdr:ext cx="762000" cy="259045"/>
    <xdr:sp macro="" textlink="">
      <xdr:nvSpPr>
        <xdr:cNvPr id="402" name="公債費負担の状況該当値テキスト"/>
        <xdr:cNvSpPr txBox="1"/>
      </xdr:nvSpPr>
      <xdr:spPr>
        <a:xfrm>
          <a:off x="17106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3" name="楕円 402"/>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4" name="テキスト ボックス 403"/>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5" name="楕円 404"/>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6" name="テキスト ボックス 405"/>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7" name="楕円 406"/>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8" name="テキスト ボックス 407"/>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9" name="楕円 408"/>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10" name="テキスト ボックス 409"/>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分母では、固定資産税の減少などに伴い標準財政規模も減少し、分子の将来負担額では、地方債残高が減少しており、控除財源である基金残高が減少したものの、前年度より４．１ポイント改善した。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今後防災行政無線のデジタル化などの主要事業が控えており、平成２５年度に起債した第三セクター等改革推進債により増加した公債費と新たな地方債発行とのバランスが課題である。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長期的な視野に立ち、事業の優先順位付けを行い、計画的な財政運営により、将来負担の圧縮に努める。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33824</xdr:rowOff>
    </xdr:from>
    <xdr:to>
      <xdr:col>81</xdr:col>
      <xdr:colOff>44450</xdr:colOff>
      <xdr:row>21</xdr:row>
      <xdr:rowOff>66802</xdr:rowOff>
    </xdr:to>
    <xdr:cxnSp macro="">
      <xdr:nvCxnSpPr>
        <xdr:cNvPr id="444" name="直線コネクタ 443"/>
        <xdr:cNvCxnSpPr/>
      </xdr:nvCxnSpPr>
      <xdr:spPr>
        <a:xfrm flipV="1">
          <a:off x="16179800" y="3634274"/>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66802</xdr:rowOff>
    </xdr:from>
    <xdr:to>
      <xdr:col>77</xdr:col>
      <xdr:colOff>44450</xdr:colOff>
      <xdr:row>21</xdr:row>
      <xdr:rowOff>101388</xdr:rowOff>
    </xdr:to>
    <xdr:cxnSp macro="">
      <xdr:nvCxnSpPr>
        <xdr:cNvPr id="447" name="直線コネクタ 446"/>
        <xdr:cNvCxnSpPr/>
      </xdr:nvCxnSpPr>
      <xdr:spPr>
        <a:xfrm flipV="1">
          <a:off x="15290800" y="3667252"/>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101388</xdr:rowOff>
    </xdr:from>
    <xdr:to>
      <xdr:col>72</xdr:col>
      <xdr:colOff>203200</xdr:colOff>
      <xdr:row>22</xdr:row>
      <xdr:rowOff>122978</xdr:rowOff>
    </xdr:to>
    <xdr:cxnSp macro="">
      <xdr:nvCxnSpPr>
        <xdr:cNvPr id="450" name="直線コネクタ 449"/>
        <xdr:cNvCxnSpPr/>
      </xdr:nvCxnSpPr>
      <xdr:spPr>
        <a:xfrm flipV="1">
          <a:off x="14401800" y="37018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3937</xdr:rowOff>
    </xdr:from>
    <xdr:to>
      <xdr:col>68</xdr:col>
      <xdr:colOff>152400</xdr:colOff>
      <xdr:row>22</xdr:row>
      <xdr:rowOff>122978</xdr:rowOff>
    </xdr:to>
    <xdr:cxnSp macro="">
      <xdr:nvCxnSpPr>
        <xdr:cNvPr id="453" name="直線コネクタ 452"/>
        <xdr:cNvCxnSpPr/>
      </xdr:nvCxnSpPr>
      <xdr:spPr>
        <a:xfrm>
          <a:off x="13512800" y="3775837"/>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5" name="テキスト ボックス 454"/>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163678</xdr:rowOff>
    </xdr:from>
    <xdr:ext cx="762000" cy="259045"/>
    <xdr:sp macro="" textlink="">
      <xdr:nvSpPr>
        <xdr:cNvPr id="457" name="テキスト ボックス 456"/>
        <xdr:cNvSpPr txBox="1"/>
      </xdr:nvSpPr>
      <xdr:spPr>
        <a:xfrm>
          <a:off x="13131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154474</xdr:rowOff>
    </xdr:from>
    <xdr:to>
      <xdr:col>81</xdr:col>
      <xdr:colOff>95250</xdr:colOff>
      <xdr:row>21</xdr:row>
      <xdr:rowOff>84624</xdr:rowOff>
    </xdr:to>
    <xdr:sp macro="" textlink="">
      <xdr:nvSpPr>
        <xdr:cNvPr id="463" name="楕円 462"/>
        <xdr:cNvSpPr/>
      </xdr:nvSpPr>
      <xdr:spPr>
        <a:xfrm>
          <a:off x="16967200" y="35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126551</xdr:rowOff>
    </xdr:from>
    <xdr:ext cx="762000" cy="259045"/>
    <xdr:sp macro="" textlink="">
      <xdr:nvSpPr>
        <xdr:cNvPr id="464" name="将来負担の状況該当値テキスト"/>
        <xdr:cNvSpPr txBox="1"/>
      </xdr:nvSpPr>
      <xdr:spPr>
        <a:xfrm>
          <a:off x="17106900" y="355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16002</xdr:rowOff>
    </xdr:from>
    <xdr:to>
      <xdr:col>77</xdr:col>
      <xdr:colOff>95250</xdr:colOff>
      <xdr:row>21</xdr:row>
      <xdr:rowOff>117602</xdr:rowOff>
    </xdr:to>
    <xdr:sp macro="" textlink="">
      <xdr:nvSpPr>
        <xdr:cNvPr id="465" name="楕円 464"/>
        <xdr:cNvSpPr/>
      </xdr:nvSpPr>
      <xdr:spPr>
        <a:xfrm>
          <a:off x="16129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102379</xdr:rowOff>
    </xdr:from>
    <xdr:ext cx="736600" cy="259045"/>
    <xdr:sp macro="" textlink="">
      <xdr:nvSpPr>
        <xdr:cNvPr id="466" name="テキスト ボックス 465"/>
        <xdr:cNvSpPr txBox="1"/>
      </xdr:nvSpPr>
      <xdr:spPr>
        <a:xfrm>
          <a:off x="15798800" y="370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50588</xdr:rowOff>
    </xdr:from>
    <xdr:to>
      <xdr:col>73</xdr:col>
      <xdr:colOff>44450</xdr:colOff>
      <xdr:row>21</xdr:row>
      <xdr:rowOff>152188</xdr:rowOff>
    </xdr:to>
    <xdr:sp macro="" textlink="">
      <xdr:nvSpPr>
        <xdr:cNvPr id="467" name="楕円 466"/>
        <xdr:cNvSpPr/>
      </xdr:nvSpPr>
      <xdr:spPr>
        <a:xfrm>
          <a:off x="15240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136965</xdr:rowOff>
    </xdr:from>
    <xdr:ext cx="762000" cy="259045"/>
    <xdr:sp macro="" textlink="">
      <xdr:nvSpPr>
        <xdr:cNvPr id="468" name="テキスト ボックス 467"/>
        <xdr:cNvSpPr txBox="1"/>
      </xdr:nvSpPr>
      <xdr:spPr>
        <a:xfrm>
          <a:off x="14909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72178</xdr:rowOff>
    </xdr:from>
    <xdr:to>
      <xdr:col>68</xdr:col>
      <xdr:colOff>203200</xdr:colOff>
      <xdr:row>23</xdr:row>
      <xdr:rowOff>2328</xdr:rowOff>
    </xdr:to>
    <xdr:sp macro="" textlink="">
      <xdr:nvSpPr>
        <xdr:cNvPr id="469" name="楕円 468"/>
        <xdr:cNvSpPr/>
      </xdr:nvSpPr>
      <xdr:spPr>
        <a:xfrm>
          <a:off x="14351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158555</xdr:rowOff>
    </xdr:from>
    <xdr:ext cx="762000" cy="259045"/>
    <xdr:sp macro="" textlink="">
      <xdr:nvSpPr>
        <xdr:cNvPr id="470" name="テキスト ボックス 469"/>
        <xdr:cNvSpPr txBox="1"/>
      </xdr:nvSpPr>
      <xdr:spPr>
        <a:xfrm>
          <a:off x="14020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124587</xdr:rowOff>
    </xdr:from>
    <xdr:to>
      <xdr:col>64</xdr:col>
      <xdr:colOff>152400</xdr:colOff>
      <xdr:row>22</xdr:row>
      <xdr:rowOff>54737</xdr:rowOff>
    </xdr:to>
    <xdr:sp macro="" textlink="">
      <xdr:nvSpPr>
        <xdr:cNvPr id="471" name="楕円 470"/>
        <xdr:cNvSpPr/>
      </xdr:nvSpPr>
      <xdr:spPr>
        <a:xfrm>
          <a:off x="13462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39514</xdr:rowOff>
    </xdr:from>
    <xdr:ext cx="762000" cy="259045"/>
    <xdr:sp macro="" textlink="">
      <xdr:nvSpPr>
        <xdr:cNvPr id="472" name="テキスト ボックス 471"/>
        <xdr:cNvSpPr txBox="1"/>
      </xdr:nvSpPr>
      <xdr:spPr>
        <a:xfrm>
          <a:off x="13131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前年度に比べ、０．３ポイント減少したが、退職金の減少により経常的支出が減少したことが主な要因である。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類以団体平均を上回っている状況であるが、これは市立短期大学及び消防本部の単独設置が影響している。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今後は定年退職者数や再任用制度により増減が見込まれるが適正な定員管理を推進して人件費の抑制に努める。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16510</xdr:rowOff>
    </xdr:to>
    <xdr:cxnSp macro="">
      <xdr:nvCxnSpPr>
        <xdr:cNvPr id="66" name="直線コネクタ 65"/>
        <xdr:cNvCxnSpPr/>
      </xdr:nvCxnSpPr>
      <xdr:spPr>
        <a:xfrm flipV="1">
          <a:off x="3987800" y="633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16510</xdr:rowOff>
    </xdr:to>
    <xdr:cxnSp macro="">
      <xdr:nvCxnSpPr>
        <xdr:cNvPr id="69" name="直線コネクタ 68"/>
        <xdr:cNvCxnSpPr/>
      </xdr:nvCxnSpPr>
      <xdr:spPr>
        <a:xfrm>
          <a:off x="3098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8890</xdr:rowOff>
    </xdr:to>
    <xdr:cxnSp macro="">
      <xdr:nvCxnSpPr>
        <xdr:cNvPr id="72" name="直線コネクタ 71"/>
        <xdr:cNvCxnSpPr/>
      </xdr:nvCxnSpPr>
      <xdr:spPr>
        <a:xfrm flipV="1">
          <a:off x="2209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138430</xdr:rowOff>
    </xdr:to>
    <xdr:cxnSp macro="">
      <xdr:nvCxnSpPr>
        <xdr:cNvPr id="75" name="直線コネクタ 74"/>
        <xdr:cNvCxnSpPr/>
      </xdr:nvCxnSpPr>
      <xdr:spPr>
        <a:xfrm flipV="1">
          <a:off x="1320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成人保健事業などの経常的な物件費は減少し、分母となる計上一般財源収入も減少したことにより０．４ポイント減少した。類以団体平均を下回っているが、今後も、効率的な行政運営に努め、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a:t>
          </a:r>
          <a:r>
            <a:rPr kumimoji="1" lang="ja-JP" altLang="en-US" sz="1300">
              <a:latin typeface="ＭＳ Ｐゴシック" panose="020B0600070205080204" pitchFamily="50" charset="-128"/>
              <a:ea typeface="ＭＳ Ｐゴシック" panose="020B0600070205080204" pitchFamily="50" charset="-128"/>
            </a:rPr>
            <a:t>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75293</xdr:rowOff>
    </xdr:to>
    <xdr:cxnSp macro="">
      <xdr:nvCxnSpPr>
        <xdr:cNvPr id="132" name="直線コネクタ 131"/>
        <xdr:cNvCxnSpPr/>
      </xdr:nvCxnSpPr>
      <xdr:spPr>
        <a:xfrm flipV="1">
          <a:off x="14782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118836</xdr:rowOff>
    </xdr:to>
    <xdr:cxnSp macro="">
      <xdr:nvCxnSpPr>
        <xdr:cNvPr id="135" name="直線コネクタ 134"/>
        <xdr:cNvCxnSpPr/>
      </xdr:nvCxnSpPr>
      <xdr:spPr>
        <a:xfrm flipV="1">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8" name="直線コネクタ 137"/>
        <xdr:cNvCxnSpPr/>
      </xdr:nvCxnSpPr>
      <xdr:spPr>
        <a:xfrm>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前年度と同様となり、類以団体平均を下回っているが、今後も適正な管理・執行に努める。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90" name="直線コネクタ 189"/>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57150</xdr:rowOff>
    </xdr:to>
    <xdr:cxnSp macro="">
      <xdr:nvCxnSpPr>
        <xdr:cNvPr id="193" name="直線コネクタ 192"/>
        <xdr:cNvCxnSpPr/>
      </xdr:nvCxnSpPr>
      <xdr:spPr>
        <a:xfrm flipV="1">
          <a:off x="3098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57150</xdr:rowOff>
    </xdr:to>
    <xdr:cxnSp macro="">
      <xdr:nvCxnSpPr>
        <xdr:cNvPr id="196" name="直線コネクタ 195"/>
        <xdr:cNvCxnSpPr/>
      </xdr:nvCxnSpPr>
      <xdr:spPr>
        <a:xfrm>
          <a:off x="2209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19050</xdr:rowOff>
    </xdr:to>
    <xdr:cxnSp macro="">
      <xdr:nvCxnSpPr>
        <xdr:cNvPr id="199" name="直線コネクタ 198"/>
        <xdr:cNvCxnSpPr/>
      </xdr:nvCxnSpPr>
      <xdr:spPr>
        <a:xfrm>
          <a:off x="1320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3" name="楕円 212"/>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4" name="テキスト ボックス 21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5" name="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主に下水道特別会計などへの操出金の増加に伴い前年度に比べ０．４ポイント上昇した。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類以団体平均は下回っているが、少子高齢化が顕著で深刻な中、保険料や使用料等の徴収強化に努め、特別会計の健全運営を図ることにより負担軽減に努める。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51" name="直線コネクタ 250"/>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66040</xdr:rowOff>
    </xdr:to>
    <xdr:cxnSp macro="">
      <xdr:nvCxnSpPr>
        <xdr:cNvPr id="254" name="直線コネクタ 253"/>
        <xdr:cNvCxnSpPr/>
      </xdr:nvCxnSpPr>
      <xdr:spPr>
        <a:xfrm flipV="1">
          <a:off x="14782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127000</xdr:rowOff>
    </xdr:to>
    <xdr:cxnSp macro="">
      <xdr:nvCxnSpPr>
        <xdr:cNvPr id="257" name="直線コネクタ 256"/>
        <xdr:cNvCxnSpPr/>
      </xdr:nvCxnSpPr>
      <xdr:spPr>
        <a:xfrm flipV="1">
          <a:off x="13893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127000</xdr:rowOff>
    </xdr:to>
    <xdr:cxnSp macro="">
      <xdr:nvCxnSpPr>
        <xdr:cNvPr id="260" name="直線コネクタ 259"/>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大月都留広域事務組合、病院事業会計及び東部地域広域水道企業団への補助の減少に伴い、指数が０．５ポイント減少した。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類以団体平均を上回っている状況であり、病院事業や一部事務組合、各種団体への補助金等を含め、交付対象事業等の精査及び補助基準の見直しなどにより適正な管理に努める。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156718</xdr:rowOff>
    </xdr:to>
    <xdr:cxnSp macro="">
      <xdr:nvCxnSpPr>
        <xdr:cNvPr id="309" name="直線コネクタ 308"/>
        <xdr:cNvCxnSpPr/>
      </xdr:nvCxnSpPr>
      <xdr:spPr>
        <a:xfrm flipV="1">
          <a:off x="15671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156718</xdr:rowOff>
    </xdr:to>
    <xdr:cxnSp macro="">
      <xdr:nvCxnSpPr>
        <xdr:cNvPr id="312" name="直線コネクタ 311"/>
        <xdr:cNvCxnSpPr/>
      </xdr:nvCxnSpPr>
      <xdr:spPr>
        <a:xfrm>
          <a:off x="14782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5" name="直線コネクタ 314"/>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88138</xdr:rowOff>
    </xdr:to>
    <xdr:cxnSp macro="">
      <xdr:nvCxnSpPr>
        <xdr:cNvPr id="318" name="直線コネクタ 317"/>
        <xdr:cNvCxnSpPr/>
      </xdr:nvCxnSpPr>
      <xdr:spPr>
        <a:xfrm>
          <a:off x="13004800" y="6335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8" name="楕円 327"/>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9"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4" name="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6" name="楕円 33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7" name="テキスト ボックス 33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に土地開発公社の負債整理に伴い発行した第三セクター等改革推進債に加え、過年度に実施した大月東中学校校舎新増改築などの償還開始により、公債費が増加した傾向にあり、前年度に比べ０．７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今後も橋梁長寿命化、防災無線のデジタル化などに係る公債費の増加が見込まれ、非常に厳しい財政運営となるが、事務事業の見直しと適正な起債管理に努める。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123189</xdr:rowOff>
    </xdr:to>
    <xdr:cxnSp macro="">
      <xdr:nvCxnSpPr>
        <xdr:cNvPr id="370" name="直線コネクタ 369"/>
        <xdr:cNvCxnSpPr/>
      </xdr:nvCxnSpPr>
      <xdr:spPr>
        <a:xfrm>
          <a:off x="3987800" y="132715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69850</xdr:rowOff>
    </xdr:to>
    <xdr:cxnSp macro="">
      <xdr:nvCxnSpPr>
        <xdr:cNvPr id="373" name="直線コネクタ 372"/>
        <xdr:cNvCxnSpPr/>
      </xdr:nvCxnSpPr>
      <xdr:spPr>
        <a:xfrm>
          <a:off x="3098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62230</xdr:rowOff>
    </xdr:to>
    <xdr:cxnSp macro="">
      <xdr:nvCxnSpPr>
        <xdr:cNvPr id="376" name="直線コネクタ 375"/>
        <xdr:cNvCxnSpPr/>
      </xdr:nvCxnSpPr>
      <xdr:spPr>
        <a:xfrm flipV="1">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62230</xdr:rowOff>
    </xdr:to>
    <xdr:cxnSp macro="">
      <xdr:nvCxnSpPr>
        <xdr:cNvPr id="379" name="直線コネクタ 378"/>
        <xdr:cNvCxnSpPr/>
      </xdr:nvCxnSpPr>
      <xdr:spPr>
        <a:xfrm>
          <a:off x="1320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9" name="楕円 388"/>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0"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3" name="楕円 392"/>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4" name="テキスト ボックス 393"/>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6" name="テキスト ボックス 395"/>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7" name="楕円 396"/>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8" name="テキスト ボックス 397"/>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全年度に比べ０．８ポイント減少し、類以団体平均を下回っている。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これは、補助費等などの計上一般財源支出が減少し、分母となる経常一般財源収入（固定資産税等）も減少したものである。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今後も東京電力葛野川揚水式発電所の大型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償却資</a:t>
          </a:r>
          <a:r>
            <a:rPr kumimoji="1" lang="ja-JP" altLang="en-US" sz="1300">
              <a:latin typeface="ＭＳ Ｐゴシック" panose="020B0600070205080204" pitchFamily="50" charset="-128"/>
              <a:ea typeface="ＭＳ Ｐゴシック" panose="020B0600070205080204" pitchFamily="50" charset="-128"/>
            </a:rPr>
            <a:t>産の減少に伴う市税収入の減少が見込まれるため、さらなる事務事業の見直しや経常経費の精査を行い、財政の健全化に努める。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140715</xdr:rowOff>
    </xdr:to>
    <xdr:cxnSp macro="">
      <xdr:nvCxnSpPr>
        <xdr:cNvPr id="429" name="直線コネクタ 428"/>
        <xdr:cNvCxnSpPr/>
      </xdr:nvCxnSpPr>
      <xdr:spPr>
        <a:xfrm flipV="1">
          <a:off x="15671800" y="131343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140715</xdr:rowOff>
    </xdr:to>
    <xdr:cxnSp macro="">
      <xdr:nvCxnSpPr>
        <xdr:cNvPr id="432" name="直線コネクタ 431"/>
        <xdr:cNvCxnSpPr/>
      </xdr:nvCxnSpPr>
      <xdr:spPr>
        <a:xfrm>
          <a:off x="14782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140715</xdr:rowOff>
    </xdr:to>
    <xdr:cxnSp macro="">
      <xdr:nvCxnSpPr>
        <xdr:cNvPr id="435" name="直線コネクタ 434"/>
        <xdr:cNvCxnSpPr/>
      </xdr:nvCxnSpPr>
      <xdr:spPr>
        <a:xfrm flipV="1">
          <a:off x="13893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140715</xdr:rowOff>
    </xdr:to>
    <xdr:cxnSp macro="">
      <xdr:nvCxnSpPr>
        <xdr:cNvPr id="438" name="直線コネクタ 437"/>
        <xdr:cNvCxnSpPr/>
      </xdr:nvCxnSpPr>
      <xdr:spPr>
        <a:xfrm>
          <a:off x="13004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0" name="テキスト ボックス 439"/>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8" name="楕円 447"/>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9"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2" name="楕円 451"/>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3" name="テキスト ボックス 452"/>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57" name="テキスト ボックス 456"/>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115818</xdr:rowOff>
    </xdr:from>
    <xdr:to>
      <xdr:col>29</xdr:col>
      <xdr:colOff>127000</xdr:colOff>
      <xdr:row>14</xdr:row>
      <xdr:rowOff>4642</xdr:rowOff>
    </xdr:to>
    <xdr:cxnSp macro="">
      <xdr:nvCxnSpPr>
        <xdr:cNvPr id="50" name="直線コネクタ 49"/>
        <xdr:cNvCxnSpPr/>
      </xdr:nvCxnSpPr>
      <xdr:spPr bwMode="auto">
        <a:xfrm flipV="1">
          <a:off x="5003800" y="2392293"/>
          <a:ext cx="6477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4642</xdr:rowOff>
    </xdr:from>
    <xdr:to>
      <xdr:col>26</xdr:col>
      <xdr:colOff>50800</xdr:colOff>
      <xdr:row>14</xdr:row>
      <xdr:rowOff>17539</xdr:rowOff>
    </xdr:to>
    <xdr:cxnSp macro="">
      <xdr:nvCxnSpPr>
        <xdr:cNvPr id="53" name="直線コネクタ 52"/>
        <xdr:cNvCxnSpPr/>
      </xdr:nvCxnSpPr>
      <xdr:spPr bwMode="auto">
        <a:xfrm flipV="1">
          <a:off x="4305300" y="2452567"/>
          <a:ext cx="6985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17539</xdr:rowOff>
    </xdr:from>
    <xdr:to>
      <xdr:col>22</xdr:col>
      <xdr:colOff>114300</xdr:colOff>
      <xdr:row>14</xdr:row>
      <xdr:rowOff>62230</xdr:rowOff>
    </xdr:to>
    <xdr:cxnSp macro="">
      <xdr:nvCxnSpPr>
        <xdr:cNvPr id="56" name="直線コネクタ 55"/>
        <xdr:cNvCxnSpPr/>
      </xdr:nvCxnSpPr>
      <xdr:spPr bwMode="auto">
        <a:xfrm flipV="1">
          <a:off x="3606800" y="2465464"/>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58630</xdr:rowOff>
    </xdr:from>
    <xdr:to>
      <xdr:col>18</xdr:col>
      <xdr:colOff>177800</xdr:colOff>
      <xdr:row>14</xdr:row>
      <xdr:rowOff>62230</xdr:rowOff>
    </xdr:to>
    <xdr:cxnSp macro="">
      <xdr:nvCxnSpPr>
        <xdr:cNvPr id="59" name="直線コネクタ 58"/>
        <xdr:cNvCxnSpPr/>
      </xdr:nvCxnSpPr>
      <xdr:spPr bwMode="auto">
        <a:xfrm>
          <a:off x="2908300" y="2506555"/>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65018</xdr:rowOff>
    </xdr:from>
    <xdr:to>
      <xdr:col>29</xdr:col>
      <xdr:colOff>177800</xdr:colOff>
      <xdr:row>13</xdr:row>
      <xdr:rowOff>166618</xdr:rowOff>
    </xdr:to>
    <xdr:sp macro="" textlink="">
      <xdr:nvSpPr>
        <xdr:cNvPr id="69" name="楕円 68"/>
        <xdr:cNvSpPr/>
      </xdr:nvSpPr>
      <xdr:spPr bwMode="auto">
        <a:xfrm>
          <a:off x="5600700" y="234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81545</xdr:rowOff>
    </xdr:from>
    <xdr:ext cx="762000" cy="259045"/>
    <xdr:sp macro="" textlink="">
      <xdr:nvSpPr>
        <xdr:cNvPr id="70" name="人口1人当たり決算額の推移該当値テキスト130"/>
        <xdr:cNvSpPr txBox="1"/>
      </xdr:nvSpPr>
      <xdr:spPr>
        <a:xfrm>
          <a:off x="5740400" y="21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125292</xdr:rowOff>
    </xdr:from>
    <xdr:to>
      <xdr:col>26</xdr:col>
      <xdr:colOff>101600</xdr:colOff>
      <xdr:row>14</xdr:row>
      <xdr:rowOff>55442</xdr:rowOff>
    </xdr:to>
    <xdr:sp macro="" textlink="">
      <xdr:nvSpPr>
        <xdr:cNvPr id="71" name="楕円 70"/>
        <xdr:cNvSpPr/>
      </xdr:nvSpPr>
      <xdr:spPr bwMode="auto">
        <a:xfrm>
          <a:off x="4953000" y="240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65619</xdr:rowOff>
    </xdr:from>
    <xdr:ext cx="736600" cy="259045"/>
    <xdr:sp macro="" textlink="">
      <xdr:nvSpPr>
        <xdr:cNvPr id="72" name="テキスト ボックス 71"/>
        <xdr:cNvSpPr txBox="1"/>
      </xdr:nvSpPr>
      <xdr:spPr>
        <a:xfrm>
          <a:off x="4622800" y="217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138189</xdr:rowOff>
    </xdr:from>
    <xdr:to>
      <xdr:col>22</xdr:col>
      <xdr:colOff>165100</xdr:colOff>
      <xdr:row>14</xdr:row>
      <xdr:rowOff>68339</xdr:rowOff>
    </xdr:to>
    <xdr:sp macro="" textlink="">
      <xdr:nvSpPr>
        <xdr:cNvPr id="73" name="楕円 72"/>
        <xdr:cNvSpPr/>
      </xdr:nvSpPr>
      <xdr:spPr bwMode="auto">
        <a:xfrm>
          <a:off x="4254500" y="24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78516</xdr:rowOff>
    </xdr:from>
    <xdr:ext cx="762000" cy="259045"/>
    <xdr:sp macro="" textlink="">
      <xdr:nvSpPr>
        <xdr:cNvPr id="74" name="テキスト ボックス 73"/>
        <xdr:cNvSpPr txBox="1"/>
      </xdr:nvSpPr>
      <xdr:spPr>
        <a:xfrm>
          <a:off x="3924300" y="218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11430</xdr:rowOff>
    </xdr:from>
    <xdr:to>
      <xdr:col>19</xdr:col>
      <xdr:colOff>38100</xdr:colOff>
      <xdr:row>14</xdr:row>
      <xdr:rowOff>113030</xdr:rowOff>
    </xdr:to>
    <xdr:sp macro="" textlink="">
      <xdr:nvSpPr>
        <xdr:cNvPr id="75" name="楕円 74"/>
        <xdr:cNvSpPr/>
      </xdr:nvSpPr>
      <xdr:spPr bwMode="auto">
        <a:xfrm>
          <a:off x="3556000" y="245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123207</xdr:rowOff>
    </xdr:from>
    <xdr:ext cx="762000" cy="259045"/>
    <xdr:sp macro="" textlink="">
      <xdr:nvSpPr>
        <xdr:cNvPr id="76" name="テキスト ボックス 75"/>
        <xdr:cNvSpPr txBox="1"/>
      </xdr:nvSpPr>
      <xdr:spPr>
        <a:xfrm>
          <a:off x="3225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7830</xdr:rowOff>
    </xdr:from>
    <xdr:to>
      <xdr:col>15</xdr:col>
      <xdr:colOff>101600</xdr:colOff>
      <xdr:row>14</xdr:row>
      <xdr:rowOff>109430</xdr:rowOff>
    </xdr:to>
    <xdr:sp macro="" textlink="">
      <xdr:nvSpPr>
        <xdr:cNvPr id="77" name="楕円 76"/>
        <xdr:cNvSpPr/>
      </xdr:nvSpPr>
      <xdr:spPr bwMode="auto">
        <a:xfrm>
          <a:off x="2857500" y="245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119607</xdr:rowOff>
    </xdr:from>
    <xdr:ext cx="762000" cy="259045"/>
    <xdr:sp macro="" textlink="">
      <xdr:nvSpPr>
        <xdr:cNvPr id="78" name="テキスト ボックス 77"/>
        <xdr:cNvSpPr txBox="1"/>
      </xdr:nvSpPr>
      <xdr:spPr>
        <a:xfrm>
          <a:off x="2527300" y="222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74422</xdr:rowOff>
    </xdr:from>
    <xdr:to>
      <xdr:col>29</xdr:col>
      <xdr:colOff>127000</xdr:colOff>
      <xdr:row>34</xdr:row>
      <xdr:rowOff>85212</xdr:rowOff>
    </xdr:to>
    <xdr:cxnSp macro="">
      <xdr:nvCxnSpPr>
        <xdr:cNvPr id="110" name="直線コネクタ 109"/>
        <xdr:cNvCxnSpPr/>
      </xdr:nvCxnSpPr>
      <xdr:spPr bwMode="auto">
        <a:xfrm flipV="1">
          <a:off x="5003800" y="6341872"/>
          <a:ext cx="6477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85212</xdr:rowOff>
    </xdr:from>
    <xdr:to>
      <xdr:col>26</xdr:col>
      <xdr:colOff>50800</xdr:colOff>
      <xdr:row>34</xdr:row>
      <xdr:rowOff>141768</xdr:rowOff>
    </xdr:to>
    <xdr:cxnSp macro="">
      <xdr:nvCxnSpPr>
        <xdr:cNvPr id="113" name="直線コネクタ 112"/>
        <xdr:cNvCxnSpPr/>
      </xdr:nvCxnSpPr>
      <xdr:spPr bwMode="auto">
        <a:xfrm flipV="1">
          <a:off x="4305300" y="6352662"/>
          <a:ext cx="6985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141768</xdr:rowOff>
    </xdr:from>
    <xdr:to>
      <xdr:col>22</xdr:col>
      <xdr:colOff>114300</xdr:colOff>
      <xdr:row>34</xdr:row>
      <xdr:rowOff>213022</xdr:rowOff>
    </xdr:to>
    <xdr:cxnSp macro="">
      <xdr:nvCxnSpPr>
        <xdr:cNvPr id="116" name="直線コネクタ 115"/>
        <xdr:cNvCxnSpPr/>
      </xdr:nvCxnSpPr>
      <xdr:spPr bwMode="auto">
        <a:xfrm flipV="1">
          <a:off x="3606800" y="6409218"/>
          <a:ext cx="698500" cy="7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193774</xdr:rowOff>
    </xdr:from>
    <xdr:to>
      <xdr:col>18</xdr:col>
      <xdr:colOff>177800</xdr:colOff>
      <xdr:row>34</xdr:row>
      <xdr:rowOff>213022</xdr:rowOff>
    </xdr:to>
    <xdr:cxnSp macro="">
      <xdr:nvCxnSpPr>
        <xdr:cNvPr id="119" name="直線コネクタ 118"/>
        <xdr:cNvCxnSpPr/>
      </xdr:nvCxnSpPr>
      <xdr:spPr bwMode="auto">
        <a:xfrm>
          <a:off x="2908300" y="64612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23622</xdr:rowOff>
    </xdr:from>
    <xdr:to>
      <xdr:col>29</xdr:col>
      <xdr:colOff>177800</xdr:colOff>
      <xdr:row>34</xdr:row>
      <xdr:rowOff>125222</xdr:rowOff>
    </xdr:to>
    <xdr:sp macro="" textlink="">
      <xdr:nvSpPr>
        <xdr:cNvPr id="129" name="楕円 128"/>
        <xdr:cNvSpPr/>
      </xdr:nvSpPr>
      <xdr:spPr bwMode="auto">
        <a:xfrm>
          <a:off x="56007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313199</xdr:rowOff>
    </xdr:from>
    <xdr:ext cx="762000" cy="259045"/>
    <xdr:sp macro="" textlink="">
      <xdr:nvSpPr>
        <xdr:cNvPr id="130" name="人口1人当たり決算額の推移該当値テキスト445"/>
        <xdr:cNvSpPr txBox="1"/>
      </xdr:nvSpPr>
      <xdr:spPr>
        <a:xfrm>
          <a:off x="5740400" y="62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34412</xdr:rowOff>
    </xdr:from>
    <xdr:to>
      <xdr:col>26</xdr:col>
      <xdr:colOff>101600</xdr:colOff>
      <xdr:row>34</xdr:row>
      <xdr:rowOff>136012</xdr:rowOff>
    </xdr:to>
    <xdr:sp macro="" textlink="">
      <xdr:nvSpPr>
        <xdr:cNvPr id="131" name="楕円 130"/>
        <xdr:cNvSpPr/>
      </xdr:nvSpPr>
      <xdr:spPr bwMode="auto">
        <a:xfrm>
          <a:off x="49530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146189</xdr:rowOff>
    </xdr:from>
    <xdr:ext cx="736600" cy="259045"/>
    <xdr:sp macro="" textlink="">
      <xdr:nvSpPr>
        <xdr:cNvPr id="132" name="テキスト ボックス 131"/>
        <xdr:cNvSpPr txBox="1"/>
      </xdr:nvSpPr>
      <xdr:spPr>
        <a:xfrm>
          <a:off x="4622800" y="607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90968</xdr:rowOff>
    </xdr:from>
    <xdr:to>
      <xdr:col>22</xdr:col>
      <xdr:colOff>165100</xdr:colOff>
      <xdr:row>34</xdr:row>
      <xdr:rowOff>192568</xdr:rowOff>
    </xdr:to>
    <xdr:sp macro="" textlink="">
      <xdr:nvSpPr>
        <xdr:cNvPr id="133" name="楕円 132"/>
        <xdr:cNvSpPr/>
      </xdr:nvSpPr>
      <xdr:spPr bwMode="auto">
        <a:xfrm>
          <a:off x="42545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202745</xdr:rowOff>
    </xdr:from>
    <xdr:ext cx="762000" cy="259045"/>
    <xdr:sp macro="" textlink="">
      <xdr:nvSpPr>
        <xdr:cNvPr id="134" name="テキスト ボックス 133"/>
        <xdr:cNvSpPr txBox="1"/>
      </xdr:nvSpPr>
      <xdr:spPr>
        <a:xfrm>
          <a:off x="3924300" y="61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162222</xdr:rowOff>
    </xdr:from>
    <xdr:to>
      <xdr:col>19</xdr:col>
      <xdr:colOff>38100</xdr:colOff>
      <xdr:row>34</xdr:row>
      <xdr:rowOff>263823</xdr:rowOff>
    </xdr:to>
    <xdr:sp macro="" textlink="">
      <xdr:nvSpPr>
        <xdr:cNvPr id="135" name="楕円 134"/>
        <xdr:cNvSpPr/>
      </xdr:nvSpPr>
      <xdr:spPr bwMode="auto">
        <a:xfrm>
          <a:off x="3556000" y="64296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273999</xdr:rowOff>
    </xdr:from>
    <xdr:ext cx="762000" cy="259045"/>
    <xdr:sp macro="" textlink="">
      <xdr:nvSpPr>
        <xdr:cNvPr id="136" name="テキスト ボックス 135"/>
        <xdr:cNvSpPr txBox="1"/>
      </xdr:nvSpPr>
      <xdr:spPr>
        <a:xfrm>
          <a:off x="3225800" y="6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142974</xdr:rowOff>
    </xdr:from>
    <xdr:to>
      <xdr:col>15</xdr:col>
      <xdr:colOff>101600</xdr:colOff>
      <xdr:row>34</xdr:row>
      <xdr:rowOff>244574</xdr:rowOff>
    </xdr:to>
    <xdr:sp macro="" textlink="">
      <xdr:nvSpPr>
        <xdr:cNvPr id="137" name="楕円 136"/>
        <xdr:cNvSpPr/>
      </xdr:nvSpPr>
      <xdr:spPr bwMode="auto">
        <a:xfrm>
          <a:off x="2857500" y="641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254751</xdr:rowOff>
    </xdr:from>
    <xdr:ext cx="762000" cy="259045"/>
    <xdr:sp macro="" textlink="">
      <xdr:nvSpPr>
        <xdr:cNvPr id="138" name="テキスト ボックス 137"/>
        <xdr:cNvSpPr txBox="1"/>
      </xdr:nvSpPr>
      <xdr:spPr>
        <a:xfrm>
          <a:off x="2527300" y="61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2749</xdr:rowOff>
    </xdr:from>
    <xdr:to>
      <xdr:col>24</xdr:col>
      <xdr:colOff>63500</xdr:colOff>
      <xdr:row>33</xdr:row>
      <xdr:rowOff>10503</xdr:rowOff>
    </xdr:to>
    <xdr:cxnSp macro="">
      <xdr:nvCxnSpPr>
        <xdr:cNvPr id="61" name="直線コネクタ 60"/>
        <xdr:cNvCxnSpPr/>
      </xdr:nvCxnSpPr>
      <xdr:spPr>
        <a:xfrm flipV="1">
          <a:off x="3797300" y="5660599"/>
          <a:ext cx="8382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10503</xdr:rowOff>
    </xdr:from>
    <xdr:to>
      <xdr:col>19</xdr:col>
      <xdr:colOff>177800</xdr:colOff>
      <xdr:row>33</xdr:row>
      <xdr:rowOff>112363</xdr:rowOff>
    </xdr:to>
    <xdr:cxnSp macro="">
      <xdr:nvCxnSpPr>
        <xdr:cNvPr id="64" name="直線コネクタ 63"/>
        <xdr:cNvCxnSpPr/>
      </xdr:nvCxnSpPr>
      <xdr:spPr>
        <a:xfrm flipV="1">
          <a:off x="2908300" y="5668353"/>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112363</xdr:rowOff>
    </xdr:from>
    <xdr:to>
      <xdr:col>15</xdr:col>
      <xdr:colOff>50800</xdr:colOff>
      <xdr:row>34</xdr:row>
      <xdr:rowOff>4102</xdr:rowOff>
    </xdr:to>
    <xdr:cxnSp macro="">
      <xdr:nvCxnSpPr>
        <xdr:cNvPr id="67" name="直線コネクタ 66"/>
        <xdr:cNvCxnSpPr/>
      </xdr:nvCxnSpPr>
      <xdr:spPr>
        <a:xfrm flipV="1">
          <a:off x="2019300" y="5770213"/>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95999</xdr:rowOff>
    </xdr:from>
    <xdr:to>
      <xdr:col>10</xdr:col>
      <xdr:colOff>114300</xdr:colOff>
      <xdr:row>34</xdr:row>
      <xdr:rowOff>4102</xdr:rowOff>
    </xdr:to>
    <xdr:cxnSp macro="">
      <xdr:nvCxnSpPr>
        <xdr:cNvPr id="70" name="直線コネクタ 69"/>
        <xdr:cNvCxnSpPr/>
      </xdr:nvCxnSpPr>
      <xdr:spPr>
        <a:xfrm>
          <a:off x="1130300" y="575384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107313</xdr:rowOff>
    </xdr:from>
    <xdr:ext cx="534377" cy="259045"/>
    <xdr:sp macro="" textlink="">
      <xdr:nvSpPr>
        <xdr:cNvPr id="74" name="テキスト ボックス 73"/>
        <xdr:cNvSpPr txBox="1"/>
      </xdr:nvSpPr>
      <xdr:spPr>
        <a:xfrm>
          <a:off x="863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123399</xdr:rowOff>
    </xdr:from>
    <xdr:to>
      <xdr:col>24</xdr:col>
      <xdr:colOff>114300</xdr:colOff>
      <xdr:row>33</xdr:row>
      <xdr:rowOff>53549</xdr:rowOff>
    </xdr:to>
    <xdr:sp macro="" textlink="">
      <xdr:nvSpPr>
        <xdr:cNvPr id="80" name="楕円 79"/>
        <xdr:cNvSpPr/>
      </xdr:nvSpPr>
      <xdr:spPr>
        <a:xfrm>
          <a:off x="4584700" y="5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146276</xdr:rowOff>
    </xdr:from>
    <xdr:ext cx="534377" cy="259045"/>
    <xdr:sp macro="" textlink="">
      <xdr:nvSpPr>
        <xdr:cNvPr id="81" name="人件費該当値テキスト"/>
        <xdr:cNvSpPr txBox="1"/>
      </xdr:nvSpPr>
      <xdr:spPr>
        <a:xfrm>
          <a:off x="4686300" y="54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131153</xdr:rowOff>
    </xdr:from>
    <xdr:to>
      <xdr:col>20</xdr:col>
      <xdr:colOff>38100</xdr:colOff>
      <xdr:row>33</xdr:row>
      <xdr:rowOff>61303</xdr:rowOff>
    </xdr:to>
    <xdr:sp macro="" textlink="">
      <xdr:nvSpPr>
        <xdr:cNvPr id="82" name="楕円 81"/>
        <xdr:cNvSpPr/>
      </xdr:nvSpPr>
      <xdr:spPr>
        <a:xfrm>
          <a:off x="3746500" y="5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77830</xdr:rowOff>
    </xdr:from>
    <xdr:ext cx="534377" cy="259045"/>
    <xdr:sp macro="" textlink="">
      <xdr:nvSpPr>
        <xdr:cNvPr id="83" name="テキスト ボックス 82"/>
        <xdr:cNvSpPr txBox="1"/>
      </xdr:nvSpPr>
      <xdr:spPr>
        <a:xfrm>
          <a:off x="3530111" y="5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61563</xdr:rowOff>
    </xdr:from>
    <xdr:to>
      <xdr:col>15</xdr:col>
      <xdr:colOff>101600</xdr:colOff>
      <xdr:row>33</xdr:row>
      <xdr:rowOff>163163</xdr:rowOff>
    </xdr:to>
    <xdr:sp macro="" textlink="">
      <xdr:nvSpPr>
        <xdr:cNvPr id="84" name="楕円 83"/>
        <xdr:cNvSpPr/>
      </xdr:nvSpPr>
      <xdr:spPr>
        <a:xfrm>
          <a:off x="28575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8240</xdr:rowOff>
    </xdr:from>
    <xdr:ext cx="534377" cy="259045"/>
    <xdr:sp macro="" textlink="">
      <xdr:nvSpPr>
        <xdr:cNvPr id="85" name="テキスト ボックス 84"/>
        <xdr:cNvSpPr txBox="1"/>
      </xdr:nvSpPr>
      <xdr:spPr>
        <a:xfrm>
          <a:off x="2641111" y="54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124752</xdr:rowOff>
    </xdr:from>
    <xdr:to>
      <xdr:col>10</xdr:col>
      <xdr:colOff>165100</xdr:colOff>
      <xdr:row>34</xdr:row>
      <xdr:rowOff>54902</xdr:rowOff>
    </xdr:to>
    <xdr:sp macro="" textlink="">
      <xdr:nvSpPr>
        <xdr:cNvPr id="86" name="楕円 85"/>
        <xdr:cNvSpPr/>
      </xdr:nvSpPr>
      <xdr:spPr>
        <a:xfrm>
          <a:off x="1968500" y="57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71429</xdr:rowOff>
    </xdr:from>
    <xdr:ext cx="534377" cy="259045"/>
    <xdr:sp macro="" textlink="">
      <xdr:nvSpPr>
        <xdr:cNvPr id="87" name="テキスト ボックス 86"/>
        <xdr:cNvSpPr txBox="1"/>
      </xdr:nvSpPr>
      <xdr:spPr>
        <a:xfrm>
          <a:off x="1752111" y="55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45199</xdr:rowOff>
    </xdr:from>
    <xdr:to>
      <xdr:col>6</xdr:col>
      <xdr:colOff>38100</xdr:colOff>
      <xdr:row>33</xdr:row>
      <xdr:rowOff>146799</xdr:rowOff>
    </xdr:to>
    <xdr:sp macro="" textlink="">
      <xdr:nvSpPr>
        <xdr:cNvPr id="88" name="楕円 87"/>
        <xdr:cNvSpPr/>
      </xdr:nvSpPr>
      <xdr:spPr>
        <a:xfrm>
          <a:off x="1079500" y="57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163326</xdr:rowOff>
    </xdr:from>
    <xdr:ext cx="534377" cy="259045"/>
    <xdr:sp macro="" textlink="">
      <xdr:nvSpPr>
        <xdr:cNvPr id="89" name="テキスト ボックス 88"/>
        <xdr:cNvSpPr txBox="1"/>
      </xdr:nvSpPr>
      <xdr:spPr>
        <a:xfrm>
          <a:off x="863111" y="54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141449</xdr:rowOff>
    </xdr:from>
    <xdr:to>
      <xdr:col>24</xdr:col>
      <xdr:colOff>63500</xdr:colOff>
      <xdr:row>57</xdr:row>
      <xdr:rowOff>152658</xdr:rowOff>
    </xdr:to>
    <xdr:cxnSp macro="">
      <xdr:nvCxnSpPr>
        <xdr:cNvPr id="118" name="直線コネクタ 117"/>
        <xdr:cNvCxnSpPr/>
      </xdr:nvCxnSpPr>
      <xdr:spPr>
        <a:xfrm>
          <a:off x="3797300" y="9914099"/>
          <a:ext cx="8382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141449</xdr:rowOff>
    </xdr:from>
    <xdr:to>
      <xdr:col>19</xdr:col>
      <xdr:colOff>177800</xdr:colOff>
      <xdr:row>57</xdr:row>
      <xdr:rowOff>166061</xdr:rowOff>
    </xdr:to>
    <xdr:cxnSp macro="">
      <xdr:nvCxnSpPr>
        <xdr:cNvPr id="121" name="直線コネクタ 120"/>
        <xdr:cNvCxnSpPr/>
      </xdr:nvCxnSpPr>
      <xdr:spPr>
        <a:xfrm flipV="1">
          <a:off x="2908300" y="9914099"/>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166061</xdr:rowOff>
    </xdr:from>
    <xdr:to>
      <xdr:col>15</xdr:col>
      <xdr:colOff>50800</xdr:colOff>
      <xdr:row>58</xdr:row>
      <xdr:rowOff>1843</xdr:rowOff>
    </xdr:to>
    <xdr:cxnSp macro="">
      <xdr:nvCxnSpPr>
        <xdr:cNvPr id="124" name="直線コネクタ 123"/>
        <xdr:cNvCxnSpPr/>
      </xdr:nvCxnSpPr>
      <xdr:spPr>
        <a:xfrm flipV="1">
          <a:off x="2019300" y="993871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1843</xdr:rowOff>
    </xdr:from>
    <xdr:to>
      <xdr:col>10</xdr:col>
      <xdr:colOff>114300</xdr:colOff>
      <xdr:row>58</xdr:row>
      <xdr:rowOff>10907</xdr:rowOff>
    </xdr:to>
    <xdr:cxnSp macro="">
      <xdr:nvCxnSpPr>
        <xdr:cNvPr id="127" name="直線コネクタ 126"/>
        <xdr:cNvCxnSpPr/>
      </xdr:nvCxnSpPr>
      <xdr:spPr>
        <a:xfrm flipV="1">
          <a:off x="1130300" y="9945943"/>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101858</xdr:rowOff>
    </xdr:from>
    <xdr:to>
      <xdr:col>24</xdr:col>
      <xdr:colOff>114300</xdr:colOff>
      <xdr:row>58</xdr:row>
      <xdr:rowOff>32008</xdr:rowOff>
    </xdr:to>
    <xdr:sp macro="" textlink="">
      <xdr:nvSpPr>
        <xdr:cNvPr id="137" name="楕円 136"/>
        <xdr:cNvSpPr/>
      </xdr:nvSpPr>
      <xdr:spPr>
        <a:xfrm>
          <a:off x="4584700" y="98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90649</xdr:rowOff>
    </xdr:from>
    <xdr:to>
      <xdr:col>20</xdr:col>
      <xdr:colOff>38100</xdr:colOff>
      <xdr:row>58</xdr:row>
      <xdr:rowOff>20799</xdr:rowOff>
    </xdr:to>
    <xdr:sp macro="" textlink="">
      <xdr:nvSpPr>
        <xdr:cNvPr id="139" name="楕円 138"/>
        <xdr:cNvSpPr/>
      </xdr:nvSpPr>
      <xdr:spPr>
        <a:xfrm>
          <a:off x="3746500" y="98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11926</xdr:rowOff>
    </xdr:from>
    <xdr:ext cx="534377" cy="259045"/>
    <xdr:sp macro="" textlink="">
      <xdr:nvSpPr>
        <xdr:cNvPr id="140" name="テキスト ボックス 139"/>
        <xdr:cNvSpPr txBox="1"/>
      </xdr:nvSpPr>
      <xdr:spPr>
        <a:xfrm>
          <a:off x="3530111" y="99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115261</xdr:rowOff>
    </xdr:from>
    <xdr:to>
      <xdr:col>15</xdr:col>
      <xdr:colOff>101600</xdr:colOff>
      <xdr:row>58</xdr:row>
      <xdr:rowOff>45411</xdr:rowOff>
    </xdr:to>
    <xdr:sp macro="" textlink="">
      <xdr:nvSpPr>
        <xdr:cNvPr id="141" name="楕円 140"/>
        <xdr:cNvSpPr/>
      </xdr:nvSpPr>
      <xdr:spPr>
        <a:xfrm>
          <a:off x="2857500" y="98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36538</xdr:rowOff>
    </xdr:from>
    <xdr:ext cx="534377" cy="259045"/>
    <xdr:sp macro="" textlink="">
      <xdr:nvSpPr>
        <xdr:cNvPr id="142" name="テキスト ボックス 141"/>
        <xdr:cNvSpPr txBox="1"/>
      </xdr:nvSpPr>
      <xdr:spPr>
        <a:xfrm>
          <a:off x="2641111" y="99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122493</xdr:rowOff>
    </xdr:from>
    <xdr:to>
      <xdr:col>10</xdr:col>
      <xdr:colOff>165100</xdr:colOff>
      <xdr:row>58</xdr:row>
      <xdr:rowOff>52643</xdr:rowOff>
    </xdr:to>
    <xdr:sp macro="" textlink="">
      <xdr:nvSpPr>
        <xdr:cNvPr id="143" name="楕円 142"/>
        <xdr:cNvSpPr/>
      </xdr:nvSpPr>
      <xdr:spPr>
        <a:xfrm>
          <a:off x="1968500" y="98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43770</xdr:rowOff>
    </xdr:from>
    <xdr:ext cx="534377" cy="259045"/>
    <xdr:sp macro="" textlink="">
      <xdr:nvSpPr>
        <xdr:cNvPr id="144" name="テキスト ボックス 143"/>
        <xdr:cNvSpPr txBox="1"/>
      </xdr:nvSpPr>
      <xdr:spPr>
        <a:xfrm>
          <a:off x="1752111" y="99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131557</xdr:rowOff>
    </xdr:from>
    <xdr:to>
      <xdr:col>6</xdr:col>
      <xdr:colOff>38100</xdr:colOff>
      <xdr:row>58</xdr:row>
      <xdr:rowOff>61707</xdr:rowOff>
    </xdr:to>
    <xdr:sp macro="" textlink="">
      <xdr:nvSpPr>
        <xdr:cNvPr id="145" name="楕円 144"/>
        <xdr:cNvSpPr/>
      </xdr:nvSpPr>
      <xdr:spPr>
        <a:xfrm>
          <a:off x="1079500" y="9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52834</xdr:rowOff>
    </xdr:from>
    <xdr:ext cx="534377" cy="259045"/>
    <xdr:sp macro="" textlink="">
      <xdr:nvSpPr>
        <xdr:cNvPr id="146" name="テキスト ボックス 145"/>
        <xdr:cNvSpPr txBox="1"/>
      </xdr:nvSpPr>
      <xdr:spPr>
        <a:xfrm>
          <a:off x="863111" y="99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160046</xdr:rowOff>
    </xdr:from>
    <xdr:to>
      <xdr:col>24</xdr:col>
      <xdr:colOff>63500</xdr:colOff>
      <xdr:row>78</xdr:row>
      <xdr:rowOff>164878</xdr:rowOff>
    </xdr:to>
    <xdr:cxnSp macro="">
      <xdr:nvCxnSpPr>
        <xdr:cNvPr id="177" name="直線コネクタ 176"/>
        <xdr:cNvCxnSpPr/>
      </xdr:nvCxnSpPr>
      <xdr:spPr>
        <a:xfrm flipV="1">
          <a:off x="3797300" y="13533146"/>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126082</xdr:rowOff>
    </xdr:from>
    <xdr:to>
      <xdr:col>19</xdr:col>
      <xdr:colOff>177800</xdr:colOff>
      <xdr:row>78</xdr:row>
      <xdr:rowOff>164878</xdr:rowOff>
    </xdr:to>
    <xdr:cxnSp macro="">
      <xdr:nvCxnSpPr>
        <xdr:cNvPr id="180" name="直線コネクタ 179"/>
        <xdr:cNvCxnSpPr/>
      </xdr:nvCxnSpPr>
      <xdr:spPr>
        <a:xfrm>
          <a:off x="2908300" y="13499182"/>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126082</xdr:rowOff>
    </xdr:from>
    <xdr:to>
      <xdr:col>15</xdr:col>
      <xdr:colOff>50800</xdr:colOff>
      <xdr:row>78</xdr:row>
      <xdr:rowOff>146264</xdr:rowOff>
    </xdr:to>
    <xdr:cxnSp macro="">
      <xdr:nvCxnSpPr>
        <xdr:cNvPr id="183" name="直線コネクタ 182"/>
        <xdr:cNvCxnSpPr/>
      </xdr:nvCxnSpPr>
      <xdr:spPr>
        <a:xfrm flipV="1">
          <a:off x="2019300" y="13499182"/>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72851</xdr:rowOff>
    </xdr:from>
    <xdr:to>
      <xdr:col>10</xdr:col>
      <xdr:colOff>114300</xdr:colOff>
      <xdr:row>78</xdr:row>
      <xdr:rowOff>146264</xdr:rowOff>
    </xdr:to>
    <xdr:cxnSp macro="">
      <xdr:nvCxnSpPr>
        <xdr:cNvPr id="186" name="直線コネクタ 185"/>
        <xdr:cNvCxnSpPr/>
      </xdr:nvCxnSpPr>
      <xdr:spPr>
        <a:xfrm>
          <a:off x="1130300" y="13445951"/>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109246</xdr:rowOff>
    </xdr:from>
    <xdr:to>
      <xdr:col>24</xdr:col>
      <xdr:colOff>114300</xdr:colOff>
      <xdr:row>79</xdr:row>
      <xdr:rowOff>39396</xdr:rowOff>
    </xdr:to>
    <xdr:sp macro="" textlink="">
      <xdr:nvSpPr>
        <xdr:cNvPr id="196" name="楕円 195"/>
        <xdr:cNvSpPr/>
      </xdr:nvSpPr>
      <xdr:spPr>
        <a:xfrm>
          <a:off x="45847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24173</xdr:rowOff>
    </xdr:from>
    <xdr:ext cx="469744" cy="259045"/>
    <xdr:sp macro="" textlink="">
      <xdr:nvSpPr>
        <xdr:cNvPr id="197" name="維持補修費該当値テキスト"/>
        <xdr:cNvSpPr txBox="1"/>
      </xdr:nvSpPr>
      <xdr:spPr>
        <a:xfrm>
          <a:off x="4686300" y="133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114078</xdr:rowOff>
    </xdr:from>
    <xdr:to>
      <xdr:col>20</xdr:col>
      <xdr:colOff>38100</xdr:colOff>
      <xdr:row>79</xdr:row>
      <xdr:rowOff>44228</xdr:rowOff>
    </xdr:to>
    <xdr:sp macro="" textlink="">
      <xdr:nvSpPr>
        <xdr:cNvPr id="198" name="楕円 197"/>
        <xdr:cNvSpPr/>
      </xdr:nvSpPr>
      <xdr:spPr>
        <a:xfrm>
          <a:off x="3746500" y="13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35355</xdr:rowOff>
    </xdr:from>
    <xdr:ext cx="469744" cy="259045"/>
    <xdr:sp macro="" textlink="">
      <xdr:nvSpPr>
        <xdr:cNvPr id="199" name="テキスト ボックス 198"/>
        <xdr:cNvSpPr txBox="1"/>
      </xdr:nvSpPr>
      <xdr:spPr>
        <a:xfrm>
          <a:off x="3562428" y="135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75282</xdr:rowOff>
    </xdr:from>
    <xdr:to>
      <xdr:col>15</xdr:col>
      <xdr:colOff>101600</xdr:colOff>
      <xdr:row>79</xdr:row>
      <xdr:rowOff>5432</xdr:rowOff>
    </xdr:to>
    <xdr:sp macro="" textlink="">
      <xdr:nvSpPr>
        <xdr:cNvPr id="200" name="楕円 199"/>
        <xdr:cNvSpPr/>
      </xdr:nvSpPr>
      <xdr:spPr>
        <a:xfrm>
          <a:off x="2857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168009</xdr:rowOff>
    </xdr:from>
    <xdr:ext cx="469744" cy="259045"/>
    <xdr:sp macro="" textlink="">
      <xdr:nvSpPr>
        <xdr:cNvPr id="201" name="テキスト ボックス 200"/>
        <xdr:cNvSpPr txBox="1"/>
      </xdr:nvSpPr>
      <xdr:spPr>
        <a:xfrm>
          <a:off x="2673428"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95464</xdr:rowOff>
    </xdr:from>
    <xdr:to>
      <xdr:col>10</xdr:col>
      <xdr:colOff>165100</xdr:colOff>
      <xdr:row>79</xdr:row>
      <xdr:rowOff>25614</xdr:rowOff>
    </xdr:to>
    <xdr:sp macro="" textlink="">
      <xdr:nvSpPr>
        <xdr:cNvPr id="202" name="楕円 201"/>
        <xdr:cNvSpPr/>
      </xdr:nvSpPr>
      <xdr:spPr>
        <a:xfrm>
          <a:off x="1968500" y="134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16741</xdr:rowOff>
    </xdr:from>
    <xdr:ext cx="469744" cy="259045"/>
    <xdr:sp macro="" textlink="">
      <xdr:nvSpPr>
        <xdr:cNvPr id="203" name="テキスト ボックス 202"/>
        <xdr:cNvSpPr txBox="1"/>
      </xdr:nvSpPr>
      <xdr:spPr>
        <a:xfrm>
          <a:off x="1784428" y="135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22051</xdr:rowOff>
    </xdr:from>
    <xdr:to>
      <xdr:col>6</xdr:col>
      <xdr:colOff>38100</xdr:colOff>
      <xdr:row>78</xdr:row>
      <xdr:rowOff>123651</xdr:rowOff>
    </xdr:to>
    <xdr:sp macro="" textlink="">
      <xdr:nvSpPr>
        <xdr:cNvPr id="204" name="楕円 203"/>
        <xdr:cNvSpPr/>
      </xdr:nvSpPr>
      <xdr:spPr>
        <a:xfrm>
          <a:off x="1079500" y="13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140178</xdr:rowOff>
    </xdr:from>
    <xdr:ext cx="469744" cy="259045"/>
    <xdr:sp macro="" textlink="">
      <xdr:nvSpPr>
        <xdr:cNvPr id="205" name="テキスト ボックス 204"/>
        <xdr:cNvSpPr txBox="1"/>
      </xdr:nvSpPr>
      <xdr:spPr>
        <a:xfrm>
          <a:off x="895428" y="1317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133223</xdr:rowOff>
    </xdr:from>
    <xdr:to>
      <xdr:col>24</xdr:col>
      <xdr:colOff>63500</xdr:colOff>
      <xdr:row>95</xdr:row>
      <xdr:rowOff>145129</xdr:rowOff>
    </xdr:to>
    <xdr:cxnSp macro="">
      <xdr:nvCxnSpPr>
        <xdr:cNvPr id="235" name="直線コネクタ 234"/>
        <xdr:cNvCxnSpPr/>
      </xdr:nvCxnSpPr>
      <xdr:spPr>
        <a:xfrm flipV="1">
          <a:off x="3797300" y="16420973"/>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145129</xdr:rowOff>
    </xdr:from>
    <xdr:to>
      <xdr:col>19</xdr:col>
      <xdr:colOff>177800</xdr:colOff>
      <xdr:row>96</xdr:row>
      <xdr:rowOff>63615</xdr:rowOff>
    </xdr:to>
    <xdr:cxnSp macro="">
      <xdr:nvCxnSpPr>
        <xdr:cNvPr id="238" name="直線コネクタ 237"/>
        <xdr:cNvCxnSpPr/>
      </xdr:nvCxnSpPr>
      <xdr:spPr>
        <a:xfrm flipV="1">
          <a:off x="2908300" y="16432879"/>
          <a:ext cx="8890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63615</xdr:rowOff>
    </xdr:from>
    <xdr:to>
      <xdr:col>15</xdr:col>
      <xdr:colOff>50800</xdr:colOff>
      <xdr:row>96</xdr:row>
      <xdr:rowOff>107429</xdr:rowOff>
    </xdr:to>
    <xdr:cxnSp macro="">
      <xdr:nvCxnSpPr>
        <xdr:cNvPr id="241" name="直線コネクタ 240"/>
        <xdr:cNvCxnSpPr/>
      </xdr:nvCxnSpPr>
      <xdr:spPr>
        <a:xfrm flipV="1">
          <a:off x="2019300" y="16522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107429</xdr:rowOff>
    </xdr:from>
    <xdr:to>
      <xdr:col>10</xdr:col>
      <xdr:colOff>114300</xdr:colOff>
      <xdr:row>96</xdr:row>
      <xdr:rowOff>160446</xdr:rowOff>
    </xdr:to>
    <xdr:cxnSp macro="">
      <xdr:nvCxnSpPr>
        <xdr:cNvPr id="244" name="直線コネクタ 243"/>
        <xdr:cNvCxnSpPr/>
      </xdr:nvCxnSpPr>
      <xdr:spPr>
        <a:xfrm flipV="1">
          <a:off x="1130300" y="16566629"/>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82423</xdr:rowOff>
    </xdr:from>
    <xdr:to>
      <xdr:col>24</xdr:col>
      <xdr:colOff>114300</xdr:colOff>
      <xdr:row>96</xdr:row>
      <xdr:rowOff>12573</xdr:rowOff>
    </xdr:to>
    <xdr:sp macro="" textlink="">
      <xdr:nvSpPr>
        <xdr:cNvPr id="254" name="楕円 253"/>
        <xdr:cNvSpPr/>
      </xdr:nvSpPr>
      <xdr:spPr>
        <a:xfrm>
          <a:off x="4584700" y="163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60850</xdr:rowOff>
    </xdr:from>
    <xdr:ext cx="534377" cy="259045"/>
    <xdr:sp macro="" textlink="">
      <xdr:nvSpPr>
        <xdr:cNvPr id="255" name="扶助費該当値テキスト"/>
        <xdr:cNvSpPr txBox="1"/>
      </xdr:nvSpPr>
      <xdr:spPr>
        <a:xfrm>
          <a:off x="4686300" y="163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94329</xdr:rowOff>
    </xdr:from>
    <xdr:to>
      <xdr:col>20</xdr:col>
      <xdr:colOff>38100</xdr:colOff>
      <xdr:row>96</xdr:row>
      <xdr:rowOff>24479</xdr:rowOff>
    </xdr:to>
    <xdr:sp macro="" textlink="">
      <xdr:nvSpPr>
        <xdr:cNvPr id="256" name="楕円 255"/>
        <xdr:cNvSpPr/>
      </xdr:nvSpPr>
      <xdr:spPr>
        <a:xfrm>
          <a:off x="37465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15606</xdr:rowOff>
    </xdr:from>
    <xdr:ext cx="534377" cy="259045"/>
    <xdr:sp macro="" textlink="">
      <xdr:nvSpPr>
        <xdr:cNvPr id="257" name="テキスト ボックス 256"/>
        <xdr:cNvSpPr txBox="1"/>
      </xdr:nvSpPr>
      <xdr:spPr>
        <a:xfrm>
          <a:off x="3530111" y="1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12815</xdr:rowOff>
    </xdr:from>
    <xdr:to>
      <xdr:col>15</xdr:col>
      <xdr:colOff>101600</xdr:colOff>
      <xdr:row>96</xdr:row>
      <xdr:rowOff>114415</xdr:rowOff>
    </xdr:to>
    <xdr:sp macro="" textlink="">
      <xdr:nvSpPr>
        <xdr:cNvPr id="258" name="楕円 257"/>
        <xdr:cNvSpPr/>
      </xdr:nvSpPr>
      <xdr:spPr>
        <a:xfrm>
          <a:off x="2857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105542</xdr:rowOff>
    </xdr:from>
    <xdr:ext cx="534377" cy="259045"/>
    <xdr:sp macro="" textlink="">
      <xdr:nvSpPr>
        <xdr:cNvPr id="259" name="テキスト ボックス 258"/>
        <xdr:cNvSpPr txBox="1"/>
      </xdr:nvSpPr>
      <xdr:spPr>
        <a:xfrm>
          <a:off x="2641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56629</xdr:rowOff>
    </xdr:from>
    <xdr:to>
      <xdr:col>10</xdr:col>
      <xdr:colOff>165100</xdr:colOff>
      <xdr:row>96</xdr:row>
      <xdr:rowOff>158229</xdr:rowOff>
    </xdr:to>
    <xdr:sp macro="" textlink="">
      <xdr:nvSpPr>
        <xdr:cNvPr id="260" name="楕円 259"/>
        <xdr:cNvSpPr/>
      </xdr:nvSpPr>
      <xdr:spPr>
        <a:xfrm>
          <a:off x="1968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149356</xdr:rowOff>
    </xdr:from>
    <xdr:ext cx="534377" cy="259045"/>
    <xdr:sp macro="" textlink="">
      <xdr:nvSpPr>
        <xdr:cNvPr id="261" name="テキスト ボックス 260"/>
        <xdr:cNvSpPr txBox="1"/>
      </xdr:nvSpPr>
      <xdr:spPr>
        <a:xfrm>
          <a:off x="1752111"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109646</xdr:rowOff>
    </xdr:from>
    <xdr:to>
      <xdr:col>6</xdr:col>
      <xdr:colOff>38100</xdr:colOff>
      <xdr:row>97</xdr:row>
      <xdr:rowOff>39796</xdr:rowOff>
    </xdr:to>
    <xdr:sp macro="" textlink="">
      <xdr:nvSpPr>
        <xdr:cNvPr id="262" name="楕円 261"/>
        <xdr:cNvSpPr/>
      </xdr:nvSpPr>
      <xdr:spPr>
        <a:xfrm>
          <a:off x="1079500" y="16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30923</xdr:rowOff>
    </xdr:from>
    <xdr:ext cx="534377" cy="259045"/>
    <xdr:sp macro="" textlink="">
      <xdr:nvSpPr>
        <xdr:cNvPr id="263" name="テキスト ボックス 262"/>
        <xdr:cNvSpPr txBox="1"/>
      </xdr:nvSpPr>
      <xdr:spPr>
        <a:xfrm>
          <a:off x="863111" y="166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55994</xdr:rowOff>
    </xdr:from>
    <xdr:to>
      <xdr:col>55</xdr:col>
      <xdr:colOff>0</xdr:colOff>
      <xdr:row>35</xdr:row>
      <xdr:rowOff>131006</xdr:rowOff>
    </xdr:to>
    <xdr:cxnSp macro="">
      <xdr:nvCxnSpPr>
        <xdr:cNvPr id="292" name="直線コネクタ 291"/>
        <xdr:cNvCxnSpPr/>
      </xdr:nvCxnSpPr>
      <xdr:spPr>
        <a:xfrm>
          <a:off x="9639300" y="6056744"/>
          <a:ext cx="8382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55994</xdr:rowOff>
    </xdr:from>
    <xdr:to>
      <xdr:col>50</xdr:col>
      <xdr:colOff>114300</xdr:colOff>
      <xdr:row>35</xdr:row>
      <xdr:rowOff>139936</xdr:rowOff>
    </xdr:to>
    <xdr:cxnSp macro="">
      <xdr:nvCxnSpPr>
        <xdr:cNvPr id="295" name="直線コネクタ 294"/>
        <xdr:cNvCxnSpPr/>
      </xdr:nvCxnSpPr>
      <xdr:spPr>
        <a:xfrm flipV="1">
          <a:off x="8750300" y="6056744"/>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90673</xdr:rowOff>
    </xdr:from>
    <xdr:to>
      <xdr:col>45</xdr:col>
      <xdr:colOff>177800</xdr:colOff>
      <xdr:row>35</xdr:row>
      <xdr:rowOff>139936</xdr:rowOff>
    </xdr:to>
    <xdr:cxnSp macro="">
      <xdr:nvCxnSpPr>
        <xdr:cNvPr id="298" name="直線コネクタ 297"/>
        <xdr:cNvCxnSpPr/>
      </xdr:nvCxnSpPr>
      <xdr:spPr>
        <a:xfrm>
          <a:off x="7861300" y="609142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54676</xdr:rowOff>
    </xdr:from>
    <xdr:to>
      <xdr:col>41</xdr:col>
      <xdr:colOff>50800</xdr:colOff>
      <xdr:row>35</xdr:row>
      <xdr:rowOff>90673</xdr:rowOff>
    </xdr:to>
    <xdr:cxnSp macro="">
      <xdr:nvCxnSpPr>
        <xdr:cNvPr id="301" name="直線コネクタ 300"/>
        <xdr:cNvCxnSpPr/>
      </xdr:nvCxnSpPr>
      <xdr:spPr>
        <a:xfrm>
          <a:off x="6972300" y="5541076"/>
          <a:ext cx="889000" cy="5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36656</xdr:rowOff>
    </xdr:from>
    <xdr:ext cx="534377" cy="259045"/>
    <xdr:sp macro="" textlink="">
      <xdr:nvSpPr>
        <xdr:cNvPr id="305" name="テキスト ボックス 304"/>
        <xdr:cNvSpPr txBox="1"/>
      </xdr:nvSpPr>
      <xdr:spPr>
        <a:xfrm>
          <a:off x="6705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80206</xdr:rowOff>
    </xdr:from>
    <xdr:to>
      <xdr:col>55</xdr:col>
      <xdr:colOff>50800</xdr:colOff>
      <xdr:row>36</xdr:row>
      <xdr:rowOff>10356</xdr:rowOff>
    </xdr:to>
    <xdr:sp macro="" textlink="">
      <xdr:nvSpPr>
        <xdr:cNvPr id="311" name="楕円 310"/>
        <xdr:cNvSpPr/>
      </xdr:nvSpPr>
      <xdr:spPr>
        <a:xfrm>
          <a:off x="10426700" y="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103083</xdr:rowOff>
    </xdr:from>
    <xdr:ext cx="534377" cy="259045"/>
    <xdr:sp macro="" textlink="">
      <xdr:nvSpPr>
        <xdr:cNvPr id="312" name="補助費等該当値テキスト"/>
        <xdr:cNvSpPr txBox="1"/>
      </xdr:nvSpPr>
      <xdr:spPr>
        <a:xfrm>
          <a:off x="10528300"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5194</xdr:rowOff>
    </xdr:from>
    <xdr:to>
      <xdr:col>50</xdr:col>
      <xdr:colOff>165100</xdr:colOff>
      <xdr:row>35</xdr:row>
      <xdr:rowOff>106794</xdr:rowOff>
    </xdr:to>
    <xdr:sp macro="" textlink="">
      <xdr:nvSpPr>
        <xdr:cNvPr id="313" name="楕円 312"/>
        <xdr:cNvSpPr/>
      </xdr:nvSpPr>
      <xdr:spPr>
        <a:xfrm>
          <a:off x="9588500" y="60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123321</xdr:rowOff>
    </xdr:from>
    <xdr:ext cx="534377" cy="259045"/>
    <xdr:sp macro="" textlink="">
      <xdr:nvSpPr>
        <xdr:cNvPr id="314" name="テキスト ボックス 313"/>
        <xdr:cNvSpPr txBox="1"/>
      </xdr:nvSpPr>
      <xdr:spPr>
        <a:xfrm>
          <a:off x="9372111" y="57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89136</xdr:rowOff>
    </xdr:from>
    <xdr:to>
      <xdr:col>46</xdr:col>
      <xdr:colOff>38100</xdr:colOff>
      <xdr:row>36</xdr:row>
      <xdr:rowOff>19286</xdr:rowOff>
    </xdr:to>
    <xdr:sp macro="" textlink="">
      <xdr:nvSpPr>
        <xdr:cNvPr id="315" name="楕円 314"/>
        <xdr:cNvSpPr/>
      </xdr:nvSpPr>
      <xdr:spPr>
        <a:xfrm>
          <a:off x="8699500" y="60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35813</xdr:rowOff>
    </xdr:from>
    <xdr:ext cx="534377" cy="259045"/>
    <xdr:sp macro="" textlink="">
      <xdr:nvSpPr>
        <xdr:cNvPr id="316" name="テキスト ボックス 315"/>
        <xdr:cNvSpPr txBox="1"/>
      </xdr:nvSpPr>
      <xdr:spPr>
        <a:xfrm>
          <a:off x="8483111" y="58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39873</xdr:rowOff>
    </xdr:from>
    <xdr:to>
      <xdr:col>41</xdr:col>
      <xdr:colOff>101600</xdr:colOff>
      <xdr:row>35</xdr:row>
      <xdr:rowOff>141473</xdr:rowOff>
    </xdr:to>
    <xdr:sp macro="" textlink="">
      <xdr:nvSpPr>
        <xdr:cNvPr id="317" name="楕円 316"/>
        <xdr:cNvSpPr/>
      </xdr:nvSpPr>
      <xdr:spPr>
        <a:xfrm>
          <a:off x="7810500" y="604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158000</xdr:rowOff>
    </xdr:from>
    <xdr:ext cx="534377" cy="259045"/>
    <xdr:sp macro="" textlink="">
      <xdr:nvSpPr>
        <xdr:cNvPr id="318" name="テキスト ボックス 317"/>
        <xdr:cNvSpPr txBox="1"/>
      </xdr:nvSpPr>
      <xdr:spPr>
        <a:xfrm>
          <a:off x="7594111" y="58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3876</xdr:rowOff>
    </xdr:from>
    <xdr:to>
      <xdr:col>36</xdr:col>
      <xdr:colOff>165100</xdr:colOff>
      <xdr:row>32</xdr:row>
      <xdr:rowOff>105476</xdr:rowOff>
    </xdr:to>
    <xdr:sp macro="" textlink="">
      <xdr:nvSpPr>
        <xdr:cNvPr id="319" name="楕円 318"/>
        <xdr:cNvSpPr/>
      </xdr:nvSpPr>
      <xdr:spPr>
        <a:xfrm>
          <a:off x="6921500" y="54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122003</xdr:rowOff>
    </xdr:from>
    <xdr:ext cx="599010" cy="259045"/>
    <xdr:sp macro="" textlink="">
      <xdr:nvSpPr>
        <xdr:cNvPr id="320" name="テキスト ボックス 319"/>
        <xdr:cNvSpPr txBox="1"/>
      </xdr:nvSpPr>
      <xdr:spPr>
        <a:xfrm>
          <a:off x="6672795" y="5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162220</xdr:rowOff>
    </xdr:from>
    <xdr:to>
      <xdr:col>55</xdr:col>
      <xdr:colOff>0</xdr:colOff>
      <xdr:row>59</xdr:row>
      <xdr:rowOff>37002</xdr:rowOff>
    </xdr:to>
    <xdr:cxnSp macro="">
      <xdr:nvCxnSpPr>
        <xdr:cNvPr id="351" name="直線コネクタ 350"/>
        <xdr:cNvCxnSpPr/>
      </xdr:nvCxnSpPr>
      <xdr:spPr>
        <a:xfrm>
          <a:off x="9639300" y="10106320"/>
          <a:ext cx="838200" cy="4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162220</xdr:rowOff>
    </xdr:from>
    <xdr:to>
      <xdr:col>50</xdr:col>
      <xdr:colOff>114300</xdr:colOff>
      <xdr:row>58</xdr:row>
      <xdr:rowOff>171346</xdr:rowOff>
    </xdr:to>
    <xdr:cxnSp macro="">
      <xdr:nvCxnSpPr>
        <xdr:cNvPr id="354" name="直線コネクタ 353"/>
        <xdr:cNvCxnSpPr/>
      </xdr:nvCxnSpPr>
      <xdr:spPr>
        <a:xfrm flipV="1">
          <a:off x="8750300" y="10106320"/>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171346</xdr:rowOff>
    </xdr:from>
    <xdr:to>
      <xdr:col>45</xdr:col>
      <xdr:colOff>177800</xdr:colOff>
      <xdr:row>59</xdr:row>
      <xdr:rowOff>4625</xdr:rowOff>
    </xdr:to>
    <xdr:cxnSp macro="">
      <xdr:nvCxnSpPr>
        <xdr:cNvPr id="357" name="直線コネクタ 356"/>
        <xdr:cNvCxnSpPr/>
      </xdr:nvCxnSpPr>
      <xdr:spPr>
        <a:xfrm flipV="1">
          <a:off x="7861300" y="10115446"/>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4625</xdr:rowOff>
    </xdr:from>
    <xdr:to>
      <xdr:col>41</xdr:col>
      <xdr:colOff>50800</xdr:colOff>
      <xdr:row>59</xdr:row>
      <xdr:rowOff>24451</xdr:rowOff>
    </xdr:to>
    <xdr:cxnSp macro="">
      <xdr:nvCxnSpPr>
        <xdr:cNvPr id="360" name="直線コネクタ 359"/>
        <xdr:cNvCxnSpPr/>
      </xdr:nvCxnSpPr>
      <xdr:spPr>
        <a:xfrm flipV="1">
          <a:off x="6972300" y="10120175"/>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54541</xdr:rowOff>
    </xdr:from>
    <xdr:ext cx="534377" cy="259045"/>
    <xdr:sp macro="" textlink="">
      <xdr:nvSpPr>
        <xdr:cNvPr id="364" name="テキスト ボックス 363"/>
        <xdr:cNvSpPr txBox="1"/>
      </xdr:nvSpPr>
      <xdr:spPr>
        <a:xfrm>
          <a:off x="6705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157652</xdr:rowOff>
    </xdr:from>
    <xdr:to>
      <xdr:col>55</xdr:col>
      <xdr:colOff>50800</xdr:colOff>
      <xdr:row>59</xdr:row>
      <xdr:rowOff>87802</xdr:rowOff>
    </xdr:to>
    <xdr:sp macro="" textlink="">
      <xdr:nvSpPr>
        <xdr:cNvPr id="370" name="楕円 369"/>
        <xdr:cNvSpPr/>
      </xdr:nvSpPr>
      <xdr:spPr>
        <a:xfrm>
          <a:off x="10426700" y="101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111420</xdr:rowOff>
    </xdr:from>
    <xdr:to>
      <xdr:col>50</xdr:col>
      <xdr:colOff>165100</xdr:colOff>
      <xdr:row>59</xdr:row>
      <xdr:rowOff>41570</xdr:rowOff>
    </xdr:to>
    <xdr:sp macro="" textlink="">
      <xdr:nvSpPr>
        <xdr:cNvPr id="372" name="楕円 371"/>
        <xdr:cNvSpPr/>
      </xdr:nvSpPr>
      <xdr:spPr>
        <a:xfrm>
          <a:off x="9588500" y="10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58097</xdr:rowOff>
    </xdr:from>
    <xdr:ext cx="534377" cy="259045"/>
    <xdr:sp macro="" textlink="">
      <xdr:nvSpPr>
        <xdr:cNvPr id="373" name="テキスト ボックス 372"/>
        <xdr:cNvSpPr txBox="1"/>
      </xdr:nvSpPr>
      <xdr:spPr>
        <a:xfrm>
          <a:off x="9372111" y="9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120546</xdr:rowOff>
    </xdr:from>
    <xdr:to>
      <xdr:col>46</xdr:col>
      <xdr:colOff>38100</xdr:colOff>
      <xdr:row>59</xdr:row>
      <xdr:rowOff>50696</xdr:rowOff>
    </xdr:to>
    <xdr:sp macro="" textlink="">
      <xdr:nvSpPr>
        <xdr:cNvPr id="374" name="楕円 373"/>
        <xdr:cNvSpPr/>
      </xdr:nvSpPr>
      <xdr:spPr>
        <a:xfrm>
          <a:off x="8699500" y="100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41823</xdr:rowOff>
    </xdr:from>
    <xdr:ext cx="534377" cy="259045"/>
    <xdr:sp macro="" textlink="">
      <xdr:nvSpPr>
        <xdr:cNvPr id="375" name="テキスト ボックス 374"/>
        <xdr:cNvSpPr txBox="1"/>
      </xdr:nvSpPr>
      <xdr:spPr>
        <a:xfrm>
          <a:off x="8483111"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125275</xdr:rowOff>
    </xdr:from>
    <xdr:to>
      <xdr:col>41</xdr:col>
      <xdr:colOff>101600</xdr:colOff>
      <xdr:row>59</xdr:row>
      <xdr:rowOff>55425</xdr:rowOff>
    </xdr:to>
    <xdr:sp macro="" textlink="">
      <xdr:nvSpPr>
        <xdr:cNvPr id="376" name="楕円 375"/>
        <xdr:cNvSpPr/>
      </xdr:nvSpPr>
      <xdr:spPr>
        <a:xfrm>
          <a:off x="7810500" y="100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46552</xdr:rowOff>
    </xdr:from>
    <xdr:ext cx="534377" cy="259045"/>
    <xdr:sp macro="" textlink="">
      <xdr:nvSpPr>
        <xdr:cNvPr id="377" name="テキスト ボックス 376"/>
        <xdr:cNvSpPr txBox="1"/>
      </xdr:nvSpPr>
      <xdr:spPr>
        <a:xfrm>
          <a:off x="7594111" y="101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145101</xdr:rowOff>
    </xdr:from>
    <xdr:to>
      <xdr:col>36</xdr:col>
      <xdr:colOff>165100</xdr:colOff>
      <xdr:row>59</xdr:row>
      <xdr:rowOff>75251</xdr:rowOff>
    </xdr:to>
    <xdr:sp macro="" textlink="">
      <xdr:nvSpPr>
        <xdr:cNvPr id="378" name="楕円 377"/>
        <xdr:cNvSpPr/>
      </xdr:nvSpPr>
      <xdr:spPr>
        <a:xfrm>
          <a:off x="6921500" y="100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66378</xdr:rowOff>
    </xdr:from>
    <xdr:ext cx="534377" cy="259045"/>
    <xdr:sp macro="" textlink="">
      <xdr:nvSpPr>
        <xdr:cNvPr id="379" name="テキスト ボックス 378"/>
        <xdr:cNvSpPr txBox="1"/>
      </xdr:nvSpPr>
      <xdr:spPr>
        <a:xfrm>
          <a:off x="6705111" y="1018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28845</xdr:rowOff>
    </xdr:from>
    <xdr:to>
      <xdr:col>55</xdr:col>
      <xdr:colOff>0</xdr:colOff>
      <xdr:row>79</xdr:row>
      <xdr:rowOff>35385</xdr:rowOff>
    </xdr:to>
    <xdr:cxnSp macro="">
      <xdr:nvCxnSpPr>
        <xdr:cNvPr id="408" name="直線コネクタ 407"/>
        <xdr:cNvCxnSpPr/>
      </xdr:nvCxnSpPr>
      <xdr:spPr>
        <a:xfrm flipV="1">
          <a:off x="9639300" y="13573395"/>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35385</xdr:rowOff>
    </xdr:from>
    <xdr:to>
      <xdr:col>50</xdr:col>
      <xdr:colOff>114300</xdr:colOff>
      <xdr:row>79</xdr:row>
      <xdr:rowOff>39796</xdr:rowOff>
    </xdr:to>
    <xdr:cxnSp macro="">
      <xdr:nvCxnSpPr>
        <xdr:cNvPr id="411" name="直線コネクタ 410"/>
        <xdr:cNvCxnSpPr/>
      </xdr:nvCxnSpPr>
      <xdr:spPr>
        <a:xfrm flipV="1">
          <a:off x="8750300" y="13579935"/>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38567</xdr:rowOff>
    </xdr:from>
    <xdr:to>
      <xdr:col>45</xdr:col>
      <xdr:colOff>177800</xdr:colOff>
      <xdr:row>79</xdr:row>
      <xdr:rowOff>39796</xdr:rowOff>
    </xdr:to>
    <xdr:cxnSp macro="">
      <xdr:nvCxnSpPr>
        <xdr:cNvPr id="414" name="直線コネクタ 413"/>
        <xdr:cNvCxnSpPr/>
      </xdr:nvCxnSpPr>
      <xdr:spPr>
        <a:xfrm>
          <a:off x="7861300" y="13583117"/>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149495</xdr:rowOff>
    </xdr:from>
    <xdr:to>
      <xdr:col>55</xdr:col>
      <xdr:colOff>50800</xdr:colOff>
      <xdr:row>79</xdr:row>
      <xdr:rowOff>79645</xdr:rowOff>
    </xdr:to>
    <xdr:sp macro="" textlink="">
      <xdr:nvSpPr>
        <xdr:cNvPr id="424" name="楕円 423"/>
        <xdr:cNvSpPr/>
      </xdr:nvSpPr>
      <xdr:spPr>
        <a:xfrm>
          <a:off x="10426700" y="13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156035</xdr:rowOff>
    </xdr:from>
    <xdr:to>
      <xdr:col>50</xdr:col>
      <xdr:colOff>165100</xdr:colOff>
      <xdr:row>79</xdr:row>
      <xdr:rowOff>86185</xdr:rowOff>
    </xdr:to>
    <xdr:sp macro="" textlink="">
      <xdr:nvSpPr>
        <xdr:cNvPr id="426" name="楕円 425"/>
        <xdr:cNvSpPr/>
      </xdr:nvSpPr>
      <xdr:spPr>
        <a:xfrm>
          <a:off x="9588500" y="135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77312</xdr:rowOff>
    </xdr:from>
    <xdr:ext cx="469744" cy="259045"/>
    <xdr:sp macro="" textlink="">
      <xdr:nvSpPr>
        <xdr:cNvPr id="427" name="テキスト ボックス 426"/>
        <xdr:cNvSpPr txBox="1"/>
      </xdr:nvSpPr>
      <xdr:spPr>
        <a:xfrm>
          <a:off x="9404428" y="1362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160446</xdr:rowOff>
    </xdr:from>
    <xdr:to>
      <xdr:col>46</xdr:col>
      <xdr:colOff>38100</xdr:colOff>
      <xdr:row>79</xdr:row>
      <xdr:rowOff>90596</xdr:rowOff>
    </xdr:to>
    <xdr:sp macro="" textlink="">
      <xdr:nvSpPr>
        <xdr:cNvPr id="428" name="楕円 427"/>
        <xdr:cNvSpPr/>
      </xdr:nvSpPr>
      <xdr:spPr>
        <a:xfrm>
          <a:off x="8699500" y="13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81723</xdr:rowOff>
    </xdr:from>
    <xdr:ext cx="469744" cy="259045"/>
    <xdr:sp macro="" textlink="">
      <xdr:nvSpPr>
        <xdr:cNvPr id="429" name="テキスト ボックス 428"/>
        <xdr:cNvSpPr txBox="1"/>
      </xdr:nvSpPr>
      <xdr:spPr>
        <a:xfrm>
          <a:off x="8515428" y="1362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159217</xdr:rowOff>
    </xdr:from>
    <xdr:to>
      <xdr:col>41</xdr:col>
      <xdr:colOff>101600</xdr:colOff>
      <xdr:row>79</xdr:row>
      <xdr:rowOff>89367</xdr:rowOff>
    </xdr:to>
    <xdr:sp macro="" textlink="">
      <xdr:nvSpPr>
        <xdr:cNvPr id="430" name="楕円 429"/>
        <xdr:cNvSpPr/>
      </xdr:nvSpPr>
      <xdr:spPr>
        <a:xfrm>
          <a:off x="7810500" y="135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80494</xdr:rowOff>
    </xdr:from>
    <xdr:ext cx="469744" cy="259045"/>
    <xdr:sp macro="" textlink="">
      <xdr:nvSpPr>
        <xdr:cNvPr id="431" name="テキスト ボックス 430"/>
        <xdr:cNvSpPr txBox="1"/>
      </xdr:nvSpPr>
      <xdr:spPr>
        <a:xfrm>
          <a:off x="7626428" y="136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65773</xdr:rowOff>
    </xdr:from>
    <xdr:to>
      <xdr:col>55</xdr:col>
      <xdr:colOff>0</xdr:colOff>
      <xdr:row>97</xdr:row>
      <xdr:rowOff>80721</xdr:rowOff>
    </xdr:to>
    <xdr:cxnSp macro="">
      <xdr:nvCxnSpPr>
        <xdr:cNvPr id="460" name="直線コネクタ 459"/>
        <xdr:cNvCxnSpPr/>
      </xdr:nvCxnSpPr>
      <xdr:spPr>
        <a:xfrm>
          <a:off x="9639300" y="16353523"/>
          <a:ext cx="838200" cy="3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38888</xdr:rowOff>
    </xdr:from>
    <xdr:to>
      <xdr:col>50</xdr:col>
      <xdr:colOff>114300</xdr:colOff>
      <xdr:row>95</xdr:row>
      <xdr:rowOff>65773</xdr:rowOff>
    </xdr:to>
    <xdr:cxnSp macro="">
      <xdr:nvCxnSpPr>
        <xdr:cNvPr id="463" name="直線コネクタ 462"/>
        <xdr:cNvCxnSpPr/>
      </xdr:nvCxnSpPr>
      <xdr:spPr>
        <a:xfrm>
          <a:off x="8750300" y="16326638"/>
          <a:ext cx="889000" cy="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38888</xdr:rowOff>
    </xdr:from>
    <xdr:to>
      <xdr:col>45</xdr:col>
      <xdr:colOff>177800</xdr:colOff>
      <xdr:row>96</xdr:row>
      <xdr:rowOff>147016</xdr:rowOff>
    </xdr:to>
    <xdr:cxnSp macro="">
      <xdr:nvCxnSpPr>
        <xdr:cNvPr id="466" name="直線コネクタ 465"/>
        <xdr:cNvCxnSpPr/>
      </xdr:nvCxnSpPr>
      <xdr:spPr>
        <a:xfrm flipV="1">
          <a:off x="7861300" y="16326638"/>
          <a:ext cx="8890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29921</xdr:rowOff>
    </xdr:from>
    <xdr:to>
      <xdr:col>55</xdr:col>
      <xdr:colOff>50800</xdr:colOff>
      <xdr:row>97</xdr:row>
      <xdr:rowOff>131521</xdr:rowOff>
    </xdr:to>
    <xdr:sp macro="" textlink="">
      <xdr:nvSpPr>
        <xdr:cNvPr id="476" name="楕円 475"/>
        <xdr:cNvSpPr/>
      </xdr:nvSpPr>
      <xdr:spPr>
        <a:xfrm>
          <a:off x="104267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8348</xdr:rowOff>
    </xdr:from>
    <xdr:ext cx="534377" cy="259045"/>
    <xdr:sp macro="" textlink="">
      <xdr:nvSpPr>
        <xdr:cNvPr id="477" name="普通建設事業費 （ うち更新整備　）該当値テキスト"/>
        <xdr:cNvSpPr txBox="1"/>
      </xdr:nvSpPr>
      <xdr:spPr>
        <a:xfrm>
          <a:off x="10528300"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14973</xdr:rowOff>
    </xdr:from>
    <xdr:to>
      <xdr:col>50</xdr:col>
      <xdr:colOff>165100</xdr:colOff>
      <xdr:row>95</xdr:row>
      <xdr:rowOff>116573</xdr:rowOff>
    </xdr:to>
    <xdr:sp macro="" textlink="">
      <xdr:nvSpPr>
        <xdr:cNvPr id="478" name="楕円 477"/>
        <xdr:cNvSpPr/>
      </xdr:nvSpPr>
      <xdr:spPr>
        <a:xfrm>
          <a:off x="9588500" y="1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133100</xdr:rowOff>
    </xdr:from>
    <xdr:ext cx="534377" cy="259045"/>
    <xdr:sp macro="" textlink="">
      <xdr:nvSpPr>
        <xdr:cNvPr id="479" name="テキスト ボックス 478"/>
        <xdr:cNvSpPr txBox="1"/>
      </xdr:nvSpPr>
      <xdr:spPr>
        <a:xfrm>
          <a:off x="9372111" y="160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159538</xdr:rowOff>
    </xdr:from>
    <xdr:to>
      <xdr:col>46</xdr:col>
      <xdr:colOff>38100</xdr:colOff>
      <xdr:row>95</xdr:row>
      <xdr:rowOff>89688</xdr:rowOff>
    </xdr:to>
    <xdr:sp macro="" textlink="">
      <xdr:nvSpPr>
        <xdr:cNvPr id="480" name="楕円 479"/>
        <xdr:cNvSpPr/>
      </xdr:nvSpPr>
      <xdr:spPr>
        <a:xfrm>
          <a:off x="8699500" y="162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106215</xdr:rowOff>
    </xdr:from>
    <xdr:ext cx="534377" cy="259045"/>
    <xdr:sp macro="" textlink="">
      <xdr:nvSpPr>
        <xdr:cNvPr id="481" name="テキスト ボックス 480"/>
        <xdr:cNvSpPr txBox="1"/>
      </xdr:nvSpPr>
      <xdr:spPr>
        <a:xfrm>
          <a:off x="8483111" y="160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96216</xdr:rowOff>
    </xdr:from>
    <xdr:to>
      <xdr:col>41</xdr:col>
      <xdr:colOff>101600</xdr:colOff>
      <xdr:row>97</xdr:row>
      <xdr:rowOff>26366</xdr:rowOff>
    </xdr:to>
    <xdr:sp macro="" textlink="">
      <xdr:nvSpPr>
        <xdr:cNvPr id="482" name="楕円 481"/>
        <xdr:cNvSpPr/>
      </xdr:nvSpPr>
      <xdr:spPr>
        <a:xfrm>
          <a:off x="7810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42893</xdr:rowOff>
    </xdr:from>
    <xdr:ext cx="534377" cy="259045"/>
    <xdr:sp macro="" textlink="">
      <xdr:nvSpPr>
        <xdr:cNvPr id="483" name="テキスト ボックス 482"/>
        <xdr:cNvSpPr txBox="1"/>
      </xdr:nvSpPr>
      <xdr:spPr>
        <a:xfrm>
          <a:off x="7594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6443</xdr:rowOff>
    </xdr:from>
    <xdr:to>
      <xdr:col>85</xdr:col>
      <xdr:colOff>127000</xdr:colOff>
      <xdr:row>38</xdr:row>
      <xdr:rowOff>25400</xdr:rowOff>
    </xdr:to>
    <xdr:cxnSp macro="">
      <xdr:nvCxnSpPr>
        <xdr:cNvPr id="508" name="直線コネクタ 507"/>
        <xdr:cNvCxnSpPr/>
      </xdr:nvCxnSpPr>
      <xdr:spPr>
        <a:xfrm flipV="1">
          <a:off x="15481300" y="6521543"/>
          <a:ext cx="8382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18319</xdr:rowOff>
    </xdr:from>
    <xdr:to>
      <xdr:col>81</xdr:col>
      <xdr:colOff>50800</xdr:colOff>
      <xdr:row>38</xdr:row>
      <xdr:rowOff>25400</xdr:rowOff>
    </xdr:to>
    <xdr:cxnSp macro="">
      <xdr:nvCxnSpPr>
        <xdr:cNvPr id="511" name="直線コネクタ 510"/>
        <xdr:cNvCxnSpPr/>
      </xdr:nvCxnSpPr>
      <xdr:spPr>
        <a:xfrm>
          <a:off x="14592300" y="6533419"/>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7032</xdr:rowOff>
    </xdr:from>
    <xdr:to>
      <xdr:col>76</xdr:col>
      <xdr:colOff>114300</xdr:colOff>
      <xdr:row>38</xdr:row>
      <xdr:rowOff>18319</xdr:rowOff>
    </xdr:to>
    <xdr:cxnSp macro="">
      <xdr:nvCxnSpPr>
        <xdr:cNvPr id="514" name="直線コネクタ 513"/>
        <xdr:cNvCxnSpPr/>
      </xdr:nvCxnSpPr>
      <xdr:spPr>
        <a:xfrm>
          <a:off x="13703300" y="6522132"/>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7032</xdr:rowOff>
    </xdr:from>
    <xdr:to>
      <xdr:col>71</xdr:col>
      <xdr:colOff>177800</xdr:colOff>
      <xdr:row>38</xdr:row>
      <xdr:rowOff>16753</xdr:rowOff>
    </xdr:to>
    <xdr:cxnSp macro="">
      <xdr:nvCxnSpPr>
        <xdr:cNvPr id="517" name="直線コネクタ 516"/>
        <xdr:cNvCxnSpPr/>
      </xdr:nvCxnSpPr>
      <xdr:spPr>
        <a:xfrm flipV="1">
          <a:off x="12814300" y="6522132"/>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127093</xdr:rowOff>
    </xdr:from>
    <xdr:to>
      <xdr:col>85</xdr:col>
      <xdr:colOff>177800</xdr:colOff>
      <xdr:row>38</xdr:row>
      <xdr:rowOff>57243</xdr:rowOff>
    </xdr:to>
    <xdr:sp macro="" textlink="">
      <xdr:nvSpPr>
        <xdr:cNvPr id="527" name="楕円 526"/>
        <xdr:cNvSpPr/>
      </xdr:nvSpPr>
      <xdr:spPr>
        <a:xfrm>
          <a:off x="16268700" y="6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138969</xdr:rowOff>
    </xdr:from>
    <xdr:to>
      <xdr:col>76</xdr:col>
      <xdr:colOff>165100</xdr:colOff>
      <xdr:row>38</xdr:row>
      <xdr:rowOff>69119</xdr:rowOff>
    </xdr:to>
    <xdr:sp macro="" textlink="">
      <xdr:nvSpPr>
        <xdr:cNvPr id="531" name="楕円 530"/>
        <xdr:cNvSpPr/>
      </xdr:nvSpPr>
      <xdr:spPr>
        <a:xfrm>
          <a:off x="14541500" y="64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60246</xdr:rowOff>
    </xdr:from>
    <xdr:ext cx="469744" cy="259045"/>
    <xdr:sp macro="" textlink="">
      <xdr:nvSpPr>
        <xdr:cNvPr id="532" name="テキスト ボックス 531"/>
        <xdr:cNvSpPr txBox="1"/>
      </xdr:nvSpPr>
      <xdr:spPr>
        <a:xfrm>
          <a:off x="14357428" y="65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127682</xdr:rowOff>
    </xdr:from>
    <xdr:to>
      <xdr:col>72</xdr:col>
      <xdr:colOff>38100</xdr:colOff>
      <xdr:row>38</xdr:row>
      <xdr:rowOff>57832</xdr:rowOff>
    </xdr:to>
    <xdr:sp macro="" textlink="">
      <xdr:nvSpPr>
        <xdr:cNvPr id="533" name="楕円 532"/>
        <xdr:cNvSpPr/>
      </xdr:nvSpPr>
      <xdr:spPr>
        <a:xfrm>
          <a:off x="13652500" y="647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74359</xdr:rowOff>
    </xdr:from>
    <xdr:ext cx="469744" cy="259045"/>
    <xdr:sp macro="" textlink="">
      <xdr:nvSpPr>
        <xdr:cNvPr id="534" name="テキスト ボックス 533"/>
        <xdr:cNvSpPr txBox="1"/>
      </xdr:nvSpPr>
      <xdr:spPr>
        <a:xfrm>
          <a:off x="13468428" y="624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137403</xdr:rowOff>
    </xdr:from>
    <xdr:to>
      <xdr:col>67</xdr:col>
      <xdr:colOff>101600</xdr:colOff>
      <xdr:row>38</xdr:row>
      <xdr:rowOff>67553</xdr:rowOff>
    </xdr:to>
    <xdr:sp macro="" textlink="">
      <xdr:nvSpPr>
        <xdr:cNvPr id="535" name="楕円 534"/>
        <xdr:cNvSpPr/>
      </xdr:nvSpPr>
      <xdr:spPr>
        <a:xfrm>
          <a:off x="12763500" y="64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84080</xdr:rowOff>
    </xdr:from>
    <xdr:ext cx="469744" cy="259045"/>
    <xdr:sp macro="" textlink="">
      <xdr:nvSpPr>
        <xdr:cNvPr id="536" name="テキスト ボックス 535"/>
        <xdr:cNvSpPr txBox="1"/>
      </xdr:nvSpPr>
      <xdr:spPr>
        <a:xfrm>
          <a:off x="12579428" y="625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43307</xdr:rowOff>
    </xdr:from>
    <xdr:to>
      <xdr:col>85</xdr:col>
      <xdr:colOff>127000</xdr:colOff>
      <xdr:row>74</xdr:row>
      <xdr:rowOff>80505</xdr:rowOff>
    </xdr:to>
    <xdr:cxnSp macro="">
      <xdr:nvCxnSpPr>
        <xdr:cNvPr id="614" name="直線コネクタ 613"/>
        <xdr:cNvCxnSpPr/>
      </xdr:nvCxnSpPr>
      <xdr:spPr>
        <a:xfrm flipV="1">
          <a:off x="15481300" y="12730607"/>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80505</xdr:rowOff>
    </xdr:from>
    <xdr:to>
      <xdr:col>81</xdr:col>
      <xdr:colOff>50800</xdr:colOff>
      <xdr:row>74</xdr:row>
      <xdr:rowOff>108052</xdr:rowOff>
    </xdr:to>
    <xdr:cxnSp macro="">
      <xdr:nvCxnSpPr>
        <xdr:cNvPr id="617" name="直線コネクタ 616"/>
        <xdr:cNvCxnSpPr/>
      </xdr:nvCxnSpPr>
      <xdr:spPr>
        <a:xfrm flipV="1">
          <a:off x="14592300" y="12767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108052</xdr:rowOff>
    </xdr:from>
    <xdr:to>
      <xdr:col>76</xdr:col>
      <xdr:colOff>114300</xdr:colOff>
      <xdr:row>74</xdr:row>
      <xdr:rowOff>130594</xdr:rowOff>
    </xdr:to>
    <xdr:cxnSp macro="">
      <xdr:nvCxnSpPr>
        <xdr:cNvPr id="620" name="直線コネクタ 619"/>
        <xdr:cNvCxnSpPr/>
      </xdr:nvCxnSpPr>
      <xdr:spPr>
        <a:xfrm flipV="1">
          <a:off x="13703300" y="12795352"/>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130594</xdr:rowOff>
    </xdr:from>
    <xdr:to>
      <xdr:col>71</xdr:col>
      <xdr:colOff>177800</xdr:colOff>
      <xdr:row>74</xdr:row>
      <xdr:rowOff>140335</xdr:rowOff>
    </xdr:to>
    <xdr:cxnSp macro="">
      <xdr:nvCxnSpPr>
        <xdr:cNvPr id="623" name="直線コネクタ 622"/>
        <xdr:cNvCxnSpPr/>
      </xdr:nvCxnSpPr>
      <xdr:spPr>
        <a:xfrm flipV="1">
          <a:off x="12814300" y="12817894"/>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163957</xdr:rowOff>
    </xdr:from>
    <xdr:to>
      <xdr:col>85</xdr:col>
      <xdr:colOff>177800</xdr:colOff>
      <xdr:row>74</xdr:row>
      <xdr:rowOff>94107</xdr:rowOff>
    </xdr:to>
    <xdr:sp macro="" textlink="">
      <xdr:nvSpPr>
        <xdr:cNvPr id="633" name="楕円 632"/>
        <xdr:cNvSpPr/>
      </xdr:nvSpPr>
      <xdr:spPr>
        <a:xfrm>
          <a:off x="162687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15384</xdr:rowOff>
    </xdr:from>
    <xdr:ext cx="534377" cy="259045"/>
    <xdr:sp macro="" textlink="">
      <xdr:nvSpPr>
        <xdr:cNvPr id="634" name="公債費該当値テキスト"/>
        <xdr:cNvSpPr txBox="1"/>
      </xdr:nvSpPr>
      <xdr:spPr>
        <a:xfrm>
          <a:off x="16370300" y="125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29705</xdr:rowOff>
    </xdr:from>
    <xdr:to>
      <xdr:col>81</xdr:col>
      <xdr:colOff>101600</xdr:colOff>
      <xdr:row>74</xdr:row>
      <xdr:rowOff>131305</xdr:rowOff>
    </xdr:to>
    <xdr:sp macro="" textlink="">
      <xdr:nvSpPr>
        <xdr:cNvPr id="635" name="楕円 634"/>
        <xdr:cNvSpPr/>
      </xdr:nvSpPr>
      <xdr:spPr>
        <a:xfrm>
          <a:off x="15430500" y="127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147832</xdr:rowOff>
    </xdr:from>
    <xdr:ext cx="534377" cy="259045"/>
    <xdr:sp macro="" textlink="">
      <xdr:nvSpPr>
        <xdr:cNvPr id="636" name="テキスト ボックス 635"/>
        <xdr:cNvSpPr txBox="1"/>
      </xdr:nvSpPr>
      <xdr:spPr>
        <a:xfrm>
          <a:off x="15214111" y="124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57252</xdr:rowOff>
    </xdr:from>
    <xdr:to>
      <xdr:col>76</xdr:col>
      <xdr:colOff>165100</xdr:colOff>
      <xdr:row>74</xdr:row>
      <xdr:rowOff>158852</xdr:rowOff>
    </xdr:to>
    <xdr:sp macro="" textlink="">
      <xdr:nvSpPr>
        <xdr:cNvPr id="637" name="楕円 636"/>
        <xdr:cNvSpPr/>
      </xdr:nvSpPr>
      <xdr:spPr>
        <a:xfrm>
          <a:off x="14541500" y="12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3929</xdr:rowOff>
    </xdr:from>
    <xdr:ext cx="534377" cy="259045"/>
    <xdr:sp macro="" textlink="">
      <xdr:nvSpPr>
        <xdr:cNvPr id="638" name="テキスト ボックス 637"/>
        <xdr:cNvSpPr txBox="1"/>
      </xdr:nvSpPr>
      <xdr:spPr>
        <a:xfrm>
          <a:off x="14325111" y="125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79794</xdr:rowOff>
    </xdr:from>
    <xdr:to>
      <xdr:col>72</xdr:col>
      <xdr:colOff>38100</xdr:colOff>
      <xdr:row>75</xdr:row>
      <xdr:rowOff>9944</xdr:rowOff>
    </xdr:to>
    <xdr:sp macro="" textlink="">
      <xdr:nvSpPr>
        <xdr:cNvPr id="639" name="楕円 638"/>
        <xdr:cNvSpPr/>
      </xdr:nvSpPr>
      <xdr:spPr>
        <a:xfrm>
          <a:off x="13652500" y="127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26471</xdr:rowOff>
    </xdr:from>
    <xdr:ext cx="534377" cy="259045"/>
    <xdr:sp macro="" textlink="">
      <xdr:nvSpPr>
        <xdr:cNvPr id="640" name="テキスト ボックス 639"/>
        <xdr:cNvSpPr txBox="1"/>
      </xdr:nvSpPr>
      <xdr:spPr>
        <a:xfrm>
          <a:off x="13436111" y="125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89535</xdr:rowOff>
    </xdr:from>
    <xdr:to>
      <xdr:col>67</xdr:col>
      <xdr:colOff>101600</xdr:colOff>
      <xdr:row>75</xdr:row>
      <xdr:rowOff>19685</xdr:rowOff>
    </xdr:to>
    <xdr:sp macro="" textlink="">
      <xdr:nvSpPr>
        <xdr:cNvPr id="641" name="楕円 640"/>
        <xdr:cNvSpPr/>
      </xdr:nvSpPr>
      <xdr:spPr>
        <a:xfrm>
          <a:off x="12763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36212</xdr:rowOff>
    </xdr:from>
    <xdr:ext cx="534377" cy="259045"/>
    <xdr:sp macro="" textlink="">
      <xdr:nvSpPr>
        <xdr:cNvPr id="642" name="テキスト ボックス 641"/>
        <xdr:cNvSpPr txBox="1"/>
      </xdr:nvSpPr>
      <xdr:spPr>
        <a:xfrm>
          <a:off x="12547111" y="125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124178</xdr:rowOff>
    </xdr:from>
    <xdr:to>
      <xdr:col>85</xdr:col>
      <xdr:colOff>127000</xdr:colOff>
      <xdr:row>98</xdr:row>
      <xdr:rowOff>154215</xdr:rowOff>
    </xdr:to>
    <xdr:cxnSp macro="">
      <xdr:nvCxnSpPr>
        <xdr:cNvPr id="671" name="直線コネクタ 670"/>
        <xdr:cNvCxnSpPr/>
      </xdr:nvCxnSpPr>
      <xdr:spPr>
        <a:xfrm flipV="1">
          <a:off x="15481300" y="16926278"/>
          <a:ext cx="8382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153065</xdr:rowOff>
    </xdr:from>
    <xdr:to>
      <xdr:col>81</xdr:col>
      <xdr:colOff>50800</xdr:colOff>
      <xdr:row>98</xdr:row>
      <xdr:rowOff>154215</xdr:rowOff>
    </xdr:to>
    <xdr:cxnSp macro="">
      <xdr:nvCxnSpPr>
        <xdr:cNvPr id="674" name="直線コネクタ 673"/>
        <xdr:cNvCxnSpPr/>
      </xdr:nvCxnSpPr>
      <xdr:spPr>
        <a:xfrm>
          <a:off x="14592300" y="1695516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153065</xdr:rowOff>
    </xdr:from>
    <xdr:to>
      <xdr:col>76</xdr:col>
      <xdr:colOff>114300</xdr:colOff>
      <xdr:row>98</xdr:row>
      <xdr:rowOff>168526</xdr:rowOff>
    </xdr:to>
    <xdr:cxnSp macro="">
      <xdr:nvCxnSpPr>
        <xdr:cNvPr id="677" name="直線コネクタ 676"/>
        <xdr:cNvCxnSpPr/>
      </xdr:nvCxnSpPr>
      <xdr:spPr>
        <a:xfrm flipV="1">
          <a:off x="13703300" y="16955165"/>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148517</xdr:rowOff>
    </xdr:from>
    <xdr:to>
      <xdr:col>71</xdr:col>
      <xdr:colOff>177800</xdr:colOff>
      <xdr:row>98</xdr:row>
      <xdr:rowOff>168526</xdr:rowOff>
    </xdr:to>
    <xdr:cxnSp macro="">
      <xdr:nvCxnSpPr>
        <xdr:cNvPr id="680" name="直線コネクタ 679"/>
        <xdr:cNvCxnSpPr/>
      </xdr:nvCxnSpPr>
      <xdr:spPr>
        <a:xfrm>
          <a:off x="12814300" y="16950617"/>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4328</xdr:rowOff>
    </xdr:from>
    <xdr:ext cx="534377" cy="259045"/>
    <xdr:sp macro="" textlink="">
      <xdr:nvSpPr>
        <xdr:cNvPr id="682" name="テキスト ボックス 681"/>
        <xdr:cNvSpPr txBox="1"/>
      </xdr:nvSpPr>
      <xdr:spPr>
        <a:xfrm>
          <a:off x="13436111" y="166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73378</xdr:rowOff>
    </xdr:from>
    <xdr:to>
      <xdr:col>85</xdr:col>
      <xdr:colOff>177800</xdr:colOff>
      <xdr:row>99</xdr:row>
      <xdr:rowOff>3528</xdr:rowOff>
    </xdr:to>
    <xdr:sp macro="" textlink="">
      <xdr:nvSpPr>
        <xdr:cNvPr id="690" name="楕円 689"/>
        <xdr:cNvSpPr/>
      </xdr:nvSpPr>
      <xdr:spPr>
        <a:xfrm>
          <a:off x="16268700" y="168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1"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103415</xdr:rowOff>
    </xdr:from>
    <xdr:to>
      <xdr:col>81</xdr:col>
      <xdr:colOff>101600</xdr:colOff>
      <xdr:row>99</xdr:row>
      <xdr:rowOff>33565</xdr:rowOff>
    </xdr:to>
    <xdr:sp macro="" textlink="">
      <xdr:nvSpPr>
        <xdr:cNvPr id="692" name="楕円 691"/>
        <xdr:cNvSpPr/>
      </xdr:nvSpPr>
      <xdr:spPr>
        <a:xfrm>
          <a:off x="15430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24692</xdr:rowOff>
    </xdr:from>
    <xdr:ext cx="469744" cy="259045"/>
    <xdr:sp macro="" textlink="">
      <xdr:nvSpPr>
        <xdr:cNvPr id="693" name="テキスト ボックス 692"/>
        <xdr:cNvSpPr txBox="1"/>
      </xdr:nvSpPr>
      <xdr:spPr>
        <a:xfrm>
          <a:off x="15246428" y="169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102265</xdr:rowOff>
    </xdr:from>
    <xdr:to>
      <xdr:col>76</xdr:col>
      <xdr:colOff>165100</xdr:colOff>
      <xdr:row>99</xdr:row>
      <xdr:rowOff>32415</xdr:rowOff>
    </xdr:to>
    <xdr:sp macro="" textlink="">
      <xdr:nvSpPr>
        <xdr:cNvPr id="694" name="楕円 693"/>
        <xdr:cNvSpPr/>
      </xdr:nvSpPr>
      <xdr:spPr>
        <a:xfrm>
          <a:off x="14541500" y="16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23542</xdr:rowOff>
    </xdr:from>
    <xdr:ext cx="469744" cy="259045"/>
    <xdr:sp macro="" textlink="">
      <xdr:nvSpPr>
        <xdr:cNvPr id="695" name="テキスト ボックス 694"/>
        <xdr:cNvSpPr txBox="1"/>
      </xdr:nvSpPr>
      <xdr:spPr>
        <a:xfrm>
          <a:off x="14357428" y="16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117726</xdr:rowOff>
    </xdr:from>
    <xdr:to>
      <xdr:col>72</xdr:col>
      <xdr:colOff>38100</xdr:colOff>
      <xdr:row>99</xdr:row>
      <xdr:rowOff>47876</xdr:rowOff>
    </xdr:to>
    <xdr:sp macro="" textlink="">
      <xdr:nvSpPr>
        <xdr:cNvPr id="696" name="楕円 695"/>
        <xdr:cNvSpPr/>
      </xdr:nvSpPr>
      <xdr:spPr>
        <a:xfrm>
          <a:off x="13652500" y="169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39003</xdr:rowOff>
    </xdr:from>
    <xdr:ext cx="469744" cy="259045"/>
    <xdr:sp macro="" textlink="">
      <xdr:nvSpPr>
        <xdr:cNvPr id="697" name="テキスト ボックス 696"/>
        <xdr:cNvSpPr txBox="1"/>
      </xdr:nvSpPr>
      <xdr:spPr>
        <a:xfrm>
          <a:off x="13468428" y="1701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97717</xdr:rowOff>
    </xdr:from>
    <xdr:to>
      <xdr:col>67</xdr:col>
      <xdr:colOff>101600</xdr:colOff>
      <xdr:row>99</xdr:row>
      <xdr:rowOff>27867</xdr:rowOff>
    </xdr:to>
    <xdr:sp macro="" textlink="">
      <xdr:nvSpPr>
        <xdr:cNvPr id="698" name="楕円 697"/>
        <xdr:cNvSpPr/>
      </xdr:nvSpPr>
      <xdr:spPr>
        <a:xfrm>
          <a:off x="12763500" y="168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18994</xdr:rowOff>
    </xdr:from>
    <xdr:ext cx="469744" cy="259045"/>
    <xdr:sp macro="" textlink="">
      <xdr:nvSpPr>
        <xdr:cNvPr id="699" name="テキスト ボックス 698"/>
        <xdr:cNvSpPr txBox="1"/>
      </xdr:nvSpPr>
      <xdr:spPr>
        <a:xfrm>
          <a:off x="12579428" y="1699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155169</xdr:rowOff>
    </xdr:from>
    <xdr:to>
      <xdr:col>116</xdr:col>
      <xdr:colOff>63500</xdr:colOff>
      <xdr:row>75</xdr:row>
      <xdr:rowOff>32963</xdr:rowOff>
    </xdr:to>
    <xdr:cxnSp macro="">
      <xdr:nvCxnSpPr>
        <xdr:cNvPr id="843" name="直線コネクタ 842"/>
        <xdr:cNvCxnSpPr/>
      </xdr:nvCxnSpPr>
      <xdr:spPr>
        <a:xfrm flipV="1">
          <a:off x="21323300" y="12842469"/>
          <a:ext cx="8382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18732</xdr:rowOff>
    </xdr:from>
    <xdr:to>
      <xdr:col>111</xdr:col>
      <xdr:colOff>177800</xdr:colOff>
      <xdr:row>75</xdr:row>
      <xdr:rowOff>32963</xdr:rowOff>
    </xdr:to>
    <xdr:cxnSp macro="">
      <xdr:nvCxnSpPr>
        <xdr:cNvPr id="846" name="直線コネクタ 845"/>
        <xdr:cNvCxnSpPr/>
      </xdr:nvCxnSpPr>
      <xdr:spPr>
        <a:xfrm>
          <a:off x="20434300" y="12877482"/>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18732</xdr:rowOff>
    </xdr:from>
    <xdr:to>
      <xdr:col>107</xdr:col>
      <xdr:colOff>50800</xdr:colOff>
      <xdr:row>75</xdr:row>
      <xdr:rowOff>74873</xdr:rowOff>
    </xdr:to>
    <xdr:cxnSp macro="">
      <xdr:nvCxnSpPr>
        <xdr:cNvPr id="849" name="直線コネクタ 848"/>
        <xdr:cNvCxnSpPr/>
      </xdr:nvCxnSpPr>
      <xdr:spPr>
        <a:xfrm flipV="1">
          <a:off x="19545300" y="12877482"/>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74873</xdr:rowOff>
    </xdr:from>
    <xdr:to>
      <xdr:col>102</xdr:col>
      <xdr:colOff>114300</xdr:colOff>
      <xdr:row>75</xdr:row>
      <xdr:rowOff>139909</xdr:rowOff>
    </xdr:to>
    <xdr:cxnSp macro="">
      <xdr:nvCxnSpPr>
        <xdr:cNvPr id="852" name="直線コネクタ 851"/>
        <xdr:cNvCxnSpPr/>
      </xdr:nvCxnSpPr>
      <xdr:spPr>
        <a:xfrm flipV="1">
          <a:off x="18656300" y="1293362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104369</xdr:rowOff>
    </xdr:from>
    <xdr:to>
      <xdr:col>116</xdr:col>
      <xdr:colOff>114300</xdr:colOff>
      <xdr:row>75</xdr:row>
      <xdr:rowOff>34519</xdr:rowOff>
    </xdr:to>
    <xdr:sp macro="" textlink="">
      <xdr:nvSpPr>
        <xdr:cNvPr id="862" name="楕円 861"/>
        <xdr:cNvSpPr/>
      </xdr:nvSpPr>
      <xdr:spPr>
        <a:xfrm>
          <a:off x="221107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127246</xdr:rowOff>
    </xdr:from>
    <xdr:ext cx="534377" cy="259045"/>
    <xdr:sp macro="" textlink="">
      <xdr:nvSpPr>
        <xdr:cNvPr id="863" name="繰出金該当値テキスト"/>
        <xdr:cNvSpPr txBox="1"/>
      </xdr:nvSpPr>
      <xdr:spPr>
        <a:xfrm>
          <a:off x="22212300" y="126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153613</xdr:rowOff>
    </xdr:from>
    <xdr:to>
      <xdr:col>112</xdr:col>
      <xdr:colOff>38100</xdr:colOff>
      <xdr:row>75</xdr:row>
      <xdr:rowOff>83763</xdr:rowOff>
    </xdr:to>
    <xdr:sp macro="" textlink="">
      <xdr:nvSpPr>
        <xdr:cNvPr id="864" name="楕円 863"/>
        <xdr:cNvSpPr/>
      </xdr:nvSpPr>
      <xdr:spPr>
        <a:xfrm>
          <a:off x="21272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100290</xdr:rowOff>
    </xdr:from>
    <xdr:ext cx="534377" cy="259045"/>
    <xdr:sp macro="" textlink="">
      <xdr:nvSpPr>
        <xdr:cNvPr id="865" name="テキスト ボックス 864"/>
        <xdr:cNvSpPr txBox="1"/>
      </xdr:nvSpPr>
      <xdr:spPr>
        <a:xfrm>
          <a:off x="21056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139382</xdr:rowOff>
    </xdr:from>
    <xdr:to>
      <xdr:col>107</xdr:col>
      <xdr:colOff>101600</xdr:colOff>
      <xdr:row>75</xdr:row>
      <xdr:rowOff>69532</xdr:rowOff>
    </xdr:to>
    <xdr:sp macro="" textlink="">
      <xdr:nvSpPr>
        <xdr:cNvPr id="866" name="楕円 865"/>
        <xdr:cNvSpPr/>
      </xdr:nvSpPr>
      <xdr:spPr>
        <a:xfrm>
          <a:off x="20383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86059</xdr:rowOff>
    </xdr:from>
    <xdr:ext cx="534377" cy="259045"/>
    <xdr:sp macro="" textlink="">
      <xdr:nvSpPr>
        <xdr:cNvPr id="867" name="テキスト ボックス 866"/>
        <xdr:cNvSpPr txBox="1"/>
      </xdr:nvSpPr>
      <xdr:spPr>
        <a:xfrm>
          <a:off x="20167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24073</xdr:rowOff>
    </xdr:from>
    <xdr:to>
      <xdr:col>102</xdr:col>
      <xdr:colOff>165100</xdr:colOff>
      <xdr:row>75</xdr:row>
      <xdr:rowOff>125673</xdr:rowOff>
    </xdr:to>
    <xdr:sp macro="" textlink="">
      <xdr:nvSpPr>
        <xdr:cNvPr id="868" name="楕円 867"/>
        <xdr:cNvSpPr/>
      </xdr:nvSpPr>
      <xdr:spPr>
        <a:xfrm>
          <a:off x="19494500" y="128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142200</xdr:rowOff>
    </xdr:from>
    <xdr:ext cx="534377" cy="259045"/>
    <xdr:sp macro="" textlink="">
      <xdr:nvSpPr>
        <xdr:cNvPr id="869" name="テキスト ボックス 868"/>
        <xdr:cNvSpPr txBox="1"/>
      </xdr:nvSpPr>
      <xdr:spPr>
        <a:xfrm>
          <a:off x="19278111" y="126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89109</xdr:rowOff>
    </xdr:from>
    <xdr:to>
      <xdr:col>98</xdr:col>
      <xdr:colOff>38100</xdr:colOff>
      <xdr:row>76</xdr:row>
      <xdr:rowOff>19259</xdr:rowOff>
    </xdr:to>
    <xdr:sp macro="" textlink="">
      <xdr:nvSpPr>
        <xdr:cNvPr id="870" name="楕円 869"/>
        <xdr:cNvSpPr/>
      </xdr:nvSpPr>
      <xdr:spPr>
        <a:xfrm>
          <a:off x="18605500" y="12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35786</xdr:rowOff>
    </xdr:from>
    <xdr:ext cx="534377" cy="259045"/>
    <xdr:sp macro="" textlink="">
      <xdr:nvSpPr>
        <xdr:cNvPr id="871" name="テキスト ボックス 870"/>
        <xdr:cNvSpPr txBox="1"/>
      </xdr:nvSpPr>
      <xdr:spPr>
        <a:xfrm>
          <a:off x="18389111" y="12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人件費及び補助費等にかかる経費が類以団体に比べ高い状況である。人件費については、</a:t>
          </a:r>
          <a:r>
            <a:rPr kumimoji="1" lang="ja-JP" altLang="en-US" sz="1100">
              <a:solidFill>
                <a:schemeClr val="dk1"/>
              </a:solidFill>
              <a:effectLst/>
              <a:latin typeface="+mn-lt"/>
              <a:ea typeface="+mn-ea"/>
              <a:cs typeface="+mn-cs"/>
            </a:rPr>
            <a:t>定年退職者</a:t>
          </a:r>
          <a:r>
            <a:rPr kumimoji="1" lang="ja-JP" altLang="ja-JP" sz="1100">
              <a:solidFill>
                <a:schemeClr val="dk1"/>
              </a:solidFill>
              <a:effectLst/>
              <a:latin typeface="+mn-lt"/>
              <a:ea typeface="+mn-ea"/>
              <a:cs typeface="+mn-cs"/>
            </a:rPr>
            <a:t>市立短期大学及び消防本部の単独設置が影響しており、補助費等については、病院事業会計やごみ・し尿処理を担う大月都留広域事務組合、東部地域広域水道企業団などの一部事務組合に対する運営補助に多額の経費を要していることが主な要因である。また公債費については、平成２５年度に土地開発公社の負債整理に伴い発行した第三セクター等改革推進債に加えて、</a:t>
          </a:r>
          <a:r>
            <a:rPr kumimoji="1" lang="ja-JP" altLang="en-US" sz="1100">
              <a:solidFill>
                <a:schemeClr val="dk1"/>
              </a:solidFill>
              <a:effectLst/>
              <a:latin typeface="+mn-lt"/>
              <a:ea typeface="+mn-ea"/>
              <a:cs typeface="+mn-cs"/>
            </a:rPr>
            <a:t>大月東小学校新校舎・体育館の建替え等が増加している状況である。また、普通建設事業費については、事業精査及び優先順位</a:t>
          </a:r>
          <a:r>
            <a:rPr kumimoji="1" lang="ja-JP" altLang="en-US" sz="1100">
              <a:solidFill>
                <a:srgbClr val="FF0000"/>
              </a:solidFill>
              <a:effectLst/>
              <a:latin typeface="+mn-lt"/>
              <a:ea typeface="+mn-ea"/>
              <a:cs typeface="+mn-cs"/>
            </a:rPr>
            <a:t>付け</a:t>
          </a:r>
          <a:r>
            <a:rPr kumimoji="1" lang="ja-JP" altLang="en-US" sz="1100">
              <a:solidFill>
                <a:schemeClr val="dk1"/>
              </a:solidFill>
              <a:effectLst/>
              <a:latin typeface="+mn-lt"/>
              <a:ea typeface="+mn-ea"/>
              <a:cs typeface="+mn-cs"/>
            </a:rPr>
            <a:t>を行い事業縮小に努め、前年度に比べ、２８，３１３ポイント減少している。</a:t>
          </a:r>
          <a:endParaRPr lang="ja-JP" altLang="ja-JP" sz="1400">
            <a:effectLst/>
          </a:endParaRPr>
        </a:p>
        <a:p>
          <a:r>
            <a:rPr kumimoji="1" lang="ja-JP" altLang="ja-JP" sz="1100">
              <a:solidFill>
                <a:schemeClr val="dk1"/>
              </a:solidFill>
              <a:effectLst/>
              <a:latin typeface="+mn-lt"/>
              <a:ea typeface="+mn-ea"/>
              <a:cs typeface="+mn-cs"/>
            </a:rPr>
            <a:t>いずれにしても、類以団体に比べて人件費や公債費などの義務的経費が高く、加えて病院事業会計や一部事務組合等への補助・操出に多額の経費を要しており、厳しい財政状況となっている。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103451</xdr:rowOff>
    </xdr:from>
    <xdr:to>
      <xdr:col>24</xdr:col>
      <xdr:colOff>63500</xdr:colOff>
      <xdr:row>34</xdr:row>
      <xdr:rowOff>143619</xdr:rowOff>
    </xdr:to>
    <xdr:cxnSp macro="">
      <xdr:nvCxnSpPr>
        <xdr:cNvPr id="63" name="直線コネクタ 62"/>
        <xdr:cNvCxnSpPr/>
      </xdr:nvCxnSpPr>
      <xdr:spPr>
        <a:xfrm flipV="1">
          <a:off x="3797300" y="5932751"/>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94633</xdr:rowOff>
    </xdr:from>
    <xdr:to>
      <xdr:col>19</xdr:col>
      <xdr:colOff>177800</xdr:colOff>
      <xdr:row>34</xdr:row>
      <xdr:rowOff>143619</xdr:rowOff>
    </xdr:to>
    <xdr:cxnSp macro="">
      <xdr:nvCxnSpPr>
        <xdr:cNvPr id="66" name="直線コネクタ 65"/>
        <xdr:cNvCxnSpPr/>
      </xdr:nvCxnSpPr>
      <xdr:spPr>
        <a:xfrm>
          <a:off x="2908300" y="5923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94633</xdr:rowOff>
    </xdr:from>
    <xdr:to>
      <xdr:col>15</xdr:col>
      <xdr:colOff>50800</xdr:colOff>
      <xdr:row>34</xdr:row>
      <xdr:rowOff>111288</xdr:rowOff>
    </xdr:to>
    <xdr:cxnSp macro="">
      <xdr:nvCxnSpPr>
        <xdr:cNvPr id="69" name="直線コネクタ 68"/>
        <xdr:cNvCxnSpPr/>
      </xdr:nvCxnSpPr>
      <xdr:spPr>
        <a:xfrm flipV="1">
          <a:off x="2019300" y="59239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111288</xdr:rowOff>
    </xdr:from>
    <xdr:to>
      <xdr:col>10</xdr:col>
      <xdr:colOff>114300</xdr:colOff>
      <xdr:row>34</xdr:row>
      <xdr:rowOff>123372</xdr:rowOff>
    </xdr:to>
    <xdr:cxnSp macro="">
      <xdr:nvCxnSpPr>
        <xdr:cNvPr id="72" name="直線コネクタ 71"/>
        <xdr:cNvCxnSpPr/>
      </xdr:nvCxnSpPr>
      <xdr:spPr>
        <a:xfrm flipV="1">
          <a:off x="1130300" y="5940588"/>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52651</xdr:rowOff>
    </xdr:from>
    <xdr:to>
      <xdr:col>24</xdr:col>
      <xdr:colOff>114300</xdr:colOff>
      <xdr:row>34</xdr:row>
      <xdr:rowOff>154251</xdr:rowOff>
    </xdr:to>
    <xdr:sp macro="" textlink="">
      <xdr:nvSpPr>
        <xdr:cNvPr id="82" name="楕円 81"/>
        <xdr:cNvSpPr/>
      </xdr:nvSpPr>
      <xdr:spPr>
        <a:xfrm>
          <a:off x="45847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75528</xdr:rowOff>
    </xdr:from>
    <xdr:ext cx="469744" cy="259045"/>
    <xdr:sp macro="" textlink="">
      <xdr:nvSpPr>
        <xdr:cNvPr id="83" name="議会費該当値テキスト"/>
        <xdr:cNvSpPr txBox="1"/>
      </xdr:nvSpPr>
      <xdr:spPr>
        <a:xfrm>
          <a:off x="4686300" y="57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92819</xdr:rowOff>
    </xdr:from>
    <xdr:to>
      <xdr:col>20</xdr:col>
      <xdr:colOff>38100</xdr:colOff>
      <xdr:row>35</xdr:row>
      <xdr:rowOff>22969</xdr:rowOff>
    </xdr:to>
    <xdr:sp macro="" textlink="">
      <xdr:nvSpPr>
        <xdr:cNvPr id="84" name="楕円 83"/>
        <xdr:cNvSpPr/>
      </xdr:nvSpPr>
      <xdr:spPr>
        <a:xfrm>
          <a:off x="3746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39496</xdr:rowOff>
    </xdr:from>
    <xdr:ext cx="469744" cy="259045"/>
    <xdr:sp macro="" textlink="">
      <xdr:nvSpPr>
        <xdr:cNvPr id="85" name="テキスト ボックス 84"/>
        <xdr:cNvSpPr txBox="1"/>
      </xdr:nvSpPr>
      <xdr:spPr>
        <a:xfrm>
          <a:off x="3562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43833</xdr:rowOff>
    </xdr:from>
    <xdr:to>
      <xdr:col>15</xdr:col>
      <xdr:colOff>101600</xdr:colOff>
      <xdr:row>34</xdr:row>
      <xdr:rowOff>145433</xdr:rowOff>
    </xdr:to>
    <xdr:sp macro="" textlink="">
      <xdr:nvSpPr>
        <xdr:cNvPr id="86" name="楕円 85"/>
        <xdr:cNvSpPr/>
      </xdr:nvSpPr>
      <xdr:spPr>
        <a:xfrm>
          <a:off x="2857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161960</xdr:rowOff>
    </xdr:from>
    <xdr:ext cx="469744" cy="259045"/>
    <xdr:sp macro="" textlink="">
      <xdr:nvSpPr>
        <xdr:cNvPr id="87" name="テキスト ボックス 86"/>
        <xdr:cNvSpPr txBox="1"/>
      </xdr:nvSpPr>
      <xdr:spPr>
        <a:xfrm>
          <a:off x="2673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60488</xdr:rowOff>
    </xdr:from>
    <xdr:to>
      <xdr:col>10</xdr:col>
      <xdr:colOff>165100</xdr:colOff>
      <xdr:row>34</xdr:row>
      <xdr:rowOff>162088</xdr:rowOff>
    </xdr:to>
    <xdr:sp macro="" textlink="">
      <xdr:nvSpPr>
        <xdr:cNvPr id="88" name="楕円 87"/>
        <xdr:cNvSpPr/>
      </xdr:nvSpPr>
      <xdr:spPr>
        <a:xfrm>
          <a:off x="1968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7165</xdr:rowOff>
    </xdr:from>
    <xdr:ext cx="469744" cy="259045"/>
    <xdr:sp macro="" textlink="">
      <xdr:nvSpPr>
        <xdr:cNvPr id="89" name="テキスト ボックス 88"/>
        <xdr:cNvSpPr txBox="1"/>
      </xdr:nvSpPr>
      <xdr:spPr>
        <a:xfrm>
          <a:off x="1784428"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72572</xdr:rowOff>
    </xdr:from>
    <xdr:to>
      <xdr:col>6</xdr:col>
      <xdr:colOff>38100</xdr:colOff>
      <xdr:row>35</xdr:row>
      <xdr:rowOff>2722</xdr:rowOff>
    </xdr:to>
    <xdr:sp macro="" textlink="">
      <xdr:nvSpPr>
        <xdr:cNvPr id="90" name="楕円 89"/>
        <xdr:cNvSpPr/>
      </xdr:nvSpPr>
      <xdr:spPr>
        <a:xfrm>
          <a:off x="1079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19249</xdr:rowOff>
    </xdr:from>
    <xdr:ext cx="469744" cy="259045"/>
    <xdr:sp macro="" textlink="">
      <xdr:nvSpPr>
        <xdr:cNvPr id="91" name="テキスト ボックス 90"/>
        <xdr:cNvSpPr txBox="1"/>
      </xdr:nvSpPr>
      <xdr:spPr>
        <a:xfrm>
          <a:off x="895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161092</xdr:rowOff>
    </xdr:from>
    <xdr:to>
      <xdr:col>24</xdr:col>
      <xdr:colOff>63500</xdr:colOff>
      <xdr:row>57</xdr:row>
      <xdr:rowOff>11044</xdr:rowOff>
    </xdr:to>
    <xdr:cxnSp macro="">
      <xdr:nvCxnSpPr>
        <xdr:cNvPr id="118" name="直線コネクタ 117"/>
        <xdr:cNvCxnSpPr/>
      </xdr:nvCxnSpPr>
      <xdr:spPr>
        <a:xfrm>
          <a:off x="3797300" y="9762292"/>
          <a:ext cx="8382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161092</xdr:rowOff>
    </xdr:from>
    <xdr:to>
      <xdr:col>19</xdr:col>
      <xdr:colOff>177800</xdr:colOff>
      <xdr:row>57</xdr:row>
      <xdr:rowOff>34983</xdr:rowOff>
    </xdr:to>
    <xdr:cxnSp macro="">
      <xdr:nvCxnSpPr>
        <xdr:cNvPr id="121" name="直線コネクタ 120"/>
        <xdr:cNvCxnSpPr/>
      </xdr:nvCxnSpPr>
      <xdr:spPr>
        <a:xfrm flipV="1">
          <a:off x="2908300" y="9762292"/>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34983</xdr:rowOff>
    </xdr:from>
    <xdr:to>
      <xdr:col>15</xdr:col>
      <xdr:colOff>50800</xdr:colOff>
      <xdr:row>57</xdr:row>
      <xdr:rowOff>68569</xdr:rowOff>
    </xdr:to>
    <xdr:cxnSp macro="">
      <xdr:nvCxnSpPr>
        <xdr:cNvPr id="124" name="直線コネクタ 123"/>
        <xdr:cNvCxnSpPr/>
      </xdr:nvCxnSpPr>
      <xdr:spPr>
        <a:xfrm flipV="1">
          <a:off x="2019300" y="9807633"/>
          <a:ext cx="889000" cy="3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41855</xdr:rowOff>
    </xdr:from>
    <xdr:to>
      <xdr:col>10</xdr:col>
      <xdr:colOff>114300</xdr:colOff>
      <xdr:row>57</xdr:row>
      <xdr:rowOff>68569</xdr:rowOff>
    </xdr:to>
    <xdr:cxnSp macro="">
      <xdr:nvCxnSpPr>
        <xdr:cNvPr id="127" name="直線コネクタ 126"/>
        <xdr:cNvCxnSpPr/>
      </xdr:nvCxnSpPr>
      <xdr:spPr>
        <a:xfrm>
          <a:off x="1130300" y="9471605"/>
          <a:ext cx="889000" cy="3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97381</xdr:rowOff>
    </xdr:from>
    <xdr:ext cx="534377" cy="259045"/>
    <xdr:sp macro="" textlink="">
      <xdr:nvSpPr>
        <xdr:cNvPr id="129" name="テキスト ボックス 128"/>
        <xdr:cNvSpPr txBox="1"/>
      </xdr:nvSpPr>
      <xdr:spPr>
        <a:xfrm>
          <a:off x="1752111" y="95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129670</xdr:rowOff>
    </xdr:from>
    <xdr:ext cx="534377" cy="259045"/>
    <xdr:sp macro="" textlink="">
      <xdr:nvSpPr>
        <xdr:cNvPr id="131" name="テキスト ボックス 130"/>
        <xdr:cNvSpPr txBox="1"/>
      </xdr:nvSpPr>
      <xdr:spPr>
        <a:xfrm>
          <a:off x="863111" y="97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131694</xdr:rowOff>
    </xdr:from>
    <xdr:to>
      <xdr:col>24</xdr:col>
      <xdr:colOff>114300</xdr:colOff>
      <xdr:row>57</xdr:row>
      <xdr:rowOff>61844</xdr:rowOff>
    </xdr:to>
    <xdr:sp macro="" textlink="">
      <xdr:nvSpPr>
        <xdr:cNvPr id="137" name="楕円 136"/>
        <xdr:cNvSpPr/>
      </xdr:nvSpPr>
      <xdr:spPr>
        <a:xfrm>
          <a:off x="4584700" y="97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154571</xdr:rowOff>
    </xdr:from>
    <xdr:ext cx="534377" cy="259045"/>
    <xdr:sp macro="" textlink="">
      <xdr:nvSpPr>
        <xdr:cNvPr id="138" name="総務費該当値テキスト"/>
        <xdr:cNvSpPr txBox="1"/>
      </xdr:nvSpPr>
      <xdr:spPr>
        <a:xfrm>
          <a:off x="4686300" y="95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110292</xdr:rowOff>
    </xdr:from>
    <xdr:to>
      <xdr:col>20</xdr:col>
      <xdr:colOff>38100</xdr:colOff>
      <xdr:row>57</xdr:row>
      <xdr:rowOff>40442</xdr:rowOff>
    </xdr:to>
    <xdr:sp macro="" textlink="">
      <xdr:nvSpPr>
        <xdr:cNvPr id="139" name="楕円 138"/>
        <xdr:cNvSpPr/>
      </xdr:nvSpPr>
      <xdr:spPr>
        <a:xfrm>
          <a:off x="3746500" y="97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56969</xdr:rowOff>
    </xdr:from>
    <xdr:ext cx="534377" cy="259045"/>
    <xdr:sp macro="" textlink="">
      <xdr:nvSpPr>
        <xdr:cNvPr id="140" name="テキスト ボックス 139"/>
        <xdr:cNvSpPr txBox="1"/>
      </xdr:nvSpPr>
      <xdr:spPr>
        <a:xfrm>
          <a:off x="3530111" y="94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155633</xdr:rowOff>
    </xdr:from>
    <xdr:to>
      <xdr:col>15</xdr:col>
      <xdr:colOff>101600</xdr:colOff>
      <xdr:row>57</xdr:row>
      <xdr:rowOff>85783</xdr:rowOff>
    </xdr:to>
    <xdr:sp macro="" textlink="">
      <xdr:nvSpPr>
        <xdr:cNvPr id="141" name="楕円 140"/>
        <xdr:cNvSpPr/>
      </xdr:nvSpPr>
      <xdr:spPr>
        <a:xfrm>
          <a:off x="2857500" y="97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76910</xdr:rowOff>
    </xdr:from>
    <xdr:ext cx="534377" cy="259045"/>
    <xdr:sp macro="" textlink="">
      <xdr:nvSpPr>
        <xdr:cNvPr id="142" name="テキスト ボックス 141"/>
        <xdr:cNvSpPr txBox="1"/>
      </xdr:nvSpPr>
      <xdr:spPr>
        <a:xfrm>
          <a:off x="2641111" y="98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17769</xdr:rowOff>
    </xdr:from>
    <xdr:to>
      <xdr:col>10</xdr:col>
      <xdr:colOff>165100</xdr:colOff>
      <xdr:row>57</xdr:row>
      <xdr:rowOff>119369</xdr:rowOff>
    </xdr:to>
    <xdr:sp macro="" textlink="">
      <xdr:nvSpPr>
        <xdr:cNvPr id="143" name="楕円 142"/>
        <xdr:cNvSpPr/>
      </xdr:nvSpPr>
      <xdr:spPr>
        <a:xfrm>
          <a:off x="1968500" y="97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110496</xdr:rowOff>
    </xdr:from>
    <xdr:ext cx="534377" cy="259045"/>
    <xdr:sp macro="" textlink="">
      <xdr:nvSpPr>
        <xdr:cNvPr id="144" name="テキスト ボックス 143"/>
        <xdr:cNvSpPr txBox="1"/>
      </xdr:nvSpPr>
      <xdr:spPr>
        <a:xfrm>
          <a:off x="1752111" y="988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162505</xdr:rowOff>
    </xdr:from>
    <xdr:to>
      <xdr:col>6</xdr:col>
      <xdr:colOff>38100</xdr:colOff>
      <xdr:row>55</xdr:row>
      <xdr:rowOff>92655</xdr:rowOff>
    </xdr:to>
    <xdr:sp macro="" textlink="">
      <xdr:nvSpPr>
        <xdr:cNvPr id="145" name="楕円 144"/>
        <xdr:cNvSpPr/>
      </xdr:nvSpPr>
      <xdr:spPr>
        <a:xfrm>
          <a:off x="1079500" y="94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109182</xdr:rowOff>
    </xdr:from>
    <xdr:ext cx="599010" cy="259045"/>
    <xdr:sp macro="" textlink="">
      <xdr:nvSpPr>
        <xdr:cNvPr id="146" name="テキスト ボックス 145"/>
        <xdr:cNvSpPr txBox="1"/>
      </xdr:nvSpPr>
      <xdr:spPr>
        <a:xfrm>
          <a:off x="830795" y="91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91717</xdr:rowOff>
    </xdr:from>
    <xdr:to>
      <xdr:col>24</xdr:col>
      <xdr:colOff>63500</xdr:colOff>
      <xdr:row>78</xdr:row>
      <xdr:rowOff>106001</xdr:rowOff>
    </xdr:to>
    <xdr:cxnSp macro="">
      <xdr:nvCxnSpPr>
        <xdr:cNvPr id="176" name="直線コネクタ 175"/>
        <xdr:cNvCxnSpPr/>
      </xdr:nvCxnSpPr>
      <xdr:spPr>
        <a:xfrm>
          <a:off x="3797300" y="13464817"/>
          <a:ext cx="8382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91717</xdr:rowOff>
    </xdr:from>
    <xdr:to>
      <xdr:col>19</xdr:col>
      <xdr:colOff>177800</xdr:colOff>
      <xdr:row>78</xdr:row>
      <xdr:rowOff>128887</xdr:rowOff>
    </xdr:to>
    <xdr:cxnSp macro="">
      <xdr:nvCxnSpPr>
        <xdr:cNvPr id="179" name="直線コネクタ 178"/>
        <xdr:cNvCxnSpPr/>
      </xdr:nvCxnSpPr>
      <xdr:spPr>
        <a:xfrm flipV="1">
          <a:off x="2908300" y="13464817"/>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128887</xdr:rowOff>
    </xdr:from>
    <xdr:to>
      <xdr:col>15</xdr:col>
      <xdr:colOff>50800</xdr:colOff>
      <xdr:row>78</xdr:row>
      <xdr:rowOff>135630</xdr:rowOff>
    </xdr:to>
    <xdr:cxnSp macro="">
      <xdr:nvCxnSpPr>
        <xdr:cNvPr id="182" name="直線コネクタ 181"/>
        <xdr:cNvCxnSpPr/>
      </xdr:nvCxnSpPr>
      <xdr:spPr>
        <a:xfrm flipV="1">
          <a:off x="2019300" y="13501987"/>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135630</xdr:rowOff>
    </xdr:from>
    <xdr:to>
      <xdr:col>10</xdr:col>
      <xdr:colOff>114300</xdr:colOff>
      <xdr:row>78</xdr:row>
      <xdr:rowOff>137109</xdr:rowOff>
    </xdr:to>
    <xdr:cxnSp macro="">
      <xdr:nvCxnSpPr>
        <xdr:cNvPr id="185" name="直線コネクタ 184"/>
        <xdr:cNvCxnSpPr/>
      </xdr:nvCxnSpPr>
      <xdr:spPr>
        <a:xfrm flipV="1">
          <a:off x="1130300" y="135087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55201</xdr:rowOff>
    </xdr:from>
    <xdr:to>
      <xdr:col>24</xdr:col>
      <xdr:colOff>114300</xdr:colOff>
      <xdr:row>78</xdr:row>
      <xdr:rowOff>156801</xdr:rowOff>
    </xdr:to>
    <xdr:sp macro="" textlink="">
      <xdr:nvSpPr>
        <xdr:cNvPr id="195" name="楕円 194"/>
        <xdr:cNvSpPr/>
      </xdr:nvSpPr>
      <xdr:spPr>
        <a:xfrm>
          <a:off x="4584700" y="134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141578</xdr:rowOff>
    </xdr:from>
    <xdr:ext cx="599010" cy="259045"/>
    <xdr:sp macro="" textlink="">
      <xdr:nvSpPr>
        <xdr:cNvPr id="196" name="民生費該当値テキスト"/>
        <xdr:cNvSpPr txBox="1"/>
      </xdr:nvSpPr>
      <xdr:spPr>
        <a:xfrm>
          <a:off x="4686300" y="133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40917</xdr:rowOff>
    </xdr:from>
    <xdr:to>
      <xdr:col>20</xdr:col>
      <xdr:colOff>38100</xdr:colOff>
      <xdr:row>78</xdr:row>
      <xdr:rowOff>142517</xdr:rowOff>
    </xdr:to>
    <xdr:sp macro="" textlink="">
      <xdr:nvSpPr>
        <xdr:cNvPr id="197" name="楕円 196"/>
        <xdr:cNvSpPr/>
      </xdr:nvSpPr>
      <xdr:spPr>
        <a:xfrm>
          <a:off x="37465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133644</xdr:rowOff>
    </xdr:from>
    <xdr:ext cx="599010" cy="259045"/>
    <xdr:sp macro="" textlink="">
      <xdr:nvSpPr>
        <xdr:cNvPr id="198" name="テキスト ボックス 197"/>
        <xdr:cNvSpPr txBox="1"/>
      </xdr:nvSpPr>
      <xdr:spPr>
        <a:xfrm>
          <a:off x="3497795" y="1350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78087</xdr:rowOff>
    </xdr:from>
    <xdr:to>
      <xdr:col>15</xdr:col>
      <xdr:colOff>101600</xdr:colOff>
      <xdr:row>79</xdr:row>
      <xdr:rowOff>8237</xdr:rowOff>
    </xdr:to>
    <xdr:sp macro="" textlink="">
      <xdr:nvSpPr>
        <xdr:cNvPr id="199" name="楕円 198"/>
        <xdr:cNvSpPr/>
      </xdr:nvSpPr>
      <xdr:spPr>
        <a:xfrm>
          <a:off x="28575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170814</xdr:rowOff>
    </xdr:from>
    <xdr:ext cx="599010" cy="259045"/>
    <xdr:sp macro="" textlink="">
      <xdr:nvSpPr>
        <xdr:cNvPr id="200" name="テキスト ボックス 199"/>
        <xdr:cNvSpPr txBox="1"/>
      </xdr:nvSpPr>
      <xdr:spPr>
        <a:xfrm>
          <a:off x="2608795" y="135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84830</xdr:rowOff>
    </xdr:from>
    <xdr:to>
      <xdr:col>10</xdr:col>
      <xdr:colOff>165100</xdr:colOff>
      <xdr:row>79</xdr:row>
      <xdr:rowOff>14980</xdr:rowOff>
    </xdr:to>
    <xdr:sp macro="" textlink="">
      <xdr:nvSpPr>
        <xdr:cNvPr id="201" name="楕円 200"/>
        <xdr:cNvSpPr/>
      </xdr:nvSpPr>
      <xdr:spPr>
        <a:xfrm>
          <a:off x="1968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6107</xdr:rowOff>
    </xdr:from>
    <xdr:ext cx="599010" cy="259045"/>
    <xdr:sp macro="" textlink="">
      <xdr:nvSpPr>
        <xdr:cNvPr id="202" name="テキスト ボックス 201"/>
        <xdr:cNvSpPr txBox="1"/>
      </xdr:nvSpPr>
      <xdr:spPr>
        <a:xfrm>
          <a:off x="1719795" y="135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86309</xdr:rowOff>
    </xdr:from>
    <xdr:to>
      <xdr:col>6</xdr:col>
      <xdr:colOff>38100</xdr:colOff>
      <xdr:row>79</xdr:row>
      <xdr:rowOff>16459</xdr:rowOff>
    </xdr:to>
    <xdr:sp macro="" textlink="">
      <xdr:nvSpPr>
        <xdr:cNvPr id="203" name="楕円 202"/>
        <xdr:cNvSpPr/>
      </xdr:nvSpPr>
      <xdr:spPr>
        <a:xfrm>
          <a:off x="1079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7586</xdr:rowOff>
    </xdr:from>
    <xdr:ext cx="599010" cy="259045"/>
    <xdr:sp macro="" textlink="">
      <xdr:nvSpPr>
        <xdr:cNvPr id="204" name="テキスト ボックス 203"/>
        <xdr:cNvSpPr txBox="1"/>
      </xdr:nvSpPr>
      <xdr:spPr>
        <a:xfrm>
          <a:off x="830795" y="135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60376</xdr:rowOff>
    </xdr:from>
    <xdr:to>
      <xdr:col>24</xdr:col>
      <xdr:colOff>63500</xdr:colOff>
      <xdr:row>94</xdr:row>
      <xdr:rowOff>18461</xdr:rowOff>
    </xdr:to>
    <xdr:cxnSp macro="">
      <xdr:nvCxnSpPr>
        <xdr:cNvPr id="236" name="直線コネクタ 235"/>
        <xdr:cNvCxnSpPr/>
      </xdr:nvCxnSpPr>
      <xdr:spPr>
        <a:xfrm>
          <a:off x="3797300" y="16005226"/>
          <a:ext cx="838200" cy="1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60376</xdr:rowOff>
    </xdr:from>
    <xdr:to>
      <xdr:col>19</xdr:col>
      <xdr:colOff>177800</xdr:colOff>
      <xdr:row>94</xdr:row>
      <xdr:rowOff>71055</xdr:rowOff>
    </xdr:to>
    <xdr:cxnSp macro="">
      <xdr:nvCxnSpPr>
        <xdr:cNvPr id="239" name="直線コネクタ 238"/>
        <xdr:cNvCxnSpPr/>
      </xdr:nvCxnSpPr>
      <xdr:spPr>
        <a:xfrm flipV="1">
          <a:off x="2908300" y="16005226"/>
          <a:ext cx="889000" cy="18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108365</xdr:rowOff>
    </xdr:from>
    <xdr:to>
      <xdr:col>15</xdr:col>
      <xdr:colOff>50800</xdr:colOff>
      <xdr:row>94</xdr:row>
      <xdr:rowOff>71055</xdr:rowOff>
    </xdr:to>
    <xdr:cxnSp macro="">
      <xdr:nvCxnSpPr>
        <xdr:cNvPr id="242" name="直線コネクタ 241"/>
        <xdr:cNvCxnSpPr/>
      </xdr:nvCxnSpPr>
      <xdr:spPr>
        <a:xfrm>
          <a:off x="2019300" y="16053215"/>
          <a:ext cx="889000" cy="13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108365</xdr:rowOff>
    </xdr:from>
    <xdr:to>
      <xdr:col>10</xdr:col>
      <xdr:colOff>114300</xdr:colOff>
      <xdr:row>94</xdr:row>
      <xdr:rowOff>132744</xdr:rowOff>
    </xdr:to>
    <xdr:cxnSp macro="">
      <xdr:nvCxnSpPr>
        <xdr:cNvPr id="245" name="直線コネクタ 244"/>
        <xdr:cNvCxnSpPr/>
      </xdr:nvCxnSpPr>
      <xdr:spPr>
        <a:xfrm flipV="1">
          <a:off x="1130300" y="16053215"/>
          <a:ext cx="889000" cy="1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155729</xdr:rowOff>
    </xdr:from>
    <xdr:ext cx="534377" cy="259045"/>
    <xdr:sp macro="" textlink="">
      <xdr:nvSpPr>
        <xdr:cNvPr id="247" name="テキスト ボックス 246"/>
        <xdr:cNvSpPr txBox="1"/>
      </xdr:nvSpPr>
      <xdr:spPr>
        <a:xfrm>
          <a:off x="175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139111</xdr:rowOff>
    </xdr:from>
    <xdr:to>
      <xdr:col>24</xdr:col>
      <xdr:colOff>114300</xdr:colOff>
      <xdr:row>94</xdr:row>
      <xdr:rowOff>69261</xdr:rowOff>
    </xdr:to>
    <xdr:sp macro="" textlink="">
      <xdr:nvSpPr>
        <xdr:cNvPr id="255" name="楕円 254"/>
        <xdr:cNvSpPr/>
      </xdr:nvSpPr>
      <xdr:spPr>
        <a:xfrm>
          <a:off x="4584700" y="16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161988</xdr:rowOff>
    </xdr:from>
    <xdr:ext cx="534377" cy="259045"/>
    <xdr:sp macro="" textlink="">
      <xdr:nvSpPr>
        <xdr:cNvPr id="256" name="衛生費該当値テキスト"/>
        <xdr:cNvSpPr txBox="1"/>
      </xdr:nvSpPr>
      <xdr:spPr>
        <a:xfrm>
          <a:off x="4686300" y="1593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9576</xdr:rowOff>
    </xdr:from>
    <xdr:to>
      <xdr:col>20</xdr:col>
      <xdr:colOff>38100</xdr:colOff>
      <xdr:row>93</xdr:row>
      <xdr:rowOff>111176</xdr:rowOff>
    </xdr:to>
    <xdr:sp macro="" textlink="">
      <xdr:nvSpPr>
        <xdr:cNvPr id="257" name="楕円 256"/>
        <xdr:cNvSpPr/>
      </xdr:nvSpPr>
      <xdr:spPr>
        <a:xfrm>
          <a:off x="3746500" y="159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127703</xdr:rowOff>
    </xdr:from>
    <xdr:ext cx="534377" cy="259045"/>
    <xdr:sp macro="" textlink="">
      <xdr:nvSpPr>
        <xdr:cNvPr id="258" name="テキスト ボックス 257"/>
        <xdr:cNvSpPr txBox="1"/>
      </xdr:nvSpPr>
      <xdr:spPr>
        <a:xfrm>
          <a:off x="3530111" y="157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20255</xdr:rowOff>
    </xdr:from>
    <xdr:to>
      <xdr:col>15</xdr:col>
      <xdr:colOff>101600</xdr:colOff>
      <xdr:row>94</xdr:row>
      <xdr:rowOff>121855</xdr:rowOff>
    </xdr:to>
    <xdr:sp macro="" textlink="">
      <xdr:nvSpPr>
        <xdr:cNvPr id="259" name="楕円 258"/>
        <xdr:cNvSpPr/>
      </xdr:nvSpPr>
      <xdr:spPr>
        <a:xfrm>
          <a:off x="2857500" y="161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138382</xdr:rowOff>
    </xdr:from>
    <xdr:ext cx="534377" cy="259045"/>
    <xdr:sp macro="" textlink="">
      <xdr:nvSpPr>
        <xdr:cNvPr id="260" name="テキスト ボックス 259"/>
        <xdr:cNvSpPr txBox="1"/>
      </xdr:nvSpPr>
      <xdr:spPr>
        <a:xfrm>
          <a:off x="2641111" y="159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57565</xdr:rowOff>
    </xdr:from>
    <xdr:to>
      <xdr:col>10</xdr:col>
      <xdr:colOff>165100</xdr:colOff>
      <xdr:row>93</xdr:row>
      <xdr:rowOff>159165</xdr:rowOff>
    </xdr:to>
    <xdr:sp macro="" textlink="">
      <xdr:nvSpPr>
        <xdr:cNvPr id="261" name="楕円 260"/>
        <xdr:cNvSpPr/>
      </xdr:nvSpPr>
      <xdr:spPr>
        <a:xfrm>
          <a:off x="1968500" y="160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4242</xdr:rowOff>
    </xdr:from>
    <xdr:ext cx="534377" cy="259045"/>
    <xdr:sp macro="" textlink="">
      <xdr:nvSpPr>
        <xdr:cNvPr id="262" name="テキスト ボックス 261"/>
        <xdr:cNvSpPr txBox="1"/>
      </xdr:nvSpPr>
      <xdr:spPr>
        <a:xfrm>
          <a:off x="1752111" y="1577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81944</xdr:rowOff>
    </xdr:from>
    <xdr:to>
      <xdr:col>6</xdr:col>
      <xdr:colOff>38100</xdr:colOff>
      <xdr:row>95</xdr:row>
      <xdr:rowOff>12094</xdr:rowOff>
    </xdr:to>
    <xdr:sp macro="" textlink="">
      <xdr:nvSpPr>
        <xdr:cNvPr id="263" name="楕円 262"/>
        <xdr:cNvSpPr/>
      </xdr:nvSpPr>
      <xdr:spPr>
        <a:xfrm>
          <a:off x="1079500" y="161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28621</xdr:rowOff>
    </xdr:from>
    <xdr:ext cx="534377" cy="259045"/>
    <xdr:sp macro="" textlink="">
      <xdr:nvSpPr>
        <xdr:cNvPr id="264" name="テキスト ボックス 263"/>
        <xdr:cNvSpPr txBox="1"/>
      </xdr:nvSpPr>
      <xdr:spPr>
        <a:xfrm>
          <a:off x="863111" y="159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xdr:rowOff>
    </xdr:from>
    <xdr:to>
      <xdr:col>55</xdr:col>
      <xdr:colOff>0</xdr:colOff>
      <xdr:row>38</xdr:row>
      <xdr:rowOff>10084</xdr:rowOff>
    </xdr:to>
    <xdr:cxnSp macro="">
      <xdr:nvCxnSpPr>
        <xdr:cNvPr id="291" name="直線コネクタ 290"/>
        <xdr:cNvCxnSpPr/>
      </xdr:nvCxnSpPr>
      <xdr:spPr>
        <a:xfrm>
          <a:off x="9639300" y="652449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134442</xdr:rowOff>
    </xdr:from>
    <xdr:to>
      <xdr:col>50</xdr:col>
      <xdr:colOff>114300</xdr:colOff>
      <xdr:row>38</xdr:row>
      <xdr:rowOff>9398</xdr:rowOff>
    </xdr:to>
    <xdr:cxnSp macro="">
      <xdr:nvCxnSpPr>
        <xdr:cNvPr id="294" name="直線コネクタ 293"/>
        <xdr:cNvCxnSpPr/>
      </xdr:nvCxnSpPr>
      <xdr:spPr>
        <a:xfrm>
          <a:off x="8750300" y="647809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74320</xdr:rowOff>
    </xdr:from>
    <xdr:to>
      <xdr:col>45</xdr:col>
      <xdr:colOff>177800</xdr:colOff>
      <xdr:row>37</xdr:row>
      <xdr:rowOff>134442</xdr:rowOff>
    </xdr:to>
    <xdr:cxnSp macro="">
      <xdr:nvCxnSpPr>
        <xdr:cNvPr id="297" name="直線コネクタ 296"/>
        <xdr:cNvCxnSpPr/>
      </xdr:nvCxnSpPr>
      <xdr:spPr>
        <a:xfrm>
          <a:off x="7861300" y="6417970"/>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74320</xdr:rowOff>
    </xdr:from>
    <xdr:to>
      <xdr:col>41</xdr:col>
      <xdr:colOff>50800</xdr:colOff>
      <xdr:row>37</xdr:row>
      <xdr:rowOff>145872</xdr:rowOff>
    </xdr:to>
    <xdr:cxnSp macro="">
      <xdr:nvCxnSpPr>
        <xdr:cNvPr id="300" name="直線コネクタ 299"/>
        <xdr:cNvCxnSpPr/>
      </xdr:nvCxnSpPr>
      <xdr:spPr>
        <a:xfrm flipV="1">
          <a:off x="6972300" y="6417970"/>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310" name="楕円 309"/>
        <xdr:cNvSpPr/>
      </xdr:nvSpPr>
      <xdr:spPr>
        <a:xfrm>
          <a:off x="104267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11" name="労働費該当値テキスト"/>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130048</xdr:rowOff>
    </xdr:from>
    <xdr:to>
      <xdr:col>50</xdr:col>
      <xdr:colOff>165100</xdr:colOff>
      <xdr:row>38</xdr:row>
      <xdr:rowOff>60198</xdr:rowOff>
    </xdr:to>
    <xdr:sp macro="" textlink="">
      <xdr:nvSpPr>
        <xdr:cNvPr id="312" name="楕円 311"/>
        <xdr:cNvSpPr/>
      </xdr:nvSpPr>
      <xdr:spPr>
        <a:xfrm>
          <a:off x="958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51325</xdr:rowOff>
    </xdr:from>
    <xdr:ext cx="378565" cy="259045"/>
    <xdr:sp macro="" textlink="">
      <xdr:nvSpPr>
        <xdr:cNvPr id="313" name="テキスト ボックス 312"/>
        <xdr:cNvSpPr txBox="1"/>
      </xdr:nvSpPr>
      <xdr:spPr>
        <a:xfrm>
          <a:off x="9450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83642</xdr:rowOff>
    </xdr:from>
    <xdr:to>
      <xdr:col>46</xdr:col>
      <xdr:colOff>38100</xdr:colOff>
      <xdr:row>38</xdr:row>
      <xdr:rowOff>13792</xdr:rowOff>
    </xdr:to>
    <xdr:sp macro="" textlink="">
      <xdr:nvSpPr>
        <xdr:cNvPr id="314" name="楕円 313"/>
        <xdr:cNvSpPr/>
      </xdr:nvSpPr>
      <xdr:spPr>
        <a:xfrm>
          <a:off x="8699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4919</xdr:rowOff>
    </xdr:from>
    <xdr:ext cx="378565" cy="259045"/>
    <xdr:sp macro="" textlink="">
      <xdr:nvSpPr>
        <xdr:cNvPr id="315" name="テキスト ボックス 314"/>
        <xdr:cNvSpPr txBox="1"/>
      </xdr:nvSpPr>
      <xdr:spPr>
        <a:xfrm>
          <a:off x="8561017" y="652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23520</xdr:rowOff>
    </xdr:from>
    <xdr:to>
      <xdr:col>41</xdr:col>
      <xdr:colOff>101600</xdr:colOff>
      <xdr:row>37</xdr:row>
      <xdr:rowOff>125120</xdr:rowOff>
    </xdr:to>
    <xdr:sp macro="" textlink="">
      <xdr:nvSpPr>
        <xdr:cNvPr id="316" name="楕円 315"/>
        <xdr:cNvSpPr/>
      </xdr:nvSpPr>
      <xdr:spPr>
        <a:xfrm>
          <a:off x="7810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116247</xdr:rowOff>
    </xdr:from>
    <xdr:ext cx="469744" cy="259045"/>
    <xdr:sp macro="" textlink="">
      <xdr:nvSpPr>
        <xdr:cNvPr id="317" name="テキスト ボックス 316"/>
        <xdr:cNvSpPr txBox="1"/>
      </xdr:nvSpPr>
      <xdr:spPr>
        <a:xfrm>
          <a:off x="7626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95072</xdr:rowOff>
    </xdr:from>
    <xdr:to>
      <xdr:col>36</xdr:col>
      <xdr:colOff>165100</xdr:colOff>
      <xdr:row>38</xdr:row>
      <xdr:rowOff>25222</xdr:rowOff>
    </xdr:to>
    <xdr:sp macro="" textlink="">
      <xdr:nvSpPr>
        <xdr:cNvPr id="318" name="楕円 317"/>
        <xdr:cNvSpPr/>
      </xdr:nvSpPr>
      <xdr:spPr>
        <a:xfrm>
          <a:off x="6921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16349</xdr:rowOff>
    </xdr:from>
    <xdr:ext cx="378565" cy="259045"/>
    <xdr:sp macro="" textlink="">
      <xdr:nvSpPr>
        <xdr:cNvPr id="319" name="テキスト ボックス 318"/>
        <xdr:cNvSpPr txBox="1"/>
      </xdr:nvSpPr>
      <xdr:spPr>
        <a:xfrm>
          <a:off x="6783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94094</xdr:rowOff>
    </xdr:from>
    <xdr:to>
      <xdr:col>55</xdr:col>
      <xdr:colOff>0</xdr:colOff>
      <xdr:row>58</xdr:row>
      <xdr:rowOff>105372</xdr:rowOff>
    </xdr:to>
    <xdr:cxnSp macro="">
      <xdr:nvCxnSpPr>
        <xdr:cNvPr id="348" name="直線コネクタ 347"/>
        <xdr:cNvCxnSpPr/>
      </xdr:nvCxnSpPr>
      <xdr:spPr>
        <a:xfrm>
          <a:off x="9639300" y="10038194"/>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94094</xdr:rowOff>
    </xdr:from>
    <xdr:to>
      <xdr:col>50</xdr:col>
      <xdr:colOff>114300</xdr:colOff>
      <xdr:row>58</xdr:row>
      <xdr:rowOff>115164</xdr:rowOff>
    </xdr:to>
    <xdr:cxnSp macro="">
      <xdr:nvCxnSpPr>
        <xdr:cNvPr id="351" name="直線コネクタ 350"/>
        <xdr:cNvCxnSpPr/>
      </xdr:nvCxnSpPr>
      <xdr:spPr>
        <a:xfrm flipV="1">
          <a:off x="8750300" y="10038194"/>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107486</xdr:rowOff>
    </xdr:from>
    <xdr:to>
      <xdr:col>45</xdr:col>
      <xdr:colOff>177800</xdr:colOff>
      <xdr:row>58</xdr:row>
      <xdr:rowOff>115164</xdr:rowOff>
    </xdr:to>
    <xdr:cxnSp macro="">
      <xdr:nvCxnSpPr>
        <xdr:cNvPr id="354" name="直線コネクタ 353"/>
        <xdr:cNvCxnSpPr/>
      </xdr:nvCxnSpPr>
      <xdr:spPr>
        <a:xfrm>
          <a:off x="7861300" y="10051586"/>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105296</xdr:rowOff>
    </xdr:from>
    <xdr:to>
      <xdr:col>41</xdr:col>
      <xdr:colOff>50800</xdr:colOff>
      <xdr:row>58</xdr:row>
      <xdr:rowOff>107486</xdr:rowOff>
    </xdr:to>
    <xdr:cxnSp macro="">
      <xdr:nvCxnSpPr>
        <xdr:cNvPr id="357" name="直線コネクタ 356"/>
        <xdr:cNvCxnSpPr/>
      </xdr:nvCxnSpPr>
      <xdr:spPr>
        <a:xfrm>
          <a:off x="6972300" y="10049396"/>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54572</xdr:rowOff>
    </xdr:from>
    <xdr:to>
      <xdr:col>55</xdr:col>
      <xdr:colOff>50800</xdr:colOff>
      <xdr:row>58</xdr:row>
      <xdr:rowOff>156172</xdr:rowOff>
    </xdr:to>
    <xdr:sp macro="" textlink="">
      <xdr:nvSpPr>
        <xdr:cNvPr id="367" name="楕円 366"/>
        <xdr:cNvSpPr/>
      </xdr:nvSpPr>
      <xdr:spPr>
        <a:xfrm>
          <a:off x="10426700" y="99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140949</xdr:rowOff>
    </xdr:from>
    <xdr:ext cx="469744" cy="259045"/>
    <xdr:sp macro="" textlink="">
      <xdr:nvSpPr>
        <xdr:cNvPr id="368" name="農林水産業費該当値テキスト"/>
        <xdr:cNvSpPr txBox="1"/>
      </xdr:nvSpPr>
      <xdr:spPr>
        <a:xfrm>
          <a:off x="10528300" y="99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43294</xdr:rowOff>
    </xdr:from>
    <xdr:to>
      <xdr:col>50</xdr:col>
      <xdr:colOff>165100</xdr:colOff>
      <xdr:row>58</xdr:row>
      <xdr:rowOff>144894</xdr:rowOff>
    </xdr:to>
    <xdr:sp macro="" textlink="">
      <xdr:nvSpPr>
        <xdr:cNvPr id="369" name="楕円 368"/>
        <xdr:cNvSpPr/>
      </xdr:nvSpPr>
      <xdr:spPr>
        <a:xfrm>
          <a:off x="9588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136021</xdr:rowOff>
    </xdr:from>
    <xdr:ext cx="469744" cy="259045"/>
    <xdr:sp macro="" textlink="">
      <xdr:nvSpPr>
        <xdr:cNvPr id="370" name="テキスト ボックス 369"/>
        <xdr:cNvSpPr txBox="1"/>
      </xdr:nvSpPr>
      <xdr:spPr>
        <a:xfrm>
          <a:off x="9404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64364</xdr:rowOff>
    </xdr:from>
    <xdr:to>
      <xdr:col>46</xdr:col>
      <xdr:colOff>38100</xdr:colOff>
      <xdr:row>58</xdr:row>
      <xdr:rowOff>165964</xdr:rowOff>
    </xdr:to>
    <xdr:sp macro="" textlink="">
      <xdr:nvSpPr>
        <xdr:cNvPr id="371" name="楕円 370"/>
        <xdr:cNvSpPr/>
      </xdr:nvSpPr>
      <xdr:spPr>
        <a:xfrm>
          <a:off x="8699500" y="100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157091</xdr:rowOff>
    </xdr:from>
    <xdr:ext cx="469744" cy="259045"/>
    <xdr:sp macro="" textlink="">
      <xdr:nvSpPr>
        <xdr:cNvPr id="372" name="テキスト ボックス 371"/>
        <xdr:cNvSpPr txBox="1"/>
      </xdr:nvSpPr>
      <xdr:spPr>
        <a:xfrm>
          <a:off x="8515428" y="1010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56686</xdr:rowOff>
    </xdr:from>
    <xdr:to>
      <xdr:col>41</xdr:col>
      <xdr:colOff>101600</xdr:colOff>
      <xdr:row>58</xdr:row>
      <xdr:rowOff>158286</xdr:rowOff>
    </xdr:to>
    <xdr:sp macro="" textlink="">
      <xdr:nvSpPr>
        <xdr:cNvPr id="373" name="楕円 372"/>
        <xdr:cNvSpPr/>
      </xdr:nvSpPr>
      <xdr:spPr>
        <a:xfrm>
          <a:off x="7810500" y="100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149413</xdr:rowOff>
    </xdr:from>
    <xdr:ext cx="469744" cy="259045"/>
    <xdr:sp macro="" textlink="">
      <xdr:nvSpPr>
        <xdr:cNvPr id="374" name="テキスト ボックス 373"/>
        <xdr:cNvSpPr txBox="1"/>
      </xdr:nvSpPr>
      <xdr:spPr>
        <a:xfrm>
          <a:off x="7626428" y="10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54496</xdr:rowOff>
    </xdr:from>
    <xdr:to>
      <xdr:col>36</xdr:col>
      <xdr:colOff>165100</xdr:colOff>
      <xdr:row>58</xdr:row>
      <xdr:rowOff>156096</xdr:rowOff>
    </xdr:to>
    <xdr:sp macro="" textlink="">
      <xdr:nvSpPr>
        <xdr:cNvPr id="375" name="楕円 374"/>
        <xdr:cNvSpPr/>
      </xdr:nvSpPr>
      <xdr:spPr>
        <a:xfrm>
          <a:off x="6921500" y="99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147223</xdr:rowOff>
    </xdr:from>
    <xdr:ext cx="469744" cy="259045"/>
    <xdr:sp macro="" textlink="">
      <xdr:nvSpPr>
        <xdr:cNvPr id="376" name="テキスト ボックス 375"/>
        <xdr:cNvSpPr txBox="1"/>
      </xdr:nvSpPr>
      <xdr:spPr>
        <a:xfrm>
          <a:off x="6737428" y="100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52245</xdr:rowOff>
    </xdr:from>
    <xdr:to>
      <xdr:col>55</xdr:col>
      <xdr:colOff>0</xdr:colOff>
      <xdr:row>79</xdr:row>
      <xdr:rowOff>60114</xdr:rowOff>
    </xdr:to>
    <xdr:cxnSp macro="">
      <xdr:nvCxnSpPr>
        <xdr:cNvPr id="407" name="直線コネクタ 406"/>
        <xdr:cNvCxnSpPr/>
      </xdr:nvCxnSpPr>
      <xdr:spPr>
        <a:xfrm flipV="1">
          <a:off x="9639300" y="13596795"/>
          <a:ext cx="8382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60114</xdr:rowOff>
    </xdr:from>
    <xdr:to>
      <xdr:col>50</xdr:col>
      <xdr:colOff>114300</xdr:colOff>
      <xdr:row>79</xdr:row>
      <xdr:rowOff>63658</xdr:rowOff>
    </xdr:to>
    <xdr:cxnSp macro="">
      <xdr:nvCxnSpPr>
        <xdr:cNvPr id="410" name="直線コネクタ 409"/>
        <xdr:cNvCxnSpPr/>
      </xdr:nvCxnSpPr>
      <xdr:spPr>
        <a:xfrm flipV="1">
          <a:off x="8750300" y="1360466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54515</xdr:rowOff>
    </xdr:from>
    <xdr:to>
      <xdr:col>45</xdr:col>
      <xdr:colOff>177800</xdr:colOff>
      <xdr:row>79</xdr:row>
      <xdr:rowOff>63658</xdr:rowOff>
    </xdr:to>
    <xdr:cxnSp macro="">
      <xdr:nvCxnSpPr>
        <xdr:cNvPr id="413" name="直線コネクタ 412"/>
        <xdr:cNvCxnSpPr/>
      </xdr:nvCxnSpPr>
      <xdr:spPr>
        <a:xfrm>
          <a:off x="7861300" y="1359906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54515</xdr:rowOff>
    </xdr:from>
    <xdr:to>
      <xdr:col>41</xdr:col>
      <xdr:colOff>50800</xdr:colOff>
      <xdr:row>79</xdr:row>
      <xdr:rowOff>63168</xdr:rowOff>
    </xdr:to>
    <xdr:cxnSp macro="">
      <xdr:nvCxnSpPr>
        <xdr:cNvPr id="416" name="直線コネクタ 415"/>
        <xdr:cNvCxnSpPr/>
      </xdr:nvCxnSpPr>
      <xdr:spPr>
        <a:xfrm flipV="1">
          <a:off x="6972300" y="13599065"/>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1445</xdr:rowOff>
    </xdr:from>
    <xdr:to>
      <xdr:col>55</xdr:col>
      <xdr:colOff>50800</xdr:colOff>
      <xdr:row>79</xdr:row>
      <xdr:rowOff>103045</xdr:rowOff>
    </xdr:to>
    <xdr:sp macro="" textlink="">
      <xdr:nvSpPr>
        <xdr:cNvPr id="426" name="楕円 425"/>
        <xdr:cNvSpPr/>
      </xdr:nvSpPr>
      <xdr:spPr>
        <a:xfrm>
          <a:off x="10426700" y="135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87822</xdr:rowOff>
    </xdr:from>
    <xdr:ext cx="469744" cy="259045"/>
    <xdr:sp macro="" textlink="">
      <xdr:nvSpPr>
        <xdr:cNvPr id="427" name="商工費該当値テキスト"/>
        <xdr:cNvSpPr txBox="1"/>
      </xdr:nvSpPr>
      <xdr:spPr>
        <a:xfrm>
          <a:off x="10528300" y="134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9314</xdr:rowOff>
    </xdr:from>
    <xdr:to>
      <xdr:col>50</xdr:col>
      <xdr:colOff>165100</xdr:colOff>
      <xdr:row>79</xdr:row>
      <xdr:rowOff>110914</xdr:rowOff>
    </xdr:to>
    <xdr:sp macro="" textlink="">
      <xdr:nvSpPr>
        <xdr:cNvPr id="428" name="楕円 427"/>
        <xdr:cNvSpPr/>
      </xdr:nvSpPr>
      <xdr:spPr>
        <a:xfrm>
          <a:off x="9588500" y="135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102041</xdr:rowOff>
    </xdr:from>
    <xdr:ext cx="469744" cy="259045"/>
    <xdr:sp macro="" textlink="">
      <xdr:nvSpPr>
        <xdr:cNvPr id="429" name="テキスト ボックス 428"/>
        <xdr:cNvSpPr txBox="1"/>
      </xdr:nvSpPr>
      <xdr:spPr>
        <a:xfrm>
          <a:off x="9404428" y="1364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12858</xdr:rowOff>
    </xdr:from>
    <xdr:to>
      <xdr:col>46</xdr:col>
      <xdr:colOff>38100</xdr:colOff>
      <xdr:row>79</xdr:row>
      <xdr:rowOff>114458</xdr:rowOff>
    </xdr:to>
    <xdr:sp macro="" textlink="">
      <xdr:nvSpPr>
        <xdr:cNvPr id="430" name="楕円 429"/>
        <xdr:cNvSpPr/>
      </xdr:nvSpPr>
      <xdr:spPr>
        <a:xfrm>
          <a:off x="8699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105585</xdr:rowOff>
    </xdr:from>
    <xdr:ext cx="469744" cy="259045"/>
    <xdr:sp macro="" textlink="">
      <xdr:nvSpPr>
        <xdr:cNvPr id="431" name="テキスト ボックス 430"/>
        <xdr:cNvSpPr txBox="1"/>
      </xdr:nvSpPr>
      <xdr:spPr>
        <a:xfrm>
          <a:off x="8515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3715</xdr:rowOff>
    </xdr:from>
    <xdr:to>
      <xdr:col>41</xdr:col>
      <xdr:colOff>101600</xdr:colOff>
      <xdr:row>79</xdr:row>
      <xdr:rowOff>105315</xdr:rowOff>
    </xdr:to>
    <xdr:sp macro="" textlink="">
      <xdr:nvSpPr>
        <xdr:cNvPr id="432" name="楕円 431"/>
        <xdr:cNvSpPr/>
      </xdr:nvSpPr>
      <xdr:spPr>
        <a:xfrm>
          <a:off x="7810500" y="13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96442</xdr:rowOff>
    </xdr:from>
    <xdr:ext cx="469744" cy="259045"/>
    <xdr:sp macro="" textlink="">
      <xdr:nvSpPr>
        <xdr:cNvPr id="433" name="テキスト ボックス 432"/>
        <xdr:cNvSpPr txBox="1"/>
      </xdr:nvSpPr>
      <xdr:spPr>
        <a:xfrm>
          <a:off x="7626428" y="136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12368</xdr:rowOff>
    </xdr:from>
    <xdr:to>
      <xdr:col>36</xdr:col>
      <xdr:colOff>165100</xdr:colOff>
      <xdr:row>79</xdr:row>
      <xdr:rowOff>113968</xdr:rowOff>
    </xdr:to>
    <xdr:sp macro="" textlink="">
      <xdr:nvSpPr>
        <xdr:cNvPr id="434" name="楕円 433"/>
        <xdr:cNvSpPr/>
      </xdr:nvSpPr>
      <xdr:spPr>
        <a:xfrm>
          <a:off x="6921500" y="135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105095</xdr:rowOff>
    </xdr:from>
    <xdr:ext cx="469744" cy="259045"/>
    <xdr:sp macro="" textlink="">
      <xdr:nvSpPr>
        <xdr:cNvPr id="435" name="テキスト ボックス 434"/>
        <xdr:cNvSpPr txBox="1"/>
      </xdr:nvSpPr>
      <xdr:spPr>
        <a:xfrm>
          <a:off x="6737428" y="136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147290</xdr:rowOff>
    </xdr:from>
    <xdr:to>
      <xdr:col>55</xdr:col>
      <xdr:colOff>0</xdr:colOff>
      <xdr:row>98</xdr:row>
      <xdr:rowOff>151529</xdr:rowOff>
    </xdr:to>
    <xdr:cxnSp macro="">
      <xdr:nvCxnSpPr>
        <xdr:cNvPr id="464" name="直線コネクタ 463"/>
        <xdr:cNvCxnSpPr/>
      </xdr:nvCxnSpPr>
      <xdr:spPr>
        <a:xfrm flipV="1">
          <a:off x="9639300" y="16949390"/>
          <a:ext cx="8382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151529</xdr:rowOff>
    </xdr:from>
    <xdr:to>
      <xdr:col>50</xdr:col>
      <xdr:colOff>114300</xdr:colOff>
      <xdr:row>98</xdr:row>
      <xdr:rowOff>152274</xdr:rowOff>
    </xdr:to>
    <xdr:cxnSp macro="">
      <xdr:nvCxnSpPr>
        <xdr:cNvPr id="467" name="直線コネクタ 466"/>
        <xdr:cNvCxnSpPr/>
      </xdr:nvCxnSpPr>
      <xdr:spPr>
        <a:xfrm flipV="1">
          <a:off x="8750300" y="16953629"/>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152274</xdr:rowOff>
    </xdr:from>
    <xdr:to>
      <xdr:col>45</xdr:col>
      <xdr:colOff>177800</xdr:colOff>
      <xdr:row>98</xdr:row>
      <xdr:rowOff>158541</xdr:rowOff>
    </xdr:to>
    <xdr:cxnSp macro="">
      <xdr:nvCxnSpPr>
        <xdr:cNvPr id="470" name="直線コネクタ 469"/>
        <xdr:cNvCxnSpPr/>
      </xdr:nvCxnSpPr>
      <xdr:spPr>
        <a:xfrm flipV="1">
          <a:off x="7861300" y="16954374"/>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158203</xdr:rowOff>
    </xdr:from>
    <xdr:to>
      <xdr:col>41</xdr:col>
      <xdr:colOff>50800</xdr:colOff>
      <xdr:row>98</xdr:row>
      <xdr:rowOff>158541</xdr:rowOff>
    </xdr:to>
    <xdr:cxnSp macro="">
      <xdr:nvCxnSpPr>
        <xdr:cNvPr id="473" name="直線コネクタ 472"/>
        <xdr:cNvCxnSpPr/>
      </xdr:nvCxnSpPr>
      <xdr:spPr>
        <a:xfrm>
          <a:off x="6972300" y="16960303"/>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96490</xdr:rowOff>
    </xdr:from>
    <xdr:to>
      <xdr:col>55</xdr:col>
      <xdr:colOff>50800</xdr:colOff>
      <xdr:row>99</xdr:row>
      <xdr:rowOff>26640</xdr:rowOff>
    </xdr:to>
    <xdr:sp macro="" textlink="">
      <xdr:nvSpPr>
        <xdr:cNvPr id="483" name="楕円 482"/>
        <xdr:cNvSpPr/>
      </xdr:nvSpPr>
      <xdr:spPr>
        <a:xfrm>
          <a:off x="10426700" y="168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100729</xdr:rowOff>
    </xdr:from>
    <xdr:to>
      <xdr:col>50</xdr:col>
      <xdr:colOff>165100</xdr:colOff>
      <xdr:row>99</xdr:row>
      <xdr:rowOff>30879</xdr:rowOff>
    </xdr:to>
    <xdr:sp macro="" textlink="">
      <xdr:nvSpPr>
        <xdr:cNvPr id="485" name="楕円 484"/>
        <xdr:cNvSpPr/>
      </xdr:nvSpPr>
      <xdr:spPr>
        <a:xfrm>
          <a:off x="9588500" y="16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22006</xdr:rowOff>
    </xdr:from>
    <xdr:ext cx="534377" cy="259045"/>
    <xdr:sp macro="" textlink="">
      <xdr:nvSpPr>
        <xdr:cNvPr id="486" name="テキスト ボックス 485"/>
        <xdr:cNvSpPr txBox="1"/>
      </xdr:nvSpPr>
      <xdr:spPr>
        <a:xfrm>
          <a:off x="9372111" y="169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101474</xdr:rowOff>
    </xdr:from>
    <xdr:to>
      <xdr:col>46</xdr:col>
      <xdr:colOff>38100</xdr:colOff>
      <xdr:row>99</xdr:row>
      <xdr:rowOff>31624</xdr:rowOff>
    </xdr:to>
    <xdr:sp macro="" textlink="">
      <xdr:nvSpPr>
        <xdr:cNvPr id="487" name="楕円 486"/>
        <xdr:cNvSpPr/>
      </xdr:nvSpPr>
      <xdr:spPr>
        <a:xfrm>
          <a:off x="8699500" y="169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22751</xdr:rowOff>
    </xdr:from>
    <xdr:ext cx="534377" cy="259045"/>
    <xdr:sp macro="" textlink="">
      <xdr:nvSpPr>
        <xdr:cNvPr id="488" name="テキスト ボックス 487"/>
        <xdr:cNvSpPr txBox="1"/>
      </xdr:nvSpPr>
      <xdr:spPr>
        <a:xfrm>
          <a:off x="8483111" y="169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107741</xdr:rowOff>
    </xdr:from>
    <xdr:to>
      <xdr:col>41</xdr:col>
      <xdr:colOff>101600</xdr:colOff>
      <xdr:row>99</xdr:row>
      <xdr:rowOff>37891</xdr:rowOff>
    </xdr:to>
    <xdr:sp macro="" textlink="">
      <xdr:nvSpPr>
        <xdr:cNvPr id="489" name="楕円 488"/>
        <xdr:cNvSpPr/>
      </xdr:nvSpPr>
      <xdr:spPr>
        <a:xfrm>
          <a:off x="7810500" y="169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29018</xdr:rowOff>
    </xdr:from>
    <xdr:ext cx="534377" cy="259045"/>
    <xdr:sp macro="" textlink="">
      <xdr:nvSpPr>
        <xdr:cNvPr id="490" name="テキスト ボックス 489"/>
        <xdr:cNvSpPr txBox="1"/>
      </xdr:nvSpPr>
      <xdr:spPr>
        <a:xfrm>
          <a:off x="7594111" y="170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107403</xdr:rowOff>
    </xdr:from>
    <xdr:to>
      <xdr:col>36</xdr:col>
      <xdr:colOff>165100</xdr:colOff>
      <xdr:row>99</xdr:row>
      <xdr:rowOff>37553</xdr:rowOff>
    </xdr:to>
    <xdr:sp macro="" textlink="">
      <xdr:nvSpPr>
        <xdr:cNvPr id="491" name="楕円 490"/>
        <xdr:cNvSpPr/>
      </xdr:nvSpPr>
      <xdr:spPr>
        <a:xfrm>
          <a:off x="6921500" y="169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28680</xdr:rowOff>
    </xdr:from>
    <xdr:ext cx="534377" cy="259045"/>
    <xdr:sp macro="" textlink="">
      <xdr:nvSpPr>
        <xdr:cNvPr id="492" name="テキスト ボックス 491"/>
        <xdr:cNvSpPr txBox="1"/>
      </xdr:nvSpPr>
      <xdr:spPr>
        <a:xfrm>
          <a:off x="6705111" y="170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22009</xdr:rowOff>
    </xdr:from>
    <xdr:to>
      <xdr:col>85</xdr:col>
      <xdr:colOff>127000</xdr:colOff>
      <xdr:row>36</xdr:row>
      <xdr:rowOff>41821</xdr:rowOff>
    </xdr:to>
    <xdr:cxnSp macro="">
      <xdr:nvCxnSpPr>
        <xdr:cNvPr id="522" name="直線コネクタ 521"/>
        <xdr:cNvCxnSpPr/>
      </xdr:nvCxnSpPr>
      <xdr:spPr>
        <a:xfrm flipV="1">
          <a:off x="15481300" y="6194209"/>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41821</xdr:rowOff>
    </xdr:from>
    <xdr:to>
      <xdr:col>81</xdr:col>
      <xdr:colOff>50800</xdr:colOff>
      <xdr:row>36</xdr:row>
      <xdr:rowOff>122669</xdr:rowOff>
    </xdr:to>
    <xdr:cxnSp macro="">
      <xdr:nvCxnSpPr>
        <xdr:cNvPr id="525" name="直線コネクタ 524"/>
        <xdr:cNvCxnSpPr/>
      </xdr:nvCxnSpPr>
      <xdr:spPr>
        <a:xfrm flipV="1">
          <a:off x="14592300" y="6214021"/>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118821</xdr:rowOff>
    </xdr:from>
    <xdr:to>
      <xdr:col>76</xdr:col>
      <xdr:colOff>114300</xdr:colOff>
      <xdr:row>36</xdr:row>
      <xdr:rowOff>122669</xdr:rowOff>
    </xdr:to>
    <xdr:cxnSp macro="">
      <xdr:nvCxnSpPr>
        <xdr:cNvPr id="528" name="直線コネクタ 527"/>
        <xdr:cNvCxnSpPr/>
      </xdr:nvCxnSpPr>
      <xdr:spPr>
        <a:xfrm>
          <a:off x="13703300" y="5605221"/>
          <a:ext cx="889000" cy="68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118821</xdr:rowOff>
    </xdr:from>
    <xdr:to>
      <xdr:col>71</xdr:col>
      <xdr:colOff>177800</xdr:colOff>
      <xdr:row>37</xdr:row>
      <xdr:rowOff>1664</xdr:rowOff>
    </xdr:to>
    <xdr:cxnSp macro="">
      <xdr:nvCxnSpPr>
        <xdr:cNvPr id="531" name="直線コネクタ 530"/>
        <xdr:cNvCxnSpPr/>
      </xdr:nvCxnSpPr>
      <xdr:spPr>
        <a:xfrm flipV="1">
          <a:off x="12814300" y="5605221"/>
          <a:ext cx="889000" cy="7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13797</xdr:rowOff>
    </xdr:from>
    <xdr:ext cx="534377" cy="259045"/>
    <xdr:sp macro="" textlink="">
      <xdr:nvSpPr>
        <xdr:cNvPr id="533" name="テキスト ボックス 532"/>
        <xdr:cNvSpPr txBox="1"/>
      </xdr:nvSpPr>
      <xdr:spPr>
        <a:xfrm>
          <a:off x="13436111" y="61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142659</xdr:rowOff>
    </xdr:from>
    <xdr:to>
      <xdr:col>85</xdr:col>
      <xdr:colOff>177800</xdr:colOff>
      <xdr:row>36</xdr:row>
      <xdr:rowOff>72809</xdr:rowOff>
    </xdr:to>
    <xdr:sp macro="" textlink="">
      <xdr:nvSpPr>
        <xdr:cNvPr id="541" name="楕円 540"/>
        <xdr:cNvSpPr/>
      </xdr:nvSpPr>
      <xdr:spPr>
        <a:xfrm>
          <a:off x="16268700" y="61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165536</xdr:rowOff>
    </xdr:from>
    <xdr:ext cx="534377" cy="259045"/>
    <xdr:sp macro="" textlink="">
      <xdr:nvSpPr>
        <xdr:cNvPr id="542" name="消防費該当値テキスト"/>
        <xdr:cNvSpPr txBox="1"/>
      </xdr:nvSpPr>
      <xdr:spPr>
        <a:xfrm>
          <a:off x="16370300" y="59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162471</xdr:rowOff>
    </xdr:from>
    <xdr:to>
      <xdr:col>81</xdr:col>
      <xdr:colOff>101600</xdr:colOff>
      <xdr:row>36</xdr:row>
      <xdr:rowOff>92621</xdr:rowOff>
    </xdr:to>
    <xdr:sp macro="" textlink="">
      <xdr:nvSpPr>
        <xdr:cNvPr id="543" name="楕円 542"/>
        <xdr:cNvSpPr/>
      </xdr:nvSpPr>
      <xdr:spPr>
        <a:xfrm>
          <a:off x="15430500" y="6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109148</xdr:rowOff>
    </xdr:from>
    <xdr:ext cx="534377" cy="259045"/>
    <xdr:sp macro="" textlink="">
      <xdr:nvSpPr>
        <xdr:cNvPr id="544" name="テキスト ボックス 543"/>
        <xdr:cNvSpPr txBox="1"/>
      </xdr:nvSpPr>
      <xdr:spPr>
        <a:xfrm>
          <a:off x="15214111" y="5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71869</xdr:rowOff>
    </xdr:from>
    <xdr:to>
      <xdr:col>76</xdr:col>
      <xdr:colOff>165100</xdr:colOff>
      <xdr:row>37</xdr:row>
      <xdr:rowOff>2019</xdr:rowOff>
    </xdr:to>
    <xdr:sp macro="" textlink="">
      <xdr:nvSpPr>
        <xdr:cNvPr id="545" name="楕円 544"/>
        <xdr:cNvSpPr/>
      </xdr:nvSpPr>
      <xdr:spPr>
        <a:xfrm>
          <a:off x="14541500" y="62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18546</xdr:rowOff>
    </xdr:from>
    <xdr:ext cx="534377" cy="259045"/>
    <xdr:sp macro="" textlink="">
      <xdr:nvSpPr>
        <xdr:cNvPr id="546" name="テキスト ボックス 545"/>
        <xdr:cNvSpPr txBox="1"/>
      </xdr:nvSpPr>
      <xdr:spPr>
        <a:xfrm>
          <a:off x="14325111" y="6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68021</xdr:rowOff>
    </xdr:from>
    <xdr:to>
      <xdr:col>72</xdr:col>
      <xdr:colOff>38100</xdr:colOff>
      <xdr:row>32</xdr:row>
      <xdr:rowOff>169621</xdr:rowOff>
    </xdr:to>
    <xdr:sp macro="" textlink="">
      <xdr:nvSpPr>
        <xdr:cNvPr id="547" name="楕円 546"/>
        <xdr:cNvSpPr/>
      </xdr:nvSpPr>
      <xdr:spPr>
        <a:xfrm>
          <a:off x="13652500" y="55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14698</xdr:rowOff>
    </xdr:from>
    <xdr:ext cx="534377" cy="259045"/>
    <xdr:sp macro="" textlink="">
      <xdr:nvSpPr>
        <xdr:cNvPr id="548" name="テキスト ボックス 547"/>
        <xdr:cNvSpPr txBox="1"/>
      </xdr:nvSpPr>
      <xdr:spPr>
        <a:xfrm>
          <a:off x="13436111" y="53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122314</xdr:rowOff>
    </xdr:from>
    <xdr:to>
      <xdr:col>67</xdr:col>
      <xdr:colOff>101600</xdr:colOff>
      <xdr:row>37</xdr:row>
      <xdr:rowOff>52464</xdr:rowOff>
    </xdr:to>
    <xdr:sp macro="" textlink="">
      <xdr:nvSpPr>
        <xdr:cNvPr id="549" name="楕円 548"/>
        <xdr:cNvSpPr/>
      </xdr:nvSpPr>
      <xdr:spPr>
        <a:xfrm>
          <a:off x="12763500" y="62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68991</xdr:rowOff>
    </xdr:from>
    <xdr:ext cx="534377" cy="259045"/>
    <xdr:sp macro="" textlink="">
      <xdr:nvSpPr>
        <xdr:cNvPr id="550" name="テキスト ボックス 549"/>
        <xdr:cNvSpPr txBox="1"/>
      </xdr:nvSpPr>
      <xdr:spPr>
        <a:xfrm>
          <a:off x="12547111" y="60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103810</xdr:rowOff>
    </xdr:from>
    <xdr:to>
      <xdr:col>85</xdr:col>
      <xdr:colOff>127000</xdr:colOff>
      <xdr:row>54</xdr:row>
      <xdr:rowOff>83938</xdr:rowOff>
    </xdr:to>
    <xdr:cxnSp macro="">
      <xdr:nvCxnSpPr>
        <xdr:cNvPr id="582" name="直線コネクタ 581"/>
        <xdr:cNvCxnSpPr/>
      </xdr:nvCxnSpPr>
      <xdr:spPr>
        <a:xfrm>
          <a:off x="15481300" y="9019210"/>
          <a:ext cx="838200" cy="3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50529</xdr:rowOff>
    </xdr:from>
    <xdr:to>
      <xdr:col>81</xdr:col>
      <xdr:colOff>50800</xdr:colOff>
      <xdr:row>52</xdr:row>
      <xdr:rowOff>103810</xdr:rowOff>
    </xdr:to>
    <xdr:cxnSp macro="">
      <xdr:nvCxnSpPr>
        <xdr:cNvPr id="585" name="直線コネクタ 584"/>
        <xdr:cNvCxnSpPr/>
      </xdr:nvCxnSpPr>
      <xdr:spPr>
        <a:xfrm>
          <a:off x="14592300" y="8965929"/>
          <a:ext cx="889000" cy="5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50529</xdr:rowOff>
    </xdr:from>
    <xdr:to>
      <xdr:col>76</xdr:col>
      <xdr:colOff>114300</xdr:colOff>
      <xdr:row>54</xdr:row>
      <xdr:rowOff>109720</xdr:rowOff>
    </xdr:to>
    <xdr:cxnSp macro="">
      <xdr:nvCxnSpPr>
        <xdr:cNvPr id="588" name="直線コネクタ 587"/>
        <xdr:cNvCxnSpPr/>
      </xdr:nvCxnSpPr>
      <xdr:spPr>
        <a:xfrm flipV="1">
          <a:off x="13703300" y="8965929"/>
          <a:ext cx="889000" cy="4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83465</xdr:rowOff>
    </xdr:from>
    <xdr:to>
      <xdr:col>71</xdr:col>
      <xdr:colOff>177800</xdr:colOff>
      <xdr:row>54</xdr:row>
      <xdr:rowOff>109720</xdr:rowOff>
    </xdr:to>
    <xdr:cxnSp macro="">
      <xdr:nvCxnSpPr>
        <xdr:cNvPr id="591" name="直線コネクタ 590"/>
        <xdr:cNvCxnSpPr/>
      </xdr:nvCxnSpPr>
      <xdr:spPr>
        <a:xfrm>
          <a:off x="12814300" y="9170315"/>
          <a:ext cx="889000" cy="19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33138</xdr:rowOff>
    </xdr:from>
    <xdr:to>
      <xdr:col>85</xdr:col>
      <xdr:colOff>177800</xdr:colOff>
      <xdr:row>54</xdr:row>
      <xdr:rowOff>134738</xdr:rowOff>
    </xdr:to>
    <xdr:sp macro="" textlink="">
      <xdr:nvSpPr>
        <xdr:cNvPr id="601" name="楕円 600"/>
        <xdr:cNvSpPr/>
      </xdr:nvSpPr>
      <xdr:spPr>
        <a:xfrm>
          <a:off x="16268700" y="9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56015</xdr:rowOff>
    </xdr:from>
    <xdr:ext cx="534377" cy="259045"/>
    <xdr:sp macro="" textlink="">
      <xdr:nvSpPr>
        <xdr:cNvPr id="602" name="教育費該当値テキスト"/>
        <xdr:cNvSpPr txBox="1"/>
      </xdr:nvSpPr>
      <xdr:spPr>
        <a:xfrm>
          <a:off x="16370300" y="9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53010</xdr:rowOff>
    </xdr:from>
    <xdr:to>
      <xdr:col>81</xdr:col>
      <xdr:colOff>101600</xdr:colOff>
      <xdr:row>52</xdr:row>
      <xdr:rowOff>154610</xdr:rowOff>
    </xdr:to>
    <xdr:sp macro="" textlink="">
      <xdr:nvSpPr>
        <xdr:cNvPr id="603" name="楕円 602"/>
        <xdr:cNvSpPr/>
      </xdr:nvSpPr>
      <xdr:spPr>
        <a:xfrm>
          <a:off x="154305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171137</xdr:rowOff>
    </xdr:from>
    <xdr:ext cx="534377" cy="259045"/>
    <xdr:sp macro="" textlink="">
      <xdr:nvSpPr>
        <xdr:cNvPr id="604" name="テキスト ボックス 603"/>
        <xdr:cNvSpPr txBox="1"/>
      </xdr:nvSpPr>
      <xdr:spPr>
        <a:xfrm>
          <a:off x="15214111" y="874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171179</xdr:rowOff>
    </xdr:from>
    <xdr:to>
      <xdr:col>76</xdr:col>
      <xdr:colOff>165100</xdr:colOff>
      <xdr:row>52</xdr:row>
      <xdr:rowOff>101329</xdr:rowOff>
    </xdr:to>
    <xdr:sp macro="" textlink="">
      <xdr:nvSpPr>
        <xdr:cNvPr id="605" name="楕円 604"/>
        <xdr:cNvSpPr/>
      </xdr:nvSpPr>
      <xdr:spPr>
        <a:xfrm>
          <a:off x="14541500" y="89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117856</xdr:rowOff>
    </xdr:from>
    <xdr:ext cx="534377" cy="259045"/>
    <xdr:sp macro="" textlink="">
      <xdr:nvSpPr>
        <xdr:cNvPr id="606" name="テキスト ボックス 605"/>
        <xdr:cNvSpPr txBox="1"/>
      </xdr:nvSpPr>
      <xdr:spPr>
        <a:xfrm>
          <a:off x="14325111" y="86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58920</xdr:rowOff>
    </xdr:from>
    <xdr:to>
      <xdr:col>72</xdr:col>
      <xdr:colOff>38100</xdr:colOff>
      <xdr:row>54</xdr:row>
      <xdr:rowOff>160520</xdr:rowOff>
    </xdr:to>
    <xdr:sp macro="" textlink="">
      <xdr:nvSpPr>
        <xdr:cNvPr id="607" name="楕円 606"/>
        <xdr:cNvSpPr/>
      </xdr:nvSpPr>
      <xdr:spPr>
        <a:xfrm>
          <a:off x="13652500" y="9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5597</xdr:rowOff>
    </xdr:from>
    <xdr:ext cx="534377" cy="259045"/>
    <xdr:sp macro="" textlink="">
      <xdr:nvSpPr>
        <xdr:cNvPr id="608" name="テキスト ボックス 607"/>
        <xdr:cNvSpPr txBox="1"/>
      </xdr:nvSpPr>
      <xdr:spPr>
        <a:xfrm>
          <a:off x="13436111" y="9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32665</xdr:rowOff>
    </xdr:from>
    <xdr:to>
      <xdr:col>67</xdr:col>
      <xdr:colOff>101600</xdr:colOff>
      <xdr:row>53</xdr:row>
      <xdr:rowOff>134265</xdr:rowOff>
    </xdr:to>
    <xdr:sp macro="" textlink="">
      <xdr:nvSpPr>
        <xdr:cNvPr id="609" name="楕円 608"/>
        <xdr:cNvSpPr/>
      </xdr:nvSpPr>
      <xdr:spPr>
        <a:xfrm>
          <a:off x="12763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150792</xdr:rowOff>
    </xdr:from>
    <xdr:ext cx="534377" cy="259045"/>
    <xdr:sp macro="" textlink="">
      <xdr:nvSpPr>
        <xdr:cNvPr id="610" name="テキスト ボックス 609"/>
        <xdr:cNvSpPr txBox="1"/>
      </xdr:nvSpPr>
      <xdr:spPr>
        <a:xfrm>
          <a:off x="12547111" y="88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6443</xdr:rowOff>
    </xdr:from>
    <xdr:to>
      <xdr:col>85</xdr:col>
      <xdr:colOff>127000</xdr:colOff>
      <xdr:row>78</xdr:row>
      <xdr:rowOff>25400</xdr:rowOff>
    </xdr:to>
    <xdr:cxnSp macro="">
      <xdr:nvCxnSpPr>
        <xdr:cNvPr id="635" name="直線コネクタ 634"/>
        <xdr:cNvCxnSpPr/>
      </xdr:nvCxnSpPr>
      <xdr:spPr>
        <a:xfrm flipV="1">
          <a:off x="15481300" y="13379543"/>
          <a:ext cx="8382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18320</xdr:rowOff>
    </xdr:from>
    <xdr:to>
      <xdr:col>81</xdr:col>
      <xdr:colOff>50800</xdr:colOff>
      <xdr:row>78</xdr:row>
      <xdr:rowOff>25400</xdr:rowOff>
    </xdr:to>
    <xdr:cxnSp macro="">
      <xdr:nvCxnSpPr>
        <xdr:cNvPr id="638" name="直線コネクタ 637"/>
        <xdr:cNvCxnSpPr/>
      </xdr:nvCxnSpPr>
      <xdr:spPr>
        <a:xfrm>
          <a:off x="14592300" y="13391420"/>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7032</xdr:rowOff>
    </xdr:from>
    <xdr:to>
      <xdr:col>76</xdr:col>
      <xdr:colOff>114300</xdr:colOff>
      <xdr:row>78</xdr:row>
      <xdr:rowOff>18320</xdr:rowOff>
    </xdr:to>
    <xdr:cxnSp macro="">
      <xdr:nvCxnSpPr>
        <xdr:cNvPr id="641" name="直線コネクタ 640"/>
        <xdr:cNvCxnSpPr/>
      </xdr:nvCxnSpPr>
      <xdr:spPr>
        <a:xfrm>
          <a:off x="13703300" y="13380132"/>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7032</xdr:rowOff>
    </xdr:from>
    <xdr:to>
      <xdr:col>71</xdr:col>
      <xdr:colOff>177800</xdr:colOff>
      <xdr:row>78</xdr:row>
      <xdr:rowOff>16752</xdr:rowOff>
    </xdr:to>
    <xdr:cxnSp macro="">
      <xdr:nvCxnSpPr>
        <xdr:cNvPr id="644" name="直線コネクタ 643"/>
        <xdr:cNvCxnSpPr/>
      </xdr:nvCxnSpPr>
      <xdr:spPr>
        <a:xfrm flipV="1">
          <a:off x="12814300" y="1338013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127093</xdr:rowOff>
    </xdr:from>
    <xdr:to>
      <xdr:col>85</xdr:col>
      <xdr:colOff>177800</xdr:colOff>
      <xdr:row>78</xdr:row>
      <xdr:rowOff>57243</xdr:rowOff>
    </xdr:to>
    <xdr:sp macro="" textlink="">
      <xdr:nvSpPr>
        <xdr:cNvPr id="654" name="楕円 653"/>
        <xdr:cNvSpPr/>
      </xdr:nvSpPr>
      <xdr:spPr>
        <a:xfrm>
          <a:off x="16268700" y="133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138970</xdr:rowOff>
    </xdr:from>
    <xdr:to>
      <xdr:col>76</xdr:col>
      <xdr:colOff>165100</xdr:colOff>
      <xdr:row>78</xdr:row>
      <xdr:rowOff>69120</xdr:rowOff>
    </xdr:to>
    <xdr:sp macro="" textlink="">
      <xdr:nvSpPr>
        <xdr:cNvPr id="658" name="楕円 657"/>
        <xdr:cNvSpPr/>
      </xdr:nvSpPr>
      <xdr:spPr>
        <a:xfrm>
          <a:off x="14541500" y="13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60247</xdr:rowOff>
    </xdr:from>
    <xdr:ext cx="469744" cy="259045"/>
    <xdr:sp macro="" textlink="">
      <xdr:nvSpPr>
        <xdr:cNvPr id="659" name="テキスト ボックス 658"/>
        <xdr:cNvSpPr txBox="1"/>
      </xdr:nvSpPr>
      <xdr:spPr>
        <a:xfrm>
          <a:off x="14357428" y="134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127682</xdr:rowOff>
    </xdr:from>
    <xdr:to>
      <xdr:col>72</xdr:col>
      <xdr:colOff>38100</xdr:colOff>
      <xdr:row>78</xdr:row>
      <xdr:rowOff>57832</xdr:rowOff>
    </xdr:to>
    <xdr:sp macro="" textlink="">
      <xdr:nvSpPr>
        <xdr:cNvPr id="660" name="楕円 659"/>
        <xdr:cNvSpPr/>
      </xdr:nvSpPr>
      <xdr:spPr>
        <a:xfrm>
          <a:off x="13652500" y="133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74359</xdr:rowOff>
    </xdr:from>
    <xdr:ext cx="469744" cy="259045"/>
    <xdr:sp macro="" textlink="">
      <xdr:nvSpPr>
        <xdr:cNvPr id="661" name="テキスト ボックス 660"/>
        <xdr:cNvSpPr txBox="1"/>
      </xdr:nvSpPr>
      <xdr:spPr>
        <a:xfrm>
          <a:off x="13468428" y="131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137402</xdr:rowOff>
    </xdr:from>
    <xdr:to>
      <xdr:col>67</xdr:col>
      <xdr:colOff>101600</xdr:colOff>
      <xdr:row>78</xdr:row>
      <xdr:rowOff>67552</xdr:rowOff>
    </xdr:to>
    <xdr:sp macro="" textlink="">
      <xdr:nvSpPr>
        <xdr:cNvPr id="662" name="楕円 661"/>
        <xdr:cNvSpPr/>
      </xdr:nvSpPr>
      <xdr:spPr>
        <a:xfrm>
          <a:off x="12763500" y="133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84079</xdr:rowOff>
    </xdr:from>
    <xdr:ext cx="469744" cy="259045"/>
    <xdr:sp macro="" textlink="">
      <xdr:nvSpPr>
        <xdr:cNvPr id="663" name="テキスト ボックス 662"/>
        <xdr:cNvSpPr txBox="1"/>
      </xdr:nvSpPr>
      <xdr:spPr>
        <a:xfrm>
          <a:off x="12579428" y="131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43307</xdr:rowOff>
    </xdr:from>
    <xdr:to>
      <xdr:col>85</xdr:col>
      <xdr:colOff>127000</xdr:colOff>
      <xdr:row>94</xdr:row>
      <xdr:rowOff>80505</xdr:rowOff>
    </xdr:to>
    <xdr:cxnSp macro="">
      <xdr:nvCxnSpPr>
        <xdr:cNvPr id="692" name="直線コネクタ 691"/>
        <xdr:cNvCxnSpPr/>
      </xdr:nvCxnSpPr>
      <xdr:spPr>
        <a:xfrm flipV="1">
          <a:off x="15481300" y="16159607"/>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80505</xdr:rowOff>
    </xdr:from>
    <xdr:to>
      <xdr:col>81</xdr:col>
      <xdr:colOff>50800</xdr:colOff>
      <xdr:row>94</xdr:row>
      <xdr:rowOff>108052</xdr:rowOff>
    </xdr:to>
    <xdr:cxnSp macro="">
      <xdr:nvCxnSpPr>
        <xdr:cNvPr id="695" name="直線コネクタ 694"/>
        <xdr:cNvCxnSpPr/>
      </xdr:nvCxnSpPr>
      <xdr:spPr>
        <a:xfrm flipV="1">
          <a:off x="14592300" y="16196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108052</xdr:rowOff>
    </xdr:from>
    <xdr:to>
      <xdr:col>76</xdr:col>
      <xdr:colOff>114300</xdr:colOff>
      <xdr:row>94</xdr:row>
      <xdr:rowOff>130594</xdr:rowOff>
    </xdr:to>
    <xdr:cxnSp macro="">
      <xdr:nvCxnSpPr>
        <xdr:cNvPr id="698" name="直線コネクタ 697"/>
        <xdr:cNvCxnSpPr/>
      </xdr:nvCxnSpPr>
      <xdr:spPr>
        <a:xfrm flipV="1">
          <a:off x="13703300" y="16224352"/>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130594</xdr:rowOff>
    </xdr:from>
    <xdr:to>
      <xdr:col>71</xdr:col>
      <xdr:colOff>177800</xdr:colOff>
      <xdr:row>94</xdr:row>
      <xdr:rowOff>140336</xdr:rowOff>
    </xdr:to>
    <xdr:cxnSp macro="">
      <xdr:nvCxnSpPr>
        <xdr:cNvPr id="701" name="直線コネクタ 700"/>
        <xdr:cNvCxnSpPr/>
      </xdr:nvCxnSpPr>
      <xdr:spPr>
        <a:xfrm flipV="1">
          <a:off x="12814300" y="16246894"/>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163957</xdr:rowOff>
    </xdr:from>
    <xdr:to>
      <xdr:col>85</xdr:col>
      <xdr:colOff>177800</xdr:colOff>
      <xdr:row>94</xdr:row>
      <xdr:rowOff>94107</xdr:rowOff>
    </xdr:to>
    <xdr:sp macro="" textlink="">
      <xdr:nvSpPr>
        <xdr:cNvPr id="711" name="楕円 710"/>
        <xdr:cNvSpPr/>
      </xdr:nvSpPr>
      <xdr:spPr>
        <a:xfrm>
          <a:off x="162687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15384</xdr:rowOff>
    </xdr:from>
    <xdr:ext cx="534377" cy="259045"/>
    <xdr:sp macro="" textlink="">
      <xdr:nvSpPr>
        <xdr:cNvPr id="712" name="公債費該当値テキスト"/>
        <xdr:cNvSpPr txBox="1"/>
      </xdr:nvSpPr>
      <xdr:spPr>
        <a:xfrm>
          <a:off x="16370300" y="15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29705</xdr:rowOff>
    </xdr:from>
    <xdr:to>
      <xdr:col>81</xdr:col>
      <xdr:colOff>101600</xdr:colOff>
      <xdr:row>94</xdr:row>
      <xdr:rowOff>131305</xdr:rowOff>
    </xdr:to>
    <xdr:sp macro="" textlink="">
      <xdr:nvSpPr>
        <xdr:cNvPr id="713" name="楕円 712"/>
        <xdr:cNvSpPr/>
      </xdr:nvSpPr>
      <xdr:spPr>
        <a:xfrm>
          <a:off x="15430500" y="161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147832</xdr:rowOff>
    </xdr:from>
    <xdr:ext cx="534377" cy="259045"/>
    <xdr:sp macro="" textlink="">
      <xdr:nvSpPr>
        <xdr:cNvPr id="714" name="テキスト ボックス 713"/>
        <xdr:cNvSpPr txBox="1"/>
      </xdr:nvSpPr>
      <xdr:spPr>
        <a:xfrm>
          <a:off x="15214111" y="159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57252</xdr:rowOff>
    </xdr:from>
    <xdr:to>
      <xdr:col>76</xdr:col>
      <xdr:colOff>165100</xdr:colOff>
      <xdr:row>94</xdr:row>
      <xdr:rowOff>158852</xdr:rowOff>
    </xdr:to>
    <xdr:sp macro="" textlink="">
      <xdr:nvSpPr>
        <xdr:cNvPr id="715" name="楕円 714"/>
        <xdr:cNvSpPr/>
      </xdr:nvSpPr>
      <xdr:spPr>
        <a:xfrm>
          <a:off x="14541500" y="161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3929</xdr:rowOff>
    </xdr:from>
    <xdr:ext cx="534377" cy="259045"/>
    <xdr:sp macro="" textlink="">
      <xdr:nvSpPr>
        <xdr:cNvPr id="716" name="テキスト ボックス 715"/>
        <xdr:cNvSpPr txBox="1"/>
      </xdr:nvSpPr>
      <xdr:spPr>
        <a:xfrm>
          <a:off x="14325111" y="159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79794</xdr:rowOff>
    </xdr:from>
    <xdr:to>
      <xdr:col>72</xdr:col>
      <xdr:colOff>38100</xdr:colOff>
      <xdr:row>95</xdr:row>
      <xdr:rowOff>9944</xdr:rowOff>
    </xdr:to>
    <xdr:sp macro="" textlink="">
      <xdr:nvSpPr>
        <xdr:cNvPr id="717" name="楕円 716"/>
        <xdr:cNvSpPr/>
      </xdr:nvSpPr>
      <xdr:spPr>
        <a:xfrm>
          <a:off x="13652500" y="161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26471</xdr:rowOff>
    </xdr:from>
    <xdr:ext cx="534377" cy="259045"/>
    <xdr:sp macro="" textlink="">
      <xdr:nvSpPr>
        <xdr:cNvPr id="718" name="テキスト ボックス 717"/>
        <xdr:cNvSpPr txBox="1"/>
      </xdr:nvSpPr>
      <xdr:spPr>
        <a:xfrm>
          <a:off x="13436111" y="159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89536</xdr:rowOff>
    </xdr:from>
    <xdr:to>
      <xdr:col>67</xdr:col>
      <xdr:colOff>101600</xdr:colOff>
      <xdr:row>95</xdr:row>
      <xdr:rowOff>19686</xdr:rowOff>
    </xdr:to>
    <xdr:sp macro="" textlink="">
      <xdr:nvSpPr>
        <xdr:cNvPr id="719" name="楕円 718"/>
        <xdr:cNvSpPr/>
      </xdr:nvSpPr>
      <xdr:spPr>
        <a:xfrm>
          <a:off x="12763500" y="162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36213</xdr:rowOff>
    </xdr:from>
    <xdr:ext cx="534377" cy="259045"/>
    <xdr:sp macro="" textlink="">
      <xdr:nvSpPr>
        <xdr:cNvPr id="720" name="テキスト ボックス 719"/>
        <xdr:cNvSpPr txBox="1"/>
      </xdr:nvSpPr>
      <xdr:spPr>
        <a:xfrm>
          <a:off x="12547111" y="159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短大校舎建設や分館建設事業が完了し、教育費や農林</a:t>
          </a:r>
          <a:r>
            <a:rPr kumimoji="1" lang="ja-JP" altLang="en-US" sz="1100">
              <a:solidFill>
                <a:sysClr val="windowText" lastClr="000000"/>
              </a:solidFill>
              <a:effectLst/>
              <a:latin typeface="+mn-lt"/>
              <a:ea typeface="+mn-ea"/>
              <a:cs typeface="+mn-cs"/>
            </a:rPr>
            <a:t>水産費が</a:t>
          </a:r>
          <a:r>
            <a:rPr kumimoji="1" lang="ja-JP" altLang="en-US" sz="1100">
              <a:solidFill>
                <a:schemeClr val="dk1"/>
              </a:solidFill>
              <a:effectLst/>
              <a:latin typeface="+mn-lt"/>
              <a:ea typeface="+mn-ea"/>
              <a:cs typeface="+mn-cs"/>
            </a:rPr>
            <a:t>大幅な減少となったが、依然として</a:t>
          </a:r>
          <a:r>
            <a:rPr kumimoji="1" lang="ja-JP" altLang="ja-JP" sz="1100">
              <a:solidFill>
                <a:schemeClr val="dk1"/>
              </a:solidFill>
              <a:effectLst/>
              <a:latin typeface="+mn-lt"/>
              <a:ea typeface="+mn-ea"/>
              <a:cs typeface="+mn-cs"/>
            </a:rPr>
            <a:t>衛生費は病院事業会計及び東部地域広域水道企業団への赤字補てんや大月都留広域事務組合への運営補助に多額の経費を要しており、類以団体等と比べ突出している状況である。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公債費については、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400">
            <a:effectLst/>
          </a:endParaRPr>
        </a:p>
        <a:p>
          <a:r>
            <a:rPr kumimoji="1" lang="ja-JP" altLang="ja-JP" sz="1100">
              <a:solidFill>
                <a:schemeClr val="dk1"/>
              </a:solidFill>
              <a:effectLst/>
              <a:latin typeface="+mn-lt"/>
              <a:ea typeface="+mn-ea"/>
              <a:cs typeface="+mn-cs"/>
            </a:rPr>
            <a:t>本市においては、衛生費における病院事業会計や</a:t>
          </a:r>
          <a:r>
            <a:rPr kumimoji="1" lang="ja-JP" altLang="en-US" sz="1100">
              <a:solidFill>
                <a:schemeClr val="dk1"/>
              </a:solidFill>
              <a:effectLst/>
              <a:latin typeface="+mn-lt"/>
              <a:ea typeface="+mn-ea"/>
              <a:cs typeface="+mn-cs"/>
            </a:rPr>
            <a:t>水道企業団</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赤字補てん並びに大月都留広域事務組合への補助にかかる負担は重く、</a:t>
          </a:r>
          <a:r>
            <a:rPr kumimoji="1" lang="ja-JP" altLang="ja-JP" sz="1100">
              <a:solidFill>
                <a:schemeClr val="dk1"/>
              </a:solidFill>
              <a:effectLst/>
              <a:latin typeface="+mn-lt"/>
              <a:ea typeface="+mn-ea"/>
              <a:cs typeface="+mn-cs"/>
            </a:rPr>
            <a:t>財政状況を圧迫している大きな要因となっているため、早期の経営改善に努めるとともに、企業誘致による働く場所の確保などの人口減少対策に重点を向けていく必要がある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実質収支比率は平成２８年度においては、病院事業への赤字補てんにより、財政調整基金の取崩しを行った。また、東京電力葛野川揚水式</a:t>
          </a:r>
          <a:r>
            <a:rPr kumimoji="1" lang="ja-JP" altLang="en-US" sz="1300">
              <a:solidFill>
                <a:sysClr val="windowText" lastClr="000000"/>
              </a:solidFill>
              <a:latin typeface="ＭＳ ゴシック" pitchFamily="49" charset="-128"/>
              <a:ea typeface="ＭＳ ゴシック" pitchFamily="49" charset="-128"/>
            </a:rPr>
            <a:t>発電所の４号機の減価償却による固定資産税が減少している。平成２９年度において</a:t>
          </a:r>
          <a:r>
            <a:rPr kumimoji="1" lang="ja-JP" altLang="en-US" sz="1300">
              <a:latin typeface="ＭＳ ゴシック" pitchFamily="49" charset="-128"/>
              <a:ea typeface="ＭＳ ゴシック" pitchFamily="49" charset="-128"/>
            </a:rPr>
            <a:t>も病院事業の患者離れや常勤医師不足により医業収益の回復が見られず、今年度も多額の赤字補てんを行った。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今後も厳しい財政状況に変わりないことから、病院事業をはじめ東部広域水道企業団等の経営改善に全力を注ぐとともに事務事業の見直しにより、経常経費の削減等財政の健全化に努める。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病院事業が初めて赤字となったが、以前から医師不足による医業収益の悪化で営業補填を行っている状態である。下水道事業においても、多額の設備投資に対して、使用料収入が伸び悩む状況が続いて</a:t>
          </a:r>
          <a:r>
            <a:rPr kumimoji="1" lang="ja-JP" altLang="en-US" sz="1400">
              <a:solidFill>
                <a:sysClr val="windowText" lastClr="000000"/>
              </a:solidFill>
              <a:latin typeface="ＭＳ ゴシック" pitchFamily="49" charset="-128"/>
              <a:ea typeface="ＭＳ ゴシック" pitchFamily="49" charset="-128"/>
            </a:rPr>
            <a:t>いる</a:t>
          </a:r>
          <a:r>
            <a:rPr kumimoji="1" lang="ja-JP" altLang="en-US" sz="1400">
              <a:latin typeface="ＭＳ ゴシック" pitchFamily="49" charset="-128"/>
              <a:ea typeface="ＭＳ ゴシック" pitchFamily="49" charset="-128"/>
            </a:rPr>
            <a:t>。簡易水道においては、標準財政規模比が０．０２ポイント減少し、改善の方向に向いているが、下水道事業と同様に大きな財政負担になっている。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その他の事業会計等においても、適正な執行を行うとともに、より一層の創意工夫による効率的運営に取り組み、連結構成団体全体の健全化に努める。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12573718</v>
      </c>
      <c r="BO4" s="410"/>
      <c r="BP4" s="410"/>
      <c r="BQ4" s="410"/>
      <c r="BR4" s="410"/>
      <c r="BS4" s="410"/>
      <c r="BT4" s="410"/>
      <c r="BU4" s="411"/>
      <c r="BV4" s="409">
        <v>13577477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12243954</v>
      </c>
      <c r="BO5" s="447"/>
      <c r="BP5" s="447"/>
      <c r="BQ5" s="447"/>
      <c r="BR5" s="447"/>
      <c r="BS5" s="447"/>
      <c r="BT5" s="447"/>
      <c r="BU5" s="448"/>
      <c r="BV5" s="446">
        <v>13208288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92.7</v>
      </c>
      <c r="CU5" s="444"/>
      <c r="CV5" s="444"/>
      <c r="CW5" s="444"/>
      <c r="CX5" s="444"/>
      <c r="CY5" s="444"/>
      <c r="CZ5" s="444"/>
      <c r="DA5" s="445"/>
      <c r="DB5" s="443">
        <v>92.8</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329764</v>
      </c>
      <c r="BO6" s="447"/>
      <c r="BP6" s="447"/>
      <c r="BQ6" s="447"/>
      <c r="BR6" s="447"/>
      <c r="BS6" s="447"/>
      <c r="BT6" s="447"/>
      <c r="BU6" s="448"/>
      <c r="BV6" s="446">
        <v>369189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99.4</v>
      </c>
      <c r="CU6" s="484"/>
      <c r="CV6" s="484"/>
      <c r="CW6" s="484"/>
      <c r="CX6" s="484"/>
      <c r="CY6" s="484"/>
      <c r="CZ6" s="484"/>
      <c r="DA6" s="485"/>
      <c r="DB6" s="483">
        <v>99.2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49730</v>
      </c>
      <c r="BO7" s="447"/>
      <c r="BP7" s="447"/>
      <c r="BQ7" s="447"/>
      <c r="BR7" s="447"/>
      <c r="BS7" s="447"/>
      <c r="BT7" s="447"/>
      <c r="BU7" s="448"/>
      <c r="BV7" s="446">
        <v>4932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7900401</v>
      </c>
      <c r="CU7" s="447"/>
      <c r="CV7" s="447"/>
      <c r="CW7" s="447"/>
      <c r="CX7" s="447"/>
      <c r="CY7" s="447"/>
      <c r="CZ7" s="447"/>
      <c r="DA7" s="448"/>
      <c r="DB7" s="446">
        <v>8111242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280034</v>
      </c>
      <c r="BO8" s="447"/>
      <c r="BP8" s="447"/>
      <c r="BQ8" s="447"/>
      <c r="BR8" s="447"/>
      <c r="BS8" s="447"/>
      <c r="BT8" s="447"/>
      <c r="BU8" s="448"/>
      <c r="BV8" s="446">
        <v>364257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0.67</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25419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-84223</v>
      </c>
      <c r="BO9" s="447"/>
      <c r="BP9" s="447"/>
      <c r="BQ9" s="447"/>
      <c r="BR9" s="447"/>
      <c r="BS9" s="447"/>
      <c r="BT9" s="447"/>
      <c r="BU9" s="448"/>
      <c r="BV9" s="446">
        <v>-40367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18</v>
      </c>
      <c r="CU9" s="444"/>
      <c r="CV9" s="444"/>
      <c r="CW9" s="444"/>
      <c r="CX9" s="444"/>
      <c r="CY9" s="444"/>
      <c r="CZ9" s="444"/>
      <c r="DA9" s="445"/>
      <c r="DB9" s="443">
        <v>17.2</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28120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150629</v>
      </c>
      <c r="BO10" s="447"/>
      <c r="BP10" s="447"/>
      <c r="BQ10" s="447"/>
      <c r="BR10" s="447"/>
      <c r="BS10" s="447"/>
      <c r="BT10" s="447"/>
      <c r="BU10" s="448"/>
      <c r="BV10" s="446">
        <v>79913</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24928</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110</v>
      </c>
      <c r="AV12" s="479"/>
      <c r="AW12" s="479"/>
      <c r="AX12" s="479"/>
      <c r="AY12" s="480" t="s">
        <v>131</v>
      </c>
      <c r="AZ12" s="481"/>
      <c r="BA12" s="481"/>
      <c r="BB12" s="481"/>
      <c r="BC12" s="481"/>
      <c r="BD12" s="481"/>
      <c r="BE12" s="481"/>
      <c r="BF12" s="481"/>
      <c r="BG12" s="481"/>
      <c r="BH12" s="481"/>
      <c r="BI12" s="481"/>
      <c r="BJ12" s="481"/>
      <c r="BK12" s="481"/>
      <c r="BL12" s="481"/>
      <c r="BM12" s="482"/>
      <c r="BN12" s="446">
        <v>249933</v>
      </c>
      <c r="BO12" s="447"/>
      <c r="BP12" s="447"/>
      <c r="BQ12" s="447"/>
      <c r="BR12" s="447"/>
      <c r="BS12" s="447"/>
      <c r="BT12" s="447"/>
      <c r="BU12" s="448"/>
      <c r="BV12" s="446">
        <v>321739</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135</v>
      </c>
      <c r="N13" s="535"/>
      <c r="O13" s="535"/>
      <c r="P13" s="535"/>
      <c r="Q13" s="536"/>
      <c r="R13" s="527">
        <v>24733</v>
      </c>
      <c r="S13" s="528"/>
      <c r="T13" s="528"/>
      <c r="U13" s="528"/>
      <c r="V13" s="529"/>
      <c r="W13" s="462" t="s">
        <v>136</v>
      </c>
      <c r="X13" s="463"/>
      <c r="Y13" s="463"/>
      <c r="Z13" s="463"/>
      <c r="AA13" s="463"/>
      <c r="AB13" s="453"/>
      <c r="AC13" s="497">
        <v>207</v>
      </c>
      <c r="AD13" s="498"/>
      <c r="AE13" s="498"/>
      <c r="AF13" s="498"/>
      <c r="AG13" s="537"/>
      <c r="AH13" s="497">
        <v>189</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-183527</v>
      </c>
      <c r="BO13" s="447"/>
      <c r="BP13" s="447"/>
      <c r="BQ13" s="447"/>
      <c r="BR13" s="447"/>
      <c r="BS13" s="447"/>
      <c r="BT13" s="447"/>
      <c r="BU13" s="448"/>
      <c r="BV13" s="446">
        <v>-282193</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18.3</v>
      </c>
      <c r="CU13" s="444"/>
      <c r="CV13" s="444"/>
      <c r="CW13" s="444"/>
      <c r="CX13" s="444"/>
      <c r="CY13" s="444"/>
      <c r="CZ13" s="444"/>
      <c r="DA13" s="445"/>
      <c r="DB13" s="443">
        <v>17.8</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141</v>
      </c>
      <c r="M14" s="525"/>
      <c r="N14" s="525"/>
      <c r="O14" s="525"/>
      <c r="P14" s="525"/>
      <c r="Q14" s="526"/>
      <c r="R14" s="527">
        <v>25483</v>
      </c>
      <c r="S14" s="528"/>
      <c r="T14" s="528"/>
      <c r="U14" s="528"/>
      <c r="V14" s="529"/>
      <c r="W14" s="436"/>
      <c r="X14" s="437"/>
      <c r="Y14" s="437"/>
      <c r="Z14" s="437"/>
      <c r="AA14" s="437"/>
      <c r="AB14" s="426"/>
      <c r="AC14" s="530">
        <v>1.8</v>
      </c>
      <c r="AD14" s="531"/>
      <c r="AE14" s="531"/>
      <c r="AF14" s="531"/>
      <c r="AG14" s="532"/>
      <c r="AH14" s="530">
        <v>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157.1</v>
      </c>
      <c r="CU14" s="542"/>
      <c r="CV14" s="542"/>
      <c r="CW14" s="542"/>
      <c r="CX14" s="542"/>
      <c r="CY14" s="542"/>
      <c r="CZ14" s="542"/>
      <c r="DA14" s="543"/>
      <c r="DB14" s="541">
        <v>161.19999999999999</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135</v>
      </c>
      <c r="N15" s="535"/>
      <c r="O15" s="535"/>
      <c r="P15" s="535"/>
      <c r="Q15" s="536"/>
      <c r="R15" s="527">
        <v>25320</v>
      </c>
      <c r="S15" s="528"/>
      <c r="T15" s="528"/>
      <c r="U15" s="528"/>
      <c r="V15" s="529"/>
      <c r="W15" s="462" t="s">
        <v>143</v>
      </c>
      <c r="X15" s="463"/>
      <c r="Y15" s="463"/>
      <c r="Z15" s="463"/>
      <c r="AA15" s="463"/>
      <c r="AB15" s="453"/>
      <c r="AC15" s="497">
        <v>3740</v>
      </c>
      <c r="AD15" s="498"/>
      <c r="AE15" s="498"/>
      <c r="AF15" s="498"/>
      <c r="AG15" s="537"/>
      <c r="AH15" s="497">
        <v>4116</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4164958</v>
      </c>
      <c r="BO15" s="410"/>
      <c r="BP15" s="410"/>
      <c r="BQ15" s="410"/>
      <c r="BR15" s="410"/>
      <c r="BS15" s="410"/>
      <c r="BT15" s="410"/>
      <c r="BU15" s="411"/>
      <c r="BV15" s="409">
        <v>4284585</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32.700000000000003</v>
      </c>
      <c r="AD16" s="531"/>
      <c r="AE16" s="531"/>
      <c r="AF16" s="531"/>
      <c r="AG16" s="532"/>
      <c r="AH16" s="530">
        <v>33.1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6149661</v>
      </c>
      <c r="BO16" s="447"/>
      <c r="BP16" s="447"/>
      <c r="BQ16" s="447"/>
      <c r="BR16" s="447"/>
      <c r="BS16" s="447"/>
      <c r="BT16" s="447"/>
      <c r="BU16" s="448"/>
      <c r="BV16" s="446">
        <v>6351075</v>
      </c>
      <c r="BW16" s="447"/>
      <c r="BX16" s="447"/>
      <c r="BY16" s="447"/>
      <c r="BZ16" s="447"/>
      <c r="CA16" s="447"/>
      <c r="CB16" s="447"/>
      <c r="CC16" s="448"/>
      <c r="CD16" s="180"/>
      <c r="CE16" s="553" t="s">
        <v>149</v>
      </c>
      <c r="CF16" s="553"/>
      <c r="CG16" s="553"/>
      <c r="CH16" s="553"/>
      <c r="CI16" s="553"/>
      <c r="CJ16" s="553"/>
      <c r="CK16" s="553"/>
      <c r="CL16" s="553"/>
      <c r="CM16" s="553"/>
      <c r="CN16" s="553"/>
      <c r="CO16" s="553"/>
      <c r="CP16" s="553"/>
      <c r="CQ16" s="553"/>
      <c r="CR16" s="553"/>
      <c r="CS16" s="554"/>
      <c r="CT16" s="443">
        <v>1.9</v>
      </c>
      <c r="CU16" s="444"/>
      <c r="CV16" s="444"/>
      <c r="CW16" s="444"/>
      <c r="CX16" s="444"/>
      <c r="CY16" s="444"/>
      <c r="CZ16" s="444"/>
      <c r="DA16" s="445"/>
      <c r="DB16" s="443" t="s">
        <v>125</v>
      </c>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7486</v>
      </c>
      <c r="AD17" s="498"/>
      <c r="AE17" s="498"/>
      <c r="AF17" s="498"/>
      <c r="AG17" s="537"/>
      <c r="AH17" s="497">
        <v>8131</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5378622</v>
      </c>
      <c r="BO17" s="447"/>
      <c r="BP17" s="447"/>
      <c r="BQ17" s="447"/>
      <c r="BR17" s="447"/>
      <c r="BS17" s="447"/>
      <c r="BT17" s="447"/>
      <c r="BU17" s="448"/>
      <c r="BV17" s="446">
        <v>5527595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154</v>
      </c>
      <c r="C18" s="489"/>
      <c r="D18" s="489"/>
      <c r="E18" s="558"/>
      <c r="F18" s="558"/>
      <c r="G18" s="558"/>
      <c r="H18" s="558"/>
      <c r="I18" s="558"/>
      <c r="J18" s="558"/>
      <c r="K18" s="558"/>
      <c r="L18" s="559">
        <v>280.25</v>
      </c>
      <c r="M18" s="559"/>
      <c r="N18" s="559"/>
      <c r="O18" s="559"/>
      <c r="P18" s="559"/>
      <c r="Q18" s="559"/>
      <c r="R18" s="560"/>
      <c r="S18" s="560"/>
      <c r="T18" s="560"/>
      <c r="U18" s="560"/>
      <c r="V18" s="561"/>
      <c r="W18" s="464"/>
      <c r="X18" s="465"/>
      <c r="Y18" s="465"/>
      <c r="Z18" s="465"/>
      <c r="AA18" s="465"/>
      <c r="AB18" s="456"/>
      <c r="AC18" s="562">
        <v>65.5</v>
      </c>
      <c r="AD18" s="563"/>
      <c r="AE18" s="563"/>
      <c r="AF18" s="563"/>
      <c r="AG18" s="564"/>
      <c r="AH18" s="562">
        <v>65.400000000000006</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7426821</v>
      </c>
      <c r="BO18" s="447"/>
      <c r="BP18" s="447"/>
      <c r="BQ18" s="447"/>
      <c r="BR18" s="447"/>
      <c r="BS18" s="447"/>
      <c r="BT18" s="447"/>
      <c r="BU18" s="448"/>
      <c r="BV18" s="446">
        <v>7539327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156</v>
      </c>
      <c r="C19" s="489"/>
      <c r="D19" s="489"/>
      <c r="E19" s="558"/>
      <c r="F19" s="558"/>
      <c r="G19" s="558"/>
      <c r="H19" s="558"/>
      <c r="I19" s="558"/>
      <c r="J19" s="558"/>
      <c r="K19" s="558"/>
      <c r="L19" s="566">
        <v>91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9200590</v>
      </c>
      <c r="BO19" s="447"/>
      <c r="BP19" s="447"/>
      <c r="BQ19" s="447"/>
      <c r="BR19" s="447"/>
      <c r="BS19" s="447"/>
      <c r="BT19" s="447"/>
      <c r="BU19" s="448"/>
      <c r="BV19" s="446">
        <v>9430276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158</v>
      </c>
      <c r="C20" s="489"/>
      <c r="D20" s="489"/>
      <c r="E20" s="558"/>
      <c r="F20" s="558"/>
      <c r="G20" s="558"/>
      <c r="H20" s="558"/>
      <c r="I20" s="558"/>
      <c r="J20" s="558"/>
      <c r="K20" s="558"/>
      <c r="L20" s="566">
        <v>9804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17814301</v>
      </c>
      <c r="BO23" s="447"/>
      <c r="BP23" s="447"/>
      <c r="BQ23" s="447"/>
      <c r="BR23" s="447"/>
      <c r="BS23" s="447"/>
      <c r="BT23" s="447"/>
      <c r="BU23" s="448"/>
      <c r="BV23" s="446">
        <v>18287927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167</v>
      </c>
      <c r="F24" s="476"/>
      <c r="G24" s="476"/>
      <c r="H24" s="476"/>
      <c r="I24" s="476"/>
      <c r="J24" s="476"/>
      <c r="K24" s="477"/>
      <c r="L24" s="497">
        <v>1</v>
      </c>
      <c r="M24" s="498"/>
      <c r="N24" s="498"/>
      <c r="O24" s="498"/>
      <c r="P24" s="537"/>
      <c r="Q24" s="497">
        <v>6480</v>
      </c>
      <c r="R24" s="498"/>
      <c r="S24" s="498"/>
      <c r="T24" s="498"/>
      <c r="U24" s="498"/>
      <c r="V24" s="537"/>
      <c r="W24" s="596"/>
      <c r="X24" s="584"/>
      <c r="Y24" s="585"/>
      <c r="Z24" s="496" t="s">
        <v>168</v>
      </c>
      <c r="AA24" s="476"/>
      <c r="AB24" s="476"/>
      <c r="AC24" s="476"/>
      <c r="AD24" s="476"/>
      <c r="AE24" s="476"/>
      <c r="AF24" s="476"/>
      <c r="AG24" s="477"/>
      <c r="AH24" s="497">
        <v>250</v>
      </c>
      <c r="AI24" s="498"/>
      <c r="AJ24" s="498"/>
      <c r="AK24" s="498"/>
      <c r="AL24" s="537"/>
      <c r="AM24" s="497">
        <v>765250</v>
      </c>
      <c r="AN24" s="498"/>
      <c r="AO24" s="498"/>
      <c r="AP24" s="498"/>
      <c r="AQ24" s="498"/>
      <c r="AR24" s="537"/>
      <c r="AS24" s="497">
        <v>3061</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14811759</v>
      </c>
      <c r="BO24" s="447"/>
      <c r="BP24" s="447"/>
      <c r="BQ24" s="447"/>
      <c r="BR24" s="447"/>
      <c r="BS24" s="447"/>
      <c r="BT24" s="447"/>
      <c r="BU24" s="448"/>
      <c r="BV24" s="446">
        <v>14909026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170</v>
      </c>
      <c r="F25" s="476"/>
      <c r="G25" s="476"/>
      <c r="H25" s="476"/>
      <c r="I25" s="476"/>
      <c r="J25" s="476"/>
      <c r="K25" s="477"/>
      <c r="L25" s="497">
        <v>1</v>
      </c>
      <c r="M25" s="498"/>
      <c r="N25" s="498"/>
      <c r="O25" s="498"/>
      <c r="P25" s="537"/>
      <c r="Q25" s="497">
        <v>5120</v>
      </c>
      <c r="R25" s="498"/>
      <c r="S25" s="498"/>
      <c r="T25" s="498"/>
      <c r="U25" s="498"/>
      <c r="V25" s="537"/>
      <c r="W25" s="596"/>
      <c r="X25" s="584"/>
      <c r="Y25" s="585"/>
      <c r="Z25" s="496" t="s">
        <v>171</v>
      </c>
      <c r="AA25" s="476"/>
      <c r="AB25" s="476"/>
      <c r="AC25" s="476"/>
      <c r="AD25" s="476"/>
      <c r="AE25" s="476"/>
      <c r="AF25" s="476"/>
      <c r="AG25" s="477"/>
      <c r="AH25" s="497">
        <v>68</v>
      </c>
      <c r="AI25" s="498"/>
      <c r="AJ25" s="498"/>
      <c r="AK25" s="498"/>
      <c r="AL25" s="537"/>
      <c r="AM25" s="497">
        <v>193936</v>
      </c>
      <c r="AN25" s="498"/>
      <c r="AO25" s="498"/>
      <c r="AP25" s="498"/>
      <c r="AQ25" s="498"/>
      <c r="AR25" s="537"/>
      <c r="AS25" s="497">
        <v>2852</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436731</v>
      </c>
      <c r="BO25" s="410"/>
      <c r="BP25" s="410"/>
      <c r="BQ25" s="410"/>
      <c r="BR25" s="410"/>
      <c r="BS25" s="410"/>
      <c r="BT25" s="410"/>
      <c r="BU25" s="411"/>
      <c r="BV25" s="409">
        <v>661194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173</v>
      </c>
      <c r="F26" s="476"/>
      <c r="G26" s="476"/>
      <c r="H26" s="476"/>
      <c r="I26" s="476"/>
      <c r="J26" s="476"/>
      <c r="K26" s="477"/>
      <c r="L26" s="497">
        <v>1</v>
      </c>
      <c r="M26" s="498"/>
      <c r="N26" s="498"/>
      <c r="O26" s="498"/>
      <c r="P26" s="537"/>
      <c r="Q26" s="497">
        <v>4520</v>
      </c>
      <c r="R26" s="498"/>
      <c r="S26" s="498"/>
      <c r="T26" s="498"/>
      <c r="U26" s="498"/>
      <c r="V26" s="537"/>
      <c r="W26" s="596"/>
      <c r="X26" s="584"/>
      <c r="Y26" s="585"/>
      <c r="Z26" s="496" t="s">
        <v>174</v>
      </c>
      <c r="AA26" s="606"/>
      <c r="AB26" s="606"/>
      <c r="AC26" s="606"/>
      <c r="AD26" s="606"/>
      <c r="AE26" s="606"/>
      <c r="AF26" s="606"/>
      <c r="AG26" s="607"/>
      <c r="AH26" s="497">
        <v>13</v>
      </c>
      <c r="AI26" s="498"/>
      <c r="AJ26" s="498"/>
      <c r="AK26" s="498"/>
      <c r="AL26" s="537"/>
      <c r="AM26" s="497">
        <v>36972</v>
      </c>
      <c r="AN26" s="498"/>
      <c r="AO26" s="498"/>
      <c r="AP26" s="498"/>
      <c r="AQ26" s="498"/>
      <c r="AR26" s="537"/>
      <c r="AS26" s="497">
        <v>2844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176</v>
      </c>
      <c r="F27" s="476"/>
      <c r="G27" s="476"/>
      <c r="H27" s="476"/>
      <c r="I27" s="476"/>
      <c r="J27" s="476"/>
      <c r="K27" s="477"/>
      <c r="L27" s="497">
        <v>1</v>
      </c>
      <c r="M27" s="498"/>
      <c r="N27" s="498"/>
      <c r="O27" s="498"/>
      <c r="P27" s="537"/>
      <c r="Q27" s="497">
        <v>3750</v>
      </c>
      <c r="R27" s="498"/>
      <c r="S27" s="498"/>
      <c r="T27" s="498"/>
      <c r="U27" s="498"/>
      <c r="V27" s="537"/>
      <c r="W27" s="596"/>
      <c r="X27" s="584"/>
      <c r="Y27" s="585"/>
      <c r="Z27" s="496" t="s">
        <v>177</v>
      </c>
      <c r="AA27" s="476"/>
      <c r="AB27" s="476"/>
      <c r="AC27" s="476"/>
      <c r="AD27" s="476"/>
      <c r="AE27" s="476"/>
      <c r="AF27" s="476"/>
      <c r="AG27" s="477"/>
      <c r="AH27" s="497">
        <v>19</v>
      </c>
      <c r="AI27" s="498"/>
      <c r="AJ27" s="498"/>
      <c r="AK27" s="498"/>
      <c r="AL27" s="537"/>
      <c r="AM27" s="497">
        <v>77539</v>
      </c>
      <c r="AN27" s="498"/>
      <c r="AO27" s="498"/>
      <c r="AP27" s="498"/>
      <c r="AQ27" s="498"/>
      <c r="AR27" s="537"/>
      <c r="AS27" s="497">
        <v>4081</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407519</v>
      </c>
      <c r="BO27" s="620"/>
      <c r="BP27" s="620"/>
      <c r="BQ27" s="620"/>
      <c r="BR27" s="620"/>
      <c r="BS27" s="620"/>
      <c r="BT27" s="620"/>
      <c r="BU27" s="621"/>
      <c r="BV27" s="619">
        <v>407506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179</v>
      </c>
      <c r="F28" s="476"/>
      <c r="G28" s="476"/>
      <c r="H28" s="476"/>
      <c r="I28" s="476"/>
      <c r="J28" s="476"/>
      <c r="K28" s="477"/>
      <c r="L28" s="497">
        <v>1</v>
      </c>
      <c r="M28" s="498"/>
      <c r="N28" s="498"/>
      <c r="O28" s="498"/>
      <c r="P28" s="537"/>
      <c r="Q28" s="497">
        <v>3550</v>
      </c>
      <c r="R28" s="498"/>
      <c r="S28" s="498"/>
      <c r="T28" s="498"/>
      <c r="U28" s="498"/>
      <c r="V28" s="537"/>
      <c r="W28" s="596"/>
      <c r="X28" s="584"/>
      <c r="Y28" s="585"/>
      <c r="Z28" s="496" t="s">
        <v>180</v>
      </c>
      <c r="AA28" s="476"/>
      <c r="AB28" s="476"/>
      <c r="AC28" s="476"/>
      <c r="AD28" s="476"/>
      <c r="AE28" s="476"/>
      <c r="AF28" s="476"/>
      <c r="AG28" s="477"/>
      <c r="AH28" s="497" t="s">
        <v>133</v>
      </c>
      <c r="AI28" s="498"/>
      <c r="AJ28" s="498"/>
      <c r="AK28" s="498"/>
      <c r="AL28" s="537"/>
      <c r="AM28" s="497" t="s">
        <v>181</v>
      </c>
      <c r="AN28" s="498"/>
      <c r="AO28" s="498"/>
      <c r="AP28" s="498"/>
      <c r="AQ28" s="498"/>
      <c r="AR28" s="537"/>
      <c r="AS28" s="497" t="s">
        <v>134</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366941</v>
      </c>
      <c r="BO28" s="410"/>
      <c r="BP28" s="410"/>
      <c r="BQ28" s="410"/>
      <c r="BR28" s="410"/>
      <c r="BS28" s="410"/>
      <c r="BT28" s="410"/>
      <c r="BU28" s="411"/>
      <c r="BV28" s="409">
        <v>466245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183</v>
      </c>
      <c r="F29" s="476"/>
      <c r="G29" s="476"/>
      <c r="H29" s="476"/>
      <c r="I29" s="476"/>
      <c r="J29" s="476"/>
      <c r="K29" s="477"/>
      <c r="L29" s="497">
        <v>12</v>
      </c>
      <c r="M29" s="498"/>
      <c r="N29" s="498"/>
      <c r="O29" s="498"/>
      <c r="P29" s="537"/>
      <c r="Q29" s="497">
        <v>3450</v>
      </c>
      <c r="R29" s="498"/>
      <c r="S29" s="498"/>
      <c r="T29" s="498"/>
      <c r="U29" s="498"/>
      <c r="V29" s="537"/>
      <c r="W29" s="597"/>
      <c r="X29" s="598"/>
      <c r="Y29" s="599"/>
      <c r="Z29" s="496" t="s">
        <v>184</v>
      </c>
      <c r="AA29" s="476"/>
      <c r="AB29" s="476"/>
      <c r="AC29" s="476"/>
      <c r="AD29" s="476"/>
      <c r="AE29" s="476"/>
      <c r="AF29" s="476"/>
      <c r="AG29" s="477"/>
      <c r="AH29" s="497">
        <v>269</v>
      </c>
      <c r="AI29" s="498"/>
      <c r="AJ29" s="498"/>
      <c r="AK29" s="498"/>
      <c r="AL29" s="537"/>
      <c r="AM29" s="497">
        <v>842789</v>
      </c>
      <c r="AN29" s="498"/>
      <c r="AO29" s="498"/>
      <c r="AP29" s="498"/>
      <c r="AQ29" s="498"/>
      <c r="AR29" s="537"/>
      <c r="AS29" s="497">
        <v>3133</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247035</v>
      </c>
      <c r="BO29" s="447"/>
      <c r="BP29" s="447"/>
      <c r="BQ29" s="447"/>
      <c r="BR29" s="447"/>
      <c r="BS29" s="447"/>
      <c r="BT29" s="447"/>
      <c r="BU29" s="448"/>
      <c r="BV29" s="446">
        <v>261711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1702930</v>
      </c>
      <c r="BO30" s="620"/>
      <c r="BP30" s="620"/>
      <c r="BQ30" s="620"/>
      <c r="BR30" s="620"/>
      <c r="BS30" s="620"/>
      <c r="BT30" s="620"/>
      <c r="BU30" s="621"/>
      <c r="BV30" s="619">
        <v>1860956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193</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大月都留広域事務組合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大月短期大学特別会計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下水道特別会計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東部地域広域水道企業団（水道事業会計）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山梨県東部広域連合（一般会計）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山梨県市町村総合事務組合（一般会計）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山梨県市町村総合事務組合（電子化事業及び会館管理・研修事業特別会計）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山梨県市町村総合事務組合（交通災害共済事業特別会計）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山梨県後期高齢者医療広域連合（一般会計）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山梨県後期高齢者医療広域連合（後期高齢者医療特別会計）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205</v>
      </c>
    </row>
    <row r="50" spans="5:5" x14ac:dyDescent="0.2">
      <c r="E50" s="167" t="s">
        <v>206</v>
      </c>
    </row>
    <row r="51" spans="5:5" x14ac:dyDescent="0.2">
      <c r="E51" s="167" t="s">
        <v>207</v>
      </c>
    </row>
    <row r="52" spans="5:5" x14ac:dyDescent="0.2">
      <c r="E52" s="167" t="s">
        <v>208</v>
      </c>
    </row>
    <row r="53" spans="5:5" x14ac:dyDescent="0.2">
      <c r="E53" s="167"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J0lJFoRPdOCM8idm8MKuuHNOZzrAACqob3uG20MJURPKa89waxu/wKYDfTDANm1iHw1xfIfNP7UFCfLHxztuPw==" saltValue="6rmwkOJlmC4c14mbpbL9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24" t="s">
        <v>571</v>
      </c>
      <c r="D34" s="1224"/>
      <c r="E34" s="1225"/>
      <c r="F34" s="32">
        <v>3.85</v>
      </c>
      <c r="G34" s="33">
        <v>4.55</v>
      </c>
      <c r="H34" s="33">
        <v>3.01</v>
      </c>
      <c r="I34" s="33">
        <v>3.25</v>
      </c>
      <c r="J34" s="34" t="s">
        <v>572</v>
      </c>
      <c r="K34" s="22"/>
      <c r="L34" s="22"/>
      <c r="M34" s="22"/>
      <c r="N34" s="22"/>
      <c r="O34" s="22"/>
      <c r="P34" s="22"/>
    </row>
    <row r="35" spans="1:16" ht="39" customHeight="1" x14ac:dyDescent="0.2">
      <c r="A35" s="22"/>
      <c r="B35" s="35"/>
      <c r="C35" s="1218" t="s">
        <v>573</v>
      </c>
      <c r="D35" s="1219"/>
      <c r="E35" s="1220"/>
      <c r="F35" s="36">
        <v>2.12</v>
      </c>
      <c r="G35" s="37">
        <v>4.8</v>
      </c>
      <c r="H35" s="37">
        <v>4.9000000000000004</v>
      </c>
      <c r="I35" s="37">
        <v>4.34</v>
      </c>
      <c r="J35" s="38">
        <v>3.41</v>
      </c>
      <c r="K35" s="22"/>
      <c r="L35" s="22"/>
      <c r="M35" s="22"/>
      <c r="N35" s="22"/>
      <c r="O35" s="22"/>
      <c r="P35" s="22"/>
    </row>
    <row r="36" spans="1:16" ht="39" customHeight="1" x14ac:dyDescent="0.2">
      <c r="A36" s="22"/>
      <c r="B36" s="35"/>
      <c r="C36" s="1218" t="s">
        <v>574</v>
      </c>
      <c r="D36" s="1219"/>
      <c r="E36" s="1220"/>
      <c r="F36" s="36">
        <v>0.81</v>
      </c>
      <c r="G36" s="37">
        <v>0.47</v>
      </c>
      <c r="H36" s="37">
        <v>1.75</v>
      </c>
      <c r="I36" s="37">
        <v>1.33</v>
      </c>
      <c r="J36" s="38">
        <v>2.63</v>
      </c>
      <c r="K36" s="22"/>
      <c r="L36" s="22"/>
      <c r="M36" s="22"/>
      <c r="N36" s="22"/>
      <c r="O36" s="22"/>
      <c r="P36" s="22"/>
    </row>
    <row r="37" spans="1:16" ht="39" customHeight="1" x14ac:dyDescent="0.2">
      <c r="A37" s="22"/>
      <c r="B37" s="35"/>
      <c r="C37" s="1218" t="s">
        <v>575</v>
      </c>
      <c r="D37" s="1219"/>
      <c r="E37" s="1220"/>
      <c r="F37" s="36">
        <v>0.21</v>
      </c>
      <c r="G37" s="37">
        <v>0.01</v>
      </c>
      <c r="H37" s="37">
        <v>0.46</v>
      </c>
      <c r="I37" s="37">
        <v>0.85</v>
      </c>
      <c r="J37" s="38">
        <v>0.96</v>
      </c>
      <c r="K37" s="22"/>
      <c r="L37" s="22"/>
      <c r="M37" s="22"/>
      <c r="N37" s="22"/>
      <c r="O37" s="22"/>
      <c r="P37" s="22"/>
    </row>
    <row r="38" spans="1:16" ht="39" customHeight="1" x14ac:dyDescent="0.2">
      <c r="A38" s="22"/>
      <c r="B38" s="35"/>
      <c r="C38" s="1218" t="s">
        <v>576</v>
      </c>
      <c r="D38" s="1219"/>
      <c r="E38" s="1220"/>
      <c r="F38" s="36">
        <v>0.01</v>
      </c>
      <c r="G38" s="37">
        <v>0.02</v>
      </c>
      <c r="H38" s="37">
        <v>0.01</v>
      </c>
      <c r="I38" s="37">
        <v>0.01</v>
      </c>
      <c r="J38" s="38">
        <v>0.39</v>
      </c>
      <c r="K38" s="22"/>
      <c r="L38" s="22"/>
      <c r="M38" s="22"/>
      <c r="N38" s="22"/>
      <c r="O38" s="22"/>
      <c r="P38" s="22"/>
    </row>
    <row r="39" spans="1:16" ht="39" customHeight="1" x14ac:dyDescent="0.2">
      <c r="A39" s="22"/>
      <c r="B39" s="35"/>
      <c r="C39" s="1218" t="s">
        <v>577</v>
      </c>
      <c r="D39" s="1219"/>
      <c r="E39" s="1220"/>
      <c r="F39" s="36">
        <v>0.08</v>
      </c>
      <c r="G39" s="37">
        <v>0.15</v>
      </c>
      <c r="H39" s="37">
        <v>0.08</v>
      </c>
      <c r="I39" s="37">
        <v>0.14000000000000001</v>
      </c>
      <c r="J39" s="38">
        <v>0.12</v>
      </c>
      <c r="K39" s="22"/>
      <c r="L39" s="22"/>
      <c r="M39" s="22"/>
      <c r="N39" s="22"/>
      <c r="O39" s="22"/>
      <c r="P39" s="22"/>
    </row>
    <row r="40" spans="1:16" ht="39" customHeight="1" x14ac:dyDescent="0.2">
      <c r="A40" s="22"/>
      <c r="B40" s="35"/>
      <c r="C40" s="1218" t="s">
        <v>578</v>
      </c>
      <c r="D40" s="1219"/>
      <c r="E40" s="1220"/>
      <c r="F40" s="36">
        <v>7.0000000000000007E-2</v>
      </c>
      <c r="G40" s="37">
        <v>0.03</v>
      </c>
      <c r="H40" s="37">
        <v>0.1</v>
      </c>
      <c r="I40" s="37">
        <v>7.0000000000000007E-2</v>
      </c>
      <c r="J40" s="38">
        <v>0.05</v>
      </c>
      <c r="K40" s="22"/>
      <c r="L40" s="22"/>
      <c r="M40" s="22"/>
      <c r="N40" s="22"/>
      <c r="O40" s="22"/>
      <c r="P40" s="22"/>
    </row>
    <row r="41" spans="1:16" ht="39" customHeight="1" x14ac:dyDescent="0.2">
      <c r="A41" s="22"/>
      <c r="B41" s="35"/>
      <c r="C41" s="1218" t="s">
        <v>579</v>
      </c>
      <c r="D41" s="1219"/>
      <c r="E41" s="1220"/>
      <c r="F41" s="36">
        <v>0</v>
      </c>
      <c r="G41" s="37">
        <v>0</v>
      </c>
      <c r="H41" s="37">
        <v>0</v>
      </c>
      <c r="I41" s="37">
        <v>0</v>
      </c>
      <c r="J41" s="38">
        <v>0</v>
      </c>
      <c r="K41" s="22"/>
      <c r="L41" s="22"/>
      <c r="M41" s="22"/>
      <c r="N41" s="22"/>
      <c r="O41" s="22"/>
      <c r="P41" s="22"/>
    </row>
    <row r="42" spans="1:16" ht="39" customHeight="1" x14ac:dyDescent="0.2">
      <c r="A42" s="22"/>
      <c r="B42" s="39"/>
      <c r="C42" s="1218" t="s">
        <v>580</v>
      </c>
      <c r="D42" s="1219"/>
      <c r="E42" s="1220"/>
      <c r="F42" s="36" t="s">
        <v>521</v>
      </c>
      <c r="G42" s="37" t="s">
        <v>521</v>
      </c>
      <c r="H42" s="37" t="s">
        <v>521</v>
      </c>
      <c r="I42" s="37" t="s">
        <v>521</v>
      </c>
      <c r="J42" s="38" t="s">
        <v>521</v>
      </c>
      <c r="K42" s="22"/>
      <c r="L42" s="22"/>
      <c r="M42" s="22"/>
      <c r="N42" s="22"/>
      <c r="O42" s="22"/>
      <c r="P42" s="22"/>
    </row>
    <row r="43" spans="1:16" ht="39" customHeight="1" thickBot="1" x14ac:dyDescent="0.25">
      <c r="A43" s="22"/>
      <c r="B43" s="40"/>
      <c r="C43" s="1221" t="s">
        <v>581</v>
      </c>
      <c r="D43" s="1222"/>
      <c r="E43" s="1223"/>
      <c r="F43" s="41">
        <v>0</v>
      </c>
      <c r="G43" s="42">
        <v>0.01</v>
      </c>
      <c r="H43" s="42">
        <v>0.02</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7B5r78H52LwsywSzdLNxSD6MHRy//gkwq5AbHoFloFhCRTWEpg6A8WbyH8XG8JxymQ8MVzAoIHuEDWSRjnJUw==" saltValue="2wVBIabpih/gafPeRXfq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1626</v>
      </c>
      <c r="L45" s="60">
        <v>1609</v>
      </c>
      <c r="M45" s="60">
        <v>1624</v>
      </c>
      <c r="N45" s="60">
        <v>1648</v>
      </c>
      <c r="O45" s="61">
        <v>1685</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x14ac:dyDescent="0.2">
      <c r="A48" s="48"/>
      <c r="B48" s="1236"/>
      <c r="C48" s="1237"/>
      <c r="D48" s="62"/>
      <c r="E48" s="1228" t="s">
        <v>15</v>
      </c>
      <c r="F48" s="1228"/>
      <c r="G48" s="1228"/>
      <c r="H48" s="1228"/>
      <c r="I48" s="1228"/>
      <c r="J48" s="1229"/>
      <c r="K48" s="63">
        <v>436</v>
      </c>
      <c r="L48" s="64">
        <v>465</v>
      </c>
      <c r="M48" s="64">
        <v>469</v>
      </c>
      <c r="N48" s="64">
        <v>477</v>
      </c>
      <c r="O48" s="65">
        <v>474</v>
      </c>
      <c r="P48" s="48"/>
      <c r="Q48" s="48"/>
      <c r="R48" s="48"/>
      <c r="S48" s="48"/>
      <c r="T48" s="48"/>
      <c r="U48" s="48"/>
    </row>
    <row r="49" spans="1:21" ht="30.75" customHeight="1" x14ac:dyDescent="0.2">
      <c r="A49" s="48"/>
      <c r="B49" s="1236"/>
      <c r="C49" s="1237"/>
      <c r="D49" s="62"/>
      <c r="E49" s="1228" t="s">
        <v>16</v>
      </c>
      <c r="F49" s="1228"/>
      <c r="G49" s="1228"/>
      <c r="H49" s="1228"/>
      <c r="I49" s="1228"/>
      <c r="J49" s="1229"/>
      <c r="K49" s="63">
        <v>366</v>
      </c>
      <c r="L49" s="64">
        <v>367</v>
      </c>
      <c r="M49" s="64">
        <v>354</v>
      </c>
      <c r="N49" s="64">
        <v>383</v>
      </c>
      <c r="O49" s="65">
        <v>267</v>
      </c>
      <c r="P49" s="48"/>
      <c r="Q49" s="48"/>
      <c r="R49" s="48"/>
      <c r="S49" s="48"/>
      <c r="T49" s="48"/>
      <c r="U49" s="48"/>
    </row>
    <row r="50" spans="1:21" ht="30.75" customHeight="1" x14ac:dyDescent="0.2">
      <c r="A50" s="48"/>
      <c r="B50" s="1236"/>
      <c r="C50" s="1237"/>
      <c r="D50" s="62"/>
      <c r="E50" s="1228" t="s">
        <v>17</v>
      </c>
      <c r="F50" s="1228"/>
      <c r="G50" s="1228"/>
      <c r="H50" s="1228"/>
      <c r="I50" s="1228"/>
      <c r="J50" s="1229"/>
      <c r="K50" s="63">
        <v>94</v>
      </c>
      <c r="L50" s="64">
        <v>94</v>
      </c>
      <c r="M50" s="64">
        <v>94</v>
      </c>
      <c r="N50" s="64">
        <v>94</v>
      </c>
      <c r="O50" s="65">
        <v>94</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1312</v>
      </c>
      <c r="L52" s="64">
        <v>1376</v>
      </c>
      <c r="M52" s="64">
        <v>1323</v>
      </c>
      <c r="N52" s="64">
        <v>1345</v>
      </c>
      <c r="O52" s="65">
        <v>1280</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1210</v>
      </c>
      <c r="L53" s="69">
        <v>1159</v>
      </c>
      <c r="M53" s="69">
        <v>1218</v>
      </c>
      <c r="N53" s="69">
        <v>1257</v>
      </c>
      <c r="O53" s="70">
        <v>1240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pY+C1AgLv7yoSiEZDWf64pVCgU6+sQ1UPRzjlxzoh2xTg9zVds824tO4wrQ8hJH5oWKN5WXX/NXTO+fEBZBqg==" saltValue="dgGI7Rt+6YEVeyo4wNHE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563</v>
      </c>
      <c r="J40" s="79" t="s">
        <v>564</v>
      </c>
      <c r="K40" s="79" t="s">
        <v>565</v>
      </c>
      <c r="L40" s="79" t="s">
        <v>566</v>
      </c>
      <c r="M40" s="80" t="s">
        <v>567</v>
      </c>
    </row>
    <row r="41" spans="2:13" ht="27.75" customHeight="1" x14ac:dyDescent="0.2">
      <c r="B41" s="1242" t="s">
        <v>24</v>
      </c>
      <c r="C41" s="1243"/>
      <c r="D41" s="81"/>
      <c r="E41" s="1248" t="s">
        <v>25</v>
      </c>
      <c r="F41" s="1248"/>
      <c r="G41" s="1248"/>
      <c r="H41" s="1249"/>
      <c r="I41" s="82">
        <v>18683</v>
      </c>
      <c r="J41" s="83">
        <v>18781</v>
      </c>
      <c r="K41" s="83">
        <v>18672</v>
      </c>
      <c r="L41" s="83">
        <v>18288</v>
      </c>
      <c r="M41" s="84">
        <v>17814</v>
      </c>
    </row>
    <row r="42" spans="2:13" ht="27.75" customHeight="1" x14ac:dyDescent="0.2">
      <c r="B42" s="1244"/>
      <c r="C42" s="1245"/>
      <c r="D42" s="85"/>
      <c r="E42" s="1250" t="s">
        <v>26</v>
      </c>
      <c r="F42" s="1250"/>
      <c r="G42" s="1250"/>
      <c r="H42" s="1251"/>
      <c r="I42" s="86">
        <v>376</v>
      </c>
      <c r="J42" s="87">
        <v>282</v>
      </c>
      <c r="K42" s="87">
        <v>188</v>
      </c>
      <c r="L42" s="87">
        <v>94</v>
      </c>
      <c r="M42" s="88" t="s">
        <v>521</v>
      </c>
    </row>
    <row r="43" spans="2:13" ht="27.75" customHeight="1" x14ac:dyDescent="0.2">
      <c r="B43" s="1244"/>
      <c r="C43" s="1245"/>
      <c r="D43" s="85"/>
      <c r="E43" s="1250" t="s">
        <v>27</v>
      </c>
      <c r="F43" s="1250"/>
      <c r="G43" s="1250"/>
      <c r="H43" s="1251"/>
      <c r="I43" s="86">
        <v>6172</v>
      </c>
      <c r="J43" s="87">
        <v>6606</v>
      </c>
      <c r="K43" s="87">
        <v>6026</v>
      </c>
      <c r="L43" s="87">
        <v>5618</v>
      </c>
      <c r="M43" s="88">
        <v>5268</v>
      </c>
    </row>
    <row r="44" spans="2:13" ht="27.75" customHeight="1" x14ac:dyDescent="0.2">
      <c r="B44" s="1244"/>
      <c r="C44" s="1245"/>
      <c r="D44" s="85"/>
      <c r="E44" s="1250" t="s">
        <v>28</v>
      </c>
      <c r="F44" s="1250"/>
      <c r="G44" s="1250"/>
      <c r="H44" s="1251"/>
      <c r="I44" s="86">
        <v>2800</v>
      </c>
      <c r="J44" s="87">
        <v>2539</v>
      </c>
      <c r="K44" s="87">
        <v>2086</v>
      </c>
      <c r="L44" s="87">
        <v>1858</v>
      </c>
      <c r="M44" s="88">
        <v>1877</v>
      </c>
    </row>
    <row r="45" spans="2:13" ht="27.75" customHeight="1" x14ac:dyDescent="0.2">
      <c r="B45" s="1244"/>
      <c r="C45" s="1245"/>
      <c r="D45" s="85"/>
      <c r="E45" s="1250" t="s">
        <v>29</v>
      </c>
      <c r="F45" s="1250"/>
      <c r="G45" s="1250"/>
      <c r="H45" s="1251"/>
      <c r="I45" s="86">
        <v>2763</v>
      </c>
      <c r="J45" s="87">
        <v>2603</v>
      </c>
      <c r="K45" s="87">
        <v>2611</v>
      </c>
      <c r="L45" s="87">
        <v>2491</v>
      </c>
      <c r="M45" s="88">
        <v>2333</v>
      </c>
    </row>
    <row r="46" spans="2:13" ht="27.75" customHeight="1" x14ac:dyDescent="0.2">
      <c r="B46" s="1244"/>
      <c r="C46" s="1245"/>
      <c r="D46" s="89"/>
      <c r="E46" s="1250" t="s">
        <v>30</v>
      </c>
      <c r="F46" s="1250"/>
      <c r="G46" s="1250"/>
      <c r="H46" s="1251"/>
      <c r="I46" s="86" t="s">
        <v>521</v>
      </c>
      <c r="J46" s="87" t="s">
        <v>521</v>
      </c>
      <c r="K46" s="87" t="s">
        <v>521</v>
      </c>
      <c r="L46" s="87" t="s">
        <v>521</v>
      </c>
      <c r="M46" s="88" t="s">
        <v>521</v>
      </c>
    </row>
    <row r="47" spans="2:13" ht="27.75" customHeight="1" x14ac:dyDescent="0.2">
      <c r="B47" s="1244"/>
      <c r="C47" s="1245"/>
      <c r="D47" s="90"/>
      <c r="E47" s="1252" t="s">
        <v>31</v>
      </c>
      <c r="F47" s="1253"/>
      <c r="G47" s="1253"/>
      <c r="H47" s="1254"/>
      <c r="I47" s="86" t="s">
        <v>521</v>
      </c>
      <c r="J47" s="87" t="s">
        <v>521</v>
      </c>
      <c r="K47" s="87" t="s">
        <v>521</v>
      </c>
      <c r="L47" s="87" t="s">
        <v>521</v>
      </c>
      <c r="M47" s="88" t="s">
        <v>521</v>
      </c>
    </row>
    <row r="48" spans="2:13" ht="27.75" customHeight="1" x14ac:dyDescent="0.2">
      <c r="B48" s="1244"/>
      <c r="C48" s="1245"/>
      <c r="D48" s="85"/>
      <c r="E48" s="1250" t="s">
        <v>32</v>
      </c>
      <c r="F48" s="1250"/>
      <c r="G48" s="1250"/>
      <c r="H48" s="1251"/>
      <c r="I48" s="86" t="s">
        <v>521</v>
      </c>
      <c r="J48" s="87" t="s">
        <v>521</v>
      </c>
      <c r="K48" s="87" t="s">
        <v>521</v>
      </c>
      <c r="L48" s="87" t="s">
        <v>521</v>
      </c>
      <c r="M48" s="88" t="s">
        <v>521</v>
      </c>
    </row>
    <row r="49" spans="2:13" ht="27.75" customHeight="1" x14ac:dyDescent="0.2">
      <c r="B49" s="1246"/>
      <c r="C49" s="1247"/>
      <c r="D49" s="85"/>
      <c r="E49" s="1250" t="s">
        <v>33</v>
      </c>
      <c r="F49" s="1250"/>
      <c r="G49" s="1250"/>
      <c r="H49" s="1251"/>
      <c r="I49" s="86" t="s">
        <v>521</v>
      </c>
      <c r="J49" s="87" t="s">
        <v>521</v>
      </c>
      <c r="K49" s="87" t="s">
        <v>521</v>
      </c>
      <c r="L49" s="87" t="s">
        <v>521</v>
      </c>
      <c r="M49" s="88" t="s">
        <v>521</v>
      </c>
    </row>
    <row r="50" spans="2:13" ht="27.75" customHeight="1" x14ac:dyDescent="0.2">
      <c r="B50" s="1255" t="s">
        <v>34</v>
      </c>
      <c r="C50" s="1256"/>
      <c r="D50" s="91"/>
      <c r="E50" s="1250" t="s">
        <v>35</v>
      </c>
      <c r="F50" s="1250"/>
      <c r="G50" s="1250"/>
      <c r="H50" s="1251"/>
      <c r="I50" s="86">
        <v>4080</v>
      </c>
      <c r="J50" s="87">
        <v>3563</v>
      </c>
      <c r="K50" s="87">
        <v>3525</v>
      </c>
      <c r="L50" s="87">
        <v>2876</v>
      </c>
      <c r="M50" s="88">
        <v>2685</v>
      </c>
    </row>
    <row r="51" spans="2:13" ht="27.75" customHeight="1" x14ac:dyDescent="0.2">
      <c r="B51" s="1244"/>
      <c r="C51" s="1245"/>
      <c r="D51" s="85"/>
      <c r="E51" s="1250" t="s">
        <v>36</v>
      </c>
      <c r="F51" s="1250"/>
      <c r="G51" s="1250"/>
      <c r="H51" s="1251"/>
      <c r="I51" s="86">
        <v>201</v>
      </c>
      <c r="J51" s="87">
        <v>168</v>
      </c>
      <c r="K51" s="87">
        <v>178</v>
      </c>
      <c r="L51" s="87">
        <v>183</v>
      </c>
      <c r="M51" s="88">
        <v>177</v>
      </c>
    </row>
    <row r="52" spans="2:13" ht="27.75" customHeight="1" x14ac:dyDescent="0.2">
      <c r="B52" s="1246"/>
      <c r="C52" s="1247"/>
      <c r="D52" s="85"/>
      <c r="E52" s="1250" t="s">
        <v>37</v>
      </c>
      <c r="F52" s="1250"/>
      <c r="G52" s="1250"/>
      <c r="H52" s="1251"/>
      <c r="I52" s="86">
        <v>14616</v>
      </c>
      <c r="J52" s="87">
        <v>14830</v>
      </c>
      <c r="K52" s="87">
        <v>14613</v>
      </c>
      <c r="L52" s="87">
        <v>14339</v>
      </c>
      <c r="M52" s="88">
        <v>13985</v>
      </c>
    </row>
    <row r="53" spans="2:13" ht="27.75" customHeight="1" thickBot="1" x14ac:dyDescent="0.25">
      <c r="B53" s="1257" t="s">
        <v>38</v>
      </c>
      <c r="C53" s="1258"/>
      <c r="D53" s="92"/>
      <c r="E53" s="1259" t="s">
        <v>39</v>
      </c>
      <c r="F53" s="1259"/>
      <c r="G53" s="1259"/>
      <c r="H53" s="1260"/>
      <c r="I53" s="93">
        <v>11896</v>
      </c>
      <c r="J53" s="94">
        <v>12251</v>
      </c>
      <c r="K53" s="94">
        <v>11266</v>
      </c>
      <c r="L53" s="94">
        <v>10952</v>
      </c>
      <c r="M53" s="95">
        <v>10445</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p0uhqSSYGGsW7fry/JcA2bF3J5GXqEYZaOOwYemSRGJzjK7VLFD9OR687z7/KYmeeybz0bCuIFeb0/uJ8pFsA==" saltValue="JeScUQ8cgXyiZ3MLHvdb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topLeftCell="A55" zoomScale="75" zoomScaleNormal="70" zoomScaleSheetLayoutView="75"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565</v>
      </c>
      <c r="G54" s="104" t="s">
        <v>566</v>
      </c>
      <c r="H54" s="105" t="s">
        <v>567</v>
      </c>
    </row>
    <row r="55" spans="2:8" ht="52.5" customHeight="1" x14ac:dyDescent="0.2">
      <c r="B55" s="106"/>
      <c r="C55" s="1269" t="s">
        <v>42</v>
      </c>
      <c r="D55" s="1269"/>
      <c r="E55" s="1270"/>
      <c r="F55" s="107">
        <v>708</v>
      </c>
      <c r="G55" s="107">
        <v>466</v>
      </c>
      <c r="H55" s="108">
        <v>367</v>
      </c>
    </row>
    <row r="56" spans="2:8" ht="52.5" customHeight="1" x14ac:dyDescent="0.2">
      <c r="B56" s="109"/>
      <c r="C56" s="1271" t="s">
        <v>43</v>
      </c>
      <c r="D56" s="1271"/>
      <c r="E56" s="1272"/>
      <c r="F56" s="110">
        <v>236</v>
      </c>
      <c r="G56" s="110">
        <v>262</v>
      </c>
      <c r="H56" s="111">
        <v>247</v>
      </c>
    </row>
    <row r="57" spans="2:8" ht="53.25" customHeight="1" x14ac:dyDescent="0.2">
      <c r="B57" s="109"/>
      <c r="C57" s="1273" t="s">
        <v>44</v>
      </c>
      <c r="D57" s="1273"/>
      <c r="E57" s="1274"/>
      <c r="F57" s="112">
        <v>2384</v>
      </c>
      <c r="G57" s="112">
        <v>1861</v>
      </c>
      <c r="H57" s="113">
        <v>1703</v>
      </c>
    </row>
    <row r="58" spans="2:8" ht="45.75" customHeight="1" x14ac:dyDescent="0.2">
      <c r="B58" s="114"/>
      <c r="C58" s="1261" t="s">
        <v>597</v>
      </c>
      <c r="D58" s="1262"/>
      <c r="E58" s="1263"/>
      <c r="F58" s="115">
        <v>677</v>
      </c>
      <c r="G58" s="115">
        <v>715</v>
      </c>
      <c r="H58" s="116">
        <v>673</v>
      </c>
    </row>
    <row r="59" spans="2:8" ht="45.75" customHeight="1" x14ac:dyDescent="0.2">
      <c r="B59" s="114"/>
      <c r="C59" s="1261" t="s">
        <v>598</v>
      </c>
      <c r="D59" s="1262"/>
      <c r="E59" s="1263"/>
      <c r="F59" s="115">
        <v>429</v>
      </c>
      <c r="G59" s="115">
        <v>426</v>
      </c>
      <c r="H59" s="116">
        <v>429</v>
      </c>
    </row>
    <row r="60" spans="2:8" ht="45.75" customHeight="1" x14ac:dyDescent="0.2">
      <c r="B60" s="114"/>
      <c r="C60" s="1261" t="s">
        <v>599</v>
      </c>
      <c r="D60" s="1262"/>
      <c r="E60" s="1263"/>
      <c r="F60" s="115">
        <v>743</v>
      </c>
      <c r="G60" s="115">
        <v>252</v>
      </c>
      <c r="H60" s="116">
        <v>180</v>
      </c>
    </row>
    <row r="61" spans="2:8" ht="45.75" customHeight="1" x14ac:dyDescent="0.2">
      <c r="B61" s="114"/>
      <c r="C61" s="1261" t="s">
        <v>600</v>
      </c>
      <c r="D61" s="1262"/>
      <c r="E61" s="1263"/>
      <c r="F61" s="115">
        <v>109</v>
      </c>
      <c r="G61" s="115">
        <v>112</v>
      </c>
      <c r="H61" s="116">
        <v>114</v>
      </c>
    </row>
    <row r="62" spans="2:8" ht="45.75" customHeight="1" thickBot="1" x14ac:dyDescent="0.25">
      <c r="B62" s="117"/>
      <c r="C62" s="1264" t="s">
        <v>601</v>
      </c>
      <c r="D62" s="1265"/>
      <c r="E62" s="1266"/>
      <c r="F62" s="118">
        <v>147</v>
      </c>
      <c r="G62" s="118">
        <v>108</v>
      </c>
      <c r="H62" s="119">
        <v>91</v>
      </c>
    </row>
    <row r="63" spans="2:8" ht="52.5" customHeight="1" thickBot="1" x14ac:dyDescent="0.25">
      <c r="B63" s="120"/>
      <c r="C63" s="1267" t="s">
        <v>45</v>
      </c>
      <c r="D63" s="1267"/>
      <c r="E63" s="1268"/>
      <c r="F63" s="121">
        <v>3328</v>
      </c>
      <c r="G63" s="121">
        <v>2589</v>
      </c>
      <c r="H63" s="122">
        <v>2317</v>
      </c>
    </row>
    <row r="64" spans="2:8" ht="15" customHeight="1" x14ac:dyDescent="0.2"/>
    <row r="65" ht="0" hidden="1" customHeight="1" x14ac:dyDescent="0.2"/>
    <row r="66" ht="0" hidden="1" customHeight="1" x14ac:dyDescent="0.2"/>
  </sheetData>
  <sheetProtection algorithmName="SHA-512" hashValue="i24EO2o72UqRA6ob6teqznQ2GIhT2WjSGEm4+FH3HpbcLMBZ6bPV+bjNejb1xJ2a3irHTx9qXdh1YVbl0RVePw==" saltValue="2qFA0e6dTfD83cOfypFg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pageOrder="overThenDown" orientation="landscape" verticalDpi="300" r:id="rId1"/>
  <headerFooter alignWithMargins="0">
    <oddFooter>&amp;C&amp;P/&amp;N</oddFooter>
  </headerFooter>
  <rowBreaks count="1" manualBreakCount="1">
    <brk id="65" max="15" man="1"/>
  </rowBreaks>
  <colBreaks count="1" manualBreakCount="1">
    <brk id="8" max="6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606</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161.19999999999999</v>
      </c>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57.4</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610</v>
      </c>
      <c r="AO55" s="1281"/>
      <c r="AP55" s="1281"/>
      <c r="AQ55" s="1281"/>
      <c r="AR55" s="1281"/>
      <c r="AS55" s="1281"/>
      <c r="AT55" s="1281"/>
      <c r="AU55" s="1281"/>
      <c r="AV55" s="1281"/>
      <c r="AW55" s="1281"/>
      <c r="AX55" s="1281"/>
      <c r="AY55" s="1281"/>
      <c r="AZ55" s="1281"/>
      <c r="BA55" s="1281"/>
      <c r="BB55" s="1280" t="s">
        <v>608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611</v>
      </c>
    </row>
    <row r="64" spans="1:109" ht="13.2" x14ac:dyDescent="0.2">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606</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174.7</v>
      </c>
      <c r="BQ73" s="1277"/>
      <c r="BR73" s="1277"/>
      <c r="BS73" s="1277"/>
      <c r="BT73" s="1277"/>
      <c r="BU73" s="1277"/>
      <c r="BV73" s="1277"/>
      <c r="BW73" s="1277"/>
      <c r="BX73" s="1277">
        <v>189.5</v>
      </c>
      <c r="BY73" s="1277"/>
      <c r="BZ73" s="1277"/>
      <c r="CA73" s="1277"/>
      <c r="CB73" s="1277"/>
      <c r="CC73" s="1277"/>
      <c r="CD73" s="1277"/>
      <c r="CE73" s="1277"/>
      <c r="CF73" s="1277">
        <v>165.5</v>
      </c>
      <c r="CG73" s="1277"/>
      <c r="CH73" s="1277"/>
      <c r="CI73" s="1277"/>
      <c r="CJ73" s="1277"/>
      <c r="CK73" s="1277"/>
      <c r="CL73" s="1277"/>
      <c r="CM73" s="1277"/>
      <c r="CN73" s="1277">
        <v>161.19999999999999</v>
      </c>
      <c r="CO73" s="1277"/>
      <c r="CP73" s="1277"/>
      <c r="CQ73" s="1277"/>
      <c r="CR73" s="1277"/>
      <c r="CS73" s="1277"/>
      <c r="CT73" s="1277"/>
      <c r="CU73" s="1277"/>
      <c r="CV73" s="1277">
        <v>157.1</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16.399999999999999</v>
      </c>
      <c r="BQ75" s="1277"/>
      <c r="BR75" s="1277"/>
      <c r="BS75" s="1277"/>
      <c r="BT75" s="1277"/>
      <c r="BU75" s="1277"/>
      <c r="BV75" s="1277"/>
      <c r="BW75" s="1277"/>
      <c r="BX75" s="1277">
        <v>17.100000000000001</v>
      </c>
      <c r="BY75" s="1277"/>
      <c r="BZ75" s="1277"/>
      <c r="CA75" s="1277"/>
      <c r="CB75" s="1277"/>
      <c r="CC75" s="1277"/>
      <c r="CD75" s="1277"/>
      <c r="CE75" s="1277"/>
      <c r="CF75" s="1277">
        <v>17.600000000000001</v>
      </c>
      <c r="CG75" s="1277"/>
      <c r="CH75" s="1277"/>
      <c r="CI75" s="1277"/>
      <c r="CJ75" s="1277"/>
      <c r="CK75" s="1277"/>
      <c r="CL75" s="1277"/>
      <c r="CM75" s="1277"/>
      <c r="CN75" s="1277">
        <v>17.8</v>
      </c>
      <c r="CO75" s="1277"/>
      <c r="CP75" s="1277"/>
      <c r="CQ75" s="1277"/>
      <c r="CR75" s="1277"/>
      <c r="CS75" s="1277"/>
      <c r="CT75" s="1277"/>
      <c r="CU75" s="1277"/>
      <c r="CV75" s="1277">
        <v>18.3</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608</v>
      </c>
      <c r="BC77" s="1280"/>
      <c r="BD77" s="1280"/>
      <c r="BE77" s="1280"/>
      <c r="BF77" s="1280"/>
      <c r="BG77" s="1280"/>
      <c r="BH77" s="1280"/>
      <c r="BI77" s="1280"/>
      <c r="BJ77" s="1280"/>
      <c r="BK77" s="1280"/>
      <c r="BL77" s="1280"/>
      <c r="BM77" s="1280"/>
      <c r="BN77" s="1280"/>
      <c r="BO77" s="1280"/>
      <c r="BP77" s="1277">
        <v>80.400000000000006</v>
      </c>
      <c r="BQ77" s="1277"/>
      <c r="BR77" s="1277"/>
      <c r="BS77" s="1277"/>
      <c r="BT77" s="1277"/>
      <c r="BU77" s="1277"/>
      <c r="BV77" s="1277"/>
      <c r="BW77" s="1277"/>
      <c r="BX77" s="1277">
        <v>83.1</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7">
        <v>12.5</v>
      </c>
      <c r="BQ79" s="1277"/>
      <c r="BR79" s="1277"/>
      <c r="BS79" s="1277"/>
      <c r="BT79" s="1277"/>
      <c r="BU79" s="1277"/>
      <c r="BV79" s="1277"/>
      <c r="BW79" s="1277"/>
      <c r="BX79" s="1277">
        <v>12.2</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dSvPkt3g9QCnLPdK3cCIbNojynyeemtP2Dm2yG54BHH8G/tpmN88YRlijs9liH0/8mbcI19Gjhn6AYiXXHz/w==" saltValue="kokGz//DHZkpUW0cTQ2U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vRUdnH57Zd8DUv0FBboU2CqfMQW57JwCPR6mOPdUIFRVleFhhnd4GRKgi1O1R2Amgoc/v9RvPWj4+VQJTWkxg==" saltValue="mZMzSYcTOG2ha0NATiH+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55" zoomScaleSheetLayoutView="7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9OqwuJBgpYjtIsvUtrT/9rHrOVviM2ZdEt7U8JAXODffT3SQ1i0Q+o1V1nNRf4GxsM0iBg3csuAp2Uli0S4Cg==" saltValue="NB0PS8OkWLC+sKAgBe/B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560</v>
      </c>
      <c r="G2" s="136"/>
      <c r="H2" s="137"/>
    </row>
    <row r="3" spans="1:8" x14ac:dyDescent="0.2">
      <c r="A3" s="133" t="s">
        <v>553</v>
      </c>
      <c r="B3" s="138"/>
      <c r="C3" s="139"/>
      <c r="D3" s="140">
        <v>45581</v>
      </c>
      <c r="E3" s="141"/>
      <c r="F3" s="142">
        <v>68386</v>
      </c>
      <c r="G3" s="143"/>
      <c r="H3" s="144"/>
    </row>
    <row r="4" spans="1:8" x14ac:dyDescent="0.2">
      <c r="A4" s="145"/>
      <c r="B4" s="146"/>
      <c r="C4" s="147"/>
      <c r="D4" s="148">
        <v>12643</v>
      </c>
      <c r="E4" s="149"/>
      <c r="F4" s="150">
        <v>35121</v>
      </c>
      <c r="G4" s="151"/>
      <c r="H4" s="152"/>
    </row>
    <row r="5" spans="1:8" x14ac:dyDescent="0.2">
      <c r="A5" s="133" t="s">
        <v>555</v>
      </c>
      <c r="B5" s="138"/>
      <c r="C5" s="139"/>
      <c r="D5" s="140">
        <v>57723</v>
      </c>
      <c r="E5" s="141"/>
      <c r="F5" s="142">
        <v>81305</v>
      </c>
      <c r="G5" s="143"/>
      <c r="H5" s="144"/>
    </row>
    <row r="6" spans="1:8" x14ac:dyDescent="0.2">
      <c r="A6" s="145"/>
      <c r="B6" s="146"/>
      <c r="C6" s="147"/>
      <c r="D6" s="148">
        <v>39500</v>
      </c>
      <c r="E6" s="149"/>
      <c r="F6" s="150">
        <v>48720</v>
      </c>
      <c r="G6" s="151"/>
      <c r="H6" s="152"/>
    </row>
    <row r="7" spans="1:8" x14ac:dyDescent="0.2">
      <c r="A7" s="133" t="s">
        <v>556</v>
      </c>
      <c r="B7" s="138"/>
      <c r="C7" s="139"/>
      <c r="D7" s="140">
        <v>60619</v>
      </c>
      <c r="E7" s="141"/>
      <c r="F7" s="142">
        <v>81768</v>
      </c>
      <c r="G7" s="143"/>
      <c r="H7" s="144"/>
    </row>
    <row r="8" spans="1:8" x14ac:dyDescent="0.2">
      <c r="A8" s="145"/>
      <c r="B8" s="146"/>
      <c r="C8" s="147"/>
      <c r="D8" s="148">
        <v>24747</v>
      </c>
      <c r="E8" s="149"/>
      <c r="F8" s="150">
        <v>37917</v>
      </c>
      <c r="G8" s="151"/>
      <c r="H8" s="152"/>
    </row>
    <row r="9" spans="1:8" x14ac:dyDescent="0.2">
      <c r="A9" s="133" t="s">
        <v>557</v>
      </c>
      <c r="B9" s="138"/>
      <c r="C9" s="139"/>
      <c r="D9" s="140">
        <v>66208</v>
      </c>
      <c r="E9" s="141"/>
      <c r="F9" s="142">
        <v>65876</v>
      </c>
      <c r="G9" s="143"/>
      <c r="H9" s="144"/>
    </row>
    <row r="10" spans="1:8" x14ac:dyDescent="0.2">
      <c r="A10" s="145"/>
      <c r="B10" s="146"/>
      <c r="C10" s="147"/>
      <c r="D10" s="148">
        <v>31270</v>
      </c>
      <c r="E10" s="149"/>
      <c r="F10" s="150">
        <v>36484</v>
      </c>
      <c r="G10" s="151"/>
      <c r="H10" s="152"/>
    </row>
    <row r="11" spans="1:8" x14ac:dyDescent="0.2">
      <c r="A11" s="133" t="s">
        <v>558</v>
      </c>
      <c r="B11" s="138"/>
      <c r="C11" s="139"/>
      <c r="D11" s="140">
        <v>37895</v>
      </c>
      <c r="E11" s="141"/>
      <c r="F11" s="142">
        <v>68468</v>
      </c>
      <c r="G11" s="143"/>
      <c r="H11" s="144"/>
    </row>
    <row r="12" spans="1:8" x14ac:dyDescent="0.2">
      <c r="A12" s="145"/>
      <c r="B12" s="146"/>
      <c r="C12" s="153"/>
      <c r="D12" s="148">
        <v>19058</v>
      </c>
      <c r="E12" s="149"/>
      <c r="F12" s="150">
        <v>34140</v>
      </c>
      <c r="G12" s="151"/>
      <c r="H12" s="152"/>
    </row>
    <row r="13" spans="1:8" x14ac:dyDescent="0.2">
      <c r="A13" s="133"/>
      <c r="B13" s="138"/>
      <c r="C13" s="154"/>
      <c r="D13" s="155">
        <v>53605</v>
      </c>
      <c r="E13" s="156"/>
      <c r="F13" s="157">
        <v>73161</v>
      </c>
      <c r="G13" s="158"/>
      <c r="H13" s="144"/>
    </row>
    <row r="14" spans="1:8" x14ac:dyDescent="0.2">
      <c r="A14" s="145"/>
      <c r="B14" s="146"/>
      <c r="C14" s="147"/>
      <c r="D14" s="148">
        <v>25444</v>
      </c>
      <c r="E14" s="149"/>
      <c r="F14" s="150">
        <v>38476</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2.2000000000000002</v>
      </c>
      <c r="C19" s="159">
        <f>ROUND(VALUE(SUBSTITUTE(実質収支比率等に係る経年分析!G$48,"▲","-")),2)</f>
        <v>4.97</v>
      </c>
      <c r="D19" s="159">
        <f>ROUND(VALUE(SUBSTITUTE(実質収支比率等に係る経年分析!H$48,"▲","-")),2)</f>
        <v>4.99</v>
      </c>
      <c r="E19" s="159">
        <f>ROUND(VALUE(SUBSTITUTE(実質収支比率等に係る経年分析!I$48,"▲","-")),2)</f>
        <v>4.49</v>
      </c>
      <c r="F19" s="159">
        <f>ROUND(VALUE(SUBSTITUTE(実質収支比率等に係る経年分析!J$48,"▲","-")),2)</f>
        <v>3.54</v>
      </c>
    </row>
    <row r="20" spans="1:11" x14ac:dyDescent="0.2">
      <c r="A20" s="159" t="s">
        <v>49</v>
      </c>
      <c r="B20" s="159">
        <f>ROUND(VALUE(SUBSTITUTE(実質収支比率等に係る経年分析!F$47,"▲","-")),2)</f>
        <v>12.08</v>
      </c>
      <c r="C20" s="159">
        <f>ROUND(VALUE(SUBSTITUTE(実質収支比率等に係る経年分析!G$47,"▲","-")),2)</f>
        <v>7.59</v>
      </c>
      <c r="D20" s="159">
        <f>ROUND(VALUE(SUBSTITUTE(実質収支比率等に係る経年分析!H$47,"▲","-")),2)</f>
        <v>8.74</v>
      </c>
      <c r="E20" s="159">
        <f>ROUND(VALUE(SUBSTITUTE(実質収支比率等に係る経年分析!I$47,"▲","-")),2)</f>
        <v>5.75</v>
      </c>
      <c r="F20" s="159">
        <f>ROUND(VALUE(SUBSTITUTE(実質収支比率等に係る経年分析!J$47,"▲","-")),2)</f>
        <v>4.6399999999999997</v>
      </c>
    </row>
    <row r="21" spans="1:11" x14ac:dyDescent="0.2">
      <c r="A21" s="159" t="s">
        <v>50</v>
      </c>
      <c r="B21" s="159">
        <f>IF(ISNUMBER(VALUE(SUBSTITUTE(実質収支比率等に係る経年分析!F$49,"▲","-"))),ROUND(VALUE(SUBSTITUTE(実質収支比率等に係る経年分析!F$49,"▲","-")),2),NA())</f>
        <v>0.45</v>
      </c>
      <c r="C21" s="159">
        <f>IF(ISNUMBER(VALUE(SUBSTITUTE(実質収支比率等に係る経年分析!G$49,"▲","-"))),ROUND(VALUE(SUBSTITUTE(実質収支比率等に係る経年分析!G$49,"▲","-")),2),NA())</f>
        <v>-2.2400000000000002</v>
      </c>
      <c r="D21" s="159">
        <f>IF(ISNUMBER(VALUE(SUBSTITUTE(実質収支比率等に係る経年分析!H$49,"▲","-"))),ROUND(VALUE(SUBSTITUTE(実質収支比率等に係る経年分析!H$49,"▲","-")),2),NA())</f>
        <v>1.68</v>
      </c>
      <c r="E21" s="159">
        <f>IF(ISNUMBER(VALUE(SUBSTITUTE(実質収支比率等に係る経年分析!I$49,"▲","-"))),ROUND(VALUE(SUBSTITUTE(実質収支比率等に係る経年分析!I$49,"▲","-")),2),NA())</f>
        <v>-3.48</v>
      </c>
      <c r="F21" s="159">
        <f>IF(ISNUMBER(VALUE(SUBSTITUTE(実質収支比率等に係る経年分析!J$49,"▲","-"))),ROUND(VALUE(SUBSTITUTE(実質収支比率等に係る経年分析!J$49,"▲","-")),2),NA())</f>
        <v>-2.3199999999999998</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2">
      <c r="A31" s="160" t="str">
        <f>IF(連結実質赤字比率に係る赤字・黒字の構成分析!C$39="",NA(),連結実質赤字比率に係る赤字・黒字の構成分析!C$39)</f>
        <v>大月短期大学特別会計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x14ac:dyDescent="0.2">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2.63</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4.9000000000000004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3.41</v>
      </c>
    </row>
    <row r="36" spans="1:16" x14ac:dyDescent="0.2">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3.25</v>
      </c>
      <c r="J36" s="160">
        <f>IF(ROUND(VALUE(SUBSTITUTE(連結実質赤字比率に係る赤字・黒字の構成分析!J$34,"▲", "-")), 2) &lt; 0, ABS(ROUND(VALUE(SUBSTITUTE(連結実質赤字比率に係る赤字・黒字の構成分析!J$34,"▲", "-")), 2)), NA())</f>
        <v>0.49</v>
      </c>
      <c r="K36" s="160" t="e">
        <f>IF(ROUND(VALUE(SUBSTITUTE(連結実質赤字比率に係る赤字・黒字の構成分析!J$34,"▲", "-")), 2) &gt;= 0, ABS(ROUND(VALUE(SUBSTITUTE(連結実質赤字比率に係る赤字・黒字の構成分析!J$34,"▲", "-")), 2)), NA())</f>
        <v>#N/A</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1312</v>
      </c>
      <c r="E42" s="161"/>
      <c r="F42" s="161"/>
      <c r="G42" s="161">
        <f>'実質公債費比率（分子）の構造'!L$52</f>
        <v>1376</v>
      </c>
      <c r="H42" s="161"/>
      <c r="I42" s="161"/>
      <c r="J42" s="161">
        <f>'実質公債費比率（分子）の構造'!M$52</f>
        <v>1323</v>
      </c>
      <c r="K42" s="161"/>
      <c r="L42" s="161"/>
      <c r="M42" s="161">
        <f>'実質公債費比率（分子）の構造'!N$52</f>
        <v>1345</v>
      </c>
      <c r="N42" s="161"/>
      <c r="O42" s="161"/>
      <c r="P42" s="161">
        <f>'実質公債費比率（分子）の構造'!O$52</f>
        <v>1280</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94</v>
      </c>
      <c r="C44" s="161"/>
      <c r="D44" s="161"/>
      <c r="E44" s="161">
        <f>'実質公債費比率（分子）の構造'!L$50</f>
        <v>94</v>
      </c>
      <c r="F44" s="161"/>
      <c r="G44" s="161"/>
      <c r="H44" s="161">
        <f>'実質公債費比率（分子）の構造'!M$50</f>
        <v>94</v>
      </c>
      <c r="I44" s="161"/>
      <c r="J44" s="161"/>
      <c r="K44" s="161">
        <f>'実質公債費比率（分子）の構造'!N$50</f>
        <v>94</v>
      </c>
      <c r="L44" s="161"/>
      <c r="M44" s="161"/>
      <c r="N44" s="161">
        <f>'実質公債費比率（分子）の構造'!O$50</f>
        <v>94</v>
      </c>
      <c r="O44" s="161"/>
      <c r="P44" s="161"/>
    </row>
    <row r="45" spans="1:16" x14ac:dyDescent="0.2">
      <c r="A45" s="161" t="s">
        <v>60</v>
      </c>
      <c r="B45" s="161">
        <f>'実質公債費比率（分子）の構造'!K$49</f>
        <v>366</v>
      </c>
      <c r="C45" s="161"/>
      <c r="D45" s="161"/>
      <c r="E45" s="161">
        <f>'実質公債費比率（分子）の構造'!L$49</f>
        <v>367</v>
      </c>
      <c r="F45" s="161"/>
      <c r="G45" s="161"/>
      <c r="H45" s="161">
        <f>'実質公債費比率（分子）の構造'!M$49</f>
        <v>354</v>
      </c>
      <c r="I45" s="161"/>
      <c r="J45" s="161"/>
      <c r="K45" s="161">
        <f>'実質公債費比率（分子）の構造'!N$49</f>
        <v>383</v>
      </c>
      <c r="L45" s="161"/>
      <c r="M45" s="161"/>
      <c r="N45" s="161">
        <f>'実質公債費比率（分子）の構造'!O$49</f>
        <v>267</v>
      </c>
      <c r="O45" s="161"/>
      <c r="P45" s="161"/>
    </row>
    <row r="46" spans="1:16" x14ac:dyDescent="0.2">
      <c r="A46" s="161" t="s">
        <v>61</v>
      </c>
      <c r="B46" s="161">
        <f>'実質公債費比率（分子）の構造'!K$48</f>
        <v>436</v>
      </c>
      <c r="C46" s="161"/>
      <c r="D46" s="161"/>
      <c r="E46" s="161">
        <f>'実質公債費比率（分子）の構造'!L$48</f>
        <v>465</v>
      </c>
      <c r="F46" s="161"/>
      <c r="G46" s="161"/>
      <c r="H46" s="161">
        <f>'実質公債費比率（分子）の構造'!M$48</f>
        <v>469</v>
      </c>
      <c r="I46" s="161"/>
      <c r="J46" s="161"/>
      <c r="K46" s="161">
        <f>'実質公債費比率（分子）の構造'!N$48</f>
        <v>477</v>
      </c>
      <c r="L46" s="161"/>
      <c r="M46" s="161"/>
      <c r="N46" s="161">
        <f>'実質公債費比率（分子）の構造'!O$48</f>
        <v>474</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1626</v>
      </c>
      <c r="C49" s="161"/>
      <c r="D49" s="161"/>
      <c r="E49" s="161">
        <f>'実質公債費比率（分子）の構造'!L$45</f>
        <v>1609</v>
      </c>
      <c r="F49" s="161"/>
      <c r="G49" s="161"/>
      <c r="H49" s="161">
        <f>'実質公債費比率（分子）の構造'!M$45</f>
        <v>1624</v>
      </c>
      <c r="I49" s="161"/>
      <c r="J49" s="161"/>
      <c r="K49" s="161">
        <f>'実質公債費比率（分子）の構造'!N$45</f>
        <v>1648</v>
      </c>
      <c r="L49" s="161"/>
      <c r="M49" s="161"/>
      <c r="N49" s="161">
        <f>'実質公債費比率（分子）の構造'!O$45</f>
        <v>1685</v>
      </c>
      <c r="O49" s="161"/>
      <c r="P49" s="161"/>
    </row>
    <row r="50" spans="1:16" x14ac:dyDescent="0.2">
      <c r="A50" s="161" t="s">
        <v>65</v>
      </c>
      <c r="B50" s="161" t="e">
        <f>NA()</f>
        <v>#N/A</v>
      </c>
      <c r="C50" s="161">
        <f>IF(ISNUMBER('実質公債費比率（分子）の構造'!K$53),'実質公債費比率（分子）の構造'!K$53,NA())</f>
        <v>1210</v>
      </c>
      <c r="D50" s="161" t="e">
        <f>NA()</f>
        <v>#N/A</v>
      </c>
      <c r="E50" s="161" t="e">
        <f>NA()</f>
        <v>#N/A</v>
      </c>
      <c r="F50" s="161">
        <f>IF(ISNUMBER('実質公債費比率（分子）の構造'!L$53),'実質公債費比率（分子）の構造'!L$53,NA())</f>
        <v>1159</v>
      </c>
      <c r="G50" s="161" t="e">
        <f>NA()</f>
        <v>#N/A</v>
      </c>
      <c r="H50" s="161" t="e">
        <f>NA()</f>
        <v>#N/A</v>
      </c>
      <c r="I50" s="161">
        <f>IF(ISNUMBER('実質公債費比率（分子）の構造'!M$53),'実質公債費比率（分子）の構造'!M$53,NA())</f>
        <v>1218</v>
      </c>
      <c r="J50" s="161" t="e">
        <f>NA()</f>
        <v>#N/A</v>
      </c>
      <c r="K50" s="161" t="e">
        <f>NA()</f>
        <v>#N/A</v>
      </c>
      <c r="L50" s="161">
        <f>IF(ISNUMBER('実質公債費比率（分子）の構造'!N$53),'実質公債費比率（分子）の構造'!N$53,NA())</f>
        <v>1257</v>
      </c>
      <c r="M50" s="161" t="e">
        <f>NA()</f>
        <v>#N/A</v>
      </c>
      <c r="N50" s="161" t="e">
        <f>NA()</f>
        <v>#N/A</v>
      </c>
      <c r="O50" s="161">
        <f>IF(ISNUMBER('実質公債費比率（分子）の構造'!O$53),'実質公債費比率（分子）の構造'!O$53,NA())</f>
        <v>1240</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14616</v>
      </c>
      <c r="E56" s="160"/>
      <c r="F56" s="160"/>
      <c r="G56" s="160">
        <f>'将来負担比率（分子）の構造'!J$52</f>
        <v>14830</v>
      </c>
      <c r="H56" s="160"/>
      <c r="I56" s="160"/>
      <c r="J56" s="160">
        <f>'将来負担比率（分子）の構造'!K$52</f>
        <v>14613</v>
      </c>
      <c r="K56" s="160"/>
      <c r="L56" s="160"/>
      <c r="M56" s="160">
        <f>'将来負担比率（分子）の構造'!L$52</f>
        <v>14339</v>
      </c>
      <c r="N56" s="160"/>
      <c r="O56" s="160"/>
      <c r="P56" s="160">
        <f>'将来負担比率（分子）の構造'!M$52</f>
        <v>13985</v>
      </c>
    </row>
    <row r="57" spans="1:16" x14ac:dyDescent="0.2">
      <c r="A57" s="160" t="s">
        <v>36</v>
      </c>
      <c r="B57" s="160"/>
      <c r="C57" s="160"/>
      <c r="D57" s="160">
        <f>'将来負担比率（分子）の構造'!I$51</f>
        <v>201</v>
      </c>
      <c r="E57" s="160"/>
      <c r="F57" s="160"/>
      <c r="G57" s="160">
        <f>'将来負担比率（分子）の構造'!J$51</f>
        <v>168</v>
      </c>
      <c r="H57" s="160"/>
      <c r="I57" s="160"/>
      <c r="J57" s="160">
        <f>'将来負担比率（分子）の構造'!K$51</f>
        <v>178</v>
      </c>
      <c r="K57" s="160"/>
      <c r="L57" s="160"/>
      <c r="M57" s="160">
        <f>'将来負担比率（分子）の構造'!L$51</f>
        <v>183</v>
      </c>
      <c r="N57" s="160"/>
      <c r="O57" s="160"/>
      <c r="P57" s="160">
        <f>'将来負担比率（分子）の構造'!M$51</f>
        <v>177</v>
      </c>
    </row>
    <row r="58" spans="1:16" x14ac:dyDescent="0.2">
      <c r="A58" s="160" t="s">
        <v>35</v>
      </c>
      <c r="B58" s="160"/>
      <c r="C58" s="160"/>
      <c r="D58" s="160">
        <f>'将来負担比率（分子）の構造'!I$50</f>
        <v>4080</v>
      </c>
      <c r="E58" s="160"/>
      <c r="F58" s="160"/>
      <c r="G58" s="160">
        <f>'将来負担比率（分子）の構造'!J$50</f>
        <v>3563</v>
      </c>
      <c r="H58" s="160"/>
      <c r="I58" s="160"/>
      <c r="J58" s="160">
        <f>'将来負担比率（分子）の構造'!K$50</f>
        <v>3525</v>
      </c>
      <c r="K58" s="160"/>
      <c r="L58" s="160"/>
      <c r="M58" s="160">
        <f>'将来負担比率（分子）の構造'!L$50</f>
        <v>2876</v>
      </c>
      <c r="N58" s="160"/>
      <c r="O58" s="160"/>
      <c r="P58" s="160">
        <f>'将来負担比率（分子）の構造'!M$50</f>
        <v>2685</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2763</v>
      </c>
      <c r="C62" s="160"/>
      <c r="D62" s="160"/>
      <c r="E62" s="160">
        <f>'将来負担比率（分子）の構造'!J$45</f>
        <v>2603</v>
      </c>
      <c r="F62" s="160"/>
      <c r="G62" s="160"/>
      <c r="H62" s="160">
        <f>'将来負担比率（分子）の構造'!K$45</f>
        <v>2611</v>
      </c>
      <c r="I62" s="160"/>
      <c r="J62" s="160"/>
      <c r="K62" s="160">
        <f>'将来負担比率（分子）の構造'!L$45</f>
        <v>2491</v>
      </c>
      <c r="L62" s="160"/>
      <c r="M62" s="160"/>
      <c r="N62" s="160">
        <f>'将来負担比率（分子）の構造'!M$45</f>
        <v>2333</v>
      </c>
      <c r="O62" s="160"/>
      <c r="P62" s="160"/>
    </row>
    <row r="63" spans="1:16" x14ac:dyDescent="0.2">
      <c r="A63" s="160" t="s">
        <v>28</v>
      </c>
      <c r="B63" s="160">
        <f>'将来負担比率（分子）の構造'!I$44</f>
        <v>2800</v>
      </c>
      <c r="C63" s="160"/>
      <c r="D63" s="160"/>
      <c r="E63" s="160">
        <f>'将来負担比率（分子）の構造'!J$44</f>
        <v>2539</v>
      </c>
      <c r="F63" s="160"/>
      <c r="G63" s="160"/>
      <c r="H63" s="160">
        <f>'将来負担比率（分子）の構造'!K$44</f>
        <v>2086</v>
      </c>
      <c r="I63" s="160"/>
      <c r="J63" s="160"/>
      <c r="K63" s="160">
        <f>'将来負担比率（分子）の構造'!L$44</f>
        <v>1858</v>
      </c>
      <c r="L63" s="160"/>
      <c r="M63" s="160"/>
      <c r="N63" s="160">
        <f>'将来負担比率（分子）の構造'!M$44</f>
        <v>1877</v>
      </c>
      <c r="O63" s="160"/>
      <c r="P63" s="160"/>
    </row>
    <row r="64" spans="1:16" x14ac:dyDescent="0.2">
      <c r="A64" s="160" t="s">
        <v>27</v>
      </c>
      <c r="B64" s="160">
        <f>'将来負担比率（分子）の構造'!I$43</f>
        <v>6172</v>
      </c>
      <c r="C64" s="160"/>
      <c r="D64" s="160"/>
      <c r="E64" s="160">
        <f>'将来負担比率（分子）の構造'!J$43</f>
        <v>6606</v>
      </c>
      <c r="F64" s="160"/>
      <c r="G64" s="160"/>
      <c r="H64" s="160">
        <f>'将来負担比率（分子）の構造'!K$43</f>
        <v>6026</v>
      </c>
      <c r="I64" s="160"/>
      <c r="J64" s="160"/>
      <c r="K64" s="160">
        <f>'将来負担比率（分子）の構造'!L$43</f>
        <v>5618</v>
      </c>
      <c r="L64" s="160"/>
      <c r="M64" s="160"/>
      <c r="N64" s="160">
        <f>'将来負担比率（分子）の構造'!M$43</f>
        <v>5268</v>
      </c>
      <c r="O64" s="160"/>
      <c r="P64" s="160"/>
    </row>
    <row r="65" spans="1:16" x14ac:dyDescent="0.2">
      <c r="A65" s="160" t="s">
        <v>26</v>
      </c>
      <c r="B65" s="160">
        <f>'将来負担比率（分子）の構造'!I$42</f>
        <v>376</v>
      </c>
      <c r="C65" s="160"/>
      <c r="D65" s="160"/>
      <c r="E65" s="160">
        <f>'将来負担比率（分子）の構造'!J$42</f>
        <v>282</v>
      </c>
      <c r="F65" s="160"/>
      <c r="G65" s="160"/>
      <c r="H65" s="160">
        <f>'将来負担比率（分子）の構造'!K$42</f>
        <v>188</v>
      </c>
      <c r="I65" s="160"/>
      <c r="J65" s="160"/>
      <c r="K65" s="160">
        <f>'将来負担比率（分子）の構造'!L$42</f>
        <v>94</v>
      </c>
      <c r="L65" s="160"/>
      <c r="M65" s="160"/>
      <c r="N65" s="160" t="str">
        <f>'将来負担比率（分子）の構造'!M$42</f>
        <v>-</v>
      </c>
      <c r="O65" s="160"/>
      <c r="P65" s="160"/>
    </row>
    <row r="66" spans="1:16" x14ac:dyDescent="0.2">
      <c r="A66" s="160" t="s">
        <v>25</v>
      </c>
      <c r="B66" s="160">
        <f>'将来負担比率（分子）の構造'!I$41</f>
        <v>18683</v>
      </c>
      <c r="C66" s="160"/>
      <c r="D66" s="160"/>
      <c r="E66" s="160">
        <f>'将来負担比率（分子）の構造'!J$41</f>
        <v>18781</v>
      </c>
      <c r="F66" s="160"/>
      <c r="G66" s="160"/>
      <c r="H66" s="160">
        <f>'将来負担比率（分子）の構造'!K$41</f>
        <v>18672</v>
      </c>
      <c r="I66" s="160"/>
      <c r="J66" s="160"/>
      <c r="K66" s="160">
        <f>'将来負担比率（分子）の構造'!L$41</f>
        <v>18288</v>
      </c>
      <c r="L66" s="160"/>
      <c r="M66" s="160"/>
      <c r="N66" s="160">
        <f>'将来負担比率（分子）の構造'!M$41</f>
        <v>17814</v>
      </c>
      <c r="O66" s="160"/>
      <c r="P66" s="160"/>
    </row>
    <row r="67" spans="1:16" x14ac:dyDescent="0.2">
      <c r="A67" s="160" t="s">
        <v>69</v>
      </c>
      <c r="B67" s="160" t="e">
        <f>NA()</f>
        <v>#N/A</v>
      </c>
      <c r="C67" s="160">
        <f>IF(ISNUMBER('将来負担比率（分子）の構造'!I$53), IF('将来負担比率（分子）の構造'!I$53 &lt; 0, 0, '将来負担比率（分子）の構造'!I$53), NA())</f>
        <v>11896</v>
      </c>
      <c r="D67" s="160" t="e">
        <f>NA()</f>
        <v>#N/A</v>
      </c>
      <c r="E67" s="160" t="e">
        <f>NA()</f>
        <v>#N/A</v>
      </c>
      <c r="F67" s="160">
        <f>IF(ISNUMBER('将来負担比率（分子）の構造'!J$53), IF('将来負担比率（分子）の構造'!J$53 &lt; 0, 0, '将来負担比率（分子）の構造'!J$53), NA())</f>
        <v>12251</v>
      </c>
      <c r="G67" s="160" t="e">
        <f>NA()</f>
        <v>#N/A</v>
      </c>
      <c r="H67" s="160" t="e">
        <f>NA()</f>
        <v>#N/A</v>
      </c>
      <c r="I67" s="160">
        <f>IF(ISNUMBER('将来負担比率（分子）の構造'!K$53), IF('将来負担比率（分子）の構造'!K$53 &lt; 0, 0, '将来負担比率（分子）の構造'!K$53), NA())</f>
        <v>11266</v>
      </c>
      <c r="J67" s="160" t="e">
        <f>NA()</f>
        <v>#N/A</v>
      </c>
      <c r="K67" s="160" t="e">
        <f>NA()</f>
        <v>#N/A</v>
      </c>
      <c r="L67" s="160">
        <f>IF(ISNUMBER('将来負担比率（分子）の構造'!L$53), IF('将来負担比率（分子）の構造'!L$53 &lt; 0, 0, '将来負担比率（分子）の構造'!L$53), NA())</f>
        <v>10952</v>
      </c>
      <c r="M67" s="160" t="e">
        <f>NA()</f>
        <v>#N/A</v>
      </c>
      <c r="N67" s="160" t="e">
        <f>NA()</f>
        <v>#N/A</v>
      </c>
      <c r="O67" s="160">
        <f>IF(ISNUMBER('将来負担比率（分子）の構造'!M$53), IF('将来負担比率（分子）の構造'!M$53 &lt; 0, 0, '将来負担比率（分子）の構造'!M$53), NA())</f>
        <v>10445</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708</v>
      </c>
      <c r="C72" s="164">
        <f>基金残高に係る経年分析!G55</f>
        <v>466</v>
      </c>
      <c r="D72" s="164">
        <f>基金残高に係る経年分析!H55</f>
        <v>367</v>
      </c>
    </row>
    <row r="73" spans="1:16" x14ac:dyDescent="0.2">
      <c r="A73" s="163" t="s">
        <v>72</v>
      </c>
      <c r="B73" s="164">
        <f>基金残高に係る経年分析!F56</f>
        <v>236</v>
      </c>
      <c r="C73" s="164">
        <f>基金残高に係る経年分析!G56</f>
        <v>262</v>
      </c>
      <c r="D73" s="164">
        <f>基金残高に係る経年分析!H56</f>
        <v>247</v>
      </c>
    </row>
    <row r="74" spans="1:16" x14ac:dyDescent="0.2">
      <c r="A74" s="163" t="s">
        <v>73</v>
      </c>
      <c r="B74" s="164">
        <f>基金残高に係る経年分析!F57</f>
        <v>2384</v>
      </c>
      <c r="C74" s="164">
        <f>基金残高に係る経年分析!G57</f>
        <v>1861</v>
      </c>
      <c r="D74" s="164">
        <f>基金残高に係る経年分析!H57</f>
        <v>1703</v>
      </c>
    </row>
  </sheetData>
  <sheetProtection algorithmName="SHA-512" hashValue="CHEGs1uIYA+7jGmUlWYsdOPBbkBqQPtMsD6/Fj68DJXNLyQXaQ87qaO/Fb1/8U0NNicDfQC32fsyrVSXDWIKtw==" saltValue="5Emcv6Xhkc5S710SWHJB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223</v>
      </c>
      <c r="C5" s="646"/>
      <c r="D5" s="646"/>
      <c r="E5" s="646"/>
      <c r="F5" s="646"/>
      <c r="G5" s="646"/>
      <c r="H5" s="646"/>
      <c r="I5" s="646"/>
      <c r="J5" s="646"/>
      <c r="K5" s="646"/>
      <c r="L5" s="646"/>
      <c r="M5" s="646"/>
      <c r="N5" s="646"/>
      <c r="O5" s="646"/>
      <c r="P5" s="646"/>
      <c r="Q5" s="647"/>
      <c r="R5" s="648">
        <v>4794121</v>
      </c>
      <c r="S5" s="649"/>
      <c r="T5" s="649"/>
      <c r="U5" s="649"/>
      <c r="V5" s="649"/>
      <c r="W5" s="649"/>
      <c r="X5" s="649"/>
      <c r="Y5" s="650"/>
      <c r="Z5" s="651">
        <v>38.1</v>
      </c>
      <c r="AA5" s="651"/>
      <c r="AB5" s="651"/>
      <c r="AC5" s="651"/>
      <c r="AD5" s="652">
        <v>4794121</v>
      </c>
      <c r="AE5" s="652"/>
      <c r="AF5" s="652"/>
      <c r="AG5" s="652"/>
      <c r="AH5" s="652"/>
      <c r="AI5" s="652"/>
      <c r="AJ5" s="652"/>
      <c r="AK5" s="652"/>
      <c r="AL5" s="653">
        <v>64.2</v>
      </c>
      <c r="AM5" s="654"/>
      <c r="AN5" s="654"/>
      <c r="AO5" s="655"/>
      <c r="AP5" s="645" t="s">
        <v>224</v>
      </c>
      <c r="AQ5" s="646"/>
      <c r="AR5" s="646"/>
      <c r="AS5" s="646"/>
      <c r="AT5" s="646"/>
      <c r="AU5" s="646"/>
      <c r="AV5" s="646"/>
      <c r="AW5" s="646"/>
      <c r="AX5" s="646"/>
      <c r="AY5" s="646"/>
      <c r="AZ5" s="646"/>
      <c r="BA5" s="646"/>
      <c r="BB5" s="646"/>
      <c r="BC5" s="646"/>
      <c r="BD5" s="646"/>
      <c r="BE5" s="646"/>
      <c r="BF5" s="647"/>
      <c r="BG5" s="659">
        <v>4793827</v>
      </c>
      <c r="BH5" s="660"/>
      <c r="BI5" s="660"/>
      <c r="BJ5" s="660"/>
      <c r="BK5" s="660"/>
      <c r="BL5" s="660"/>
      <c r="BM5" s="660"/>
      <c r="BN5" s="661"/>
      <c r="BO5" s="662">
        <v>100</v>
      </c>
      <c r="BP5" s="662"/>
      <c r="BQ5" s="662"/>
      <c r="BR5" s="662"/>
      <c r="BS5" s="663">
        <v>10062</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2">
      <c r="B6" s="656" t="s">
        <v>228</v>
      </c>
      <c r="C6" s="657"/>
      <c r="D6" s="657"/>
      <c r="E6" s="657"/>
      <c r="F6" s="657"/>
      <c r="G6" s="657"/>
      <c r="H6" s="657"/>
      <c r="I6" s="657"/>
      <c r="J6" s="657"/>
      <c r="K6" s="657"/>
      <c r="L6" s="657"/>
      <c r="M6" s="657"/>
      <c r="N6" s="657"/>
      <c r="O6" s="657"/>
      <c r="P6" s="657"/>
      <c r="Q6" s="658"/>
      <c r="R6" s="659">
        <v>87542</v>
      </c>
      <c r="S6" s="660"/>
      <c r="T6" s="660"/>
      <c r="U6" s="660"/>
      <c r="V6" s="660"/>
      <c r="W6" s="660"/>
      <c r="X6" s="660"/>
      <c r="Y6" s="661"/>
      <c r="Z6" s="662">
        <v>0.7</v>
      </c>
      <c r="AA6" s="662"/>
      <c r="AB6" s="662"/>
      <c r="AC6" s="662"/>
      <c r="AD6" s="663">
        <v>87542</v>
      </c>
      <c r="AE6" s="663"/>
      <c r="AF6" s="663"/>
      <c r="AG6" s="663"/>
      <c r="AH6" s="663"/>
      <c r="AI6" s="663"/>
      <c r="AJ6" s="663"/>
      <c r="AK6" s="663"/>
      <c r="AL6" s="664">
        <v>1.2</v>
      </c>
      <c r="AM6" s="665"/>
      <c r="AN6" s="665"/>
      <c r="AO6" s="666"/>
      <c r="AP6" s="656" t="s">
        <v>229</v>
      </c>
      <c r="AQ6" s="657"/>
      <c r="AR6" s="657"/>
      <c r="AS6" s="657"/>
      <c r="AT6" s="657"/>
      <c r="AU6" s="657"/>
      <c r="AV6" s="657"/>
      <c r="AW6" s="657"/>
      <c r="AX6" s="657"/>
      <c r="AY6" s="657"/>
      <c r="AZ6" s="657"/>
      <c r="BA6" s="657"/>
      <c r="BB6" s="657"/>
      <c r="BC6" s="657"/>
      <c r="BD6" s="657"/>
      <c r="BE6" s="657"/>
      <c r="BF6" s="658"/>
      <c r="BG6" s="659">
        <v>4793827</v>
      </c>
      <c r="BH6" s="660"/>
      <c r="BI6" s="660"/>
      <c r="BJ6" s="660"/>
      <c r="BK6" s="660"/>
      <c r="BL6" s="660"/>
      <c r="BM6" s="660"/>
      <c r="BN6" s="661"/>
      <c r="BO6" s="662">
        <v>100</v>
      </c>
      <c r="BP6" s="662"/>
      <c r="BQ6" s="662"/>
      <c r="BR6" s="662"/>
      <c r="BS6" s="663">
        <v>10062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139867</v>
      </c>
      <c r="CS6" s="660"/>
      <c r="CT6" s="660"/>
      <c r="CU6" s="660"/>
      <c r="CV6" s="660"/>
      <c r="CW6" s="660"/>
      <c r="CX6" s="660"/>
      <c r="CY6" s="661"/>
      <c r="CZ6" s="653">
        <v>1.1000000000000001</v>
      </c>
      <c r="DA6" s="654"/>
      <c r="DB6" s="654"/>
      <c r="DC6" s="673"/>
      <c r="DD6" s="668" t="s">
        <v>181</v>
      </c>
      <c r="DE6" s="660"/>
      <c r="DF6" s="660"/>
      <c r="DG6" s="660"/>
      <c r="DH6" s="660"/>
      <c r="DI6" s="660"/>
      <c r="DJ6" s="660"/>
      <c r="DK6" s="660"/>
      <c r="DL6" s="660"/>
      <c r="DM6" s="660"/>
      <c r="DN6" s="660"/>
      <c r="DO6" s="660"/>
      <c r="DP6" s="661"/>
      <c r="DQ6" s="668">
        <v>139867</v>
      </c>
      <c r="DR6" s="660"/>
      <c r="DS6" s="660"/>
      <c r="DT6" s="660"/>
      <c r="DU6" s="660"/>
      <c r="DV6" s="660"/>
      <c r="DW6" s="660"/>
      <c r="DX6" s="660"/>
      <c r="DY6" s="660"/>
      <c r="DZ6" s="660"/>
      <c r="EA6" s="660"/>
      <c r="EB6" s="660"/>
      <c r="EC6" s="669"/>
    </row>
    <row r="7" spans="2:143" ht="11.25" customHeight="1" x14ac:dyDescent="0.2">
      <c r="B7" s="656" t="s">
        <v>231</v>
      </c>
      <c r="C7" s="657"/>
      <c r="D7" s="657"/>
      <c r="E7" s="657"/>
      <c r="F7" s="657"/>
      <c r="G7" s="657"/>
      <c r="H7" s="657"/>
      <c r="I7" s="657"/>
      <c r="J7" s="657"/>
      <c r="K7" s="657"/>
      <c r="L7" s="657"/>
      <c r="M7" s="657"/>
      <c r="N7" s="657"/>
      <c r="O7" s="657"/>
      <c r="P7" s="657"/>
      <c r="Q7" s="658"/>
      <c r="R7" s="659">
        <v>4510</v>
      </c>
      <c r="S7" s="660"/>
      <c r="T7" s="660"/>
      <c r="U7" s="660"/>
      <c r="V7" s="660"/>
      <c r="W7" s="660"/>
      <c r="X7" s="660"/>
      <c r="Y7" s="661"/>
      <c r="Z7" s="662">
        <v>0</v>
      </c>
      <c r="AA7" s="662"/>
      <c r="AB7" s="662"/>
      <c r="AC7" s="662"/>
      <c r="AD7" s="663">
        <v>4510</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1284395</v>
      </c>
      <c r="BH7" s="660"/>
      <c r="BI7" s="660"/>
      <c r="BJ7" s="660"/>
      <c r="BK7" s="660"/>
      <c r="BL7" s="660"/>
      <c r="BM7" s="660"/>
      <c r="BN7" s="661"/>
      <c r="BO7" s="662">
        <v>26.8</v>
      </c>
      <c r="BP7" s="662"/>
      <c r="BQ7" s="662"/>
      <c r="BR7" s="662"/>
      <c r="BS7" s="663">
        <v>10062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1636265</v>
      </c>
      <c r="CS7" s="660"/>
      <c r="CT7" s="660"/>
      <c r="CU7" s="660"/>
      <c r="CV7" s="660"/>
      <c r="CW7" s="660"/>
      <c r="CX7" s="660"/>
      <c r="CY7" s="661"/>
      <c r="CZ7" s="662">
        <v>13.4</v>
      </c>
      <c r="DA7" s="662"/>
      <c r="DB7" s="662"/>
      <c r="DC7" s="662"/>
      <c r="DD7" s="668">
        <v>78302</v>
      </c>
      <c r="DE7" s="660"/>
      <c r="DF7" s="660"/>
      <c r="DG7" s="660"/>
      <c r="DH7" s="660"/>
      <c r="DI7" s="660"/>
      <c r="DJ7" s="660"/>
      <c r="DK7" s="660"/>
      <c r="DL7" s="660"/>
      <c r="DM7" s="660"/>
      <c r="DN7" s="660"/>
      <c r="DO7" s="660"/>
      <c r="DP7" s="661"/>
      <c r="DQ7" s="668">
        <v>1307510</v>
      </c>
      <c r="DR7" s="660"/>
      <c r="DS7" s="660"/>
      <c r="DT7" s="660"/>
      <c r="DU7" s="660"/>
      <c r="DV7" s="660"/>
      <c r="DW7" s="660"/>
      <c r="DX7" s="660"/>
      <c r="DY7" s="660"/>
      <c r="DZ7" s="660"/>
      <c r="EA7" s="660"/>
      <c r="EB7" s="660"/>
      <c r="EC7" s="669"/>
    </row>
    <row r="8" spans="2:143" ht="11.25" customHeight="1" x14ac:dyDescent="0.2">
      <c r="B8" s="656" t="s">
        <v>234</v>
      </c>
      <c r="C8" s="657"/>
      <c r="D8" s="657"/>
      <c r="E8" s="657"/>
      <c r="F8" s="657"/>
      <c r="G8" s="657"/>
      <c r="H8" s="657"/>
      <c r="I8" s="657"/>
      <c r="J8" s="657"/>
      <c r="K8" s="657"/>
      <c r="L8" s="657"/>
      <c r="M8" s="657"/>
      <c r="N8" s="657"/>
      <c r="O8" s="657"/>
      <c r="P8" s="657"/>
      <c r="Q8" s="658"/>
      <c r="R8" s="659">
        <v>12007</v>
      </c>
      <c r="S8" s="660"/>
      <c r="T8" s="660"/>
      <c r="U8" s="660"/>
      <c r="V8" s="660"/>
      <c r="W8" s="660"/>
      <c r="X8" s="660"/>
      <c r="Y8" s="661"/>
      <c r="Z8" s="662">
        <v>0.1</v>
      </c>
      <c r="AA8" s="662"/>
      <c r="AB8" s="662"/>
      <c r="AC8" s="662"/>
      <c r="AD8" s="663">
        <v>12007</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43321</v>
      </c>
      <c r="BH8" s="660"/>
      <c r="BI8" s="660"/>
      <c r="BJ8" s="660"/>
      <c r="BK8" s="660"/>
      <c r="BL8" s="660"/>
      <c r="BM8" s="660"/>
      <c r="BN8" s="661"/>
      <c r="BO8" s="662">
        <v>0.9</v>
      </c>
      <c r="BP8" s="662"/>
      <c r="BQ8" s="662"/>
      <c r="BR8" s="662"/>
      <c r="BS8" s="668" t="s">
        <v>181</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3211855</v>
      </c>
      <c r="CS8" s="660"/>
      <c r="CT8" s="660"/>
      <c r="CU8" s="660"/>
      <c r="CV8" s="660"/>
      <c r="CW8" s="660"/>
      <c r="CX8" s="660"/>
      <c r="CY8" s="661"/>
      <c r="CZ8" s="662">
        <v>26.2</v>
      </c>
      <c r="DA8" s="662"/>
      <c r="DB8" s="662"/>
      <c r="DC8" s="662"/>
      <c r="DD8" s="668">
        <v>62100</v>
      </c>
      <c r="DE8" s="660"/>
      <c r="DF8" s="660"/>
      <c r="DG8" s="660"/>
      <c r="DH8" s="660"/>
      <c r="DI8" s="660"/>
      <c r="DJ8" s="660"/>
      <c r="DK8" s="660"/>
      <c r="DL8" s="660"/>
      <c r="DM8" s="660"/>
      <c r="DN8" s="660"/>
      <c r="DO8" s="660"/>
      <c r="DP8" s="661"/>
      <c r="DQ8" s="668">
        <v>1653411</v>
      </c>
      <c r="DR8" s="660"/>
      <c r="DS8" s="660"/>
      <c r="DT8" s="660"/>
      <c r="DU8" s="660"/>
      <c r="DV8" s="660"/>
      <c r="DW8" s="660"/>
      <c r="DX8" s="660"/>
      <c r="DY8" s="660"/>
      <c r="DZ8" s="660"/>
      <c r="EA8" s="660"/>
      <c r="EB8" s="660"/>
      <c r="EC8" s="669"/>
    </row>
    <row r="9" spans="2:143" ht="11.25" customHeight="1" x14ac:dyDescent="0.2">
      <c r="B9" s="656" t="s">
        <v>237</v>
      </c>
      <c r="C9" s="657"/>
      <c r="D9" s="657"/>
      <c r="E9" s="657"/>
      <c r="F9" s="657"/>
      <c r="G9" s="657"/>
      <c r="H9" s="657"/>
      <c r="I9" s="657"/>
      <c r="J9" s="657"/>
      <c r="K9" s="657"/>
      <c r="L9" s="657"/>
      <c r="M9" s="657"/>
      <c r="N9" s="657"/>
      <c r="O9" s="657"/>
      <c r="P9" s="657"/>
      <c r="Q9" s="658"/>
      <c r="R9" s="659">
        <v>12953</v>
      </c>
      <c r="S9" s="660"/>
      <c r="T9" s="660"/>
      <c r="U9" s="660"/>
      <c r="V9" s="660"/>
      <c r="W9" s="660"/>
      <c r="X9" s="660"/>
      <c r="Y9" s="661"/>
      <c r="Z9" s="662">
        <v>0.1</v>
      </c>
      <c r="AA9" s="662"/>
      <c r="AB9" s="662"/>
      <c r="AC9" s="662"/>
      <c r="AD9" s="663">
        <v>12953</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1039683</v>
      </c>
      <c r="BH9" s="660"/>
      <c r="BI9" s="660"/>
      <c r="BJ9" s="660"/>
      <c r="BK9" s="660"/>
      <c r="BL9" s="660"/>
      <c r="BM9" s="660"/>
      <c r="BN9" s="661"/>
      <c r="BO9" s="662">
        <v>21.7</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1930042</v>
      </c>
      <c r="CS9" s="660"/>
      <c r="CT9" s="660"/>
      <c r="CU9" s="660"/>
      <c r="CV9" s="660"/>
      <c r="CW9" s="660"/>
      <c r="CX9" s="660"/>
      <c r="CY9" s="661"/>
      <c r="CZ9" s="662">
        <v>15.8</v>
      </c>
      <c r="DA9" s="662"/>
      <c r="DB9" s="662"/>
      <c r="DC9" s="662"/>
      <c r="DD9" s="668">
        <v>9874</v>
      </c>
      <c r="DE9" s="660"/>
      <c r="DF9" s="660"/>
      <c r="DG9" s="660"/>
      <c r="DH9" s="660"/>
      <c r="DI9" s="660"/>
      <c r="DJ9" s="660"/>
      <c r="DK9" s="660"/>
      <c r="DL9" s="660"/>
      <c r="DM9" s="660"/>
      <c r="DN9" s="660"/>
      <c r="DO9" s="660"/>
      <c r="DP9" s="661"/>
      <c r="DQ9" s="668">
        <v>1884747</v>
      </c>
      <c r="DR9" s="660"/>
      <c r="DS9" s="660"/>
      <c r="DT9" s="660"/>
      <c r="DU9" s="660"/>
      <c r="DV9" s="660"/>
      <c r="DW9" s="660"/>
      <c r="DX9" s="660"/>
      <c r="DY9" s="660"/>
      <c r="DZ9" s="660"/>
      <c r="EA9" s="660"/>
      <c r="EB9" s="660"/>
      <c r="EC9" s="669"/>
    </row>
    <row r="10" spans="2:143" ht="11.25" customHeight="1" x14ac:dyDescent="0.2">
      <c r="B10" s="656" t="s">
        <v>241</v>
      </c>
      <c r="C10" s="657"/>
      <c r="D10" s="657"/>
      <c r="E10" s="657"/>
      <c r="F10" s="657"/>
      <c r="G10" s="657"/>
      <c r="H10" s="657"/>
      <c r="I10" s="657"/>
      <c r="J10" s="657"/>
      <c r="K10" s="657"/>
      <c r="L10" s="657"/>
      <c r="M10" s="657"/>
      <c r="N10" s="657"/>
      <c r="O10" s="657"/>
      <c r="P10" s="657"/>
      <c r="Q10" s="658"/>
      <c r="R10" s="659" t="s">
        <v>181</v>
      </c>
      <c r="S10" s="660"/>
      <c r="T10" s="660"/>
      <c r="U10" s="660"/>
      <c r="V10" s="660"/>
      <c r="W10" s="660"/>
      <c r="X10" s="660"/>
      <c r="Y10" s="661"/>
      <c r="Z10" s="662" t="s">
        <v>239</v>
      </c>
      <c r="AA10" s="662"/>
      <c r="AB10" s="662"/>
      <c r="AC10" s="662"/>
      <c r="AD10" s="663" t="s">
        <v>242</v>
      </c>
      <c r="AE10" s="663"/>
      <c r="AF10" s="663"/>
      <c r="AG10" s="663"/>
      <c r="AH10" s="663"/>
      <c r="AI10" s="663"/>
      <c r="AJ10" s="663"/>
      <c r="AK10" s="663"/>
      <c r="AL10" s="664" t="s">
        <v>181</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68754</v>
      </c>
      <c r="BH10" s="660"/>
      <c r="BI10" s="660"/>
      <c r="BJ10" s="660"/>
      <c r="BK10" s="660"/>
      <c r="BL10" s="660"/>
      <c r="BM10" s="660"/>
      <c r="BN10" s="661"/>
      <c r="BO10" s="662">
        <v>1.4</v>
      </c>
      <c r="BP10" s="662"/>
      <c r="BQ10" s="662"/>
      <c r="BR10" s="662"/>
      <c r="BS10" s="668" t="s">
        <v>181</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14125</v>
      </c>
      <c r="CS10" s="660"/>
      <c r="CT10" s="660"/>
      <c r="CU10" s="660"/>
      <c r="CV10" s="660"/>
      <c r="CW10" s="660"/>
      <c r="CX10" s="660"/>
      <c r="CY10" s="661"/>
      <c r="CZ10" s="662">
        <v>0.1</v>
      </c>
      <c r="DA10" s="662"/>
      <c r="DB10" s="662"/>
      <c r="DC10" s="662"/>
      <c r="DD10" s="668" t="s">
        <v>181</v>
      </c>
      <c r="DE10" s="660"/>
      <c r="DF10" s="660"/>
      <c r="DG10" s="660"/>
      <c r="DH10" s="660"/>
      <c r="DI10" s="660"/>
      <c r="DJ10" s="660"/>
      <c r="DK10" s="660"/>
      <c r="DL10" s="660"/>
      <c r="DM10" s="660"/>
      <c r="DN10" s="660"/>
      <c r="DO10" s="660"/>
      <c r="DP10" s="661"/>
      <c r="DQ10" s="668">
        <v>4725</v>
      </c>
      <c r="DR10" s="660"/>
      <c r="DS10" s="660"/>
      <c r="DT10" s="660"/>
      <c r="DU10" s="660"/>
      <c r="DV10" s="660"/>
      <c r="DW10" s="660"/>
      <c r="DX10" s="660"/>
      <c r="DY10" s="660"/>
      <c r="DZ10" s="660"/>
      <c r="EA10" s="660"/>
      <c r="EB10" s="660"/>
      <c r="EC10" s="669"/>
    </row>
    <row r="11" spans="2:143" ht="11.25" customHeight="1" x14ac:dyDescent="0.2">
      <c r="B11" s="656" t="s">
        <v>245</v>
      </c>
      <c r="C11" s="657"/>
      <c r="D11" s="657"/>
      <c r="E11" s="657"/>
      <c r="F11" s="657"/>
      <c r="G11" s="657"/>
      <c r="H11" s="657"/>
      <c r="I11" s="657"/>
      <c r="J11" s="657"/>
      <c r="K11" s="657"/>
      <c r="L11" s="657"/>
      <c r="M11" s="657"/>
      <c r="N11" s="657"/>
      <c r="O11" s="657"/>
      <c r="P11" s="657"/>
      <c r="Q11" s="658"/>
      <c r="R11" s="659" t="s">
        <v>246</v>
      </c>
      <c r="S11" s="660"/>
      <c r="T11" s="660"/>
      <c r="U11" s="660"/>
      <c r="V11" s="660"/>
      <c r="W11" s="660"/>
      <c r="X11" s="660"/>
      <c r="Y11" s="661"/>
      <c r="Z11" s="662" t="s">
        <v>239</v>
      </c>
      <c r="AA11" s="662"/>
      <c r="AB11" s="662"/>
      <c r="AC11" s="662"/>
      <c r="AD11" s="663" t="s">
        <v>181</v>
      </c>
      <c r="AE11" s="663"/>
      <c r="AF11" s="663"/>
      <c r="AG11" s="663"/>
      <c r="AH11" s="663"/>
      <c r="AI11" s="663"/>
      <c r="AJ11" s="663"/>
      <c r="AK11" s="663"/>
      <c r="AL11" s="664" t="s">
        <v>133</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132637</v>
      </c>
      <c r="BH11" s="660"/>
      <c r="BI11" s="660"/>
      <c r="BJ11" s="660"/>
      <c r="BK11" s="660"/>
      <c r="BL11" s="660"/>
      <c r="BM11" s="660"/>
      <c r="BN11" s="661"/>
      <c r="BO11" s="662">
        <v>2.8</v>
      </c>
      <c r="BP11" s="662"/>
      <c r="BQ11" s="662"/>
      <c r="BR11" s="662"/>
      <c r="BS11" s="668">
        <v>10062</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144636</v>
      </c>
      <c r="CS11" s="660"/>
      <c r="CT11" s="660"/>
      <c r="CU11" s="660"/>
      <c r="CV11" s="660"/>
      <c r="CW11" s="660"/>
      <c r="CX11" s="660"/>
      <c r="CY11" s="661"/>
      <c r="CZ11" s="662">
        <v>1.2</v>
      </c>
      <c r="DA11" s="662"/>
      <c r="DB11" s="662"/>
      <c r="DC11" s="662"/>
      <c r="DD11" s="668">
        <v>42690</v>
      </c>
      <c r="DE11" s="660"/>
      <c r="DF11" s="660"/>
      <c r="DG11" s="660"/>
      <c r="DH11" s="660"/>
      <c r="DI11" s="660"/>
      <c r="DJ11" s="660"/>
      <c r="DK11" s="660"/>
      <c r="DL11" s="660"/>
      <c r="DM11" s="660"/>
      <c r="DN11" s="660"/>
      <c r="DO11" s="660"/>
      <c r="DP11" s="661"/>
      <c r="DQ11" s="668">
        <v>108095</v>
      </c>
      <c r="DR11" s="660"/>
      <c r="DS11" s="660"/>
      <c r="DT11" s="660"/>
      <c r="DU11" s="660"/>
      <c r="DV11" s="660"/>
      <c r="DW11" s="660"/>
      <c r="DX11" s="660"/>
      <c r="DY11" s="660"/>
      <c r="DZ11" s="660"/>
      <c r="EA11" s="660"/>
      <c r="EB11" s="660"/>
      <c r="EC11" s="669"/>
    </row>
    <row r="12" spans="2:143" ht="11.25" customHeight="1" x14ac:dyDescent="0.2">
      <c r="B12" s="656" t="s">
        <v>249</v>
      </c>
      <c r="C12" s="657"/>
      <c r="D12" s="657"/>
      <c r="E12" s="657"/>
      <c r="F12" s="657"/>
      <c r="G12" s="657"/>
      <c r="H12" s="657"/>
      <c r="I12" s="657"/>
      <c r="J12" s="657"/>
      <c r="K12" s="657"/>
      <c r="L12" s="657"/>
      <c r="M12" s="657"/>
      <c r="N12" s="657"/>
      <c r="O12" s="657"/>
      <c r="P12" s="657"/>
      <c r="Q12" s="658"/>
      <c r="R12" s="659">
        <v>443416</v>
      </c>
      <c r="S12" s="660"/>
      <c r="T12" s="660"/>
      <c r="U12" s="660"/>
      <c r="V12" s="660"/>
      <c r="W12" s="660"/>
      <c r="X12" s="660"/>
      <c r="Y12" s="661"/>
      <c r="Z12" s="662">
        <v>3.5</v>
      </c>
      <c r="AA12" s="662"/>
      <c r="AB12" s="662"/>
      <c r="AC12" s="662"/>
      <c r="AD12" s="663">
        <v>443416</v>
      </c>
      <c r="AE12" s="663"/>
      <c r="AF12" s="663"/>
      <c r="AG12" s="663"/>
      <c r="AH12" s="663"/>
      <c r="AI12" s="663"/>
      <c r="AJ12" s="663"/>
      <c r="AK12" s="663"/>
      <c r="AL12" s="664">
        <v>5.9</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3298612</v>
      </c>
      <c r="BH12" s="660"/>
      <c r="BI12" s="660"/>
      <c r="BJ12" s="660"/>
      <c r="BK12" s="660"/>
      <c r="BL12" s="660"/>
      <c r="BM12" s="660"/>
      <c r="BN12" s="661"/>
      <c r="BO12" s="662">
        <v>68.8</v>
      </c>
      <c r="BP12" s="662"/>
      <c r="BQ12" s="662"/>
      <c r="BR12" s="662"/>
      <c r="BS12" s="668" t="s">
        <v>181</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71194</v>
      </c>
      <c r="CS12" s="660"/>
      <c r="CT12" s="660"/>
      <c r="CU12" s="660"/>
      <c r="CV12" s="660"/>
      <c r="CW12" s="660"/>
      <c r="CX12" s="660"/>
      <c r="CY12" s="661"/>
      <c r="CZ12" s="662">
        <v>0.6</v>
      </c>
      <c r="DA12" s="662"/>
      <c r="DB12" s="662"/>
      <c r="DC12" s="662"/>
      <c r="DD12" s="668">
        <v>11382</v>
      </c>
      <c r="DE12" s="660"/>
      <c r="DF12" s="660"/>
      <c r="DG12" s="660"/>
      <c r="DH12" s="660"/>
      <c r="DI12" s="660"/>
      <c r="DJ12" s="660"/>
      <c r="DK12" s="660"/>
      <c r="DL12" s="660"/>
      <c r="DM12" s="660"/>
      <c r="DN12" s="660"/>
      <c r="DO12" s="660"/>
      <c r="DP12" s="661"/>
      <c r="DQ12" s="668">
        <v>60039</v>
      </c>
      <c r="DR12" s="660"/>
      <c r="DS12" s="660"/>
      <c r="DT12" s="660"/>
      <c r="DU12" s="660"/>
      <c r="DV12" s="660"/>
      <c r="DW12" s="660"/>
      <c r="DX12" s="660"/>
      <c r="DY12" s="660"/>
      <c r="DZ12" s="660"/>
      <c r="EA12" s="660"/>
      <c r="EB12" s="660"/>
      <c r="EC12" s="669"/>
    </row>
    <row r="13" spans="2:143" ht="11.25" customHeight="1" x14ac:dyDescent="0.2">
      <c r="B13" s="656" t="s">
        <v>252</v>
      </c>
      <c r="C13" s="657"/>
      <c r="D13" s="657"/>
      <c r="E13" s="657"/>
      <c r="F13" s="657"/>
      <c r="G13" s="657"/>
      <c r="H13" s="657"/>
      <c r="I13" s="657"/>
      <c r="J13" s="657"/>
      <c r="K13" s="657"/>
      <c r="L13" s="657"/>
      <c r="M13" s="657"/>
      <c r="N13" s="657"/>
      <c r="O13" s="657"/>
      <c r="P13" s="657"/>
      <c r="Q13" s="658"/>
      <c r="R13" s="659">
        <v>30355</v>
      </c>
      <c r="S13" s="660"/>
      <c r="T13" s="660"/>
      <c r="U13" s="660"/>
      <c r="V13" s="660"/>
      <c r="W13" s="660"/>
      <c r="X13" s="660"/>
      <c r="Y13" s="661"/>
      <c r="Z13" s="662">
        <v>0.2</v>
      </c>
      <c r="AA13" s="662"/>
      <c r="AB13" s="662"/>
      <c r="AC13" s="662"/>
      <c r="AD13" s="663">
        <v>30355</v>
      </c>
      <c r="AE13" s="663"/>
      <c r="AF13" s="663"/>
      <c r="AG13" s="663"/>
      <c r="AH13" s="663"/>
      <c r="AI13" s="663"/>
      <c r="AJ13" s="663"/>
      <c r="AK13" s="663"/>
      <c r="AL13" s="664">
        <v>0.4</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3288962</v>
      </c>
      <c r="BH13" s="660"/>
      <c r="BI13" s="660"/>
      <c r="BJ13" s="660"/>
      <c r="BK13" s="660"/>
      <c r="BL13" s="660"/>
      <c r="BM13" s="660"/>
      <c r="BN13" s="661"/>
      <c r="BO13" s="662">
        <v>68.599999999999994</v>
      </c>
      <c r="BP13" s="662"/>
      <c r="BQ13" s="662"/>
      <c r="BR13" s="662"/>
      <c r="BS13" s="668" t="s">
        <v>181</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897811</v>
      </c>
      <c r="CS13" s="660"/>
      <c r="CT13" s="660"/>
      <c r="CU13" s="660"/>
      <c r="CV13" s="660"/>
      <c r="CW13" s="660"/>
      <c r="CX13" s="660"/>
      <c r="CY13" s="661"/>
      <c r="CZ13" s="662">
        <v>7.3</v>
      </c>
      <c r="DA13" s="662"/>
      <c r="DB13" s="662"/>
      <c r="DC13" s="662"/>
      <c r="DD13" s="668">
        <v>257504</v>
      </c>
      <c r="DE13" s="660"/>
      <c r="DF13" s="660"/>
      <c r="DG13" s="660"/>
      <c r="DH13" s="660"/>
      <c r="DI13" s="660"/>
      <c r="DJ13" s="660"/>
      <c r="DK13" s="660"/>
      <c r="DL13" s="660"/>
      <c r="DM13" s="660"/>
      <c r="DN13" s="660"/>
      <c r="DO13" s="660"/>
      <c r="DP13" s="661"/>
      <c r="DQ13" s="668">
        <v>626470</v>
      </c>
      <c r="DR13" s="660"/>
      <c r="DS13" s="660"/>
      <c r="DT13" s="660"/>
      <c r="DU13" s="660"/>
      <c r="DV13" s="660"/>
      <c r="DW13" s="660"/>
      <c r="DX13" s="660"/>
      <c r="DY13" s="660"/>
      <c r="DZ13" s="660"/>
      <c r="EA13" s="660"/>
      <c r="EB13" s="660"/>
      <c r="EC13" s="669"/>
    </row>
    <row r="14" spans="2:143" ht="11.25" customHeight="1" x14ac:dyDescent="0.2">
      <c r="B14" s="656" t="s">
        <v>255</v>
      </c>
      <c r="C14" s="657"/>
      <c r="D14" s="657"/>
      <c r="E14" s="657"/>
      <c r="F14" s="657"/>
      <c r="G14" s="657"/>
      <c r="H14" s="657"/>
      <c r="I14" s="657"/>
      <c r="J14" s="657"/>
      <c r="K14" s="657"/>
      <c r="L14" s="657"/>
      <c r="M14" s="657"/>
      <c r="N14" s="657"/>
      <c r="O14" s="657"/>
      <c r="P14" s="657"/>
      <c r="Q14" s="658"/>
      <c r="R14" s="659" t="s">
        <v>181</v>
      </c>
      <c r="S14" s="660"/>
      <c r="T14" s="660"/>
      <c r="U14" s="660"/>
      <c r="V14" s="660"/>
      <c r="W14" s="660"/>
      <c r="X14" s="660"/>
      <c r="Y14" s="661"/>
      <c r="Z14" s="662" t="s">
        <v>239</v>
      </c>
      <c r="AA14" s="662"/>
      <c r="AB14" s="662"/>
      <c r="AC14" s="662"/>
      <c r="AD14" s="663" t="s">
        <v>181</v>
      </c>
      <c r="AE14" s="663"/>
      <c r="AF14" s="663"/>
      <c r="AG14" s="663"/>
      <c r="AH14" s="663"/>
      <c r="AI14" s="663"/>
      <c r="AJ14" s="663"/>
      <c r="AK14" s="663"/>
      <c r="AL14" s="664" t="s">
        <v>242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76953</v>
      </c>
      <c r="BH14" s="660"/>
      <c r="BI14" s="660"/>
      <c r="BJ14" s="660"/>
      <c r="BK14" s="660"/>
      <c r="BL14" s="660"/>
      <c r="BM14" s="660"/>
      <c r="BN14" s="661"/>
      <c r="BO14" s="662">
        <v>1.6</v>
      </c>
      <c r="BP14" s="662"/>
      <c r="BQ14" s="662"/>
      <c r="BR14" s="662"/>
      <c r="BS14" s="668" t="s">
        <v>181</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600485</v>
      </c>
      <c r="CS14" s="660"/>
      <c r="CT14" s="660"/>
      <c r="CU14" s="660"/>
      <c r="CV14" s="660"/>
      <c r="CW14" s="660"/>
      <c r="CX14" s="660"/>
      <c r="CY14" s="661"/>
      <c r="CZ14" s="662">
        <v>4.9000000000000004</v>
      </c>
      <c r="DA14" s="662"/>
      <c r="DB14" s="662"/>
      <c r="DC14" s="662"/>
      <c r="DD14" s="668">
        <v>48236</v>
      </c>
      <c r="DE14" s="660"/>
      <c r="DF14" s="660"/>
      <c r="DG14" s="660"/>
      <c r="DH14" s="660"/>
      <c r="DI14" s="660"/>
      <c r="DJ14" s="660"/>
      <c r="DK14" s="660"/>
      <c r="DL14" s="660"/>
      <c r="DM14" s="660"/>
      <c r="DN14" s="660"/>
      <c r="DO14" s="660"/>
      <c r="DP14" s="661"/>
      <c r="DQ14" s="668">
        <v>428981</v>
      </c>
      <c r="DR14" s="660"/>
      <c r="DS14" s="660"/>
      <c r="DT14" s="660"/>
      <c r="DU14" s="660"/>
      <c r="DV14" s="660"/>
      <c r="DW14" s="660"/>
      <c r="DX14" s="660"/>
      <c r="DY14" s="660"/>
      <c r="DZ14" s="660"/>
      <c r="EA14" s="660"/>
      <c r="EB14" s="660"/>
      <c r="EC14" s="669"/>
    </row>
    <row r="15" spans="2:143" ht="11.25" customHeight="1" x14ac:dyDescent="0.2">
      <c r="B15" s="656" t="s">
        <v>258</v>
      </c>
      <c r="C15" s="657"/>
      <c r="D15" s="657"/>
      <c r="E15" s="657"/>
      <c r="F15" s="657"/>
      <c r="G15" s="657"/>
      <c r="H15" s="657"/>
      <c r="I15" s="657"/>
      <c r="J15" s="657"/>
      <c r="K15" s="657"/>
      <c r="L15" s="657"/>
      <c r="M15" s="657"/>
      <c r="N15" s="657"/>
      <c r="O15" s="657"/>
      <c r="P15" s="657"/>
      <c r="Q15" s="658"/>
      <c r="R15" s="659">
        <v>27252</v>
      </c>
      <c r="S15" s="660"/>
      <c r="T15" s="660"/>
      <c r="U15" s="660"/>
      <c r="V15" s="660"/>
      <c r="W15" s="660"/>
      <c r="X15" s="660"/>
      <c r="Y15" s="661"/>
      <c r="Z15" s="662">
        <v>0.2</v>
      </c>
      <c r="AA15" s="662"/>
      <c r="AB15" s="662"/>
      <c r="AC15" s="662"/>
      <c r="AD15" s="663">
        <v>27252</v>
      </c>
      <c r="AE15" s="663"/>
      <c r="AF15" s="663"/>
      <c r="AG15" s="663"/>
      <c r="AH15" s="663"/>
      <c r="AI15" s="663"/>
      <c r="AJ15" s="663"/>
      <c r="AK15" s="663"/>
      <c r="AL15" s="664">
        <v>0.4</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133867</v>
      </c>
      <c r="BH15" s="660"/>
      <c r="BI15" s="660"/>
      <c r="BJ15" s="660"/>
      <c r="BK15" s="660"/>
      <c r="BL15" s="660"/>
      <c r="BM15" s="660"/>
      <c r="BN15" s="661"/>
      <c r="BO15" s="662">
        <v>2.8</v>
      </c>
      <c r="BP15" s="662"/>
      <c r="BQ15" s="662"/>
      <c r="BR15" s="662"/>
      <c r="BS15" s="668" t="s">
        <v>181</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1830095</v>
      </c>
      <c r="CS15" s="660"/>
      <c r="CT15" s="660"/>
      <c r="CU15" s="660"/>
      <c r="CV15" s="660"/>
      <c r="CW15" s="660"/>
      <c r="CX15" s="660"/>
      <c r="CY15" s="661"/>
      <c r="CZ15" s="662">
        <v>14.9</v>
      </c>
      <c r="DA15" s="662"/>
      <c r="DB15" s="662"/>
      <c r="DC15" s="662"/>
      <c r="DD15" s="668">
        <v>434562</v>
      </c>
      <c r="DE15" s="660"/>
      <c r="DF15" s="660"/>
      <c r="DG15" s="660"/>
      <c r="DH15" s="660"/>
      <c r="DI15" s="660"/>
      <c r="DJ15" s="660"/>
      <c r="DK15" s="660"/>
      <c r="DL15" s="660"/>
      <c r="DM15" s="660"/>
      <c r="DN15" s="660"/>
      <c r="DO15" s="660"/>
      <c r="DP15" s="661"/>
      <c r="DQ15" s="668">
        <v>950989</v>
      </c>
      <c r="DR15" s="660"/>
      <c r="DS15" s="660"/>
      <c r="DT15" s="660"/>
      <c r="DU15" s="660"/>
      <c r="DV15" s="660"/>
      <c r="DW15" s="660"/>
      <c r="DX15" s="660"/>
      <c r="DY15" s="660"/>
      <c r="DZ15" s="660"/>
      <c r="EA15" s="660"/>
      <c r="EB15" s="660"/>
      <c r="EC15" s="669"/>
    </row>
    <row r="16" spans="2:143" ht="11.25" customHeight="1" x14ac:dyDescent="0.2">
      <c r="B16" s="656" t="s">
        <v>261</v>
      </c>
      <c r="C16" s="657"/>
      <c r="D16" s="657"/>
      <c r="E16" s="657"/>
      <c r="F16" s="657"/>
      <c r="G16" s="657"/>
      <c r="H16" s="657"/>
      <c r="I16" s="657"/>
      <c r="J16" s="657"/>
      <c r="K16" s="657"/>
      <c r="L16" s="657"/>
      <c r="M16" s="657"/>
      <c r="N16" s="657"/>
      <c r="O16" s="657"/>
      <c r="P16" s="657"/>
      <c r="Q16" s="658"/>
      <c r="R16" s="659" t="s">
        <v>181</v>
      </c>
      <c r="S16" s="660"/>
      <c r="T16" s="660"/>
      <c r="U16" s="660"/>
      <c r="V16" s="660"/>
      <c r="W16" s="660"/>
      <c r="X16" s="660"/>
      <c r="Y16" s="661"/>
      <c r="Z16" s="662" t="s">
        <v>181</v>
      </c>
      <c r="AA16" s="662"/>
      <c r="AB16" s="662"/>
      <c r="AC16" s="662"/>
      <c r="AD16" s="663" t="s">
        <v>181</v>
      </c>
      <c r="AE16" s="663"/>
      <c r="AF16" s="663"/>
      <c r="AG16" s="663"/>
      <c r="AH16" s="663"/>
      <c r="AI16" s="663"/>
      <c r="AJ16" s="663"/>
      <c r="AK16" s="663"/>
      <c r="AL16" s="664" t="s">
        <v>246</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181</v>
      </c>
      <c r="BH16" s="660"/>
      <c r="BI16" s="660"/>
      <c r="BJ16" s="660"/>
      <c r="BK16" s="660"/>
      <c r="BL16" s="660"/>
      <c r="BM16" s="660"/>
      <c r="BN16" s="661"/>
      <c r="BO16" s="662" t="s">
        <v>242</v>
      </c>
      <c r="BP16" s="662"/>
      <c r="BQ16" s="662"/>
      <c r="BR16" s="662"/>
      <c r="BS16" s="668" t="s">
        <v>181</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82697</v>
      </c>
      <c r="CS16" s="660"/>
      <c r="CT16" s="660"/>
      <c r="CU16" s="660"/>
      <c r="CV16" s="660"/>
      <c r="CW16" s="660"/>
      <c r="CX16" s="660"/>
      <c r="CY16" s="661"/>
      <c r="CZ16" s="662">
        <v>0.7</v>
      </c>
      <c r="DA16" s="662"/>
      <c r="DB16" s="662"/>
      <c r="DC16" s="662"/>
      <c r="DD16" s="668" t="s">
        <v>181</v>
      </c>
      <c r="DE16" s="660"/>
      <c r="DF16" s="660"/>
      <c r="DG16" s="660"/>
      <c r="DH16" s="660"/>
      <c r="DI16" s="660"/>
      <c r="DJ16" s="660"/>
      <c r="DK16" s="660"/>
      <c r="DL16" s="660"/>
      <c r="DM16" s="660"/>
      <c r="DN16" s="660"/>
      <c r="DO16" s="660"/>
      <c r="DP16" s="661"/>
      <c r="DQ16" s="668">
        <v>47738</v>
      </c>
      <c r="DR16" s="660"/>
      <c r="DS16" s="660"/>
      <c r="DT16" s="660"/>
      <c r="DU16" s="660"/>
      <c r="DV16" s="660"/>
      <c r="DW16" s="660"/>
      <c r="DX16" s="660"/>
      <c r="DY16" s="660"/>
      <c r="DZ16" s="660"/>
      <c r="EA16" s="660"/>
      <c r="EB16" s="660"/>
      <c r="EC16" s="669"/>
    </row>
    <row r="17" spans="2:133" ht="11.25" customHeight="1" x14ac:dyDescent="0.2">
      <c r="B17" s="656" t="s">
        <v>264</v>
      </c>
      <c r="C17" s="657"/>
      <c r="D17" s="657"/>
      <c r="E17" s="657"/>
      <c r="F17" s="657"/>
      <c r="G17" s="657"/>
      <c r="H17" s="657"/>
      <c r="I17" s="657"/>
      <c r="J17" s="657"/>
      <c r="K17" s="657"/>
      <c r="L17" s="657"/>
      <c r="M17" s="657"/>
      <c r="N17" s="657"/>
      <c r="O17" s="657"/>
      <c r="P17" s="657"/>
      <c r="Q17" s="658"/>
      <c r="R17" s="659">
        <v>8271</v>
      </c>
      <c r="S17" s="660"/>
      <c r="T17" s="660"/>
      <c r="U17" s="660"/>
      <c r="V17" s="660"/>
      <c r="W17" s="660"/>
      <c r="X17" s="660"/>
      <c r="Y17" s="661"/>
      <c r="Z17" s="662">
        <v>0.1</v>
      </c>
      <c r="AA17" s="662"/>
      <c r="AB17" s="662"/>
      <c r="AC17" s="662"/>
      <c r="AD17" s="663">
        <v>8271</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181</v>
      </c>
      <c r="BH17" s="660"/>
      <c r="BI17" s="660"/>
      <c r="BJ17" s="660"/>
      <c r="BK17" s="660"/>
      <c r="BL17" s="660"/>
      <c r="BM17" s="660"/>
      <c r="BN17" s="661"/>
      <c r="BO17" s="662" t="s">
        <v>181</v>
      </c>
      <c r="BP17" s="662"/>
      <c r="BQ17" s="662"/>
      <c r="BR17" s="662"/>
      <c r="BS17" s="668" t="s">
        <v>242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1684882</v>
      </c>
      <c r="CS17" s="660"/>
      <c r="CT17" s="660"/>
      <c r="CU17" s="660"/>
      <c r="CV17" s="660"/>
      <c r="CW17" s="660"/>
      <c r="CX17" s="660"/>
      <c r="CY17" s="661"/>
      <c r="CZ17" s="662">
        <v>13.8</v>
      </c>
      <c r="DA17" s="662"/>
      <c r="DB17" s="662"/>
      <c r="DC17" s="662"/>
      <c r="DD17" s="668" t="s">
        <v>181</v>
      </c>
      <c r="DE17" s="660"/>
      <c r="DF17" s="660"/>
      <c r="DG17" s="660"/>
      <c r="DH17" s="660"/>
      <c r="DI17" s="660"/>
      <c r="DJ17" s="660"/>
      <c r="DK17" s="660"/>
      <c r="DL17" s="660"/>
      <c r="DM17" s="660"/>
      <c r="DN17" s="660"/>
      <c r="DO17" s="660"/>
      <c r="DP17" s="661"/>
      <c r="DQ17" s="668">
        <v>1658254</v>
      </c>
      <c r="DR17" s="660"/>
      <c r="DS17" s="660"/>
      <c r="DT17" s="660"/>
      <c r="DU17" s="660"/>
      <c r="DV17" s="660"/>
      <c r="DW17" s="660"/>
      <c r="DX17" s="660"/>
      <c r="DY17" s="660"/>
      <c r="DZ17" s="660"/>
      <c r="EA17" s="660"/>
      <c r="EB17" s="660"/>
      <c r="EC17" s="669"/>
    </row>
    <row r="18" spans="2:133" ht="11.25" customHeight="1" x14ac:dyDescent="0.2">
      <c r="B18" s="656" t="s">
        <v>267</v>
      </c>
      <c r="C18" s="657"/>
      <c r="D18" s="657"/>
      <c r="E18" s="657"/>
      <c r="F18" s="657"/>
      <c r="G18" s="657"/>
      <c r="H18" s="657"/>
      <c r="I18" s="657"/>
      <c r="J18" s="657"/>
      <c r="K18" s="657"/>
      <c r="L18" s="657"/>
      <c r="M18" s="657"/>
      <c r="N18" s="657"/>
      <c r="O18" s="657"/>
      <c r="P18" s="657"/>
      <c r="Q18" s="658"/>
      <c r="R18" s="659">
        <v>2421913</v>
      </c>
      <c r="S18" s="660"/>
      <c r="T18" s="660"/>
      <c r="U18" s="660"/>
      <c r="V18" s="660"/>
      <c r="W18" s="660"/>
      <c r="X18" s="660"/>
      <c r="Y18" s="661"/>
      <c r="Z18" s="662">
        <v>19.3</v>
      </c>
      <c r="AA18" s="662"/>
      <c r="AB18" s="662"/>
      <c r="AC18" s="662"/>
      <c r="AD18" s="663">
        <v>1981735</v>
      </c>
      <c r="AE18" s="663"/>
      <c r="AF18" s="663"/>
      <c r="AG18" s="663"/>
      <c r="AH18" s="663"/>
      <c r="AI18" s="663"/>
      <c r="AJ18" s="663"/>
      <c r="AK18" s="663"/>
      <c r="AL18" s="664">
        <v>26.5</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181</v>
      </c>
      <c r="BH18" s="660"/>
      <c r="BI18" s="660"/>
      <c r="BJ18" s="660"/>
      <c r="BK18" s="660"/>
      <c r="BL18" s="660"/>
      <c r="BM18" s="660"/>
      <c r="BN18" s="661"/>
      <c r="BO18" s="662" t="s">
        <v>246</v>
      </c>
      <c r="BP18" s="662"/>
      <c r="BQ18" s="662"/>
      <c r="BR18" s="662"/>
      <c r="BS18" s="668" t="s">
        <v>239</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181</v>
      </c>
      <c r="CS18" s="660"/>
      <c r="CT18" s="660"/>
      <c r="CU18" s="660"/>
      <c r="CV18" s="660"/>
      <c r="CW18" s="660"/>
      <c r="CX18" s="660"/>
      <c r="CY18" s="661"/>
      <c r="CZ18" s="662" t="s">
        <v>181</v>
      </c>
      <c r="DA18" s="662"/>
      <c r="DB18" s="662"/>
      <c r="DC18" s="662"/>
      <c r="DD18" s="668" t="s">
        <v>239</v>
      </c>
      <c r="DE18" s="660"/>
      <c r="DF18" s="660"/>
      <c r="DG18" s="660"/>
      <c r="DH18" s="660"/>
      <c r="DI18" s="660"/>
      <c r="DJ18" s="660"/>
      <c r="DK18" s="660"/>
      <c r="DL18" s="660"/>
      <c r="DM18" s="660"/>
      <c r="DN18" s="660"/>
      <c r="DO18" s="660"/>
      <c r="DP18" s="661"/>
      <c r="DQ18" s="668" t="s">
        <v>133</v>
      </c>
      <c r="DR18" s="660"/>
      <c r="DS18" s="660"/>
      <c r="DT18" s="660"/>
      <c r="DU18" s="660"/>
      <c r="DV18" s="660"/>
      <c r="DW18" s="660"/>
      <c r="DX18" s="660"/>
      <c r="DY18" s="660"/>
      <c r="DZ18" s="660"/>
      <c r="EA18" s="660"/>
      <c r="EB18" s="660"/>
      <c r="EC18" s="669"/>
    </row>
    <row r="19" spans="2:133" ht="11.25" customHeight="1" x14ac:dyDescent="0.2">
      <c r="B19" s="656" t="s">
        <v>270</v>
      </c>
      <c r="C19" s="657"/>
      <c r="D19" s="657"/>
      <c r="E19" s="657"/>
      <c r="F19" s="657"/>
      <c r="G19" s="657"/>
      <c r="H19" s="657"/>
      <c r="I19" s="657"/>
      <c r="J19" s="657"/>
      <c r="K19" s="657"/>
      <c r="L19" s="657"/>
      <c r="M19" s="657"/>
      <c r="N19" s="657"/>
      <c r="O19" s="657"/>
      <c r="P19" s="657"/>
      <c r="Q19" s="658"/>
      <c r="R19" s="659">
        <v>1981735</v>
      </c>
      <c r="S19" s="660"/>
      <c r="T19" s="660"/>
      <c r="U19" s="660"/>
      <c r="V19" s="660"/>
      <c r="W19" s="660"/>
      <c r="X19" s="660"/>
      <c r="Y19" s="661"/>
      <c r="Z19" s="662">
        <v>15.8</v>
      </c>
      <c r="AA19" s="662"/>
      <c r="AB19" s="662"/>
      <c r="AC19" s="662"/>
      <c r="AD19" s="663">
        <v>1981735</v>
      </c>
      <c r="AE19" s="663"/>
      <c r="AF19" s="663"/>
      <c r="AG19" s="663"/>
      <c r="AH19" s="663"/>
      <c r="AI19" s="663"/>
      <c r="AJ19" s="663"/>
      <c r="AK19" s="663"/>
      <c r="AL19" s="664">
        <v>26.5</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294</v>
      </c>
      <c r="BH19" s="660"/>
      <c r="BI19" s="660"/>
      <c r="BJ19" s="660"/>
      <c r="BK19" s="660"/>
      <c r="BL19" s="660"/>
      <c r="BM19" s="660"/>
      <c r="BN19" s="661"/>
      <c r="BO19" s="662">
        <v>0</v>
      </c>
      <c r="BP19" s="662"/>
      <c r="BQ19" s="662"/>
      <c r="BR19" s="662"/>
      <c r="BS19" s="668" t="s">
        <v>242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181</v>
      </c>
      <c r="CS19" s="660"/>
      <c r="CT19" s="660"/>
      <c r="CU19" s="660"/>
      <c r="CV19" s="660"/>
      <c r="CW19" s="660"/>
      <c r="CX19" s="660"/>
      <c r="CY19" s="661"/>
      <c r="CZ19" s="662" t="s">
        <v>181</v>
      </c>
      <c r="DA19" s="662"/>
      <c r="DB19" s="662"/>
      <c r="DC19" s="662"/>
      <c r="DD19" s="668" t="s">
        <v>181</v>
      </c>
      <c r="DE19" s="660"/>
      <c r="DF19" s="660"/>
      <c r="DG19" s="660"/>
      <c r="DH19" s="660"/>
      <c r="DI19" s="660"/>
      <c r="DJ19" s="660"/>
      <c r="DK19" s="660"/>
      <c r="DL19" s="660"/>
      <c r="DM19" s="660"/>
      <c r="DN19" s="660"/>
      <c r="DO19" s="660"/>
      <c r="DP19" s="661"/>
      <c r="DQ19" s="668" t="s">
        <v>181</v>
      </c>
      <c r="DR19" s="660"/>
      <c r="DS19" s="660"/>
      <c r="DT19" s="660"/>
      <c r="DU19" s="660"/>
      <c r="DV19" s="660"/>
      <c r="DW19" s="660"/>
      <c r="DX19" s="660"/>
      <c r="DY19" s="660"/>
      <c r="DZ19" s="660"/>
      <c r="EA19" s="660"/>
      <c r="EB19" s="660"/>
      <c r="EC19" s="669"/>
    </row>
    <row r="20" spans="2:133" ht="11.25" customHeight="1" x14ac:dyDescent="0.2">
      <c r="B20" s="656" t="s">
        <v>273</v>
      </c>
      <c r="C20" s="657"/>
      <c r="D20" s="657"/>
      <c r="E20" s="657"/>
      <c r="F20" s="657"/>
      <c r="G20" s="657"/>
      <c r="H20" s="657"/>
      <c r="I20" s="657"/>
      <c r="J20" s="657"/>
      <c r="K20" s="657"/>
      <c r="L20" s="657"/>
      <c r="M20" s="657"/>
      <c r="N20" s="657"/>
      <c r="O20" s="657"/>
      <c r="P20" s="657"/>
      <c r="Q20" s="658"/>
      <c r="R20" s="659">
        <v>440178</v>
      </c>
      <c r="S20" s="660"/>
      <c r="T20" s="660"/>
      <c r="U20" s="660"/>
      <c r="V20" s="660"/>
      <c r="W20" s="660"/>
      <c r="X20" s="660"/>
      <c r="Y20" s="661"/>
      <c r="Z20" s="662">
        <v>3.5</v>
      </c>
      <c r="AA20" s="662"/>
      <c r="AB20" s="662"/>
      <c r="AC20" s="662"/>
      <c r="AD20" s="663" t="s">
        <v>133</v>
      </c>
      <c r="AE20" s="663"/>
      <c r="AF20" s="663"/>
      <c r="AG20" s="663"/>
      <c r="AH20" s="663"/>
      <c r="AI20" s="663"/>
      <c r="AJ20" s="663"/>
      <c r="AK20" s="663"/>
      <c r="AL20" s="664" t="s">
        <v>181</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294</v>
      </c>
      <c r="BH20" s="660"/>
      <c r="BI20" s="660"/>
      <c r="BJ20" s="660"/>
      <c r="BK20" s="660"/>
      <c r="BL20" s="660"/>
      <c r="BM20" s="660"/>
      <c r="BN20" s="661"/>
      <c r="BO20" s="662">
        <v>0</v>
      </c>
      <c r="BP20" s="662"/>
      <c r="BQ20" s="662"/>
      <c r="BR20" s="662"/>
      <c r="BS20" s="668" t="s">
        <v>242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12243954</v>
      </c>
      <c r="CS20" s="660"/>
      <c r="CT20" s="660"/>
      <c r="CU20" s="660"/>
      <c r="CV20" s="660"/>
      <c r="CW20" s="660"/>
      <c r="CX20" s="660"/>
      <c r="CY20" s="661"/>
      <c r="CZ20" s="662">
        <v>100</v>
      </c>
      <c r="DA20" s="662"/>
      <c r="DB20" s="662"/>
      <c r="DC20" s="662"/>
      <c r="DD20" s="668">
        <v>944650</v>
      </c>
      <c r="DE20" s="660"/>
      <c r="DF20" s="660"/>
      <c r="DG20" s="660"/>
      <c r="DH20" s="660"/>
      <c r="DI20" s="660"/>
      <c r="DJ20" s="660"/>
      <c r="DK20" s="660"/>
      <c r="DL20" s="660"/>
      <c r="DM20" s="660"/>
      <c r="DN20" s="660"/>
      <c r="DO20" s="660"/>
      <c r="DP20" s="661"/>
      <c r="DQ20" s="668">
        <v>8870826</v>
      </c>
      <c r="DR20" s="660"/>
      <c r="DS20" s="660"/>
      <c r="DT20" s="660"/>
      <c r="DU20" s="660"/>
      <c r="DV20" s="660"/>
      <c r="DW20" s="660"/>
      <c r="DX20" s="660"/>
      <c r="DY20" s="660"/>
      <c r="DZ20" s="660"/>
      <c r="EA20" s="660"/>
      <c r="EB20" s="660"/>
      <c r="EC20" s="669"/>
    </row>
    <row r="21" spans="2:133" ht="11.25" customHeight="1" x14ac:dyDescent="0.2">
      <c r="B21" s="656" t="s">
        <v>276</v>
      </c>
      <c r="C21" s="657"/>
      <c r="D21" s="657"/>
      <c r="E21" s="657"/>
      <c r="F21" s="657"/>
      <c r="G21" s="657"/>
      <c r="H21" s="657"/>
      <c r="I21" s="657"/>
      <c r="J21" s="657"/>
      <c r="K21" s="657"/>
      <c r="L21" s="657"/>
      <c r="M21" s="657"/>
      <c r="N21" s="657"/>
      <c r="O21" s="657"/>
      <c r="P21" s="657"/>
      <c r="Q21" s="658"/>
      <c r="R21" s="659" t="s">
        <v>181</v>
      </c>
      <c r="S21" s="660"/>
      <c r="T21" s="660"/>
      <c r="U21" s="660"/>
      <c r="V21" s="660"/>
      <c r="W21" s="660"/>
      <c r="X21" s="660"/>
      <c r="Y21" s="661"/>
      <c r="Z21" s="662" t="s">
        <v>246</v>
      </c>
      <c r="AA21" s="662"/>
      <c r="AB21" s="662"/>
      <c r="AC21" s="662"/>
      <c r="AD21" s="663" t="s">
        <v>242</v>
      </c>
      <c r="AE21" s="663"/>
      <c r="AF21" s="663"/>
      <c r="AG21" s="663"/>
      <c r="AH21" s="663"/>
      <c r="AI21" s="663"/>
      <c r="AJ21" s="663"/>
      <c r="AK21" s="663"/>
      <c r="AL21" s="664" t="s">
        <v>181</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294</v>
      </c>
      <c r="BH21" s="660"/>
      <c r="BI21" s="660"/>
      <c r="BJ21" s="660"/>
      <c r="BK21" s="660"/>
      <c r="BL21" s="660"/>
      <c r="BM21" s="660"/>
      <c r="BN21" s="661"/>
      <c r="BO21" s="662">
        <v>0</v>
      </c>
      <c r="BP21" s="662"/>
      <c r="BQ21" s="662"/>
      <c r="BR21" s="662"/>
      <c r="BS21" s="668" t="s">
        <v>181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278</v>
      </c>
      <c r="C22" s="657"/>
      <c r="D22" s="657"/>
      <c r="E22" s="657"/>
      <c r="F22" s="657"/>
      <c r="G22" s="657"/>
      <c r="H22" s="657"/>
      <c r="I22" s="657"/>
      <c r="J22" s="657"/>
      <c r="K22" s="657"/>
      <c r="L22" s="657"/>
      <c r="M22" s="657"/>
      <c r="N22" s="657"/>
      <c r="O22" s="657"/>
      <c r="P22" s="657"/>
      <c r="Q22" s="658"/>
      <c r="R22" s="659">
        <v>7842340</v>
      </c>
      <c r="S22" s="660"/>
      <c r="T22" s="660"/>
      <c r="U22" s="660"/>
      <c r="V22" s="660"/>
      <c r="W22" s="660"/>
      <c r="X22" s="660"/>
      <c r="Y22" s="661"/>
      <c r="Z22" s="662">
        <v>62.4</v>
      </c>
      <c r="AA22" s="662"/>
      <c r="AB22" s="662"/>
      <c r="AC22" s="662"/>
      <c r="AD22" s="663">
        <v>7402162</v>
      </c>
      <c r="AE22" s="663"/>
      <c r="AF22" s="663"/>
      <c r="AG22" s="663"/>
      <c r="AH22" s="663"/>
      <c r="AI22" s="663"/>
      <c r="AJ22" s="663"/>
      <c r="AK22" s="663"/>
      <c r="AL22" s="664">
        <v>99.1</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181</v>
      </c>
      <c r="BH22" s="660"/>
      <c r="BI22" s="660"/>
      <c r="BJ22" s="660"/>
      <c r="BK22" s="660"/>
      <c r="BL22" s="660"/>
      <c r="BM22" s="660"/>
      <c r="BN22" s="661"/>
      <c r="BO22" s="662" t="s">
        <v>242</v>
      </c>
      <c r="BP22" s="662"/>
      <c r="BQ22" s="662"/>
      <c r="BR22" s="662"/>
      <c r="BS22" s="668" t="s">
        <v>181</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281</v>
      </c>
      <c r="C23" s="657"/>
      <c r="D23" s="657"/>
      <c r="E23" s="657"/>
      <c r="F23" s="657"/>
      <c r="G23" s="657"/>
      <c r="H23" s="657"/>
      <c r="I23" s="657"/>
      <c r="J23" s="657"/>
      <c r="K23" s="657"/>
      <c r="L23" s="657"/>
      <c r="M23" s="657"/>
      <c r="N23" s="657"/>
      <c r="O23" s="657"/>
      <c r="P23" s="657"/>
      <c r="Q23" s="658"/>
      <c r="R23" s="659">
        <v>2554</v>
      </c>
      <c r="S23" s="660"/>
      <c r="T23" s="660"/>
      <c r="U23" s="660"/>
      <c r="V23" s="660"/>
      <c r="W23" s="660"/>
      <c r="X23" s="660"/>
      <c r="Y23" s="661"/>
      <c r="Z23" s="662">
        <v>0</v>
      </c>
      <c r="AA23" s="662"/>
      <c r="AB23" s="662"/>
      <c r="AC23" s="662"/>
      <c r="AD23" s="663">
        <v>2554</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239</v>
      </c>
      <c r="BH23" s="660"/>
      <c r="BI23" s="660"/>
      <c r="BJ23" s="660"/>
      <c r="BK23" s="660"/>
      <c r="BL23" s="660"/>
      <c r="BM23" s="660"/>
      <c r="BN23" s="661"/>
      <c r="BO23" s="662" t="s">
        <v>181</v>
      </c>
      <c r="BP23" s="662"/>
      <c r="BQ23" s="662"/>
      <c r="BR23" s="662"/>
      <c r="BS23" s="668" t="s">
        <v>242</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2">
      <c r="B24" s="656" t="s">
        <v>288</v>
      </c>
      <c r="C24" s="657"/>
      <c r="D24" s="657"/>
      <c r="E24" s="657"/>
      <c r="F24" s="657"/>
      <c r="G24" s="657"/>
      <c r="H24" s="657"/>
      <c r="I24" s="657"/>
      <c r="J24" s="657"/>
      <c r="K24" s="657"/>
      <c r="L24" s="657"/>
      <c r="M24" s="657"/>
      <c r="N24" s="657"/>
      <c r="O24" s="657"/>
      <c r="P24" s="657"/>
      <c r="Q24" s="658"/>
      <c r="R24" s="659">
        <v>166149</v>
      </c>
      <c r="S24" s="660"/>
      <c r="T24" s="660"/>
      <c r="U24" s="660"/>
      <c r="V24" s="660"/>
      <c r="W24" s="660"/>
      <c r="X24" s="660"/>
      <c r="Y24" s="661"/>
      <c r="Z24" s="662">
        <v>1.3</v>
      </c>
      <c r="AA24" s="662"/>
      <c r="AB24" s="662"/>
      <c r="AC24" s="662"/>
      <c r="AD24" s="663">
        <v>1782</v>
      </c>
      <c r="AE24" s="663"/>
      <c r="AF24" s="663"/>
      <c r="AG24" s="663"/>
      <c r="AH24" s="663"/>
      <c r="AI24" s="663"/>
      <c r="AJ24" s="663"/>
      <c r="AK24" s="663"/>
      <c r="AL24" s="664">
        <v>0</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242</v>
      </c>
      <c r="BH24" s="660"/>
      <c r="BI24" s="660"/>
      <c r="BJ24" s="660"/>
      <c r="BK24" s="660"/>
      <c r="BL24" s="660"/>
      <c r="BM24" s="660"/>
      <c r="BN24" s="661"/>
      <c r="BO24" s="662" t="s">
        <v>242</v>
      </c>
      <c r="BP24" s="662"/>
      <c r="BQ24" s="662"/>
      <c r="BR24" s="662"/>
      <c r="BS24" s="668" t="s">
        <v>181</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5861048</v>
      </c>
      <c r="CS24" s="649"/>
      <c r="CT24" s="649"/>
      <c r="CU24" s="649"/>
      <c r="CV24" s="649"/>
      <c r="CW24" s="649"/>
      <c r="CX24" s="649"/>
      <c r="CY24" s="650"/>
      <c r="CZ24" s="653">
        <v>47.9</v>
      </c>
      <c r="DA24" s="654"/>
      <c r="DB24" s="654"/>
      <c r="DC24" s="673"/>
      <c r="DD24" s="692">
        <v>4087563</v>
      </c>
      <c r="DE24" s="649"/>
      <c r="DF24" s="649"/>
      <c r="DG24" s="649"/>
      <c r="DH24" s="649"/>
      <c r="DI24" s="649"/>
      <c r="DJ24" s="649"/>
      <c r="DK24" s="650"/>
      <c r="DL24" s="692">
        <v>4063864</v>
      </c>
      <c r="DM24" s="649"/>
      <c r="DN24" s="649"/>
      <c r="DO24" s="649"/>
      <c r="DP24" s="649"/>
      <c r="DQ24" s="649"/>
      <c r="DR24" s="649"/>
      <c r="DS24" s="649"/>
      <c r="DT24" s="649"/>
      <c r="DU24" s="649"/>
      <c r="DV24" s="650"/>
      <c r="DW24" s="653">
        <v>50.7</v>
      </c>
      <c r="DX24" s="654"/>
      <c r="DY24" s="654"/>
      <c r="DZ24" s="654"/>
      <c r="EA24" s="654"/>
      <c r="EB24" s="654"/>
      <c r="EC24" s="655"/>
    </row>
    <row r="25" spans="2:133" ht="11.25" customHeight="1" x14ac:dyDescent="0.2">
      <c r="B25" s="656" t="s">
        <v>291</v>
      </c>
      <c r="C25" s="657"/>
      <c r="D25" s="657"/>
      <c r="E25" s="657"/>
      <c r="F25" s="657"/>
      <c r="G25" s="657"/>
      <c r="H25" s="657"/>
      <c r="I25" s="657"/>
      <c r="J25" s="657"/>
      <c r="K25" s="657"/>
      <c r="L25" s="657"/>
      <c r="M25" s="657"/>
      <c r="N25" s="657"/>
      <c r="O25" s="657"/>
      <c r="P25" s="657"/>
      <c r="Q25" s="658"/>
      <c r="R25" s="659">
        <v>404683</v>
      </c>
      <c r="S25" s="660"/>
      <c r="T25" s="660"/>
      <c r="U25" s="660"/>
      <c r="V25" s="660"/>
      <c r="W25" s="660"/>
      <c r="X25" s="660"/>
      <c r="Y25" s="661"/>
      <c r="Z25" s="662">
        <v>3.2</v>
      </c>
      <c r="AA25" s="662"/>
      <c r="AB25" s="662"/>
      <c r="AC25" s="662"/>
      <c r="AD25" s="663">
        <v>59818</v>
      </c>
      <c r="AE25" s="663"/>
      <c r="AF25" s="663"/>
      <c r="AG25" s="663"/>
      <c r="AH25" s="663"/>
      <c r="AI25" s="663"/>
      <c r="AJ25" s="663"/>
      <c r="AK25" s="663"/>
      <c r="AL25" s="664">
        <v>0.8</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242</v>
      </c>
      <c r="BH25" s="660"/>
      <c r="BI25" s="660"/>
      <c r="BJ25" s="660"/>
      <c r="BK25" s="660"/>
      <c r="BL25" s="660"/>
      <c r="BM25" s="660"/>
      <c r="BN25" s="661"/>
      <c r="BO25" s="662" t="s">
        <v>181</v>
      </c>
      <c r="BP25" s="662"/>
      <c r="BQ25" s="662"/>
      <c r="BR25" s="662"/>
      <c r="BS25" s="668" t="s">
        <v>181</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2397799</v>
      </c>
      <c r="CS25" s="695"/>
      <c r="CT25" s="695"/>
      <c r="CU25" s="695"/>
      <c r="CV25" s="695"/>
      <c r="CW25" s="695"/>
      <c r="CX25" s="695"/>
      <c r="CY25" s="696"/>
      <c r="CZ25" s="664">
        <v>19.600000000000001</v>
      </c>
      <c r="DA25" s="693"/>
      <c r="DB25" s="693"/>
      <c r="DC25" s="697"/>
      <c r="DD25" s="668">
        <v>1949183</v>
      </c>
      <c r="DE25" s="695"/>
      <c r="DF25" s="695"/>
      <c r="DG25" s="695"/>
      <c r="DH25" s="695"/>
      <c r="DI25" s="695"/>
      <c r="DJ25" s="695"/>
      <c r="DK25" s="696"/>
      <c r="DL25" s="668">
        <v>1925656</v>
      </c>
      <c r="DM25" s="695"/>
      <c r="DN25" s="695"/>
      <c r="DO25" s="695"/>
      <c r="DP25" s="695"/>
      <c r="DQ25" s="695"/>
      <c r="DR25" s="695"/>
      <c r="DS25" s="695"/>
      <c r="DT25" s="695"/>
      <c r="DU25" s="695"/>
      <c r="DV25" s="696"/>
      <c r="DW25" s="664">
        <v>24</v>
      </c>
      <c r="DX25" s="693"/>
      <c r="DY25" s="693"/>
      <c r="DZ25" s="693"/>
      <c r="EA25" s="693"/>
      <c r="EB25" s="693"/>
      <c r="EC25" s="694"/>
    </row>
    <row r="26" spans="2:133" ht="11.25" customHeight="1" x14ac:dyDescent="0.2">
      <c r="B26" s="656" t="s">
        <v>294</v>
      </c>
      <c r="C26" s="657"/>
      <c r="D26" s="657"/>
      <c r="E26" s="657"/>
      <c r="F26" s="657"/>
      <c r="G26" s="657"/>
      <c r="H26" s="657"/>
      <c r="I26" s="657"/>
      <c r="J26" s="657"/>
      <c r="K26" s="657"/>
      <c r="L26" s="657"/>
      <c r="M26" s="657"/>
      <c r="N26" s="657"/>
      <c r="O26" s="657"/>
      <c r="P26" s="657"/>
      <c r="Q26" s="658"/>
      <c r="R26" s="659">
        <v>26407</v>
      </c>
      <c r="S26" s="660"/>
      <c r="T26" s="660"/>
      <c r="U26" s="660"/>
      <c r="V26" s="660"/>
      <c r="W26" s="660"/>
      <c r="X26" s="660"/>
      <c r="Y26" s="661"/>
      <c r="Z26" s="662">
        <v>0.2</v>
      </c>
      <c r="AA26" s="662"/>
      <c r="AB26" s="662"/>
      <c r="AC26" s="662"/>
      <c r="AD26" s="663" t="s">
        <v>181</v>
      </c>
      <c r="AE26" s="663"/>
      <c r="AF26" s="663"/>
      <c r="AG26" s="663"/>
      <c r="AH26" s="663"/>
      <c r="AI26" s="663"/>
      <c r="AJ26" s="663"/>
      <c r="AK26" s="663"/>
      <c r="AL26" s="664" t="s">
        <v>246</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239</v>
      </c>
      <c r="BH26" s="660"/>
      <c r="BI26" s="660"/>
      <c r="BJ26" s="660"/>
      <c r="BK26" s="660"/>
      <c r="BL26" s="660"/>
      <c r="BM26" s="660"/>
      <c r="BN26" s="661"/>
      <c r="BO26" s="662" t="s">
        <v>181</v>
      </c>
      <c r="BP26" s="662"/>
      <c r="BQ26" s="662"/>
      <c r="BR26" s="662"/>
      <c r="BS26" s="668" t="s">
        <v>239</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1539435</v>
      </c>
      <c r="CS26" s="660"/>
      <c r="CT26" s="660"/>
      <c r="CU26" s="660"/>
      <c r="CV26" s="660"/>
      <c r="CW26" s="660"/>
      <c r="CX26" s="660"/>
      <c r="CY26" s="661"/>
      <c r="CZ26" s="664">
        <v>12.6</v>
      </c>
      <c r="DA26" s="693"/>
      <c r="DB26" s="693"/>
      <c r="DC26" s="697"/>
      <c r="DD26" s="668">
        <v>1188353</v>
      </c>
      <c r="DE26" s="660"/>
      <c r="DF26" s="660"/>
      <c r="DG26" s="660"/>
      <c r="DH26" s="660"/>
      <c r="DI26" s="660"/>
      <c r="DJ26" s="660"/>
      <c r="DK26" s="661"/>
      <c r="DL26" s="668" t="s">
        <v>181</v>
      </c>
      <c r="DM26" s="660"/>
      <c r="DN26" s="660"/>
      <c r="DO26" s="660"/>
      <c r="DP26" s="660"/>
      <c r="DQ26" s="660"/>
      <c r="DR26" s="660"/>
      <c r="DS26" s="660"/>
      <c r="DT26" s="660"/>
      <c r="DU26" s="660"/>
      <c r="DV26" s="661"/>
      <c r="DW26" s="664" t="s">
        <v>239</v>
      </c>
      <c r="DX26" s="693"/>
      <c r="DY26" s="693"/>
      <c r="DZ26" s="693"/>
      <c r="EA26" s="693"/>
      <c r="EB26" s="693"/>
      <c r="EC26" s="694"/>
    </row>
    <row r="27" spans="2:133" ht="11.25" customHeight="1" x14ac:dyDescent="0.2">
      <c r="B27" s="656" t="s">
        <v>297</v>
      </c>
      <c r="C27" s="657"/>
      <c r="D27" s="657"/>
      <c r="E27" s="657"/>
      <c r="F27" s="657"/>
      <c r="G27" s="657"/>
      <c r="H27" s="657"/>
      <c r="I27" s="657"/>
      <c r="J27" s="657"/>
      <c r="K27" s="657"/>
      <c r="L27" s="657"/>
      <c r="M27" s="657"/>
      <c r="N27" s="657"/>
      <c r="O27" s="657"/>
      <c r="P27" s="657"/>
      <c r="Q27" s="658"/>
      <c r="R27" s="659">
        <v>1163198</v>
      </c>
      <c r="S27" s="660"/>
      <c r="T27" s="660"/>
      <c r="U27" s="660"/>
      <c r="V27" s="660"/>
      <c r="W27" s="660"/>
      <c r="X27" s="660"/>
      <c r="Y27" s="661"/>
      <c r="Z27" s="662">
        <v>9.3000000000000007</v>
      </c>
      <c r="AA27" s="662"/>
      <c r="AB27" s="662"/>
      <c r="AC27" s="662"/>
      <c r="AD27" s="663" t="s">
        <v>181</v>
      </c>
      <c r="AE27" s="663"/>
      <c r="AF27" s="663"/>
      <c r="AG27" s="663"/>
      <c r="AH27" s="663"/>
      <c r="AI27" s="663"/>
      <c r="AJ27" s="663"/>
      <c r="AK27" s="663"/>
      <c r="AL27" s="664" t="s">
        <v>181</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4794121</v>
      </c>
      <c r="BH27" s="660"/>
      <c r="BI27" s="660"/>
      <c r="BJ27" s="660"/>
      <c r="BK27" s="660"/>
      <c r="BL27" s="660"/>
      <c r="BM27" s="660"/>
      <c r="BN27" s="661"/>
      <c r="BO27" s="662">
        <v>100</v>
      </c>
      <c r="BP27" s="662"/>
      <c r="BQ27" s="662"/>
      <c r="BR27" s="662"/>
      <c r="BS27" s="668">
        <v>10062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1778367</v>
      </c>
      <c r="CS27" s="695"/>
      <c r="CT27" s="695"/>
      <c r="CU27" s="695"/>
      <c r="CV27" s="695"/>
      <c r="CW27" s="695"/>
      <c r="CX27" s="695"/>
      <c r="CY27" s="696"/>
      <c r="CZ27" s="664">
        <v>14.5</v>
      </c>
      <c r="DA27" s="693"/>
      <c r="DB27" s="693"/>
      <c r="DC27" s="697"/>
      <c r="DD27" s="668">
        <v>480126</v>
      </c>
      <c r="DE27" s="695"/>
      <c r="DF27" s="695"/>
      <c r="DG27" s="695"/>
      <c r="DH27" s="695"/>
      <c r="DI27" s="695"/>
      <c r="DJ27" s="695"/>
      <c r="DK27" s="696"/>
      <c r="DL27" s="668">
        <v>479954</v>
      </c>
      <c r="DM27" s="695"/>
      <c r="DN27" s="695"/>
      <c r="DO27" s="695"/>
      <c r="DP27" s="695"/>
      <c r="DQ27" s="695"/>
      <c r="DR27" s="695"/>
      <c r="DS27" s="695"/>
      <c r="DT27" s="695"/>
      <c r="DU27" s="695"/>
      <c r="DV27" s="696"/>
      <c r="DW27" s="664">
        <v>6</v>
      </c>
      <c r="DX27" s="693"/>
      <c r="DY27" s="693"/>
      <c r="DZ27" s="693"/>
      <c r="EA27" s="693"/>
      <c r="EB27" s="693"/>
      <c r="EC27" s="694"/>
    </row>
    <row r="28" spans="2:133" ht="11.25" customHeight="1" x14ac:dyDescent="0.2">
      <c r="B28" s="701" t="s">
        <v>300</v>
      </c>
      <c r="C28" s="702"/>
      <c r="D28" s="702"/>
      <c r="E28" s="702"/>
      <c r="F28" s="702"/>
      <c r="G28" s="702"/>
      <c r="H28" s="702"/>
      <c r="I28" s="702"/>
      <c r="J28" s="702"/>
      <c r="K28" s="702"/>
      <c r="L28" s="702"/>
      <c r="M28" s="702"/>
      <c r="N28" s="702"/>
      <c r="O28" s="702"/>
      <c r="P28" s="702"/>
      <c r="Q28" s="703"/>
      <c r="R28" s="659" t="s">
        <v>181</v>
      </c>
      <c r="S28" s="660"/>
      <c r="T28" s="660"/>
      <c r="U28" s="660"/>
      <c r="V28" s="660"/>
      <c r="W28" s="660"/>
      <c r="X28" s="660"/>
      <c r="Y28" s="661"/>
      <c r="Z28" s="662" t="s">
        <v>181</v>
      </c>
      <c r="AA28" s="662"/>
      <c r="AB28" s="662"/>
      <c r="AC28" s="662"/>
      <c r="AD28" s="663" t="s">
        <v>246</v>
      </c>
      <c r="AE28" s="663"/>
      <c r="AF28" s="663"/>
      <c r="AG28" s="663"/>
      <c r="AH28" s="663"/>
      <c r="AI28" s="663"/>
      <c r="AJ28" s="663"/>
      <c r="AK28" s="663"/>
      <c r="AL28" s="664" t="s">
        <v>239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1684882</v>
      </c>
      <c r="CS28" s="660"/>
      <c r="CT28" s="660"/>
      <c r="CU28" s="660"/>
      <c r="CV28" s="660"/>
      <c r="CW28" s="660"/>
      <c r="CX28" s="660"/>
      <c r="CY28" s="661"/>
      <c r="CZ28" s="664">
        <v>13.8</v>
      </c>
      <c r="DA28" s="693"/>
      <c r="DB28" s="693"/>
      <c r="DC28" s="697"/>
      <c r="DD28" s="668">
        <v>1658254</v>
      </c>
      <c r="DE28" s="660"/>
      <c r="DF28" s="660"/>
      <c r="DG28" s="660"/>
      <c r="DH28" s="660"/>
      <c r="DI28" s="660"/>
      <c r="DJ28" s="660"/>
      <c r="DK28" s="661"/>
      <c r="DL28" s="668">
        <v>1658254</v>
      </c>
      <c r="DM28" s="660"/>
      <c r="DN28" s="660"/>
      <c r="DO28" s="660"/>
      <c r="DP28" s="660"/>
      <c r="DQ28" s="660"/>
      <c r="DR28" s="660"/>
      <c r="DS28" s="660"/>
      <c r="DT28" s="660"/>
      <c r="DU28" s="660"/>
      <c r="DV28" s="661"/>
      <c r="DW28" s="664">
        <v>20.7</v>
      </c>
      <c r="DX28" s="693"/>
      <c r="DY28" s="693"/>
      <c r="DZ28" s="693"/>
      <c r="EA28" s="693"/>
      <c r="EB28" s="693"/>
      <c r="EC28" s="694"/>
    </row>
    <row r="29" spans="2:133" ht="11.25" customHeight="1" x14ac:dyDescent="0.2">
      <c r="B29" s="656" t="s">
        <v>302</v>
      </c>
      <c r="C29" s="657"/>
      <c r="D29" s="657"/>
      <c r="E29" s="657"/>
      <c r="F29" s="657"/>
      <c r="G29" s="657"/>
      <c r="H29" s="657"/>
      <c r="I29" s="657"/>
      <c r="J29" s="657"/>
      <c r="K29" s="657"/>
      <c r="L29" s="657"/>
      <c r="M29" s="657"/>
      <c r="N29" s="657"/>
      <c r="O29" s="657"/>
      <c r="P29" s="657"/>
      <c r="Q29" s="658"/>
      <c r="R29" s="659">
        <v>633509</v>
      </c>
      <c r="S29" s="660"/>
      <c r="T29" s="660"/>
      <c r="U29" s="660"/>
      <c r="V29" s="660"/>
      <c r="W29" s="660"/>
      <c r="X29" s="660"/>
      <c r="Y29" s="661"/>
      <c r="Z29" s="662">
        <v>5</v>
      </c>
      <c r="AA29" s="662"/>
      <c r="AB29" s="662"/>
      <c r="AC29" s="662"/>
      <c r="AD29" s="663" t="s">
        <v>239</v>
      </c>
      <c r="AE29" s="663"/>
      <c r="AF29" s="663"/>
      <c r="AG29" s="663"/>
      <c r="AH29" s="663"/>
      <c r="AI29" s="663"/>
      <c r="AJ29" s="663"/>
      <c r="AK29" s="663"/>
      <c r="AL29" s="664" t="s">
        <v>242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1684882</v>
      </c>
      <c r="CS29" s="695"/>
      <c r="CT29" s="695"/>
      <c r="CU29" s="695"/>
      <c r="CV29" s="695"/>
      <c r="CW29" s="695"/>
      <c r="CX29" s="695"/>
      <c r="CY29" s="696"/>
      <c r="CZ29" s="664">
        <v>13.8</v>
      </c>
      <c r="DA29" s="693"/>
      <c r="DB29" s="693"/>
      <c r="DC29" s="697"/>
      <c r="DD29" s="668">
        <v>1658254</v>
      </c>
      <c r="DE29" s="695"/>
      <c r="DF29" s="695"/>
      <c r="DG29" s="695"/>
      <c r="DH29" s="695"/>
      <c r="DI29" s="695"/>
      <c r="DJ29" s="695"/>
      <c r="DK29" s="696"/>
      <c r="DL29" s="668">
        <v>1658254</v>
      </c>
      <c r="DM29" s="695"/>
      <c r="DN29" s="695"/>
      <c r="DO29" s="695"/>
      <c r="DP29" s="695"/>
      <c r="DQ29" s="695"/>
      <c r="DR29" s="695"/>
      <c r="DS29" s="695"/>
      <c r="DT29" s="695"/>
      <c r="DU29" s="695"/>
      <c r="DV29" s="696"/>
      <c r="DW29" s="664">
        <v>20.7</v>
      </c>
      <c r="DX29" s="693"/>
      <c r="DY29" s="693"/>
      <c r="DZ29" s="693"/>
      <c r="EA29" s="693"/>
      <c r="EB29" s="693"/>
      <c r="EC29" s="694"/>
    </row>
    <row r="30" spans="2:133" ht="11.25" customHeight="1" x14ac:dyDescent="0.2">
      <c r="B30" s="656" t="s">
        <v>307</v>
      </c>
      <c r="C30" s="657"/>
      <c r="D30" s="657"/>
      <c r="E30" s="657"/>
      <c r="F30" s="657"/>
      <c r="G30" s="657"/>
      <c r="H30" s="657"/>
      <c r="I30" s="657"/>
      <c r="J30" s="657"/>
      <c r="K30" s="657"/>
      <c r="L30" s="657"/>
      <c r="M30" s="657"/>
      <c r="N30" s="657"/>
      <c r="O30" s="657"/>
      <c r="P30" s="657"/>
      <c r="Q30" s="658"/>
      <c r="R30" s="659">
        <v>134782</v>
      </c>
      <c r="S30" s="660"/>
      <c r="T30" s="660"/>
      <c r="U30" s="660"/>
      <c r="V30" s="660"/>
      <c r="W30" s="660"/>
      <c r="X30" s="660"/>
      <c r="Y30" s="661"/>
      <c r="Z30" s="662">
        <v>1.1000000000000001</v>
      </c>
      <c r="AA30" s="662"/>
      <c r="AB30" s="662"/>
      <c r="AC30" s="662"/>
      <c r="AD30" s="663">
        <v>2787</v>
      </c>
      <c r="AE30" s="663"/>
      <c r="AF30" s="663"/>
      <c r="AG30" s="663"/>
      <c r="AH30" s="663"/>
      <c r="AI30" s="663"/>
      <c r="AJ30" s="663"/>
      <c r="AK30" s="663"/>
      <c r="AL30" s="664">
        <v>0</v>
      </c>
      <c r="AM30" s="665"/>
      <c r="AN30" s="665"/>
      <c r="AO30" s="666"/>
      <c r="AP30" s="707" t="s">
        <v>308</v>
      </c>
      <c r="AQ30" s="708"/>
      <c r="AR30" s="708"/>
      <c r="AS30" s="708"/>
      <c r="AT30" s="713" t="s">
        <v>309</v>
      </c>
      <c r="AU30" s="210"/>
      <c r="AV30" s="210"/>
      <c r="AW30" s="210"/>
      <c r="AX30" s="645" t="s">
        <v>184</v>
      </c>
      <c r="AY30" s="646"/>
      <c r="AZ30" s="646"/>
      <c r="BA30" s="646"/>
      <c r="BB30" s="646"/>
      <c r="BC30" s="646"/>
      <c r="BD30" s="646"/>
      <c r="BE30" s="646"/>
      <c r="BF30" s="647"/>
      <c r="BG30" s="719">
        <v>99.1</v>
      </c>
      <c r="BH30" s="720"/>
      <c r="BI30" s="720"/>
      <c r="BJ30" s="720"/>
      <c r="BK30" s="720"/>
      <c r="BL30" s="720"/>
      <c r="BM30" s="654">
        <v>93.9</v>
      </c>
      <c r="BN30" s="720"/>
      <c r="BO30" s="720"/>
      <c r="BP30" s="720"/>
      <c r="BQ30" s="721"/>
      <c r="BR30" s="719">
        <v>98.9</v>
      </c>
      <c r="BS30" s="720"/>
      <c r="BT30" s="720"/>
      <c r="BU30" s="720"/>
      <c r="BV30" s="720"/>
      <c r="BW30" s="720"/>
      <c r="BX30" s="654">
        <v>93.7</v>
      </c>
      <c r="BY30" s="720"/>
      <c r="BZ30" s="720"/>
      <c r="CA30" s="720"/>
      <c r="CB30" s="721"/>
      <c r="CD30" s="724"/>
      <c r="CE30" s="725"/>
      <c r="CF30" s="674" t="s">
        <v>310</v>
      </c>
      <c r="CG30" s="675"/>
      <c r="CH30" s="675"/>
      <c r="CI30" s="675"/>
      <c r="CJ30" s="675"/>
      <c r="CK30" s="675"/>
      <c r="CL30" s="675"/>
      <c r="CM30" s="675"/>
      <c r="CN30" s="675"/>
      <c r="CO30" s="675"/>
      <c r="CP30" s="675"/>
      <c r="CQ30" s="676"/>
      <c r="CR30" s="659">
        <v>1500626</v>
      </c>
      <c r="CS30" s="660"/>
      <c r="CT30" s="660"/>
      <c r="CU30" s="660"/>
      <c r="CV30" s="660"/>
      <c r="CW30" s="660"/>
      <c r="CX30" s="660"/>
      <c r="CY30" s="661"/>
      <c r="CZ30" s="664">
        <v>12.3</v>
      </c>
      <c r="DA30" s="693"/>
      <c r="DB30" s="693"/>
      <c r="DC30" s="697"/>
      <c r="DD30" s="668">
        <v>1476123</v>
      </c>
      <c r="DE30" s="660"/>
      <c r="DF30" s="660"/>
      <c r="DG30" s="660"/>
      <c r="DH30" s="660"/>
      <c r="DI30" s="660"/>
      <c r="DJ30" s="660"/>
      <c r="DK30" s="661"/>
      <c r="DL30" s="668">
        <v>1476123</v>
      </c>
      <c r="DM30" s="660"/>
      <c r="DN30" s="660"/>
      <c r="DO30" s="660"/>
      <c r="DP30" s="660"/>
      <c r="DQ30" s="660"/>
      <c r="DR30" s="660"/>
      <c r="DS30" s="660"/>
      <c r="DT30" s="660"/>
      <c r="DU30" s="660"/>
      <c r="DV30" s="661"/>
      <c r="DW30" s="664">
        <v>18.399999999999999</v>
      </c>
      <c r="DX30" s="693"/>
      <c r="DY30" s="693"/>
      <c r="DZ30" s="693"/>
      <c r="EA30" s="693"/>
      <c r="EB30" s="693"/>
      <c r="EC30" s="694"/>
    </row>
    <row r="31" spans="2:133" ht="11.25" customHeight="1" x14ac:dyDescent="0.2">
      <c r="B31" s="656" t="s">
        <v>311</v>
      </c>
      <c r="C31" s="657"/>
      <c r="D31" s="657"/>
      <c r="E31" s="657"/>
      <c r="F31" s="657"/>
      <c r="G31" s="657"/>
      <c r="H31" s="657"/>
      <c r="I31" s="657"/>
      <c r="J31" s="657"/>
      <c r="K31" s="657"/>
      <c r="L31" s="657"/>
      <c r="M31" s="657"/>
      <c r="N31" s="657"/>
      <c r="O31" s="657"/>
      <c r="P31" s="657"/>
      <c r="Q31" s="658"/>
      <c r="R31" s="659">
        <v>24810</v>
      </c>
      <c r="S31" s="660"/>
      <c r="T31" s="660"/>
      <c r="U31" s="660"/>
      <c r="V31" s="660"/>
      <c r="W31" s="660"/>
      <c r="X31" s="660"/>
      <c r="Y31" s="661"/>
      <c r="Z31" s="662">
        <v>0.2</v>
      </c>
      <c r="AA31" s="662"/>
      <c r="AB31" s="662"/>
      <c r="AC31" s="662"/>
      <c r="AD31" s="663" t="s">
        <v>181</v>
      </c>
      <c r="AE31" s="663"/>
      <c r="AF31" s="663"/>
      <c r="AG31" s="663"/>
      <c r="AH31" s="663"/>
      <c r="AI31" s="663"/>
      <c r="AJ31" s="663"/>
      <c r="AK31" s="663"/>
      <c r="AL31" s="664" t="s">
        <v>181</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98.9</v>
      </c>
      <c r="BH31" s="695"/>
      <c r="BI31" s="695"/>
      <c r="BJ31" s="695"/>
      <c r="BK31" s="695"/>
      <c r="BL31" s="695"/>
      <c r="BM31" s="665">
        <v>93.9</v>
      </c>
      <c r="BN31" s="717"/>
      <c r="BO31" s="717"/>
      <c r="BP31" s="717"/>
      <c r="BQ31" s="718"/>
      <c r="BR31" s="716">
        <v>98.6</v>
      </c>
      <c r="BS31" s="695"/>
      <c r="BT31" s="695"/>
      <c r="BU31" s="695"/>
      <c r="BV31" s="695"/>
      <c r="BW31" s="695"/>
      <c r="BX31" s="665">
        <v>93</v>
      </c>
      <c r="BY31" s="717"/>
      <c r="BZ31" s="717"/>
      <c r="CA31" s="717"/>
      <c r="CB31" s="718"/>
      <c r="CD31" s="724"/>
      <c r="CE31" s="725"/>
      <c r="CF31" s="674" t="s">
        <v>314</v>
      </c>
      <c r="CG31" s="675"/>
      <c r="CH31" s="675"/>
      <c r="CI31" s="675"/>
      <c r="CJ31" s="675"/>
      <c r="CK31" s="675"/>
      <c r="CL31" s="675"/>
      <c r="CM31" s="675"/>
      <c r="CN31" s="675"/>
      <c r="CO31" s="675"/>
      <c r="CP31" s="675"/>
      <c r="CQ31" s="676"/>
      <c r="CR31" s="659">
        <v>184256</v>
      </c>
      <c r="CS31" s="695"/>
      <c r="CT31" s="695"/>
      <c r="CU31" s="695"/>
      <c r="CV31" s="695"/>
      <c r="CW31" s="695"/>
      <c r="CX31" s="695"/>
      <c r="CY31" s="696"/>
      <c r="CZ31" s="664">
        <v>1.5</v>
      </c>
      <c r="DA31" s="693"/>
      <c r="DB31" s="693"/>
      <c r="DC31" s="697"/>
      <c r="DD31" s="668">
        <v>182131</v>
      </c>
      <c r="DE31" s="695"/>
      <c r="DF31" s="695"/>
      <c r="DG31" s="695"/>
      <c r="DH31" s="695"/>
      <c r="DI31" s="695"/>
      <c r="DJ31" s="695"/>
      <c r="DK31" s="696"/>
      <c r="DL31" s="668">
        <v>182131</v>
      </c>
      <c r="DM31" s="695"/>
      <c r="DN31" s="695"/>
      <c r="DO31" s="695"/>
      <c r="DP31" s="695"/>
      <c r="DQ31" s="695"/>
      <c r="DR31" s="695"/>
      <c r="DS31" s="695"/>
      <c r="DT31" s="695"/>
      <c r="DU31" s="695"/>
      <c r="DV31" s="696"/>
      <c r="DW31" s="664">
        <v>2.2999999999999998</v>
      </c>
      <c r="DX31" s="693"/>
      <c r="DY31" s="693"/>
      <c r="DZ31" s="693"/>
      <c r="EA31" s="693"/>
      <c r="EB31" s="693"/>
      <c r="EC31" s="694"/>
    </row>
    <row r="32" spans="2:133" ht="11.25" customHeight="1" x14ac:dyDescent="0.2">
      <c r="B32" s="656" t="s">
        <v>315</v>
      </c>
      <c r="C32" s="657"/>
      <c r="D32" s="657"/>
      <c r="E32" s="657"/>
      <c r="F32" s="657"/>
      <c r="G32" s="657"/>
      <c r="H32" s="657"/>
      <c r="I32" s="657"/>
      <c r="J32" s="657"/>
      <c r="K32" s="657"/>
      <c r="L32" s="657"/>
      <c r="M32" s="657"/>
      <c r="N32" s="657"/>
      <c r="O32" s="657"/>
      <c r="P32" s="657"/>
      <c r="Q32" s="658"/>
      <c r="R32" s="659">
        <v>578136</v>
      </c>
      <c r="S32" s="660"/>
      <c r="T32" s="660"/>
      <c r="U32" s="660"/>
      <c r="V32" s="660"/>
      <c r="W32" s="660"/>
      <c r="X32" s="660"/>
      <c r="Y32" s="661"/>
      <c r="Z32" s="662">
        <v>4.5999999999999996</v>
      </c>
      <c r="AA32" s="662"/>
      <c r="AB32" s="662"/>
      <c r="AC32" s="662"/>
      <c r="AD32" s="663" t="s">
        <v>181</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99.2</v>
      </c>
      <c r="BH32" s="729"/>
      <c r="BI32" s="729"/>
      <c r="BJ32" s="729"/>
      <c r="BK32" s="729"/>
      <c r="BL32" s="729"/>
      <c r="BM32" s="730">
        <v>94.8</v>
      </c>
      <c r="BN32" s="729"/>
      <c r="BO32" s="729"/>
      <c r="BP32" s="729"/>
      <c r="BQ32" s="731"/>
      <c r="BR32" s="728">
        <v>99</v>
      </c>
      <c r="BS32" s="729"/>
      <c r="BT32" s="729"/>
      <c r="BU32" s="729"/>
      <c r="BV32" s="729"/>
      <c r="BW32" s="729"/>
      <c r="BX32" s="730">
        <v>94.8</v>
      </c>
      <c r="BY32" s="729"/>
      <c r="BZ32" s="729"/>
      <c r="CA32" s="729"/>
      <c r="CB32" s="731"/>
      <c r="CD32" s="726"/>
      <c r="CE32" s="727"/>
      <c r="CF32" s="674" t="s">
        <v>317</v>
      </c>
      <c r="CG32" s="675"/>
      <c r="CH32" s="675"/>
      <c r="CI32" s="675"/>
      <c r="CJ32" s="675"/>
      <c r="CK32" s="675"/>
      <c r="CL32" s="675"/>
      <c r="CM32" s="675"/>
      <c r="CN32" s="675"/>
      <c r="CO32" s="675"/>
      <c r="CP32" s="675"/>
      <c r="CQ32" s="676"/>
      <c r="CR32" s="659" t="s">
        <v>181</v>
      </c>
      <c r="CS32" s="660"/>
      <c r="CT32" s="660"/>
      <c r="CU32" s="660"/>
      <c r="CV32" s="660"/>
      <c r="CW32" s="660"/>
      <c r="CX32" s="660"/>
      <c r="CY32" s="661"/>
      <c r="CZ32" s="664" t="s">
        <v>246</v>
      </c>
      <c r="DA32" s="693"/>
      <c r="DB32" s="693"/>
      <c r="DC32" s="697"/>
      <c r="DD32" s="668" t="s">
        <v>181</v>
      </c>
      <c r="DE32" s="660"/>
      <c r="DF32" s="660"/>
      <c r="DG32" s="660"/>
      <c r="DH32" s="660"/>
      <c r="DI32" s="660"/>
      <c r="DJ32" s="660"/>
      <c r="DK32" s="661"/>
      <c r="DL32" s="668" t="s">
        <v>181</v>
      </c>
      <c r="DM32" s="660"/>
      <c r="DN32" s="660"/>
      <c r="DO32" s="660"/>
      <c r="DP32" s="660"/>
      <c r="DQ32" s="660"/>
      <c r="DR32" s="660"/>
      <c r="DS32" s="660"/>
      <c r="DT32" s="660"/>
      <c r="DU32" s="660"/>
      <c r="DV32" s="661"/>
      <c r="DW32" s="664" t="s">
        <v>181</v>
      </c>
      <c r="DX32" s="693"/>
      <c r="DY32" s="693"/>
      <c r="DZ32" s="693"/>
      <c r="EA32" s="693"/>
      <c r="EB32" s="693"/>
      <c r="EC32" s="694"/>
    </row>
    <row r="33" spans="2:133" ht="11.25" customHeight="1" x14ac:dyDescent="0.2">
      <c r="B33" s="656" t="s">
        <v>318</v>
      </c>
      <c r="C33" s="657"/>
      <c r="D33" s="657"/>
      <c r="E33" s="657"/>
      <c r="F33" s="657"/>
      <c r="G33" s="657"/>
      <c r="H33" s="657"/>
      <c r="I33" s="657"/>
      <c r="J33" s="657"/>
      <c r="K33" s="657"/>
      <c r="L33" s="657"/>
      <c r="M33" s="657"/>
      <c r="N33" s="657"/>
      <c r="O33" s="657"/>
      <c r="P33" s="657"/>
      <c r="Q33" s="658"/>
      <c r="R33" s="659">
        <v>369189</v>
      </c>
      <c r="S33" s="660"/>
      <c r="T33" s="660"/>
      <c r="U33" s="660"/>
      <c r="V33" s="660"/>
      <c r="W33" s="660"/>
      <c r="X33" s="660"/>
      <c r="Y33" s="661"/>
      <c r="Z33" s="662">
        <v>2.9</v>
      </c>
      <c r="AA33" s="662"/>
      <c r="AB33" s="662"/>
      <c r="AC33" s="662"/>
      <c r="AD33" s="663" t="s">
        <v>246</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5355559</v>
      </c>
      <c r="CS33" s="695"/>
      <c r="CT33" s="695"/>
      <c r="CU33" s="695"/>
      <c r="CV33" s="695"/>
      <c r="CW33" s="695"/>
      <c r="CX33" s="695"/>
      <c r="CY33" s="696"/>
      <c r="CZ33" s="664">
        <v>43.7</v>
      </c>
      <c r="DA33" s="693"/>
      <c r="DB33" s="693"/>
      <c r="DC33" s="697"/>
      <c r="DD33" s="668">
        <v>4633285</v>
      </c>
      <c r="DE33" s="695"/>
      <c r="DF33" s="695"/>
      <c r="DG33" s="695"/>
      <c r="DH33" s="695"/>
      <c r="DI33" s="695"/>
      <c r="DJ33" s="695"/>
      <c r="DK33" s="696"/>
      <c r="DL33" s="668">
        <v>3362957</v>
      </c>
      <c r="DM33" s="695"/>
      <c r="DN33" s="695"/>
      <c r="DO33" s="695"/>
      <c r="DP33" s="695"/>
      <c r="DQ33" s="695"/>
      <c r="DR33" s="695"/>
      <c r="DS33" s="695"/>
      <c r="DT33" s="695"/>
      <c r="DU33" s="695"/>
      <c r="DV33" s="696"/>
      <c r="DW33" s="664">
        <v>42</v>
      </c>
      <c r="DX33" s="693"/>
      <c r="DY33" s="693"/>
      <c r="DZ33" s="693"/>
      <c r="EA33" s="693"/>
      <c r="EB33" s="693"/>
      <c r="EC33" s="694"/>
    </row>
    <row r="34" spans="2:133" ht="11.25" customHeight="1" x14ac:dyDescent="0.2">
      <c r="B34" s="656" t="s">
        <v>320</v>
      </c>
      <c r="C34" s="657"/>
      <c r="D34" s="657"/>
      <c r="E34" s="657"/>
      <c r="F34" s="657"/>
      <c r="G34" s="657"/>
      <c r="H34" s="657"/>
      <c r="I34" s="657"/>
      <c r="J34" s="657"/>
      <c r="K34" s="657"/>
      <c r="L34" s="657"/>
      <c r="M34" s="657"/>
      <c r="N34" s="657"/>
      <c r="O34" s="657"/>
      <c r="P34" s="657"/>
      <c r="Q34" s="658"/>
      <c r="R34" s="659">
        <v>200961</v>
      </c>
      <c r="S34" s="660"/>
      <c r="T34" s="660"/>
      <c r="U34" s="660"/>
      <c r="V34" s="660"/>
      <c r="W34" s="660"/>
      <c r="X34" s="660"/>
      <c r="Y34" s="661"/>
      <c r="Z34" s="662">
        <v>1.6</v>
      </c>
      <c r="AA34" s="662"/>
      <c r="AB34" s="662"/>
      <c r="AC34" s="662"/>
      <c r="AD34" s="663">
        <v>472</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1535532</v>
      </c>
      <c r="CS34" s="660"/>
      <c r="CT34" s="660"/>
      <c r="CU34" s="660"/>
      <c r="CV34" s="660"/>
      <c r="CW34" s="660"/>
      <c r="CX34" s="660"/>
      <c r="CY34" s="661"/>
      <c r="CZ34" s="664">
        <v>12.5</v>
      </c>
      <c r="DA34" s="693"/>
      <c r="DB34" s="693"/>
      <c r="DC34" s="697"/>
      <c r="DD34" s="668">
        <v>1254527</v>
      </c>
      <c r="DE34" s="660"/>
      <c r="DF34" s="660"/>
      <c r="DG34" s="660"/>
      <c r="DH34" s="660"/>
      <c r="DI34" s="660"/>
      <c r="DJ34" s="660"/>
      <c r="DK34" s="661"/>
      <c r="DL34" s="668">
        <v>1012928</v>
      </c>
      <c r="DM34" s="660"/>
      <c r="DN34" s="660"/>
      <c r="DO34" s="660"/>
      <c r="DP34" s="660"/>
      <c r="DQ34" s="660"/>
      <c r="DR34" s="660"/>
      <c r="DS34" s="660"/>
      <c r="DT34" s="660"/>
      <c r="DU34" s="660"/>
      <c r="DV34" s="661"/>
      <c r="DW34" s="664">
        <v>12.6</v>
      </c>
      <c r="DX34" s="693"/>
      <c r="DY34" s="693"/>
      <c r="DZ34" s="693"/>
      <c r="EA34" s="693"/>
      <c r="EB34" s="693"/>
      <c r="EC34" s="694"/>
    </row>
    <row r="35" spans="2:133" ht="11.25" customHeight="1" x14ac:dyDescent="0.2">
      <c r="B35" s="656" t="s">
        <v>324</v>
      </c>
      <c r="C35" s="657"/>
      <c r="D35" s="657"/>
      <c r="E35" s="657"/>
      <c r="F35" s="657"/>
      <c r="G35" s="657"/>
      <c r="H35" s="657"/>
      <c r="I35" s="657"/>
      <c r="J35" s="657"/>
      <c r="K35" s="657"/>
      <c r="L35" s="657"/>
      <c r="M35" s="657"/>
      <c r="N35" s="657"/>
      <c r="O35" s="657"/>
      <c r="P35" s="657"/>
      <c r="Q35" s="658"/>
      <c r="R35" s="659">
        <v>1027000</v>
      </c>
      <c r="S35" s="660"/>
      <c r="T35" s="660"/>
      <c r="U35" s="660"/>
      <c r="V35" s="660"/>
      <c r="W35" s="660"/>
      <c r="X35" s="660"/>
      <c r="Y35" s="661"/>
      <c r="Z35" s="662">
        <v>8.1999999999999993</v>
      </c>
      <c r="AA35" s="662"/>
      <c r="AB35" s="662"/>
      <c r="AC35" s="662"/>
      <c r="AD35" s="663" t="s">
        <v>242</v>
      </c>
      <c r="AE35" s="663"/>
      <c r="AF35" s="663"/>
      <c r="AG35" s="663"/>
      <c r="AH35" s="663"/>
      <c r="AI35" s="663"/>
      <c r="AJ35" s="663"/>
      <c r="AK35" s="663"/>
      <c r="AL35" s="664" t="s">
        <v>239</v>
      </c>
      <c r="AM35" s="665"/>
      <c r="AN35" s="665"/>
      <c r="AO35" s="666"/>
      <c r="AP35" s="214"/>
      <c r="AQ35" s="732" t="s">
        <v>325</v>
      </c>
      <c r="AR35" s="733"/>
      <c r="AS35" s="733"/>
      <c r="AT35" s="733"/>
      <c r="AU35" s="733"/>
      <c r="AV35" s="733"/>
      <c r="AW35" s="733"/>
      <c r="AX35" s="733"/>
      <c r="AY35" s="734"/>
      <c r="AZ35" s="648">
        <v>2394572</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207798</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84193</v>
      </c>
      <c r="CS35" s="695"/>
      <c r="CT35" s="695"/>
      <c r="CU35" s="695"/>
      <c r="CV35" s="695"/>
      <c r="CW35" s="695"/>
      <c r="CX35" s="695"/>
      <c r="CY35" s="696"/>
      <c r="CZ35" s="664">
        <v>0.7</v>
      </c>
      <c r="DA35" s="693"/>
      <c r="DB35" s="693"/>
      <c r="DC35" s="697"/>
      <c r="DD35" s="668">
        <v>53490</v>
      </c>
      <c r="DE35" s="695"/>
      <c r="DF35" s="695"/>
      <c r="DG35" s="695"/>
      <c r="DH35" s="695"/>
      <c r="DI35" s="695"/>
      <c r="DJ35" s="695"/>
      <c r="DK35" s="696"/>
      <c r="DL35" s="668">
        <v>53482</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2">
      <c r="B36" s="656" t="s">
        <v>328</v>
      </c>
      <c r="C36" s="657"/>
      <c r="D36" s="657"/>
      <c r="E36" s="657"/>
      <c r="F36" s="657"/>
      <c r="G36" s="657"/>
      <c r="H36" s="657"/>
      <c r="I36" s="657"/>
      <c r="J36" s="657"/>
      <c r="K36" s="657"/>
      <c r="L36" s="657"/>
      <c r="M36" s="657"/>
      <c r="N36" s="657"/>
      <c r="O36" s="657"/>
      <c r="P36" s="657"/>
      <c r="Q36" s="658"/>
      <c r="R36" s="659" t="s">
        <v>181</v>
      </c>
      <c r="S36" s="660"/>
      <c r="T36" s="660"/>
      <c r="U36" s="660"/>
      <c r="V36" s="660"/>
      <c r="W36" s="660"/>
      <c r="X36" s="660"/>
      <c r="Y36" s="661"/>
      <c r="Z36" s="662" t="s">
        <v>181</v>
      </c>
      <c r="AA36" s="662"/>
      <c r="AB36" s="662"/>
      <c r="AC36" s="662"/>
      <c r="AD36" s="663" t="s">
        <v>181</v>
      </c>
      <c r="AE36" s="663"/>
      <c r="AF36" s="663"/>
      <c r="AG36" s="663"/>
      <c r="AH36" s="663"/>
      <c r="AI36" s="663"/>
      <c r="AJ36" s="663"/>
      <c r="AK36" s="663"/>
      <c r="AL36" s="664" t="s">
        <v>181</v>
      </c>
      <c r="AM36" s="665"/>
      <c r="AN36" s="665"/>
      <c r="AO36" s="666"/>
      <c r="AQ36" s="736" t="s">
        <v>329</v>
      </c>
      <c r="AR36" s="737"/>
      <c r="AS36" s="737"/>
      <c r="AT36" s="737"/>
      <c r="AU36" s="737"/>
      <c r="AV36" s="737"/>
      <c r="AW36" s="737"/>
      <c r="AX36" s="737"/>
      <c r="AY36" s="738"/>
      <c r="AZ36" s="659">
        <v>701533</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160074</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1960351</v>
      </c>
      <c r="CS36" s="660"/>
      <c r="CT36" s="660"/>
      <c r="CU36" s="660"/>
      <c r="CV36" s="660"/>
      <c r="CW36" s="660"/>
      <c r="CX36" s="660"/>
      <c r="CY36" s="661"/>
      <c r="CZ36" s="664">
        <v>16</v>
      </c>
      <c r="DA36" s="693"/>
      <c r="DB36" s="693"/>
      <c r="DC36" s="697"/>
      <c r="DD36" s="668">
        <v>1877254</v>
      </c>
      <c r="DE36" s="660"/>
      <c r="DF36" s="660"/>
      <c r="DG36" s="660"/>
      <c r="DH36" s="660"/>
      <c r="DI36" s="660"/>
      <c r="DJ36" s="660"/>
      <c r="DK36" s="661"/>
      <c r="DL36" s="668">
        <v>1314095</v>
      </c>
      <c r="DM36" s="660"/>
      <c r="DN36" s="660"/>
      <c r="DO36" s="660"/>
      <c r="DP36" s="660"/>
      <c r="DQ36" s="660"/>
      <c r="DR36" s="660"/>
      <c r="DS36" s="660"/>
      <c r="DT36" s="660"/>
      <c r="DU36" s="660"/>
      <c r="DV36" s="661"/>
      <c r="DW36" s="664">
        <v>16.399999999999999</v>
      </c>
      <c r="DX36" s="693"/>
      <c r="DY36" s="693"/>
      <c r="DZ36" s="693"/>
      <c r="EA36" s="693"/>
      <c r="EB36" s="693"/>
      <c r="EC36" s="694"/>
    </row>
    <row r="37" spans="2:133" ht="11.25" customHeight="1" x14ac:dyDescent="0.2">
      <c r="B37" s="656" t="s">
        <v>332</v>
      </c>
      <c r="C37" s="657"/>
      <c r="D37" s="657"/>
      <c r="E37" s="657"/>
      <c r="F37" s="657"/>
      <c r="G37" s="657"/>
      <c r="H37" s="657"/>
      <c r="I37" s="657"/>
      <c r="J37" s="657"/>
      <c r="K37" s="657"/>
      <c r="L37" s="657"/>
      <c r="M37" s="657"/>
      <c r="N37" s="657"/>
      <c r="O37" s="657"/>
      <c r="P37" s="657"/>
      <c r="Q37" s="658"/>
      <c r="R37" s="659">
        <v>539900</v>
      </c>
      <c r="S37" s="660"/>
      <c r="T37" s="660"/>
      <c r="U37" s="660"/>
      <c r="V37" s="660"/>
      <c r="W37" s="660"/>
      <c r="X37" s="660"/>
      <c r="Y37" s="661"/>
      <c r="Z37" s="662">
        <v>4.3</v>
      </c>
      <c r="AA37" s="662"/>
      <c r="AB37" s="662"/>
      <c r="AC37" s="662"/>
      <c r="AD37" s="663" t="s">
        <v>181</v>
      </c>
      <c r="AE37" s="663"/>
      <c r="AF37" s="663"/>
      <c r="AG37" s="663"/>
      <c r="AH37" s="663"/>
      <c r="AI37" s="663"/>
      <c r="AJ37" s="663"/>
      <c r="AK37" s="663"/>
      <c r="AL37" s="664" t="s">
        <v>239</v>
      </c>
      <c r="AM37" s="665"/>
      <c r="AN37" s="665"/>
      <c r="AO37" s="666"/>
      <c r="AQ37" s="736" t="s">
        <v>333</v>
      </c>
      <c r="AR37" s="737"/>
      <c r="AS37" s="737"/>
      <c r="AT37" s="737"/>
      <c r="AU37" s="737"/>
      <c r="AV37" s="737"/>
      <c r="AW37" s="737"/>
      <c r="AX37" s="737"/>
      <c r="AY37" s="738"/>
      <c r="AZ37" s="659">
        <v>372991</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3812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685038</v>
      </c>
      <c r="CS37" s="695"/>
      <c r="CT37" s="695"/>
      <c r="CU37" s="695"/>
      <c r="CV37" s="695"/>
      <c r="CW37" s="695"/>
      <c r="CX37" s="695"/>
      <c r="CY37" s="696"/>
      <c r="CZ37" s="664">
        <v>5.6</v>
      </c>
      <c r="DA37" s="693"/>
      <c r="DB37" s="693"/>
      <c r="DC37" s="697"/>
      <c r="DD37" s="668">
        <v>682511</v>
      </c>
      <c r="DE37" s="695"/>
      <c r="DF37" s="695"/>
      <c r="DG37" s="695"/>
      <c r="DH37" s="695"/>
      <c r="DI37" s="695"/>
      <c r="DJ37" s="695"/>
      <c r="DK37" s="696"/>
      <c r="DL37" s="668">
        <v>654065</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2">
      <c r="B38" s="704" t="s">
        <v>336</v>
      </c>
      <c r="C38" s="705"/>
      <c r="D38" s="705"/>
      <c r="E38" s="705"/>
      <c r="F38" s="705"/>
      <c r="G38" s="705"/>
      <c r="H38" s="705"/>
      <c r="I38" s="705"/>
      <c r="J38" s="705"/>
      <c r="K38" s="705"/>
      <c r="L38" s="705"/>
      <c r="M38" s="705"/>
      <c r="N38" s="705"/>
      <c r="O38" s="705"/>
      <c r="P38" s="705"/>
      <c r="Q38" s="706"/>
      <c r="R38" s="739">
        <v>12573718</v>
      </c>
      <c r="S38" s="740"/>
      <c r="T38" s="740"/>
      <c r="U38" s="740"/>
      <c r="V38" s="740"/>
      <c r="W38" s="740"/>
      <c r="X38" s="740"/>
      <c r="Y38" s="741"/>
      <c r="Z38" s="742">
        <v>100</v>
      </c>
      <c r="AA38" s="742"/>
      <c r="AB38" s="742"/>
      <c r="AC38" s="742"/>
      <c r="AD38" s="743">
        <v>7469575</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217605</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6087</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1475434</v>
      </c>
      <c r="CS38" s="660"/>
      <c r="CT38" s="660"/>
      <c r="CU38" s="660"/>
      <c r="CV38" s="660"/>
      <c r="CW38" s="660"/>
      <c r="CX38" s="660"/>
      <c r="CY38" s="661"/>
      <c r="CZ38" s="664">
        <v>12.1</v>
      </c>
      <c r="DA38" s="693"/>
      <c r="DB38" s="693"/>
      <c r="DC38" s="697"/>
      <c r="DD38" s="668">
        <v>1284371</v>
      </c>
      <c r="DE38" s="660"/>
      <c r="DF38" s="660"/>
      <c r="DG38" s="660"/>
      <c r="DH38" s="660"/>
      <c r="DI38" s="660"/>
      <c r="DJ38" s="660"/>
      <c r="DK38" s="661"/>
      <c r="DL38" s="668">
        <v>982452</v>
      </c>
      <c r="DM38" s="660"/>
      <c r="DN38" s="660"/>
      <c r="DO38" s="660"/>
      <c r="DP38" s="660"/>
      <c r="DQ38" s="660"/>
      <c r="DR38" s="660"/>
      <c r="DS38" s="660"/>
      <c r="DT38" s="660"/>
      <c r="DU38" s="660"/>
      <c r="DV38" s="661"/>
      <c r="DW38" s="664">
        <v>12.3</v>
      </c>
      <c r="DX38" s="693"/>
      <c r="DY38" s="693"/>
      <c r="DZ38" s="693"/>
      <c r="EA38" s="693"/>
      <c r="EB38" s="693"/>
      <c r="EC38" s="694"/>
    </row>
    <row r="39" spans="2:133" ht="11.25" customHeight="1" x14ac:dyDescent="0.2">
      <c r="AQ39" s="736" t="s">
        <v>340</v>
      </c>
      <c r="AR39" s="737"/>
      <c r="AS39" s="737"/>
      <c r="AT39" s="737"/>
      <c r="AU39" s="737"/>
      <c r="AV39" s="737"/>
      <c r="AW39" s="737"/>
      <c r="AX39" s="737"/>
      <c r="AY39" s="738"/>
      <c r="AZ39" s="659">
        <v>61566</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106</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300049</v>
      </c>
      <c r="CS39" s="695"/>
      <c r="CT39" s="695"/>
      <c r="CU39" s="695"/>
      <c r="CV39" s="695"/>
      <c r="CW39" s="695"/>
      <c r="CX39" s="695"/>
      <c r="CY39" s="696"/>
      <c r="CZ39" s="664">
        <v>2.5</v>
      </c>
      <c r="DA39" s="693"/>
      <c r="DB39" s="693"/>
      <c r="DC39" s="697"/>
      <c r="DD39" s="668">
        <v>163643</v>
      </c>
      <c r="DE39" s="695"/>
      <c r="DF39" s="695"/>
      <c r="DG39" s="695"/>
      <c r="DH39" s="695"/>
      <c r="DI39" s="695"/>
      <c r="DJ39" s="695"/>
      <c r="DK39" s="696"/>
      <c r="DL39" s="668" t="s">
        <v>181</v>
      </c>
      <c r="DM39" s="695"/>
      <c r="DN39" s="695"/>
      <c r="DO39" s="695"/>
      <c r="DP39" s="695"/>
      <c r="DQ39" s="695"/>
      <c r="DR39" s="695"/>
      <c r="DS39" s="695"/>
      <c r="DT39" s="695"/>
      <c r="DU39" s="695"/>
      <c r="DV39" s="696"/>
      <c r="DW39" s="664" t="s">
        <v>181</v>
      </c>
      <c r="DX39" s="693"/>
      <c r="DY39" s="693"/>
      <c r="DZ39" s="693"/>
      <c r="EA39" s="693"/>
      <c r="EB39" s="693"/>
      <c r="EC39" s="694"/>
    </row>
    <row r="40" spans="2:133" ht="11.25" customHeight="1" x14ac:dyDescent="0.2">
      <c r="AQ40" s="736" t="s">
        <v>344</v>
      </c>
      <c r="AR40" s="737"/>
      <c r="AS40" s="737"/>
      <c r="AT40" s="737"/>
      <c r="AU40" s="737"/>
      <c r="AV40" s="737"/>
      <c r="AW40" s="737"/>
      <c r="AX40" s="737"/>
      <c r="AY40" s="738"/>
      <c r="AZ40" s="659">
        <v>245224</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108</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t="s">
        <v>181</v>
      </c>
      <c r="CS40" s="660"/>
      <c r="CT40" s="660"/>
      <c r="CU40" s="660"/>
      <c r="CV40" s="660"/>
      <c r="CW40" s="660"/>
      <c r="CX40" s="660"/>
      <c r="CY40" s="661"/>
      <c r="CZ40" s="664" t="s">
        <v>181</v>
      </c>
      <c r="DA40" s="693"/>
      <c r="DB40" s="693"/>
      <c r="DC40" s="697"/>
      <c r="DD40" s="668" t="s">
        <v>181</v>
      </c>
      <c r="DE40" s="660"/>
      <c r="DF40" s="660"/>
      <c r="DG40" s="660"/>
      <c r="DH40" s="660"/>
      <c r="DI40" s="660"/>
      <c r="DJ40" s="660"/>
      <c r="DK40" s="661"/>
      <c r="DL40" s="668" t="s">
        <v>246</v>
      </c>
      <c r="DM40" s="660"/>
      <c r="DN40" s="660"/>
      <c r="DO40" s="660"/>
      <c r="DP40" s="660"/>
      <c r="DQ40" s="660"/>
      <c r="DR40" s="660"/>
      <c r="DS40" s="660"/>
      <c r="DT40" s="660"/>
      <c r="DU40" s="660"/>
      <c r="DV40" s="661"/>
      <c r="DW40" s="664" t="s">
        <v>242</v>
      </c>
      <c r="DX40" s="693"/>
      <c r="DY40" s="693"/>
      <c r="DZ40" s="693"/>
      <c r="EA40" s="693"/>
      <c r="EB40" s="693"/>
      <c r="EC40" s="694"/>
    </row>
    <row r="41" spans="2:133" ht="11.25" customHeight="1" x14ac:dyDescent="0.2">
      <c r="AQ41" s="746" t="s">
        <v>347</v>
      </c>
      <c r="AR41" s="747"/>
      <c r="AS41" s="747"/>
      <c r="AT41" s="747"/>
      <c r="AU41" s="747"/>
      <c r="AV41" s="747"/>
      <c r="AW41" s="747"/>
      <c r="AX41" s="747"/>
      <c r="AY41" s="748"/>
      <c r="AZ41" s="739">
        <v>795653</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349</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181</v>
      </c>
      <c r="CS41" s="695"/>
      <c r="CT41" s="695"/>
      <c r="CU41" s="695"/>
      <c r="CV41" s="695"/>
      <c r="CW41" s="695"/>
      <c r="CX41" s="695"/>
      <c r="CY41" s="696"/>
      <c r="CZ41" s="664" t="s">
        <v>242</v>
      </c>
      <c r="DA41" s="693"/>
      <c r="DB41" s="693"/>
      <c r="DC41" s="697"/>
      <c r="DD41" s="668" t="s">
        <v>181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1027347</v>
      </c>
      <c r="CS42" s="660"/>
      <c r="CT42" s="660"/>
      <c r="CU42" s="660"/>
      <c r="CV42" s="660"/>
      <c r="CW42" s="660"/>
      <c r="CX42" s="660"/>
      <c r="CY42" s="661"/>
      <c r="CZ42" s="664">
        <v>8.4</v>
      </c>
      <c r="DA42" s="665"/>
      <c r="DB42" s="665"/>
      <c r="DC42" s="760"/>
      <c r="DD42" s="668">
        <v>149978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t="s">
        <v>181</v>
      </c>
      <c r="CS43" s="695"/>
      <c r="CT43" s="695"/>
      <c r="CU43" s="695"/>
      <c r="CV43" s="695"/>
      <c r="CW43" s="695"/>
      <c r="CX43" s="695"/>
      <c r="CY43" s="696"/>
      <c r="CZ43" s="664" t="s">
        <v>181</v>
      </c>
      <c r="DA43" s="693"/>
      <c r="DB43" s="693"/>
      <c r="DC43" s="697"/>
      <c r="DD43" s="668" t="s">
        <v>246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354</v>
      </c>
      <c r="CD44" s="771" t="s">
        <v>305</v>
      </c>
      <c r="CE44" s="772"/>
      <c r="CF44" s="656" t="s">
        <v>355</v>
      </c>
      <c r="CG44" s="657"/>
      <c r="CH44" s="657"/>
      <c r="CI44" s="657"/>
      <c r="CJ44" s="657"/>
      <c r="CK44" s="657"/>
      <c r="CL44" s="657"/>
      <c r="CM44" s="657"/>
      <c r="CN44" s="657"/>
      <c r="CO44" s="657"/>
      <c r="CP44" s="657"/>
      <c r="CQ44" s="658"/>
      <c r="CR44" s="659">
        <v>944650</v>
      </c>
      <c r="CS44" s="660"/>
      <c r="CT44" s="660"/>
      <c r="CU44" s="660"/>
      <c r="CV44" s="660"/>
      <c r="CW44" s="660"/>
      <c r="CX44" s="660"/>
      <c r="CY44" s="661"/>
      <c r="CZ44" s="664">
        <v>7.7</v>
      </c>
      <c r="DA44" s="665"/>
      <c r="DB44" s="665"/>
      <c r="DC44" s="760"/>
      <c r="DD44" s="668">
        <v>102240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356</v>
      </c>
      <c r="CG45" s="657"/>
      <c r="CH45" s="657"/>
      <c r="CI45" s="657"/>
      <c r="CJ45" s="657"/>
      <c r="CK45" s="657"/>
      <c r="CL45" s="657"/>
      <c r="CM45" s="657"/>
      <c r="CN45" s="657"/>
      <c r="CO45" s="657"/>
      <c r="CP45" s="657"/>
      <c r="CQ45" s="658"/>
      <c r="CR45" s="659">
        <v>409920</v>
      </c>
      <c r="CS45" s="695"/>
      <c r="CT45" s="695"/>
      <c r="CU45" s="695"/>
      <c r="CV45" s="695"/>
      <c r="CW45" s="695"/>
      <c r="CX45" s="695"/>
      <c r="CY45" s="696"/>
      <c r="CZ45" s="664">
        <v>3.3</v>
      </c>
      <c r="DA45" s="693"/>
      <c r="DB45" s="693"/>
      <c r="DC45" s="697"/>
      <c r="DD45" s="668">
        <v>9965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357</v>
      </c>
      <c r="CG46" s="657"/>
      <c r="CH46" s="657"/>
      <c r="CI46" s="657"/>
      <c r="CJ46" s="657"/>
      <c r="CK46" s="657"/>
      <c r="CL46" s="657"/>
      <c r="CM46" s="657"/>
      <c r="CN46" s="657"/>
      <c r="CO46" s="657"/>
      <c r="CP46" s="657"/>
      <c r="CQ46" s="658"/>
      <c r="CR46" s="659">
        <v>475090</v>
      </c>
      <c r="CS46" s="660"/>
      <c r="CT46" s="660"/>
      <c r="CU46" s="660"/>
      <c r="CV46" s="660"/>
      <c r="CW46" s="660"/>
      <c r="CX46" s="660"/>
      <c r="CY46" s="661"/>
      <c r="CZ46" s="664">
        <v>3.9</v>
      </c>
      <c r="DA46" s="665"/>
      <c r="DB46" s="665"/>
      <c r="DC46" s="760"/>
      <c r="DD46" s="668">
        <v>80235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358</v>
      </c>
      <c r="CG47" s="657"/>
      <c r="CH47" s="657"/>
      <c r="CI47" s="657"/>
      <c r="CJ47" s="657"/>
      <c r="CK47" s="657"/>
      <c r="CL47" s="657"/>
      <c r="CM47" s="657"/>
      <c r="CN47" s="657"/>
      <c r="CO47" s="657"/>
      <c r="CP47" s="657"/>
      <c r="CQ47" s="658"/>
      <c r="CR47" s="659">
        <v>82697</v>
      </c>
      <c r="CS47" s="695"/>
      <c r="CT47" s="695"/>
      <c r="CU47" s="695"/>
      <c r="CV47" s="695"/>
      <c r="CW47" s="695"/>
      <c r="CX47" s="695"/>
      <c r="CY47" s="696"/>
      <c r="CZ47" s="664">
        <v>0.7</v>
      </c>
      <c r="DA47" s="693"/>
      <c r="DB47" s="693"/>
      <c r="DC47" s="697"/>
      <c r="DD47" s="668">
        <v>47738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359</v>
      </c>
      <c r="CG48" s="657"/>
      <c r="CH48" s="657"/>
      <c r="CI48" s="657"/>
      <c r="CJ48" s="657"/>
      <c r="CK48" s="657"/>
      <c r="CL48" s="657"/>
      <c r="CM48" s="657"/>
      <c r="CN48" s="657"/>
      <c r="CO48" s="657"/>
      <c r="CP48" s="657"/>
      <c r="CQ48" s="658"/>
      <c r="CR48" s="659" t="s">
        <v>181</v>
      </c>
      <c r="CS48" s="660"/>
      <c r="CT48" s="660"/>
      <c r="CU48" s="660"/>
      <c r="CV48" s="660"/>
      <c r="CW48" s="660"/>
      <c r="CX48" s="660"/>
      <c r="CY48" s="661"/>
      <c r="CZ48" s="664" t="s">
        <v>181</v>
      </c>
      <c r="DA48" s="665"/>
      <c r="DB48" s="665"/>
      <c r="DC48" s="760"/>
      <c r="DD48" s="668" t="s">
        <v>181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360</v>
      </c>
      <c r="CE49" s="705"/>
      <c r="CF49" s="705"/>
      <c r="CG49" s="705"/>
      <c r="CH49" s="705"/>
      <c r="CI49" s="705"/>
      <c r="CJ49" s="705"/>
      <c r="CK49" s="705"/>
      <c r="CL49" s="705"/>
      <c r="CM49" s="705"/>
      <c r="CN49" s="705"/>
      <c r="CO49" s="705"/>
      <c r="CP49" s="705"/>
      <c r="CQ49" s="706"/>
      <c r="CR49" s="739">
        <v>12243954</v>
      </c>
      <c r="CS49" s="729"/>
      <c r="CT49" s="729"/>
      <c r="CU49" s="729"/>
      <c r="CV49" s="729"/>
      <c r="CW49" s="729"/>
      <c r="CX49" s="729"/>
      <c r="CY49" s="761"/>
      <c r="CZ49" s="744">
        <v>100</v>
      </c>
      <c r="DA49" s="762"/>
      <c r="DB49" s="762"/>
      <c r="DC49" s="763"/>
      <c r="DD49" s="764">
        <v>8870826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MF3h2D5j9CsbsPzrnevUkI71ncrwTYPs+P2ID7YyyGTXtZEgI3u0VQbnXIPfHGlCSxqOM8J528J2W1TrccYqNA==" saltValue="NHg+Gts5zkgc3IJD99+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383</v>
      </c>
      <c r="C7" s="792"/>
      <c r="D7" s="792"/>
      <c r="E7" s="792"/>
      <c r="F7" s="792"/>
      <c r="G7" s="792"/>
      <c r="H7" s="792"/>
      <c r="I7" s="792"/>
      <c r="J7" s="792"/>
      <c r="K7" s="792"/>
      <c r="L7" s="792"/>
      <c r="M7" s="792"/>
      <c r="N7" s="792"/>
      <c r="O7" s="792"/>
      <c r="P7" s="793"/>
      <c r="Q7" s="794">
        <v>12263</v>
      </c>
      <c r="R7" s="795"/>
      <c r="S7" s="795"/>
      <c r="T7" s="795"/>
      <c r="U7" s="795"/>
      <c r="V7" s="795">
        <v>11944</v>
      </c>
      <c r="W7" s="795"/>
      <c r="X7" s="795"/>
      <c r="Y7" s="795"/>
      <c r="Z7" s="795"/>
      <c r="AA7" s="795">
        <v>319</v>
      </c>
      <c r="AB7" s="795"/>
      <c r="AC7" s="795"/>
      <c r="AD7" s="795"/>
      <c r="AE7" s="796"/>
      <c r="AF7" s="797">
        <v>270</v>
      </c>
      <c r="AG7" s="798"/>
      <c r="AH7" s="798"/>
      <c r="AI7" s="798"/>
      <c r="AJ7" s="799"/>
      <c r="AK7" s="834">
        <v>500</v>
      </c>
      <c r="AL7" s="835"/>
      <c r="AM7" s="835"/>
      <c r="AN7" s="835"/>
      <c r="AO7" s="835"/>
      <c r="AP7" s="835">
        <v>17579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t="s">
        <v>384</v>
      </c>
      <c r="C8" s="816"/>
      <c r="D8" s="816"/>
      <c r="E8" s="816"/>
      <c r="F8" s="816"/>
      <c r="G8" s="816"/>
      <c r="H8" s="816"/>
      <c r="I8" s="816"/>
      <c r="J8" s="816"/>
      <c r="K8" s="816"/>
      <c r="L8" s="816"/>
      <c r="M8" s="816"/>
      <c r="N8" s="816"/>
      <c r="O8" s="816"/>
      <c r="P8" s="817"/>
      <c r="Q8" s="818">
        <v>446</v>
      </c>
      <c r="R8" s="819"/>
      <c r="S8" s="819"/>
      <c r="T8" s="819"/>
      <c r="U8" s="819"/>
      <c r="V8" s="819">
        <v>435</v>
      </c>
      <c r="W8" s="819"/>
      <c r="X8" s="819"/>
      <c r="Y8" s="819"/>
      <c r="Z8" s="819"/>
      <c r="AA8" s="819">
        <v>11</v>
      </c>
      <c r="AB8" s="819"/>
      <c r="AC8" s="819"/>
      <c r="AD8" s="819"/>
      <c r="AE8" s="820"/>
      <c r="AF8" s="821">
        <v>10</v>
      </c>
      <c r="AG8" s="822"/>
      <c r="AH8" s="822"/>
      <c r="AI8" s="822"/>
      <c r="AJ8" s="823"/>
      <c r="AK8" s="824">
        <v>174</v>
      </c>
      <c r="AL8" s="825"/>
      <c r="AM8" s="825"/>
      <c r="AN8" s="825"/>
      <c r="AO8" s="825"/>
      <c r="AP8" s="825">
        <v>236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386</v>
      </c>
      <c r="B23" s="850" t="s">
        <v>387</v>
      </c>
      <c r="C23" s="851"/>
      <c r="D23" s="851"/>
      <c r="E23" s="851"/>
      <c r="F23" s="851"/>
      <c r="G23" s="851"/>
      <c r="H23" s="851"/>
      <c r="I23" s="851"/>
      <c r="J23" s="851"/>
      <c r="K23" s="851"/>
      <c r="L23" s="851"/>
      <c r="M23" s="851"/>
      <c r="N23" s="851"/>
      <c r="O23" s="851"/>
      <c r="P23" s="852"/>
      <c r="Q23" s="853">
        <v>12709</v>
      </c>
      <c r="R23" s="854"/>
      <c r="S23" s="854"/>
      <c r="T23" s="854"/>
      <c r="U23" s="854"/>
      <c r="V23" s="854">
        <v>12379</v>
      </c>
      <c r="W23" s="854"/>
      <c r="X23" s="854"/>
      <c r="Y23" s="854"/>
      <c r="Z23" s="854"/>
      <c r="AA23" s="854">
        <v>330</v>
      </c>
      <c r="AB23" s="854"/>
      <c r="AC23" s="854"/>
      <c r="AD23" s="854"/>
      <c r="AE23" s="855"/>
      <c r="AF23" s="856">
        <v>280</v>
      </c>
      <c r="AG23" s="854"/>
      <c r="AH23" s="854"/>
      <c r="AI23" s="854"/>
      <c r="AJ23" s="857"/>
      <c r="AK23" s="858"/>
      <c r="AL23" s="859"/>
      <c r="AM23" s="859"/>
      <c r="AN23" s="859"/>
      <c r="AO23" s="859"/>
      <c r="AP23" s="854">
        <v>17815</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366</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399</v>
      </c>
      <c r="C28" s="792"/>
      <c r="D28" s="792"/>
      <c r="E28" s="792"/>
      <c r="F28" s="792"/>
      <c r="G28" s="792"/>
      <c r="H28" s="792"/>
      <c r="I28" s="792"/>
      <c r="J28" s="792"/>
      <c r="K28" s="792"/>
      <c r="L28" s="792"/>
      <c r="M28" s="792"/>
      <c r="N28" s="792"/>
      <c r="O28" s="792"/>
      <c r="P28" s="793"/>
      <c r="Q28" s="882">
        <v>3674</v>
      </c>
      <c r="R28" s="883"/>
      <c r="S28" s="883"/>
      <c r="T28" s="883"/>
      <c r="U28" s="883"/>
      <c r="V28" s="883">
        <v>3466</v>
      </c>
      <c r="W28" s="883"/>
      <c r="X28" s="883"/>
      <c r="Y28" s="883"/>
      <c r="Z28" s="883"/>
      <c r="AA28" s="883">
        <v>208</v>
      </c>
      <c r="AB28" s="883"/>
      <c r="AC28" s="883"/>
      <c r="AD28" s="883"/>
      <c r="AE28" s="884"/>
      <c r="AF28" s="885">
        <v>208</v>
      </c>
      <c r="AG28" s="883"/>
      <c r="AH28" s="883"/>
      <c r="AI28" s="883"/>
      <c r="AJ28" s="886"/>
      <c r="AK28" s="887">
        <v>253</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400</v>
      </c>
      <c r="C29" s="816"/>
      <c r="D29" s="816"/>
      <c r="E29" s="816"/>
      <c r="F29" s="816"/>
      <c r="G29" s="816"/>
      <c r="H29" s="816"/>
      <c r="I29" s="816"/>
      <c r="J29" s="816"/>
      <c r="K29" s="816"/>
      <c r="L29" s="816"/>
      <c r="M29" s="816"/>
      <c r="N29" s="816"/>
      <c r="O29" s="816"/>
      <c r="P29" s="817"/>
      <c r="Q29" s="818">
        <v>2749</v>
      </c>
      <c r="R29" s="819"/>
      <c r="S29" s="819"/>
      <c r="T29" s="819"/>
      <c r="U29" s="819"/>
      <c r="V29" s="819">
        <v>2673</v>
      </c>
      <c r="W29" s="819"/>
      <c r="X29" s="819"/>
      <c r="Y29" s="819"/>
      <c r="Z29" s="819"/>
      <c r="AA29" s="819">
        <v>76</v>
      </c>
      <c r="AB29" s="819"/>
      <c r="AC29" s="819"/>
      <c r="AD29" s="819"/>
      <c r="AE29" s="820"/>
      <c r="AF29" s="821">
        <v>76</v>
      </c>
      <c r="AG29" s="822"/>
      <c r="AH29" s="822"/>
      <c r="AI29" s="822"/>
      <c r="AJ29" s="823"/>
      <c r="AK29" s="890">
        <v>384</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401</v>
      </c>
      <c r="C30" s="816"/>
      <c r="D30" s="816"/>
      <c r="E30" s="816"/>
      <c r="F30" s="816"/>
      <c r="G30" s="816"/>
      <c r="H30" s="816"/>
      <c r="I30" s="816"/>
      <c r="J30" s="816"/>
      <c r="K30" s="816"/>
      <c r="L30" s="816"/>
      <c r="M30" s="816"/>
      <c r="N30" s="816"/>
      <c r="O30" s="816"/>
      <c r="P30" s="817"/>
      <c r="Q30" s="818">
        <v>642</v>
      </c>
      <c r="R30" s="819"/>
      <c r="S30" s="819"/>
      <c r="T30" s="819"/>
      <c r="U30" s="819"/>
      <c r="V30" s="819">
        <v>642</v>
      </c>
      <c r="W30" s="819"/>
      <c r="X30" s="819"/>
      <c r="Y30" s="819"/>
      <c r="Z30" s="819"/>
      <c r="AA30" s="819">
        <v>0</v>
      </c>
      <c r="AB30" s="819"/>
      <c r="AC30" s="819"/>
      <c r="AD30" s="819"/>
      <c r="AE30" s="820"/>
      <c r="AF30" s="821">
        <v>0</v>
      </c>
      <c r="AG30" s="822"/>
      <c r="AH30" s="822"/>
      <c r="AI30" s="822"/>
      <c r="AJ30" s="823"/>
      <c r="AK30" s="890">
        <v>399</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402</v>
      </c>
      <c r="C31" s="816"/>
      <c r="D31" s="816"/>
      <c r="E31" s="816"/>
      <c r="F31" s="816"/>
      <c r="G31" s="816"/>
      <c r="H31" s="816"/>
      <c r="I31" s="816"/>
      <c r="J31" s="816"/>
      <c r="K31" s="816"/>
      <c r="L31" s="816"/>
      <c r="M31" s="816"/>
      <c r="N31" s="816"/>
      <c r="O31" s="816"/>
      <c r="P31" s="817"/>
      <c r="Q31" s="818">
        <v>8</v>
      </c>
      <c r="R31" s="819"/>
      <c r="S31" s="819"/>
      <c r="T31" s="819"/>
      <c r="U31" s="819"/>
      <c r="V31" s="819">
        <v>8</v>
      </c>
      <c r="W31" s="819"/>
      <c r="X31" s="819"/>
      <c r="Y31" s="819"/>
      <c r="Z31" s="819"/>
      <c r="AA31" s="819">
        <v>0</v>
      </c>
      <c r="AB31" s="819"/>
      <c r="AC31" s="819"/>
      <c r="AD31" s="819"/>
      <c r="AE31" s="820"/>
      <c r="AF31" s="821" t="s">
        <v>388</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403</v>
      </c>
      <c r="C32" s="816"/>
      <c r="D32" s="816"/>
      <c r="E32" s="816"/>
      <c r="F32" s="816"/>
      <c r="G32" s="816"/>
      <c r="H32" s="816"/>
      <c r="I32" s="816"/>
      <c r="J32" s="816"/>
      <c r="K32" s="816"/>
      <c r="L32" s="816"/>
      <c r="M32" s="816"/>
      <c r="N32" s="816"/>
      <c r="O32" s="816"/>
      <c r="P32" s="817"/>
      <c r="Q32" s="818">
        <v>2822</v>
      </c>
      <c r="R32" s="819"/>
      <c r="S32" s="819"/>
      <c r="T32" s="819"/>
      <c r="U32" s="819"/>
      <c r="V32" s="819">
        <v>3074</v>
      </c>
      <c r="W32" s="819"/>
      <c r="X32" s="819"/>
      <c r="Y32" s="819"/>
      <c r="Z32" s="819"/>
      <c r="AA32" s="819">
        <v>-252</v>
      </c>
      <c r="AB32" s="819"/>
      <c r="AC32" s="819"/>
      <c r="AD32" s="819"/>
      <c r="AE32" s="820"/>
      <c r="AF32" s="821">
        <v>-39</v>
      </c>
      <c r="AG32" s="822"/>
      <c r="AH32" s="822"/>
      <c r="AI32" s="822"/>
      <c r="AJ32" s="823"/>
      <c r="AK32" s="890">
        <v>702</v>
      </c>
      <c r="AL32" s="891"/>
      <c r="AM32" s="891"/>
      <c r="AN32" s="891"/>
      <c r="AO32" s="891"/>
      <c r="AP32" s="891">
        <v>1989</v>
      </c>
      <c r="AQ32" s="891"/>
      <c r="AR32" s="891"/>
      <c r="AS32" s="891"/>
      <c r="AT32" s="891"/>
      <c r="AU32" s="891">
        <v>1285</v>
      </c>
      <c r="AV32" s="891"/>
      <c r="AW32" s="891"/>
      <c r="AX32" s="891"/>
      <c r="AY32" s="891"/>
      <c r="AZ32" s="892"/>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405</v>
      </c>
      <c r="C33" s="816"/>
      <c r="D33" s="816"/>
      <c r="E33" s="816"/>
      <c r="F33" s="816"/>
      <c r="G33" s="816"/>
      <c r="H33" s="816"/>
      <c r="I33" s="816"/>
      <c r="J33" s="816"/>
      <c r="K33" s="816"/>
      <c r="L33" s="816"/>
      <c r="M33" s="816"/>
      <c r="N33" s="816"/>
      <c r="O33" s="816"/>
      <c r="P33" s="817"/>
      <c r="Q33" s="818">
        <v>148</v>
      </c>
      <c r="R33" s="819"/>
      <c r="S33" s="819"/>
      <c r="T33" s="819"/>
      <c r="U33" s="819"/>
      <c r="V33" s="819">
        <v>144</v>
      </c>
      <c r="W33" s="819"/>
      <c r="X33" s="819"/>
      <c r="Y33" s="819"/>
      <c r="Z33" s="819"/>
      <c r="AA33" s="819">
        <v>4</v>
      </c>
      <c r="AB33" s="819"/>
      <c r="AC33" s="819"/>
      <c r="AD33" s="819"/>
      <c r="AE33" s="820"/>
      <c r="AF33" s="821">
        <v>4</v>
      </c>
      <c r="AG33" s="822"/>
      <c r="AH33" s="822"/>
      <c r="AI33" s="822"/>
      <c r="AJ33" s="823"/>
      <c r="AK33" s="890">
        <v>62</v>
      </c>
      <c r="AL33" s="891"/>
      <c r="AM33" s="891"/>
      <c r="AN33" s="891"/>
      <c r="AO33" s="891"/>
      <c r="AP33" s="891">
        <v>729</v>
      </c>
      <c r="AQ33" s="891"/>
      <c r="AR33" s="891"/>
      <c r="AS33" s="891"/>
      <c r="AT33" s="891"/>
      <c r="AU33" s="891">
        <v>488</v>
      </c>
      <c r="AV33" s="891"/>
      <c r="AW33" s="891"/>
      <c r="AX33" s="891"/>
      <c r="AY33" s="891"/>
      <c r="AZ33" s="892"/>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407</v>
      </c>
      <c r="C34" s="816"/>
      <c r="D34" s="816"/>
      <c r="E34" s="816"/>
      <c r="F34" s="816"/>
      <c r="G34" s="816"/>
      <c r="H34" s="816"/>
      <c r="I34" s="816"/>
      <c r="J34" s="816"/>
      <c r="K34" s="816"/>
      <c r="L34" s="816"/>
      <c r="M34" s="816"/>
      <c r="N34" s="816"/>
      <c r="O34" s="816"/>
      <c r="P34" s="817"/>
      <c r="Q34" s="818">
        <v>553</v>
      </c>
      <c r="R34" s="819"/>
      <c r="S34" s="819"/>
      <c r="T34" s="819"/>
      <c r="U34" s="819"/>
      <c r="V34" s="819">
        <v>520</v>
      </c>
      <c r="W34" s="819"/>
      <c r="X34" s="819"/>
      <c r="Y34" s="819"/>
      <c r="Z34" s="819"/>
      <c r="AA34" s="819">
        <v>33</v>
      </c>
      <c r="AB34" s="819"/>
      <c r="AC34" s="819"/>
      <c r="AD34" s="819"/>
      <c r="AE34" s="820"/>
      <c r="AF34" s="821">
        <v>31</v>
      </c>
      <c r="AG34" s="822"/>
      <c r="AH34" s="822"/>
      <c r="AI34" s="822"/>
      <c r="AJ34" s="823"/>
      <c r="AK34" s="890">
        <v>373</v>
      </c>
      <c r="AL34" s="891"/>
      <c r="AM34" s="891"/>
      <c r="AN34" s="891"/>
      <c r="AO34" s="891"/>
      <c r="AP34" s="891">
        <v>3918</v>
      </c>
      <c r="AQ34" s="891"/>
      <c r="AR34" s="891"/>
      <c r="AS34" s="891"/>
      <c r="AT34" s="891"/>
      <c r="AU34" s="891">
        <v>3495</v>
      </c>
      <c r="AV34" s="891"/>
      <c r="AW34" s="891"/>
      <c r="AX34" s="891"/>
      <c r="AY34" s="891"/>
      <c r="AZ34" s="892"/>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386</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280</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412</v>
      </c>
      <c r="B66" s="801"/>
      <c r="C66" s="801"/>
      <c r="D66" s="801"/>
      <c r="E66" s="801"/>
      <c r="F66" s="801"/>
      <c r="G66" s="801"/>
      <c r="H66" s="801"/>
      <c r="I66" s="801"/>
      <c r="J66" s="801"/>
      <c r="K66" s="801"/>
      <c r="L66" s="801"/>
      <c r="M66" s="801"/>
      <c r="N66" s="801"/>
      <c r="O66" s="801"/>
      <c r="P66" s="802"/>
      <c r="Q66" s="777" t="s">
        <v>391</v>
      </c>
      <c r="R66" s="778"/>
      <c r="S66" s="778"/>
      <c r="T66" s="778"/>
      <c r="U66" s="779"/>
      <c r="V66" s="777" t="s">
        <v>392</v>
      </c>
      <c r="W66" s="778"/>
      <c r="X66" s="778"/>
      <c r="Y66" s="778"/>
      <c r="Z66" s="779"/>
      <c r="AA66" s="777" t="s">
        <v>393</v>
      </c>
      <c r="AB66" s="778"/>
      <c r="AC66" s="778"/>
      <c r="AD66" s="778"/>
      <c r="AE66" s="779"/>
      <c r="AF66" s="912" t="s">
        <v>394</v>
      </c>
      <c r="AG66" s="873"/>
      <c r="AH66" s="873"/>
      <c r="AI66" s="873"/>
      <c r="AJ66" s="913"/>
      <c r="AK66" s="777" t="s">
        <v>395</v>
      </c>
      <c r="AL66" s="801"/>
      <c r="AM66" s="801"/>
      <c r="AN66" s="801"/>
      <c r="AO66" s="802"/>
      <c r="AP66" s="777" t="s">
        <v>413</v>
      </c>
      <c r="AQ66" s="778"/>
      <c r="AR66" s="778"/>
      <c r="AS66" s="778"/>
      <c r="AT66" s="779"/>
      <c r="AU66" s="777" t="s">
        <v>414</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582</v>
      </c>
      <c r="C68" s="930"/>
      <c r="D68" s="930"/>
      <c r="E68" s="930"/>
      <c r="F68" s="930"/>
      <c r="G68" s="930"/>
      <c r="H68" s="930"/>
      <c r="I68" s="930"/>
      <c r="J68" s="930"/>
      <c r="K68" s="930"/>
      <c r="L68" s="930"/>
      <c r="M68" s="930"/>
      <c r="N68" s="930"/>
      <c r="O68" s="930"/>
      <c r="P68" s="931"/>
      <c r="Q68" s="932">
        <v>1704</v>
      </c>
      <c r="R68" s="926"/>
      <c r="S68" s="926"/>
      <c r="T68" s="926"/>
      <c r="U68" s="926"/>
      <c r="V68" s="926">
        <v>1631</v>
      </c>
      <c r="W68" s="926"/>
      <c r="X68" s="926"/>
      <c r="Y68" s="926"/>
      <c r="Z68" s="926"/>
      <c r="AA68" s="926">
        <v>73</v>
      </c>
      <c r="AB68" s="926"/>
      <c r="AC68" s="926"/>
      <c r="AD68" s="926"/>
      <c r="AE68" s="926"/>
      <c r="AF68" s="926">
        <v>42</v>
      </c>
      <c r="AG68" s="926"/>
      <c r="AH68" s="926"/>
      <c r="AI68" s="926"/>
      <c r="AJ68" s="926"/>
      <c r="AK68" s="926" t="s">
        <v>590</v>
      </c>
      <c r="AL68" s="926"/>
      <c r="AM68" s="926"/>
      <c r="AN68" s="926"/>
      <c r="AO68" s="926"/>
      <c r="AP68" s="926">
        <v>601</v>
      </c>
      <c r="AQ68" s="926"/>
      <c r="AR68" s="926"/>
      <c r="AS68" s="926"/>
      <c r="AT68" s="926"/>
      <c r="AU68" s="926">
        <v>375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583</v>
      </c>
      <c r="C69" s="934"/>
      <c r="D69" s="934"/>
      <c r="E69" s="934"/>
      <c r="F69" s="934"/>
      <c r="G69" s="934"/>
      <c r="H69" s="934"/>
      <c r="I69" s="934"/>
      <c r="J69" s="934"/>
      <c r="K69" s="934"/>
      <c r="L69" s="934"/>
      <c r="M69" s="934"/>
      <c r="N69" s="934"/>
      <c r="O69" s="934"/>
      <c r="P69" s="935"/>
      <c r="Q69" s="936">
        <v>1673</v>
      </c>
      <c r="R69" s="891"/>
      <c r="S69" s="891"/>
      <c r="T69" s="891"/>
      <c r="U69" s="891"/>
      <c r="V69" s="891">
        <v>1688</v>
      </c>
      <c r="W69" s="891"/>
      <c r="X69" s="891"/>
      <c r="Y69" s="891"/>
      <c r="Z69" s="891"/>
      <c r="AA69" s="891">
        <v>-15</v>
      </c>
      <c r="AB69" s="891"/>
      <c r="AC69" s="891"/>
      <c r="AD69" s="891"/>
      <c r="AE69" s="891"/>
      <c r="AF69" s="891">
        <v>291</v>
      </c>
      <c r="AG69" s="891"/>
      <c r="AH69" s="891"/>
      <c r="AI69" s="891"/>
      <c r="AJ69" s="891"/>
      <c r="AK69" s="891"/>
      <c r="AL69" s="891"/>
      <c r="AM69" s="891"/>
      <c r="AN69" s="891"/>
      <c r="AO69" s="891"/>
      <c r="AP69" s="891">
        <v>8059</v>
      </c>
      <c r="AQ69" s="891"/>
      <c r="AR69" s="891"/>
      <c r="AS69" s="891"/>
      <c r="AT69" s="891"/>
      <c r="AU69" s="891" t="s">
        <v>591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584</v>
      </c>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v>7</v>
      </c>
      <c r="AG70" s="891"/>
      <c r="AH70" s="891"/>
      <c r="AI70" s="891"/>
      <c r="AJ70" s="891"/>
      <c r="AK70" s="891"/>
      <c r="AL70" s="891"/>
      <c r="AM70" s="891"/>
      <c r="AN70" s="891"/>
      <c r="AO70" s="891"/>
      <c r="AP70" s="891" t="s">
        <v>592</v>
      </c>
      <c r="AQ70" s="891"/>
      <c r="AR70" s="891"/>
      <c r="AS70" s="891"/>
      <c r="AT70" s="891"/>
      <c r="AU70" s="891" t="s">
        <v>593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585</v>
      </c>
      <c r="C71" s="934"/>
      <c r="D71" s="934"/>
      <c r="E71" s="934"/>
      <c r="F71" s="934"/>
      <c r="G71" s="934"/>
      <c r="H71" s="934"/>
      <c r="I71" s="934"/>
      <c r="J71" s="934"/>
      <c r="K71" s="934"/>
      <c r="L71" s="934"/>
      <c r="M71" s="934"/>
      <c r="N71" s="934"/>
      <c r="O71" s="934"/>
      <c r="P71" s="935"/>
      <c r="Q71" s="936">
        <v>5404</v>
      </c>
      <c r="R71" s="891"/>
      <c r="S71" s="891"/>
      <c r="T71" s="891"/>
      <c r="U71" s="891"/>
      <c r="V71" s="891">
        <v>5345</v>
      </c>
      <c r="W71" s="891"/>
      <c r="X71" s="891"/>
      <c r="Y71" s="891"/>
      <c r="Z71" s="891"/>
      <c r="AA71" s="891">
        <v>59</v>
      </c>
      <c r="AB71" s="891"/>
      <c r="AC71" s="891"/>
      <c r="AD71" s="891"/>
      <c r="AE71" s="891"/>
      <c r="AF71" s="891">
        <v>59</v>
      </c>
      <c r="AG71" s="891"/>
      <c r="AH71" s="891"/>
      <c r="AI71" s="891"/>
      <c r="AJ71" s="891"/>
      <c r="AK71" s="891">
        <v>70</v>
      </c>
      <c r="AL71" s="891"/>
      <c r="AM71" s="891"/>
      <c r="AN71" s="891"/>
      <c r="AO71" s="891"/>
      <c r="AP71" s="891" t="s">
        <v>591</v>
      </c>
      <c r="AQ71" s="891"/>
      <c r="AR71" s="891"/>
      <c r="AS71" s="891"/>
      <c r="AT71" s="891"/>
      <c r="AU71" s="891" t="s">
        <v>594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586</v>
      </c>
      <c r="C72" s="934"/>
      <c r="D72" s="934"/>
      <c r="E72" s="934"/>
      <c r="F72" s="934"/>
      <c r="G72" s="934"/>
      <c r="H72" s="934"/>
      <c r="I72" s="934"/>
      <c r="J72" s="934"/>
      <c r="K72" s="934"/>
      <c r="L72" s="934"/>
      <c r="M72" s="934"/>
      <c r="N72" s="934"/>
      <c r="O72" s="934"/>
      <c r="P72" s="935"/>
      <c r="Q72" s="936">
        <v>365</v>
      </c>
      <c r="R72" s="891"/>
      <c r="S72" s="891"/>
      <c r="T72" s="891"/>
      <c r="U72" s="891"/>
      <c r="V72" s="891">
        <v>361</v>
      </c>
      <c r="W72" s="891"/>
      <c r="X72" s="891"/>
      <c r="Y72" s="891"/>
      <c r="Z72" s="891"/>
      <c r="AA72" s="891">
        <v>4</v>
      </c>
      <c r="AB72" s="891"/>
      <c r="AC72" s="891"/>
      <c r="AD72" s="891"/>
      <c r="AE72" s="891"/>
      <c r="AF72" s="891">
        <v>4</v>
      </c>
      <c r="AG72" s="891"/>
      <c r="AH72" s="891"/>
      <c r="AI72" s="891"/>
      <c r="AJ72" s="891"/>
      <c r="AK72" s="891">
        <v>6</v>
      </c>
      <c r="AL72" s="891"/>
      <c r="AM72" s="891"/>
      <c r="AN72" s="891"/>
      <c r="AO72" s="891"/>
      <c r="AP72" s="891" t="s">
        <v>594</v>
      </c>
      <c r="AQ72" s="891"/>
      <c r="AR72" s="891"/>
      <c r="AS72" s="891"/>
      <c r="AT72" s="891"/>
      <c r="AU72" s="891" t="s">
        <v>594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587</v>
      </c>
      <c r="C73" s="934"/>
      <c r="D73" s="934"/>
      <c r="E73" s="934"/>
      <c r="F73" s="934"/>
      <c r="G73" s="934"/>
      <c r="H73" s="934"/>
      <c r="I73" s="934"/>
      <c r="J73" s="934"/>
      <c r="K73" s="934"/>
      <c r="L73" s="934"/>
      <c r="M73" s="934"/>
      <c r="N73" s="934"/>
      <c r="O73" s="934"/>
      <c r="P73" s="935"/>
      <c r="Q73" s="936">
        <v>65</v>
      </c>
      <c r="R73" s="891"/>
      <c r="S73" s="891"/>
      <c r="T73" s="891"/>
      <c r="U73" s="891"/>
      <c r="V73" s="891">
        <v>65</v>
      </c>
      <c r="W73" s="891"/>
      <c r="X73" s="891"/>
      <c r="Y73" s="891"/>
      <c r="Z73" s="891"/>
      <c r="AA73" s="891">
        <v>0</v>
      </c>
      <c r="AB73" s="891"/>
      <c r="AC73" s="891"/>
      <c r="AD73" s="891"/>
      <c r="AE73" s="891"/>
      <c r="AF73" s="891">
        <v>21</v>
      </c>
      <c r="AG73" s="891"/>
      <c r="AH73" s="891"/>
      <c r="AI73" s="891"/>
      <c r="AJ73" s="891"/>
      <c r="AK73" s="891" t="s">
        <v>591</v>
      </c>
      <c r="AL73" s="891"/>
      <c r="AM73" s="891"/>
      <c r="AN73" s="891"/>
      <c r="AO73" s="891"/>
      <c r="AP73" s="891">
        <v>2832</v>
      </c>
      <c r="AQ73" s="891"/>
      <c r="AR73" s="891"/>
      <c r="AS73" s="891"/>
      <c r="AT73" s="891"/>
      <c r="AU73" s="891">
        <v>133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588</v>
      </c>
      <c r="C74" s="934"/>
      <c r="D74" s="934"/>
      <c r="E74" s="934"/>
      <c r="F74" s="934"/>
      <c r="G74" s="934"/>
      <c r="H74" s="934"/>
      <c r="I74" s="934"/>
      <c r="J74" s="934"/>
      <c r="K74" s="934"/>
      <c r="L74" s="934"/>
      <c r="M74" s="934"/>
      <c r="N74" s="934"/>
      <c r="O74" s="934"/>
      <c r="P74" s="935"/>
      <c r="Q74" s="936">
        <v>505</v>
      </c>
      <c r="R74" s="891"/>
      <c r="S74" s="891"/>
      <c r="T74" s="891"/>
      <c r="U74" s="891"/>
      <c r="V74" s="891">
        <v>484</v>
      </c>
      <c r="W74" s="891"/>
      <c r="X74" s="891"/>
      <c r="Y74" s="891"/>
      <c r="Z74" s="891"/>
      <c r="AA74" s="891">
        <v>21</v>
      </c>
      <c r="AB74" s="891"/>
      <c r="AC74" s="891"/>
      <c r="AD74" s="891"/>
      <c r="AE74" s="891"/>
      <c r="AF74" s="891">
        <v>1019</v>
      </c>
      <c r="AG74" s="891"/>
      <c r="AH74" s="891"/>
      <c r="AI74" s="891"/>
      <c r="AJ74" s="891"/>
      <c r="AK74" s="891">
        <v>7</v>
      </c>
      <c r="AL74" s="891"/>
      <c r="AM74" s="891"/>
      <c r="AN74" s="891"/>
      <c r="AO74" s="891"/>
      <c r="AP74" s="891" t="s">
        <v>591</v>
      </c>
      <c r="AQ74" s="891"/>
      <c r="AR74" s="891"/>
      <c r="AS74" s="891"/>
      <c r="AT74" s="891"/>
      <c r="AU74" s="891" t="s">
        <v>595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589</v>
      </c>
      <c r="C75" s="934"/>
      <c r="D75" s="934"/>
      <c r="E75" s="934"/>
      <c r="F75" s="934"/>
      <c r="G75" s="934"/>
      <c r="H75" s="934"/>
      <c r="I75" s="934"/>
      <c r="J75" s="934"/>
      <c r="K75" s="934"/>
      <c r="L75" s="934"/>
      <c r="M75" s="934"/>
      <c r="N75" s="934"/>
      <c r="O75" s="934"/>
      <c r="P75" s="935"/>
      <c r="Q75" s="939">
        <v>102</v>
      </c>
      <c r="R75" s="940"/>
      <c r="S75" s="940"/>
      <c r="T75" s="940"/>
      <c r="U75" s="890"/>
      <c r="V75" s="941">
        <v>101</v>
      </c>
      <c r="W75" s="940"/>
      <c r="X75" s="940"/>
      <c r="Y75" s="940"/>
      <c r="Z75" s="890"/>
      <c r="AA75" s="941">
        <v>1</v>
      </c>
      <c r="AB75" s="940"/>
      <c r="AC75" s="940"/>
      <c r="AD75" s="940"/>
      <c r="AE75" s="890"/>
      <c r="AF75" s="941">
        <v>1</v>
      </c>
      <c r="AG75" s="940"/>
      <c r="AH75" s="940"/>
      <c r="AI75" s="940"/>
      <c r="AJ75" s="890"/>
      <c r="AK75" s="941">
        <v>278</v>
      </c>
      <c r="AL75" s="940"/>
      <c r="AM75" s="940"/>
      <c r="AN75" s="940"/>
      <c r="AO75" s="890"/>
      <c r="AP75" s="941" t="s">
        <v>591</v>
      </c>
      <c r="AQ75" s="940"/>
      <c r="AR75" s="940"/>
      <c r="AS75" s="940"/>
      <c r="AT75" s="890"/>
      <c r="AU75" s="941" t="s">
        <v>596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386</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304</v>
      </c>
      <c r="AG109" s="955"/>
      <c r="AH109" s="955"/>
      <c r="AI109" s="955"/>
      <c r="AJ109" s="956"/>
      <c r="AK109" s="954" t="s">
        <v>303</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304</v>
      </c>
      <c r="BW109" s="955"/>
      <c r="BX109" s="955"/>
      <c r="BY109" s="955"/>
      <c r="BZ109" s="956"/>
      <c r="CA109" s="954" t="s">
        <v>303</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304</v>
      </c>
      <c r="DM109" s="955"/>
      <c r="DN109" s="955"/>
      <c r="DO109" s="955"/>
      <c r="DP109" s="956"/>
      <c r="DQ109" s="954" t="s">
        <v>303</v>
      </c>
      <c r="DR109" s="955"/>
      <c r="DS109" s="955"/>
      <c r="DT109" s="955"/>
      <c r="DU109" s="956"/>
      <c r="DV109" s="954" t="s">
        <v>425</v>
      </c>
      <c r="DW109" s="955"/>
      <c r="DX109" s="955"/>
      <c r="DY109" s="955"/>
      <c r="DZ109" s="957"/>
    </row>
    <row r="110" spans="1:131" s="226" customFormat="1" ht="26.25" customHeight="1" x14ac:dyDescent="0.2">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1624407</v>
      </c>
      <c r="AB110" s="962"/>
      <c r="AC110" s="962"/>
      <c r="AD110" s="962"/>
      <c r="AE110" s="963"/>
      <c r="AF110" s="964">
        <v>1647759</v>
      </c>
      <c r="AG110" s="962"/>
      <c r="AH110" s="962"/>
      <c r="AI110" s="962"/>
      <c r="AJ110" s="963"/>
      <c r="AK110" s="964">
        <v>1684882</v>
      </c>
      <c r="AL110" s="962"/>
      <c r="AM110" s="962"/>
      <c r="AN110" s="962"/>
      <c r="AO110" s="963"/>
      <c r="AP110" s="965">
        <v>25.3</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18672010</v>
      </c>
      <c r="BR110" s="997"/>
      <c r="BS110" s="997"/>
      <c r="BT110" s="997"/>
      <c r="BU110" s="997"/>
      <c r="BV110" s="997">
        <v>18287928</v>
      </c>
      <c r="BW110" s="997"/>
      <c r="BX110" s="997"/>
      <c r="BY110" s="997"/>
      <c r="BZ110" s="997"/>
      <c r="CA110" s="997">
        <v>17814301</v>
      </c>
      <c r="CB110" s="997"/>
      <c r="CC110" s="997"/>
      <c r="CD110" s="997"/>
      <c r="CE110" s="997"/>
      <c r="CF110" s="1011">
        <v>268</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388</v>
      </c>
      <c r="DM110" s="997"/>
      <c r="DN110" s="997"/>
      <c r="DO110" s="997"/>
      <c r="DP110" s="997"/>
      <c r="DQ110" s="997" t="s">
        <v>181</v>
      </c>
      <c r="DR110" s="997"/>
      <c r="DS110" s="997"/>
      <c r="DT110" s="997"/>
      <c r="DU110" s="997"/>
      <c r="DV110" s="998" t="s">
        <v>431</v>
      </c>
      <c r="DW110" s="998"/>
      <c r="DX110" s="998"/>
      <c r="DY110" s="998"/>
      <c r="DZ110" s="999"/>
    </row>
    <row r="111" spans="1:131" s="226" customFormat="1" ht="26.25" customHeight="1" x14ac:dyDescent="0.2">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431</v>
      </c>
      <c r="AG111" s="1004"/>
      <c r="AH111" s="1004"/>
      <c r="AI111" s="1004"/>
      <c r="AJ111" s="1005"/>
      <c r="AK111" s="1006" t="s">
        <v>431</v>
      </c>
      <c r="AL111" s="1004"/>
      <c r="AM111" s="1004"/>
      <c r="AN111" s="1004"/>
      <c r="AO111" s="1005"/>
      <c r="AP111" s="1007" t="s">
        <v>431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187870</v>
      </c>
      <c r="BR111" s="990"/>
      <c r="BS111" s="990"/>
      <c r="BT111" s="990"/>
      <c r="BU111" s="990"/>
      <c r="BV111" s="990">
        <v>93935</v>
      </c>
      <c r="BW111" s="990"/>
      <c r="BX111" s="990"/>
      <c r="BY111" s="990"/>
      <c r="BZ111" s="990"/>
      <c r="CA111" s="990" t="s">
        <v>434</v>
      </c>
      <c r="CB111" s="990"/>
      <c r="CC111" s="990"/>
      <c r="CD111" s="990"/>
      <c r="CE111" s="990"/>
      <c r="CF111" s="984" t="s">
        <v>435</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438</v>
      </c>
      <c r="DM111" s="990"/>
      <c r="DN111" s="990"/>
      <c r="DO111" s="990"/>
      <c r="DP111" s="990"/>
      <c r="DQ111" s="990" t="s">
        <v>439</v>
      </c>
      <c r="DR111" s="990"/>
      <c r="DS111" s="990"/>
      <c r="DT111" s="990"/>
      <c r="DU111" s="990"/>
      <c r="DV111" s="991" t="s">
        <v>181</v>
      </c>
      <c r="DW111" s="991"/>
      <c r="DX111" s="991"/>
      <c r="DY111" s="991"/>
      <c r="DZ111" s="992"/>
    </row>
    <row r="112" spans="1:131" s="226" customFormat="1" ht="26.25" customHeight="1" x14ac:dyDescent="0.2">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434</v>
      </c>
      <c r="AB112" s="1029"/>
      <c r="AC112" s="1029"/>
      <c r="AD112" s="1029"/>
      <c r="AE112" s="1030"/>
      <c r="AF112" s="1031" t="s">
        <v>442</v>
      </c>
      <c r="AG112" s="1029"/>
      <c r="AH112" s="1029"/>
      <c r="AI112" s="1029"/>
      <c r="AJ112" s="1030"/>
      <c r="AK112" s="1031" t="s">
        <v>438</v>
      </c>
      <c r="AL112" s="1029"/>
      <c r="AM112" s="1029"/>
      <c r="AN112" s="1029"/>
      <c r="AO112" s="1030"/>
      <c r="AP112" s="1032" t="s">
        <v>434</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6025750</v>
      </c>
      <c r="BR112" s="990"/>
      <c r="BS112" s="990"/>
      <c r="BT112" s="990"/>
      <c r="BU112" s="990"/>
      <c r="BV112" s="990">
        <v>5618471</v>
      </c>
      <c r="BW112" s="990"/>
      <c r="BX112" s="990"/>
      <c r="BY112" s="990"/>
      <c r="BZ112" s="990"/>
      <c r="CA112" s="990">
        <v>5267721</v>
      </c>
      <c r="CB112" s="990"/>
      <c r="CC112" s="990"/>
      <c r="CD112" s="990"/>
      <c r="CE112" s="990"/>
      <c r="CF112" s="984">
        <v>79.2</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445</v>
      </c>
      <c r="DH112" s="990"/>
      <c r="DI112" s="990"/>
      <c r="DJ112" s="990"/>
      <c r="DK112" s="990"/>
      <c r="DL112" s="990" t="s">
        <v>446</v>
      </c>
      <c r="DM112" s="990"/>
      <c r="DN112" s="990"/>
      <c r="DO112" s="990"/>
      <c r="DP112" s="990"/>
      <c r="DQ112" s="990" t="s">
        <v>447</v>
      </c>
      <c r="DR112" s="990"/>
      <c r="DS112" s="990"/>
      <c r="DT112" s="990"/>
      <c r="DU112" s="990"/>
      <c r="DV112" s="991" t="s">
        <v>181</v>
      </c>
      <c r="DW112" s="991"/>
      <c r="DX112" s="991"/>
      <c r="DY112" s="991"/>
      <c r="DZ112" s="992"/>
    </row>
    <row r="113" spans="1:130" s="226" customFormat="1" ht="26.25" customHeight="1" x14ac:dyDescent="0.2">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469377</v>
      </c>
      <c r="AB113" s="1004"/>
      <c r="AC113" s="1004"/>
      <c r="AD113" s="1004"/>
      <c r="AE113" s="1005"/>
      <c r="AF113" s="1006">
        <v>476951</v>
      </c>
      <c r="AG113" s="1004"/>
      <c r="AH113" s="1004"/>
      <c r="AI113" s="1004"/>
      <c r="AJ113" s="1005"/>
      <c r="AK113" s="1006">
        <v>474046</v>
      </c>
      <c r="AL113" s="1004"/>
      <c r="AM113" s="1004"/>
      <c r="AN113" s="1004"/>
      <c r="AO113" s="1005"/>
      <c r="AP113" s="1007">
        <v>7.1</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2085678</v>
      </c>
      <c r="BR113" s="990"/>
      <c r="BS113" s="990"/>
      <c r="BT113" s="990"/>
      <c r="BU113" s="990"/>
      <c r="BV113" s="990">
        <v>1858114</v>
      </c>
      <c r="BW113" s="990"/>
      <c r="BX113" s="990"/>
      <c r="BY113" s="990"/>
      <c r="BZ113" s="990"/>
      <c r="CA113" s="990">
        <v>1877374</v>
      </c>
      <c r="CB113" s="990"/>
      <c r="CC113" s="990"/>
      <c r="CD113" s="990"/>
      <c r="CE113" s="990"/>
      <c r="CF113" s="984">
        <v>28.2</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437</v>
      </c>
      <c r="DH113" s="1029"/>
      <c r="DI113" s="1029"/>
      <c r="DJ113" s="1029"/>
      <c r="DK113" s="1030"/>
      <c r="DL113" s="1031" t="s">
        <v>439</v>
      </c>
      <c r="DM113" s="1029"/>
      <c r="DN113" s="1029"/>
      <c r="DO113" s="1029"/>
      <c r="DP113" s="1030"/>
      <c r="DQ113" s="1031" t="s">
        <v>451</v>
      </c>
      <c r="DR113" s="1029"/>
      <c r="DS113" s="1029"/>
      <c r="DT113" s="1029"/>
      <c r="DU113" s="1030"/>
      <c r="DV113" s="1032" t="s">
        <v>442</v>
      </c>
      <c r="DW113" s="1033"/>
      <c r="DX113" s="1033"/>
      <c r="DY113" s="1033"/>
      <c r="DZ113" s="1034"/>
    </row>
    <row r="114" spans="1:130" s="226" customFormat="1" ht="26.25" customHeight="1" x14ac:dyDescent="0.2">
      <c r="A114" s="1024"/>
      <c r="B114" s="1025"/>
      <c r="C114" s="1020" t="s">
        <v>452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354348</v>
      </c>
      <c r="AB114" s="1029"/>
      <c r="AC114" s="1029"/>
      <c r="AD114" s="1029"/>
      <c r="AE114" s="1030"/>
      <c r="AF114" s="1031">
        <v>382847</v>
      </c>
      <c r="AG114" s="1029"/>
      <c r="AH114" s="1029"/>
      <c r="AI114" s="1029"/>
      <c r="AJ114" s="1030"/>
      <c r="AK114" s="1031">
        <v>267453</v>
      </c>
      <c r="AL114" s="1029"/>
      <c r="AM114" s="1029"/>
      <c r="AN114" s="1029"/>
      <c r="AO114" s="1030"/>
      <c r="AP114" s="1032">
        <v>4</v>
      </c>
      <c r="AQ114" s="1033"/>
      <c r="AR114" s="1033"/>
      <c r="AS114" s="1033"/>
      <c r="AT114" s="1034"/>
      <c r="AU114" s="970"/>
      <c r="AV114" s="971"/>
      <c r="AW114" s="971"/>
      <c r="AX114" s="971"/>
      <c r="AY114" s="971"/>
      <c r="AZ114" s="1019" t="s">
        <v>453</v>
      </c>
      <c r="BA114" s="1020"/>
      <c r="BB114" s="1020"/>
      <c r="BC114" s="1020"/>
      <c r="BD114" s="1020"/>
      <c r="BE114" s="1020"/>
      <c r="BF114" s="1020"/>
      <c r="BG114" s="1020"/>
      <c r="BH114" s="1020"/>
      <c r="BI114" s="1020"/>
      <c r="BJ114" s="1020"/>
      <c r="BK114" s="1020"/>
      <c r="BL114" s="1020"/>
      <c r="BM114" s="1020"/>
      <c r="BN114" s="1020"/>
      <c r="BO114" s="1020"/>
      <c r="BP114" s="1021"/>
      <c r="BQ114" s="989">
        <v>2610559</v>
      </c>
      <c r="BR114" s="990"/>
      <c r="BS114" s="990"/>
      <c r="BT114" s="990"/>
      <c r="BU114" s="990"/>
      <c r="BV114" s="990">
        <v>2491106</v>
      </c>
      <c r="BW114" s="990"/>
      <c r="BX114" s="990"/>
      <c r="BY114" s="990"/>
      <c r="BZ114" s="990"/>
      <c r="CA114" s="990">
        <v>2332500</v>
      </c>
      <c r="CB114" s="990"/>
      <c r="CC114" s="990"/>
      <c r="CD114" s="990"/>
      <c r="CE114" s="990"/>
      <c r="CF114" s="984">
        <v>35.1</v>
      </c>
      <c r="CG114" s="985"/>
      <c r="CH114" s="985"/>
      <c r="CI114" s="985"/>
      <c r="CJ114" s="985"/>
      <c r="CK114" s="1015"/>
      <c r="CL114" s="1016"/>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442</v>
      </c>
      <c r="DH114" s="1029"/>
      <c r="DI114" s="1029"/>
      <c r="DJ114" s="1029"/>
      <c r="DK114" s="1030"/>
      <c r="DL114" s="1031" t="s">
        <v>181</v>
      </c>
      <c r="DM114" s="1029"/>
      <c r="DN114" s="1029"/>
      <c r="DO114" s="1029"/>
      <c r="DP114" s="1030"/>
      <c r="DQ114" s="1031" t="s">
        <v>181</v>
      </c>
      <c r="DR114" s="1029"/>
      <c r="DS114" s="1029"/>
      <c r="DT114" s="1029"/>
      <c r="DU114" s="1030"/>
      <c r="DV114" s="1032" t="s">
        <v>442</v>
      </c>
      <c r="DW114" s="1033"/>
      <c r="DX114" s="1033"/>
      <c r="DY114" s="1033"/>
      <c r="DZ114" s="1034"/>
    </row>
    <row r="115" spans="1:130" s="226" customFormat="1" ht="26.25" customHeight="1" x14ac:dyDescent="0.2">
      <c r="A115" s="1024"/>
      <c r="B115" s="1025"/>
      <c r="C115" s="1020" t="s">
        <v>455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93935</v>
      </c>
      <c r="AB115" s="1004"/>
      <c r="AC115" s="1004"/>
      <c r="AD115" s="1004"/>
      <c r="AE115" s="1005"/>
      <c r="AF115" s="1006">
        <v>93935</v>
      </c>
      <c r="AG115" s="1004"/>
      <c r="AH115" s="1004"/>
      <c r="AI115" s="1004"/>
      <c r="AJ115" s="1005"/>
      <c r="AK115" s="1006">
        <v>93935</v>
      </c>
      <c r="AL115" s="1004"/>
      <c r="AM115" s="1004"/>
      <c r="AN115" s="1004"/>
      <c r="AO115" s="1005"/>
      <c r="AP115" s="1007">
        <v>1.4</v>
      </c>
      <c r="AQ115" s="1008"/>
      <c r="AR115" s="1008"/>
      <c r="AS115" s="1008"/>
      <c r="AT115" s="1009"/>
      <c r="AU115" s="970"/>
      <c r="AV115" s="971"/>
      <c r="AW115" s="971"/>
      <c r="AX115" s="971"/>
      <c r="AY115" s="971"/>
      <c r="AZ115" s="1019" t="s">
        <v>456</v>
      </c>
      <c r="BA115" s="1020"/>
      <c r="BB115" s="1020"/>
      <c r="BC115" s="1020"/>
      <c r="BD115" s="1020"/>
      <c r="BE115" s="1020"/>
      <c r="BF115" s="1020"/>
      <c r="BG115" s="1020"/>
      <c r="BH115" s="1020"/>
      <c r="BI115" s="1020"/>
      <c r="BJ115" s="1020"/>
      <c r="BK115" s="1020"/>
      <c r="BL115" s="1020"/>
      <c r="BM115" s="1020"/>
      <c r="BN115" s="1020"/>
      <c r="BO115" s="1020"/>
      <c r="BP115" s="1021"/>
      <c r="BQ115" s="989" t="s">
        <v>434</v>
      </c>
      <c r="BR115" s="990"/>
      <c r="BS115" s="990"/>
      <c r="BT115" s="990"/>
      <c r="BU115" s="990"/>
      <c r="BV115" s="990" t="s">
        <v>457</v>
      </c>
      <c r="BW115" s="990"/>
      <c r="BX115" s="990"/>
      <c r="BY115" s="990"/>
      <c r="BZ115" s="990"/>
      <c r="CA115" s="990" t="s">
        <v>442</v>
      </c>
      <c r="CB115" s="990"/>
      <c r="CC115" s="990"/>
      <c r="CD115" s="990"/>
      <c r="CE115" s="990"/>
      <c r="CF115" s="984" t="s">
        <v>457</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439</v>
      </c>
      <c r="DH115" s="1029"/>
      <c r="DI115" s="1029"/>
      <c r="DJ115" s="1029"/>
      <c r="DK115" s="1030"/>
      <c r="DL115" s="1031" t="s">
        <v>459</v>
      </c>
      <c r="DM115" s="1029"/>
      <c r="DN115" s="1029"/>
      <c r="DO115" s="1029"/>
      <c r="DP115" s="1030"/>
      <c r="DQ115" s="1031" t="s">
        <v>434</v>
      </c>
      <c r="DR115" s="1029"/>
      <c r="DS115" s="1029"/>
      <c r="DT115" s="1029"/>
      <c r="DU115" s="1030"/>
      <c r="DV115" s="1032" t="s">
        <v>437</v>
      </c>
      <c r="DW115" s="1033"/>
      <c r="DX115" s="1033"/>
      <c r="DY115" s="1033"/>
      <c r="DZ115" s="1034"/>
    </row>
    <row r="116" spans="1:130" s="226" customFormat="1" ht="26.25" customHeight="1" x14ac:dyDescent="0.2">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445</v>
      </c>
      <c r="AB116" s="1029"/>
      <c r="AC116" s="1029"/>
      <c r="AD116" s="1029"/>
      <c r="AE116" s="1030"/>
      <c r="AF116" s="1031" t="s">
        <v>445</v>
      </c>
      <c r="AG116" s="1029"/>
      <c r="AH116" s="1029"/>
      <c r="AI116" s="1029"/>
      <c r="AJ116" s="1030"/>
      <c r="AK116" s="1031" t="s">
        <v>461</v>
      </c>
      <c r="AL116" s="1029"/>
      <c r="AM116" s="1029"/>
      <c r="AN116" s="1029"/>
      <c r="AO116" s="1030"/>
      <c r="AP116" s="1032" t="s">
        <v>446</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457</v>
      </c>
      <c r="BR116" s="990"/>
      <c r="BS116" s="990"/>
      <c r="BT116" s="990"/>
      <c r="BU116" s="990"/>
      <c r="BV116" s="990" t="s">
        <v>451</v>
      </c>
      <c r="BW116" s="990"/>
      <c r="BX116" s="990"/>
      <c r="BY116" s="990"/>
      <c r="BZ116" s="990"/>
      <c r="CA116" s="990" t="s">
        <v>434</v>
      </c>
      <c r="CB116" s="990"/>
      <c r="CC116" s="990"/>
      <c r="CD116" s="990"/>
      <c r="CE116" s="990"/>
      <c r="CF116" s="984" t="s">
        <v>442</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457</v>
      </c>
      <c r="DH116" s="1029"/>
      <c r="DI116" s="1029"/>
      <c r="DJ116" s="1029"/>
      <c r="DK116" s="1030"/>
      <c r="DL116" s="1031" t="s">
        <v>438</v>
      </c>
      <c r="DM116" s="1029"/>
      <c r="DN116" s="1029"/>
      <c r="DO116" s="1029"/>
      <c r="DP116" s="1030"/>
      <c r="DQ116" s="1031" t="s">
        <v>439</v>
      </c>
      <c r="DR116" s="1029"/>
      <c r="DS116" s="1029"/>
      <c r="DT116" s="1029"/>
      <c r="DU116" s="1030"/>
      <c r="DV116" s="1032" t="s">
        <v>181</v>
      </c>
      <c r="DW116" s="1033"/>
      <c r="DX116" s="1033"/>
      <c r="DY116" s="1033"/>
      <c r="DZ116" s="1034"/>
    </row>
    <row r="117" spans="1:130" s="226" customFormat="1" ht="26.25" customHeight="1" x14ac:dyDescent="0.2">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464</v>
      </c>
      <c r="Z117" s="956"/>
      <c r="AA117" s="1046">
        <v>2542067</v>
      </c>
      <c r="AB117" s="1047"/>
      <c r="AC117" s="1047"/>
      <c r="AD117" s="1047"/>
      <c r="AE117" s="1048"/>
      <c r="AF117" s="1049">
        <v>2601492</v>
      </c>
      <c r="AG117" s="1047"/>
      <c r="AH117" s="1047"/>
      <c r="AI117" s="1047"/>
      <c r="AJ117" s="1048"/>
      <c r="AK117" s="1049">
        <v>2520316</v>
      </c>
      <c r="AL117" s="1047"/>
      <c r="AM117" s="1047"/>
      <c r="AN117" s="1047"/>
      <c r="AO117" s="1048"/>
      <c r="AP117" s="1050"/>
      <c r="AQ117" s="1051"/>
      <c r="AR117" s="1051"/>
      <c r="AS117" s="1051"/>
      <c r="AT117" s="1052"/>
      <c r="AU117" s="970"/>
      <c r="AV117" s="971"/>
      <c r="AW117" s="971"/>
      <c r="AX117" s="971"/>
      <c r="AY117" s="971"/>
      <c r="AZ117" s="1037" t="s">
        <v>465</v>
      </c>
      <c r="BA117" s="1038"/>
      <c r="BB117" s="1038"/>
      <c r="BC117" s="1038"/>
      <c r="BD117" s="1038"/>
      <c r="BE117" s="1038"/>
      <c r="BF117" s="1038"/>
      <c r="BG117" s="1038"/>
      <c r="BH117" s="1038"/>
      <c r="BI117" s="1038"/>
      <c r="BJ117" s="1038"/>
      <c r="BK117" s="1038"/>
      <c r="BL117" s="1038"/>
      <c r="BM117" s="1038"/>
      <c r="BN117" s="1038"/>
      <c r="BO117" s="1038"/>
      <c r="BP117" s="1039"/>
      <c r="BQ117" s="989" t="s">
        <v>438</v>
      </c>
      <c r="BR117" s="990"/>
      <c r="BS117" s="990"/>
      <c r="BT117" s="990"/>
      <c r="BU117" s="990"/>
      <c r="BV117" s="990" t="s">
        <v>181</v>
      </c>
      <c r="BW117" s="990"/>
      <c r="BX117" s="990"/>
      <c r="BY117" s="990"/>
      <c r="BZ117" s="990"/>
      <c r="CA117" s="990" t="s">
        <v>437</v>
      </c>
      <c r="CB117" s="990"/>
      <c r="CC117" s="990"/>
      <c r="CD117" s="990"/>
      <c r="CE117" s="990"/>
      <c r="CF117" s="984" t="s">
        <v>437</v>
      </c>
      <c r="CG117" s="985"/>
      <c r="CH117" s="985"/>
      <c r="CI117" s="985"/>
      <c r="CJ117" s="985"/>
      <c r="CK117" s="1015"/>
      <c r="CL117" s="1016"/>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181</v>
      </c>
      <c r="DH117" s="1029"/>
      <c r="DI117" s="1029"/>
      <c r="DJ117" s="1029"/>
      <c r="DK117" s="1030"/>
      <c r="DL117" s="1031" t="s">
        <v>461</v>
      </c>
      <c r="DM117" s="1029"/>
      <c r="DN117" s="1029"/>
      <c r="DO117" s="1029"/>
      <c r="DP117" s="1030"/>
      <c r="DQ117" s="1031" t="s">
        <v>438</v>
      </c>
      <c r="DR117" s="1029"/>
      <c r="DS117" s="1029"/>
      <c r="DT117" s="1029"/>
      <c r="DU117" s="1030"/>
      <c r="DV117" s="1032" t="s">
        <v>446</v>
      </c>
      <c r="DW117" s="1033"/>
      <c r="DX117" s="1033"/>
      <c r="DY117" s="1033"/>
      <c r="DZ117" s="1034"/>
    </row>
    <row r="118" spans="1:130" s="226" customFormat="1" ht="26.25" customHeight="1" x14ac:dyDescent="0.2">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304</v>
      </c>
      <c r="AG118" s="955"/>
      <c r="AH118" s="955"/>
      <c r="AI118" s="955"/>
      <c r="AJ118" s="956"/>
      <c r="AK118" s="954" t="s">
        <v>303</v>
      </c>
      <c r="AL118" s="955"/>
      <c r="AM118" s="955"/>
      <c r="AN118" s="955"/>
      <c r="AO118" s="956"/>
      <c r="AP118" s="1041" t="s">
        <v>425</v>
      </c>
      <c r="AQ118" s="1042"/>
      <c r="AR118" s="1042"/>
      <c r="AS118" s="1042"/>
      <c r="AT118" s="1043"/>
      <c r="AU118" s="970"/>
      <c r="AV118" s="971"/>
      <c r="AW118" s="971"/>
      <c r="AX118" s="971"/>
      <c r="AY118" s="971"/>
      <c r="AZ118" s="1044" t="s">
        <v>467</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438</v>
      </c>
      <c r="BW118" s="1068"/>
      <c r="BX118" s="1068"/>
      <c r="BY118" s="1068"/>
      <c r="BZ118" s="1068"/>
      <c r="CA118" s="1068" t="s">
        <v>461</v>
      </c>
      <c r="CB118" s="1068"/>
      <c r="CC118" s="1068"/>
      <c r="CD118" s="1068"/>
      <c r="CE118" s="1068"/>
      <c r="CF118" s="984" t="s">
        <v>447</v>
      </c>
      <c r="CG118" s="985"/>
      <c r="CH118" s="985"/>
      <c r="CI118" s="985"/>
      <c r="CJ118" s="985"/>
      <c r="CK118" s="1015"/>
      <c r="CL118" s="1016"/>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181</v>
      </c>
      <c r="DM118" s="1029"/>
      <c r="DN118" s="1029"/>
      <c r="DO118" s="1029"/>
      <c r="DP118" s="1030"/>
      <c r="DQ118" s="1031" t="s">
        <v>437</v>
      </c>
      <c r="DR118" s="1029"/>
      <c r="DS118" s="1029"/>
      <c r="DT118" s="1029"/>
      <c r="DU118" s="1030"/>
      <c r="DV118" s="1032" t="s">
        <v>451</v>
      </c>
      <c r="DW118" s="1033"/>
      <c r="DX118" s="1033"/>
      <c r="DY118" s="1033"/>
      <c r="DZ118" s="1034"/>
    </row>
    <row r="119" spans="1:130" s="226" customFormat="1" ht="26.25" customHeight="1" x14ac:dyDescent="0.2">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438</v>
      </c>
      <c r="AB119" s="962"/>
      <c r="AC119" s="962"/>
      <c r="AD119" s="962"/>
      <c r="AE119" s="963"/>
      <c r="AF119" s="964" t="s">
        <v>451</v>
      </c>
      <c r="AG119" s="962"/>
      <c r="AH119" s="962"/>
      <c r="AI119" s="962"/>
      <c r="AJ119" s="963"/>
      <c r="AK119" s="964" t="s">
        <v>451</v>
      </c>
      <c r="AL119" s="962"/>
      <c r="AM119" s="962"/>
      <c r="AN119" s="962"/>
      <c r="AO119" s="963"/>
      <c r="AP119" s="965" t="s">
        <v>461</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469</v>
      </c>
      <c r="BP119" s="1076"/>
      <c r="BQ119" s="1067">
        <v>29581867</v>
      </c>
      <c r="BR119" s="1068"/>
      <c r="BS119" s="1068"/>
      <c r="BT119" s="1068"/>
      <c r="BU119" s="1068"/>
      <c r="BV119" s="1068">
        <v>28349554</v>
      </c>
      <c r="BW119" s="1068"/>
      <c r="BX119" s="1068"/>
      <c r="BY119" s="1068"/>
      <c r="BZ119" s="1068"/>
      <c r="CA119" s="1068">
        <v>27291896</v>
      </c>
      <c r="CB119" s="1068"/>
      <c r="CC119" s="1068"/>
      <c r="CD119" s="1068"/>
      <c r="CE119" s="1068"/>
      <c r="CF119" s="1069"/>
      <c r="CG119" s="1070"/>
      <c r="CH119" s="1070"/>
      <c r="CI119" s="1070"/>
      <c r="CJ119" s="1071"/>
      <c r="CK119" s="1017"/>
      <c r="CL119" s="1018"/>
      <c r="CM119" s="1072" t="s">
        <v>470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187870</v>
      </c>
      <c r="DH119" s="1054"/>
      <c r="DI119" s="1054"/>
      <c r="DJ119" s="1054"/>
      <c r="DK119" s="1055"/>
      <c r="DL119" s="1053">
        <v>93935</v>
      </c>
      <c r="DM119" s="1054"/>
      <c r="DN119" s="1054"/>
      <c r="DO119" s="1054"/>
      <c r="DP119" s="1055"/>
      <c r="DQ119" s="1053" t="s">
        <v>451</v>
      </c>
      <c r="DR119" s="1054"/>
      <c r="DS119" s="1054"/>
      <c r="DT119" s="1054"/>
      <c r="DU119" s="1055"/>
      <c r="DV119" s="1056" t="s">
        <v>437</v>
      </c>
      <c r="DW119" s="1057"/>
      <c r="DX119" s="1057"/>
      <c r="DY119" s="1057"/>
      <c r="DZ119" s="1058"/>
    </row>
    <row r="120" spans="1:130" s="226" customFormat="1" ht="26.25" customHeight="1" x14ac:dyDescent="0.2">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438</v>
      </c>
      <c r="AB120" s="1029"/>
      <c r="AC120" s="1029"/>
      <c r="AD120" s="1029"/>
      <c r="AE120" s="1030"/>
      <c r="AF120" s="1031" t="s">
        <v>438</v>
      </c>
      <c r="AG120" s="1029"/>
      <c r="AH120" s="1029"/>
      <c r="AI120" s="1029"/>
      <c r="AJ120" s="1030"/>
      <c r="AK120" s="1031" t="s">
        <v>461</v>
      </c>
      <c r="AL120" s="1029"/>
      <c r="AM120" s="1029"/>
      <c r="AN120" s="1029"/>
      <c r="AO120" s="1030"/>
      <c r="AP120" s="1032" t="s">
        <v>438</v>
      </c>
      <c r="AQ120" s="1033"/>
      <c r="AR120" s="1033"/>
      <c r="AS120" s="1033"/>
      <c r="AT120" s="1034"/>
      <c r="AU120" s="1059" t="s">
        <v>471</v>
      </c>
      <c r="AV120" s="1060"/>
      <c r="AW120" s="1060"/>
      <c r="AX120" s="1060"/>
      <c r="AY120" s="1061"/>
      <c r="AZ120" s="1010" t="s">
        <v>472</v>
      </c>
      <c r="BA120" s="959"/>
      <c r="BB120" s="959"/>
      <c r="BC120" s="959"/>
      <c r="BD120" s="959"/>
      <c r="BE120" s="959"/>
      <c r="BF120" s="959"/>
      <c r="BG120" s="959"/>
      <c r="BH120" s="959"/>
      <c r="BI120" s="959"/>
      <c r="BJ120" s="959"/>
      <c r="BK120" s="959"/>
      <c r="BL120" s="959"/>
      <c r="BM120" s="959"/>
      <c r="BN120" s="959"/>
      <c r="BO120" s="959"/>
      <c r="BP120" s="960"/>
      <c r="BQ120" s="996">
        <v>3524959</v>
      </c>
      <c r="BR120" s="997"/>
      <c r="BS120" s="997"/>
      <c r="BT120" s="997"/>
      <c r="BU120" s="997"/>
      <c r="BV120" s="997">
        <v>2876107</v>
      </c>
      <c r="BW120" s="997"/>
      <c r="BX120" s="997"/>
      <c r="BY120" s="997"/>
      <c r="BZ120" s="997"/>
      <c r="CA120" s="997">
        <v>2684821</v>
      </c>
      <c r="CB120" s="997"/>
      <c r="CC120" s="997"/>
      <c r="CD120" s="997"/>
      <c r="CE120" s="997"/>
      <c r="CF120" s="1011">
        <v>40.4</v>
      </c>
      <c r="CG120" s="1012"/>
      <c r="CH120" s="1012"/>
      <c r="CI120" s="1012"/>
      <c r="CJ120" s="1012"/>
      <c r="CK120" s="1077" t="s">
        <v>473</v>
      </c>
      <c r="CL120" s="1078"/>
      <c r="CM120" s="1078"/>
      <c r="CN120" s="1078"/>
      <c r="CO120" s="1079"/>
      <c r="CP120" s="1085" t="s">
        <v>474</v>
      </c>
      <c r="CQ120" s="1086"/>
      <c r="CR120" s="1086"/>
      <c r="CS120" s="1086"/>
      <c r="CT120" s="1086"/>
      <c r="CU120" s="1086"/>
      <c r="CV120" s="1086"/>
      <c r="CW120" s="1086"/>
      <c r="CX120" s="1086"/>
      <c r="CY120" s="1086"/>
      <c r="CZ120" s="1086"/>
      <c r="DA120" s="1086"/>
      <c r="DB120" s="1086"/>
      <c r="DC120" s="1086"/>
      <c r="DD120" s="1086"/>
      <c r="DE120" s="1086"/>
      <c r="DF120" s="1087"/>
      <c r="DG120" s="996">
        <v>4066069</v>
      </c>
      <c r="DH120" s="997"/>
      <c r="DI120" s="997"/>
      <c r="DJ120" s="997"/>
      <c r="DK120" s="997"/>
      <c r="DL120" s="997">
        <v>3689481</v>
      </c>
      <c r="DM120" s="997"/>
      <c r="DN120" s="997"/>
      <c r="DO120" s="997"/>
      <c r="DP120" s="997"/>
      <c r="DQ120" s="997">
        <v>3494653</v>
      </c>
      <c r="DR120" s="997"/>
      <c r="DS120" s="997"/>
      <c r="DT120" s="997"/>
      <c r="DU120" s="997"/>
      <c r="DV120" s="998">
        <v>52.6</v>
      </c>
      <c r="DW120" s="998"/>
      <c r="DX120" s="998"/>
      <c r="DY120" s="998"/>
      <c r="DZ120" s="999"/>
    </row>
    <row r="121" spans="1:130" s="226" customFormat="1" ht="26.25" customHeight="1" x14ac:dyDescent="0.2">
      <c r="A121" s="1129"/>
      <c r="B121" s="1016"/>
      <c r="C121" s="1037" t="s">
        <v>475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181</v>
      </c>
      <c r="AB121" s="1029"/>
      <c r="AC121" s="1029"/>
      <c r="AD121" s="1029"/>
      <c r="AE121" s="1030"/>
      <c r="AF121" s="1031" t="s">
        <v>459</v>
      </c>
      <c r="AG121" s="1029"/>
      <c r="AH121" s="1029"/>
      <c r="AI121" s="1029"/>
      <c r="AJ121" s="1030"/>
      <c r="AK121" s="1031" t="s">
        <v>451</v>
      </c>
      <c r="AL121" s="1029"/>
      <c r="AM121" s="1029"/>
      <c r="AN121" s="1029"/>
      <c r="AO121" s="1030"/>
      <c r="AP121" s="1032" t="s">
        <v>181</v>
      </c>
      <c r="AQ121" s="1033"/>
      <c r="AR121" s="1033"/>
      <c r="AS121" s="1033"/>
      <c r="AT121" s="1034"/>
      <c r="AU121" s="1062"/>
      <c r="AV121" s="1063"/>
      <c r="AW121" s="1063"/>
      <c r="AX121" s="1063"/>
      <c r="AY121" s="1064"/>
      <c r="AZ121" s="1019" t="s">
        <v>476</v>
      </c>
      <c r="BA121" s="1020"/>
      <c r="BB121" s="1020"/>
      <c r="BC121" s="1020"/>
      <c r="BD121" s="1020"/>
      <c r="BE121" s="1020"/>
      <c r="BF121" s="1020"/>
      <c r="BG121" s="1020"/>
      <c r="BH121" s="1020"/>
      <c r="BI121" s="1020"/>
      <c r="BJ121" s="1020"/>
      <c r="BK121" s="1020"/>
      <c r="BL121" s="1020"/>
      <c r="BM121" s="1020"/>
      <c r="BN121" s="1020"/>
      <c r="BO121" s="1020"/>
      <c r="BP121" s="1021"/>
      <c r="BQ121" s="989">
        <v>177979</v>
      </c>
      <c r="BR121" s="990"/>
      <c r="BS121" s="990"/>
      <c r="BT121" s="990"/>
      <c r="BU121" s="990"/>
      <c r="BV121" s="990">
        <v>182953</v>
      </c>
      <c r="BW121" s="990"/>
      <c r="BX121" s="990"/>
      <c r="BY121" s="990"/>
      <c r="BZ121" s="990"/>
      <c r="CA121" s="990">
        <v>177450</v>
      </c>
      <c r="CB121" s="990"/>
      <c r="CC121" s="990"/>
      <c r="CD121" s="990"/>
      <c r="CE121" s="990"/>
      <c r="CF121" s="984">
        <v>2.7</v>
      </c>
      <c r="CG121" s="985"/>
      <c r="CH121" s="985"/>
      <c r="CI121" s="985"/>
      <c r="CJ121" s="985"/>
      <c r="CK121" s="1080"/>
      <c r="CL121" s="1081"/>
      <c r="CM121" s="1081"/>
      <c r="CN121" s="1081"/>
      <c r="CO121" s="1082"/>
      <c r="CP121" s="1090" t="s">
        <v>477</v>
      </c>
      <c r="CQ121" s="1091"/>
      <c r="CR121" s="1091"/>
      <c r="CS121" s="1091"/>
      <c r="CT121" s="1091"/>
      <c r="CU121" s="1091"/>
      <c r="CV121" s="1091"/>
      <c r="CW121" s="1091"/>
      <c r="CX121" s="1091"/>
      <c r="CY121" s="1091"/>
      <c r="CZ121" s="1091"/>
      <c r="DA121" s="1091"/>
      <c r="DB121" s="1091"/>
      <c r="DC121" s="1091"/>
      <c r="DD121" s="1091"/>
      <c r="DE121" s="1091"/>
      <c r="DF121" s="1092"/>
      <c r="DG121" s="989">
        <v>1671601</v>
      </c>
      <c r="DH121" s="990"/>
      <c r="DI121" s="990"/>
      <c r="DJ121" s="990"/>
      <c r="DK121" s="990"/>
      <c r="DL121" s="990">
        <v>1417820</v>
      </c>
      <c r="DM121" s="990"/>
      <c r="DN121" s="990"/>
      <c r="DO121" s="990"/>
      <c r="DP121" s="990"/>
      <c r="DQ121" s="990">
        <v>1284943</v>
      </c>
      <c r="DR121" s="990"/>
      <c r="DS121" s="990"/>
      <c r="DT121" s="990"/>
      <c r="DU121" s="990"/>
      <c r="DV121" s="991">
        <v>19.3</v>
      </c>
      <c r="DW121" s="991"/>
      <c r="DX121" s="991"/>
      <c r="DY121" s="991"/>
      <c r="DZ121" s="992"/>
    </row>
    <row r="122" spans="1:130" s="226" customFormat="1" ht="26.25" customHeight="1" x14ac:dyDescent="0.2">
      <c r="A122" s="1129"/>
      <c r="B122" s="1016"/>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447</v>
      </c>
      <c r="AB122" s="1029"/>
      <c r="AC122" s="1029"/>
      <c r="AD122" s="1029"/>
      <c r="AE122" s="1030"/>
      <c r="AF122" s="1031" t="s">
        <v>181</v>
      </c>
      <c r="AG122" s="1029"/>
      <c r="AH122" s="1029"/>
      <c r="AI122" s="1029"/>
      <c r="AJ122" s="1030"/>
      <c r="AK122" s="1031" t="s">
        <v>451</v>
      </c>
      <c r="AL122" s="1029"/>
      <c r="AM122" s="1029"/>
      <c r="AN122" s="1029"/>
      <c r="AO122" s="1030"/>
      <c r="AP122" s="1032" t="s">
        <v>181</v>
      </c>
      <c r="AQ122" s="1033"/>
      <c r="AR122" s="1033"/>
      <c r="AS122" s="1033"/>
      <c r="AT122" s="1034"/>
      <c r="AU122" s="1062"/>
      <c r="AV122" s="1063"/>
      <c r="AW122" s="1063"/>
      <c r="AX122" s="1063"/>
      <c r="AY122" s="1064"/>
      <c r="AZ122" s="1044" t="s">
        <v>478</v>
      </c>
      <c r="BA122" s="1035"/>
      <c r="BB122" s="1035"/>
      <c r="BC122" s="1035"/>
      <c r="BD122" s="1035"/>
      <c r="BE122" s="1035"/>
      <c r="BF122" s="1035"/>
      <c r="BG122" s="1035"/>
      <c r="BH122" s="1035"/>
      <c r="BI122" s="1035"/>
      <c r="BJ122" s="1035"/>
      <c r="BK122" s="1035"/>
      <c r="BL122" s="1035"/>
      <c r="BM122" s="1035"/>
      <c r="BN122" s="1035"/>
      <c r="BO122" s="1035"/>
      <c r="BP122" s="1036"/>
      <c r="BQ122" s="1067">
        <v>14613040</v>
      </c>
      <c r="BR122" s="1068"/>
      <c r="BS122" s="1068"/>
      <c r="BT122" s="1068"/>
      <c r="BU122" s="1068"/>
      <c r="BV122" s="1068">
        <v>14338858</v>
      </c>
      <c r="BW122" s="1068"/>
      <c r="BX122" s="1068"/>
      <c r="BY122" s="1068"/>
      <c r="BZ122" s="1068"/>
      <c r="CA122" s="1068">
        <v>13984509</v>
      </c>
      <c r="CB122" s="1068"/>
      <c r="CC122" s="1068"/>
      <c r="CD122" s="1068"/>
      <c r="CE122" s="1068"/>
      <c r="CF122" s="1088">
        <v>210.4</v>
      </c>
      <c r="CG122" s="1089"/>
      <c r="CH122" s="1089"/>
      <c r="CI122" s="1089"/>
      <c r="CJ122" s="1089"/>
      <c r="CK122" s="1080"/>
      <c r="CL122" s="1081"/>
      <c r="CM122" s="1081"/>
      <c r="CN122" s="1081"/>
      <c r="CO122" s="1082"/>
      <c r="CP122" s="1090" t="s">
        <v>479</v>
      </c>
      <c r="CQ122" s="1091"/>
      <c r="CR122" s="1091"/>
      <c r="CS122" s="1091"/>
      <c r="CT122" s="1091"/>
      <c r="CU122" s="1091"/>
      <c r="CV122" s="1091"/>
      <c r="CW122" s="1091"/>
      <c r="CX122" s="1091"/>
      <c r="CY122" s="1091"/>
      <c r="CZ122" s="1091"/>
      <c r="DA122" s="1091"/>
      <c r="DB122" s="1091"/>
      <c r="DC122" s="1091"/>
      <c r="DD122" s="1091"/>
      <c r="DE122" s="1091"/>
      <c r="DF122" s="1092"/>
      <c r="DG122" s="989">
        <v>560183</v>
      </c>
      <c r="DH122" s="990"/>
      <c r="DI122" s="990"/>
      <c r="DJ122" s="990"/>
      <c r="DK122" s="990"/>
      <c r="DL122" s="990">
        <v>511170</v>
      </c>
      <c r="DM122" s="990"/>
      <c r="DN122" s="990"/>
      <c r="DO122" s="990"/>
      <c r="DP122" s="990"/>
      <c r="DQ122" s="990">
        <v>488125</v>
      </c>
      <c r="DR122" s="990"/>
      <c r="DS122" s="990"/>
      <c r="DT122" s="990"/>
      <c r="DU122" s="990"/>
      <c r="DV122" s="991">
        <v>7.3</v>
      </c>
      <c r="DW122" s="991"/>
      <c r="DX122" s="991"/>
      <c r="DY122" s="991"/>
      <c r="DZ122" s="992"/>
    </row>
    <row r="123" spans="1:130" s="226" customFormat="1" ht="26.25" customHeight="1" x14ac:dyDescent="0.2">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459</v>
      </c>
      <c r="AB123" s="1029"/>
      <c r="AC123" s="1029"/>
      <c r="AD123" s="1029"/>
      <c r="AE123" s="1030"/>
      <c r="AF123" s="1031" t="s">
        <v>451</v>
      </c>
      <c r="AG123" s="1029"/>
      <c r="AH123" s="1029"/>
      <c r="AI123" s="1029"/>
      <c r="AJ123" s="1030"/>
      <c r="AK123" s="1031" t="s">
        <v>447</v>
      </c>
      <c r="AL123" s="1029"/>
      <c r="AM123" s="1029"/>
      <c r="AN123" s="1029"/>
      <c r="AO123" s="1030"/>
      <c r="AP123" s="1032" t="s">
        <v>451</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480</v>
      </c>
      <c r="BP123" s="1076"/>
      <c r="BQ123" s="1135">
        <v>18315978</v>
      </c>
      <c r="BR123" s="1136"/>
      <c r="BS123" s="1136"/>
      <c r="BT123" s="1136"/>
      <c r="BU123" s="1136"/>
      <c r="BV123" s="1136">
        <v>17397918</v>
      </c>
      <c r="BW123" s="1136"/>
      <c r="BX123" s="1136"/>
      <c r="BY123" s="1136"/>
      <c r="BZ123" s="1136"/>
      <c r="CA123" s="1136">
        <v>16846780</v>
      </c>
      <c r="CB123" s="1136"/>
      <c r="CC123" s="1136"/>
      <c r="CD123" s="1136"/>
      <c r="CE123" s="1136"/>
      <c r="CF123" s="1069"/>
      <c r="CG123" s="1070"/>
      <c r="CH123" s="1070"/>
      <c r="CI123" s="1070"/>
      <c r="CJ123" s="1071"/>
      <c r="CK123" s="1080"/>
      <c r="CL123" s="1081"/>
      <c r="CM123" s="1081"/>
      <c r="CN123" s="1081"/>
      <c r="CO123" s="1082"/>
      <c r="CP123" s="1090" t="s">
        <v>481</v>
      </c>
      <c r="CQ123" s="1091"/>
      <c r="CR123" s="1091"/>
      <c r="CS123" s="1091"/>
      <c r="CT123" s="1091"/>
      <c r="CU123" s="1091"/>
      <c r="CV123" s="1091"/>
      <c r="CW123" s="1091"/>
      <c r="CX123" s="1091"/>
      <c r="CY123" s="1091"/>
      <c r="CZ123" s="1091"/>
      <c r="DA123" s="1091"/>
      <c r="DB123" s="1091"/>
      <c r="DC123" s="1091"/>
      <c r="DD123" s="1091"/>
      <c r="DE123" s="1091"/>
      <c r="DF123" s="1092"/>
      <c r="DG123" s="1028" t="s">
        <v>482</v>
      </c>
      <c r="DH123" s="1029"/>
      <c r="DI123" s="1029"/>
      <c r="DJ123" s="1029"/>
      <c r="DK123" s="1030"/>
      <c r="DL123" s="1031" t="s">
        <v>181</v>
      </c>
      <c r="DM123" s="1029"/>
      <c r="DN123" s="1029"/>
      <c r="DO123" s="1029"/>
      <c r="DP123" s="1030"/>
      <c r="DQ123" s="1031" t="s">
        <v>451</v>
      </c>
      <c r="DR123" s="1029"/>
      <c r="DS123" s="1029"/>
      <c r="DT123" s="1029"/>
      <c r="DU123" s="1030"/>
      <c r="DV123" s="1032" t="s">
        <v>438</v>
      </c>
      <c r="DW123" s="1033"/>
      <c r="DX123" s="1033"/>
      <c r="DY123" s="1033"/>
      <c r="DZ123" s="1034"/>
    </row>
    <row r="124" spans="1:130" s="226" customFormat="1" ht="26.25" customHeight="1" thickBot="1" x14ac:dyDescent="0.25">
      <c r="A124" s="1129"/>
      <c r="B124" s="1016"/>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181</v>
      </c>
      <c r="AB124" s="1029"/>
      <c r="AC124" s="1029"/>
      <c r="AD124" s="1029"/>
      <c r="AE124" s="1030"/>
      <c r="AF124" s="1031" t="s">
        <v>181</v>
      </c>
      <c r="AG124" s="1029"/>
      <c r="AH124" s="1029"/>
      <c r="AI124" s="1029"/>
      <c r="AJ124" s="1030"/>
      <c r="AK124" s="1031" t="s">
        <v>181</v>
      </c>
      <c r="AL124" s="1029"/>
      <c r="AM124" s="1029"/>
      <c r="AN124" s="1029"/>
      <c r="AO124" s="1030"/>
      <c r="AP124" s="1032" t="s">
        <v>442</v>
      </c>
      <c r="AQ124" s="1033"/>
      <c r="AR124" s="1033"/>
      <c r="AS124" s="1033"/>
      <c r="AT124" s="1034"/>
      <c r="AU124" s="1131" t="s">
        <v>483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165.5</v>
      </c>
      <c r="BR124" s="1098"/>
      <c r="BS124" s="1098"/>
      <c r="BT124" s="1098"/>
      <c r="BU124" s="1098"/>
      <c r="BV124" s="1098">
        <v>161.19999999999999</v>
      </c>
      <c r="BW124" s="1098"/>
      <c r="BX124" s="1098"/>
      <c r="BY124" s="1098"/>
      <c r="BZ124" s="1098"/>
      <c r="CA124" s="1098">
        <v>157.1</v>
      </c>
      <c r="CB124" s="1098"/>
      <c r="CC124" s="1098"/>
      <c r="CD124" s="1098"/>
      <c r="CE124" s="1098"/>
      <c r="CF124" s="1099"/>
      <c r="CG124" s="1100"/>
      <c r="CH124" s="1100"/>
      <c r="CI124" s="1100"/>
      <c r="CJ124" s="1101"/>
      <c r="CK124" s="1083"/>
      <c r="CL124" s="1083"/>
      <c r="CM124" s="1083"/>
      <c r="CN124" s="1083"/>
      <c r="CO124" s="1084"/>
      <c r="CP124" s="1090" t="s">
        <v>484</v>
      </c>
      <c r="CQ124" s="1091"/>
      <c r="CR124" s="1091"/>
      <c r="CS124" s="1091"/>
      <c r="CT124" s="1091"/>
      <c r="CU124" s="1091"/>
      <c r="CV124" s="1091"/>
      <c r="CW124" s="1091"/>
      <c r="CX124" s="1091"/>
      <c r="CY124" s="1091"/>
      <c r="CZ124" s="1091"/>
      <c r="DA124" s="1091"/>
      <c r="DB124" s="1091"/>
      <c r="DC124" s="1091"/>
      <c r="DD124" s="1091"/>
      <c r="DE124" s="1091"/>
      <c r="DF124" s="1092"/>
      <c r="DG124" s="1075" t="s">
        <v>181</v>
      </c>
      <c r="DH124" s="1054"/>
      <c r="DI124" s="1054"/>
      <c r="DJ124" s="1054"/>
      <c r="DK124" s="1055"/>
      <c r="DL124" s="1053" t="s">
        <v>181</v>
      </c>
      <c r="DM124" s="1054"/>
      <c r="DN124" s="1054"/>
      <c r="DO124" s="1054"/>
      <c r="DP124" s="1055"/>
      <c r="DQ124" s="1053" t="s">
        <v>181</v>
      </c>
      <c r="DR124" s="1054"/>
      <c r="DS124" s="1054"/>
      <c r="DT124" s="1054"/>
      <c r="DU124" s="1055"/>
      <c r="DV124" s="1056" t="s">
        <v>451</v>
      </c>
      <c r="DW124" s="1057"/>
      <c r="DX124" s="1057"/>
      <c r="DY124" s="1057"/>
      <c r="DZ124" s="1058"/>
    </row>
    <row r="125" spans="1:130" s="226" customFormat="1" ht="26.25" customHeight="1" x14ac:dyDescent="0.2">
      <c r="A125" s="1129"/>
      <c r="B125" s="1016"/>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181</v>
      </c>
      <c r="AB125" s="1029"/>
      <c r="AC125" s="1029"/>
      <c r="AD125" s="1029"/>
      <c r="AE125" s="1030"/>
      <c r="AF125" s="1031" t="s">
        <v>181</v>
      </c>
      <c r="AG125" s="1029"/>
      <c r="AH125" s="1029"/>
      <c r="AI125" s="1029"/>
      <c r="AJ125" s="1030"/>
      <c r="AK125" s="1031" t="s">
        <v>482</v>
      </c>
      <c r="AL125" s="1029"/>
      <c r="AM125" s="1029"/>
      <c r="AN125" s="1029"/>
      <c r="AO125" s="1030"/>
      <c r="AP125" s="1032" t="s">
        <v>181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485</v>
      </c>
      <c r="CL125" s="1078"/>
      <c r="CM125" s="1078"/>
      <c r="CN125" s="1078"/>
      <c r="CO125" s="1079"/>
      <c r="CP125" s="1010" t="s">
        <v>486</v>
      </c>
      <c r="CQ125" s="959"/>
      <c r="CR125" s="959"/>
      <c r="CS125" s="959"/>
      <c r="CT125" s="959"/>
      <c r="CU125" s="959"/>
      <c r="CV125" s="959"/>
      <c r="CW125" s="959"/>
      <c r="CX125" s="959"/>
      <c r="CY125" s="959"/>
      <c r="CZ125" s="959"/>
      <c r="DA125" s="959"/>
      <c r="DB125" s="959"/>
      <c r="DC125" s="959"/>
      <c r="DD125" s="959"/>
      <c r="DE125" s="959"/>
      <c r="DF125" s="960"/>
      <c r="DG125" s="996" t="s">
        <v>437</v>
      </c>
      <c r="DH125" s="997"/>
      <c r="DI125" s="997"/>
      <c r="DJ125" s="997"/>
      <c r="DK125" s="997"/>
      <c r="DL125" s="997" t="s">
        <v>181</v>
      </c>
      <c r="DM125" s="997"/>
      <c r="DN125" s="997"/>
      <c r="DO125" s="997"/>
      <c r="DP125" s="997"/>
      <c r="DQ125" s="997" t="s">
        <v>438</v>
      </c>
      <c r="DR125" s="997"/>
      <c r="DS125" s="997"/>
      <c r="DT125" s="997"/>
      <c r="DU125" s="997"/>
      <c r="DV125" s="998" t="s">
        <v>181</v>
      </c>
      <c r="DW125" s="998"/>
      <c r="DX125" s="998"/>
      <c r="DY125" s="998"/>
      <c r="DZ125" s="999"/>
    </row>
    <row r="126" spans="1:130" s="226" customFormat="1" ht="26.25" customHeight="1" thickBot="1" x14ac:dyDescent="0.25">
      <c r="A126" s="1129"/>
      <c r="B126" s="1016"/>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93935</v>
      </c>
      <c r="AB126" s="1029"/>
      <c r="AC126" s="1029"/>
      <c r="AD126" s="1029"/>
      <c r="AE126" s="1030"/>
      <c r="AF126" s="1031">
        <v>93935</v>
      </c>
      <c r="AG126" s="1029"/>
      <c r="AH126" s="1029"/>
      <c r="AI126" s="1029"/>
      <c r="AJ126" s="1030"/>
      <c r="AK126" s="1031">
        <v>93935</v>
      </c>
      <c r="AL126" s="1029"/>
      <c r="AM126" s="1029"/>
      <c r="AN126" s="1029"/>
      <c r="AO126" s="1030"/>
      <c r="AP126" s="1032">
        <v>1.4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487</v>
      </c>
      <c r="CQ126" s="1020"/>
      <c r="CR126" s="1020"/>
      <c r="CS126" s="1020"/>
      <c r="CT126" s="1020"/>
      <c r="CU126" s="1020"/>
      <c r="CV126" s="1020"/>
      <c r="CW126" s="1020"/>
      <c r="CX126" s="1020"/>
      <c r="CY126" s="1020"/>
      <c r="CZ126" s="1020"/>
      <c r="DA126" s="1020"/>
      <c r="DB126" s="1020"/>
      <c r="DC126" s="1020"/>
      <c r="DD126" s="1020"/>
      <c r="DE126" s="1020"/>
      <c r="DF126" s="1021"/>
      <c r="DG126" s="989" t="s">
        <v>442</v>
      </c>
      <c r="DH126" s="990"/>
      <c r="DI126" s="990"/>
      <c r="DJ126" s="990"/>
      <c r="DK126" s="990"/>
      <c r="DL126" s="990" t="s">
        <v>451</v>
      </c>
      <c r="DM126" s="990"/>
      <c r="DN126" s="990"/>
      <c r="DO126" s="990"/>
      <c r="DP126" s="990"/>
      <c r="DQ126" s="990" t="s">
        <v>442</v>
      </c>
      <c r="DR126" s="990"/>
      <c r="DS126" s="990"/>
      <c r="DT126" s="990"/>
      <c r="DU126" s="990"/>
      <c r="DV126" s="991" t="s">
        <v>442</v>
      </c>
      <c r="DW126" s="991"/>
      <c r="DX126" s="991"/>
      <c r="DY126" s="991"/>
      <c r="DZ126" s="992"/>
    </row>
    <row r="127" spans="1:130" s="226" customFormat="1" ht="26.25" customHeight="1" x14ac:dyDescent="0.2">
      <c r="A127" s="1130"/>
      <c r="B127" s="1018"/>
      <c r="C127" s="1072" t="s">
        <v>488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181</v>
      </c>
      <c r="AB127" s="1029"/>
      <c r="AC127" s="1029"/>
      <c r="AD127" s="1029"/>
      <c r="AE127" s="1030"/>
      <c r="AF127" s="1031" t="s">
        <v>181</v>
      </c>
      <c r="AG127" s="1029"/>
      <c r="AH127" s="1029"/>
      <c r="AI127" s="1029"/>
      <c r="AJ127" s="1030"/>
      <c r="AK127" s="1031" t="s">
        <v>437</v>
      </c>
      <c r="AL127" s="1029"/>
      <c r="AM127" s="1029"/>
      <c r="AN127" s="1029"/>
      <c r="AO127" s="1030"/>
      <c r="AP127" s="1032" t="s">
        <v>181</v>
      </c>
      <c r="AQ127" s="1033"/>
      <c r="AR127" s="1033"/>
      <c r="AS127" s="1033"/>
      <c r="AT127" s="1034"/>
      <c r="AU127" s="262"/>
      <c r="AV127" s="262"/>
      <c r="AW127" s="262"/>
      <c r="AX127" s="1102" t="s">
        <v>489</v>
      </c>
      <c r="AY127" s="1103"/>
      <c r="AZ127" s="1103"/>
      <c r="BA127" s="1103"/>
      <c r="BB127" s="1103"/>
      <c r="BC127" s="1103"/>
      <c r="BD127" s="1103"/>
      <c r="BE127" s="1104"/>
      <c r="BF127" s="1105" t="s">
        <v>490</v>
      </c>
      <c r="BG127" s="1103"/>
      <c r="BH127" s="1103"/>
      <c r="BI127" s="1103"/>
      <c r="BJ127" s="1103"/>
      <c r="BK127" s="1103"/>
      <c r="BL127" s="1104"/>
      <c r="BM127" s="1105" t="s">
        <v>491</v>
      </c>
      <c r="BN127" s="1103"/>
      <c r="BO127" s="1103"/>
      <c r="BP127" s="1103"/>
      <c r="BQ127" s="1103"/>
      <c r="BR127" s="1103"/>
      <c r="BS127" s="1104"/>
      <c r="BT127" s="1105" t="s">
        <v>492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493</v>
      </c>
      <c r="CQ127" s="1020"/>
      <c r="CR127" s="1020"/>
      <c r="CS127" s="1020"/>
      <c r="CT127" s="1020"/>
      <c r="CU127" s="1020"/>
      <c r="CV127" s="1020"/>
      <c r="CW127" s="1020"/>
      <c r="CX127" s="1020"/>
      <c r="CY127" s="1020"/>
      <c r="CZ127" s="1020"/>
      <c r="DA127" s="1020"/>
      <c r="DB127" s="1020"/>
      <c r="DC127" s="1020"/>
      <c r="DD127" s="1020"/>
      <c r="DE127" s="1020"/>
      <c r="DF127" s="1021"/>
      <c r="DG127" s="989" t="s">
        <v>181</v>
      </c>
      <c r="DH127" s="990"/>
      <c r="DI127" s="990"/>
      <c r="DJ127" s="990"/>
      <c r="DK127" s="990"/>
      <c r="DL127" s="990" t="s">
        <v>451</v>
      </c>
      <c r="DM127" s="990"/>
      <c r="DN127" s="990"/>
      <c r="DO127" s="990"/>
      <c r="DP127" s="990"/>
      <c r="DQ127" s="990" t="s">
        <v>181</v>
      </c>
      <c r="DR127" s="990"/>
      <c r="DS127" s="990"/>
      <c r="DT127" s="990"/>
      <c r="DU127" s="990"/>
      <c r="DV127" s="991" t="s">
        <v>451</v>
      </c>
      <c r="DW127" s="991"/>
      <c r="DX127" s="991"/>
      <c r="DY127" s="991"/>
      <c r="DZ127" s="992"/>
    </row>
    <row r="128" spans="1:130" s="226" customFormat="1" ht="26.25" customHeight="1" thickBot="1" x14ac:dyDescent="0.25">
      <c r="A128" s="1113" t="s">
        <v>494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495</v>
      </c>
      <c r="X128" s="1115"/>
      <c r="Y128" s="1115"/>
      <c r="Z128" s="1116"/>
      <c r="AA128" s="1117">
        <v>25198</v>
      </c>
      <c r="AB128" s="1118"/>
      <c r="AC128" s="1118"/>
      <c r="AD128" s="1118"/>
      <c r="AE128" s="1119"/>
      <c r="AF128" s="1120">
        <v>26899</v>
      </c>
      <c r="AG128" s="1118"/>
      <c r="AH128" s="1118"/>
      <c r="AI128" s="1118"/>
      <c r="AJ128" s="1119"/>
      <c r="AK128" s="1120">
        <v>26628</v>
      </c>
      <c r="AL128" s="1118"/>
      <c r="AM128" s="1118"/>
      <c r="AN128" s="1118"/>
      <c r="AO128" s="1119"/>
      <c r="AP128" s="1121"/>
      <c r="AQ128" s="1122"/>
      <c r="AR128" s="1122"/>
      <c r="AS128" s="1122"/>
      <c r="AT128" s="1123"/>
      <c r="AU128" s="262"/>
      <c r="AV128" s="262"/>
      <c r="AW128" s="262"/>
      <c r="AX128" s="958" t="s">
        <v>496</v>
      </c>
      <c r="AY128" s="959"/>
      <c r="AZ128" s="959"/>
      <c r="BA128" s="959"/>
      <c r="BB128" s="959"/>
      <c r="BC128" s="959"/>
      <c r="BD128" s="959"/>
      <c r="BE128" s="960"/>
      <c r="BF128" s="1124" t="s">
        <v>181</v>
      </c>
      <c r="BG128" s="1125"/>
      <c r="BH128" s="1125"/>
      <c r="BI128" s="1125"/>
      <c r="BJ128" s="1125"/>
      <c r="BK128" s="1125"/>
      <c r="BL128" s="1126"/>
      <c r="BM128" s="1124">
        <v>13.78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497</v>
      </c>
      <c r="CQ128" s="1107"/>
      <c r="CR128" s="1107"/>
      <c r="CS128" s="1107"/>
      <c r="CT128" s="1107"/>
      <c r="CU128" s="1107"/>
      <c r="CV128" s="1107"/>
      <c r="CW128" s="1107"/>
      <c r="CX128" s="1107"/>
      <c r="CY128" s="1107"/>
      <c r="CZ128" s="1107"/>
      <c r="DA128" s="1107"/>
      <c r="DB128" s="1107"/>
      <c r="DC128" s="1107"/>
      <c r="DD128" s="1107"/>
      <c r="DE128" s="1107"/>
      <c r="DF128" s="1108"/>
      <c r="DG128" s="1109" t="s">
        <v>459</v>
      </c>
      <c r="DH128" s="1110"/>
      <c r="DI128" s="1110"/>
      <c r="DJ128" s="1110"/>
      <c r="DK128" s="1110"/>
      <c r="DL128" s="1110" t="s">
        <v>442</v>
      </c>
      <c r="DM128" s="1110"/>
      <c r="DN128" s="1110"/>
      <c r="DO128" s="1110"/>
      <c r="DP128" s="1110"/>
      <c r="DQ128" s="1110" t="s">
        <v>451</v>
      </c>
      <c r="DR128" s="1110"/>
      <c r="DS128" s="1110"/>
      <c r="DT128" s="1110"/>
      <c r="DU128" s="1110"/>
      <c r="DV128" s="1111" t="s">
        <v>451</v>
      </c>
      <c r="DW128" s="1111"/>
      <c r="DX128" s="1111"/>
      <c r="DY128" s="1111"/>
      <c r="DZ128" s="1112"/>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498</v>
      </c>
      <c r="X129" s="1144"/>
      <c r="Y129" s="1144"/>
      <c r="Z129" s="1145"/>
      <c r="AA129" s="1028">
        <v>8105125</v>
      </c>
      <c r="AB129" s="1029"/>
      <c r="AC129" s="1029"/>
      <c r="AD129" s="1029"/>
      <c r="AE129" s="1030"/>
      <c r="AF129" s="1031">
        <v>8111242</v>
      </c>
      <c r="AG129" s="1029"/>
      <c r="AH129" s="1029"/>
      <c r="AI129" s="1029"/>
      <c r="AJ129" s="1030"/>
      <c r="AK129" s="1031">
        <v>7900401</v>
      </c>
      <c r="AL129" s="1029"/>
      <c r="AM129" s="1029"/>
      <c r="AN129" s="1029"/>
      <c r="AO129" s="1030"/>
      <c r="AP129" s="1146"/>
      <c r="AQ129" s="1147"/>
      <c r="AR129" s="1147"/>
      <c r="AS129" s="1147"/>
      <c r="AT129" s="1148"/>
      <c r="AU129" s="264"/>
      <c r="AV129" s="264"/>
      <c r="AW129" s="264"/>
      <c r="AX129" s="1137" t="s">
        <v>499</v>
      </c>
      <c r="AY129" s="1020"/>
      <c r="AZ129" s="1020"/>
      <c r="BA129" s="1020"/>
      <c r="BB129" s="1020"/>
      <c r="BC129" s="1020"/>
      <c r="BD129" s="1020"/>
      <c r="BE129" s="1021"/>
      <c r="BF129" s="1138" t="s">
        <v>442</v>
      </c>
      <c r="BG129" s="1139"/>
      <c r="BH129" s="1139"/>
      <c r="BI129" s="1139"/>
      <c r="BJ129" s="1139"/>
      <c r="BK129" s="1139"/>
      <c r="BL129" s="1140"/>
      <c r="BM129" s="1138">
        <v>18.78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1298959</v>
      </c>
      <c r="AB130" s="1029"/>
      <c r="AC130" s="1029"/>
      <c r="AD130" s="1029"/>
      <c r="AE130" s="1030"/>
      <c r="AF130" s="1031">
        <v>1317556</v>
      </c>
      <c r="AG130" s="1029"/>
      <c r="AH130" s="1029"/>
      <c r="AI130" s="1029"/>
      <c r="AJ130" s="1030"/>
      <c r="AK130" s="1031">
        <v>1252267</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18.3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6806166</v>
      </c>
      <c r="AB131" s="1054"/>
      <c r="AC131" s="1054"/>
      <c r="AD131" s="1054"/>
      <c r="AE131" s="1055"/>
      <c r="AF131" s="1053">
        <v>6793686</v>
      </c>
      <c r="AG131" s="1054"/>
      <c r="AH131" s="1054"/>
      <c r="AI131" s="1054"/>
      <c r="AJ131" s="1055"/>
      <c r="AK131" s="1053">
        <v>6648134</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v>157.1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17.894215330000002</v>
      </c>
      <c r="AB132" s="1170"/>
      <c r="AC132" s="1170"/>
      <c r="AD132" s="1170"/>
      <c r="AE132" s="1171"/>
      <c r="AF132" s="1172">
        <v>18.503018829999998</v>
      </c>
      <c r="AG132" s="1170"/>
      <c r="AH132" s="1170"/>
      <c r="AI132" s="1170"/>
      <c r="AJ132" s="1171"/>
      <c r="AK132" s="1172">
        <v>18.673224699999999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17.600000000000001</v>
      </c>
      <c r="AB133" s="1153"/>
      <c r="AC133" s="1153"/>
      <c r="AD133" s="1153"/>
      <c r="AE133" s="1154"/>
      <c r="AF133" s="1152">
        <v>17.8</v>
      </c>
      <c r="AG133" s="1153"/>
      <c r="AH133" s="1153"/>
      <c r="AI133" s="1153"/>
      <c r="AJ133" s="1154"/>
      <c r="AK133" s="1152">
        <v>18.3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E2iwDxfgOf8+TCnmlwRn4cKrid6QJ1qm9ACAxaF2IJNvfPfIpeAHLkSthRlauY377SM6YbQqv28oLAJpFRRV5Q==" saltValue="p0+czu5cTpq8/xOhr+cI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kHS0c9fiXBXhJcIy3q+ctUL6lA1/Js03K4cfM5rTrpqwvJLuLqOS6iRkcEw49+5L/vICkHTnj8yb43LBRNVOA==" saltValue="0D7QwIGCBu8amyb9LuHz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XGc1nY7PBZ/94ROKcodebM90GNvz4zcUZYLV0lEjH5dizmfn2KoWlFhdtHixXx5k8diICAvBIDaF23I53pwSw==" saltValue="NX6v/+ECXeY1R+iTMVsD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2397799</v>
      </c>
      <c r="AP9" s="292">
        <v>96189</v>
      </c>
      <c r="AQ9" s="293">
        <v>69000</v>
      </c>
      <c r="AR9" s="294">
        <v>39.4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200036</v>
      </c>
      <c r="AP10" s="295">
        <v>8025</v>
      </c>
      <c r="AQ10" s="296">
        <v>7980</v>
      </c>
      <c r="AR10" s="297">
        <v>0.6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92322</v>
      </c>
      <c r="AP11" s="295">
        <v>3704</v>
      </c>
      <c r="AQ11" s="296">
        <v>8263</v>
      </c>
      <c r="AR11" s="297">
        <v>-55.2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v>43672</v>
      </c>
      <c r="AP12" s="295">
        <v>1752</v>
      </c>
      <c r="AQ12" s="296">
        <v>1174</v>
      </c>
      <c r="AR12" s="297">
        <v>49.2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520</v>
      </c>
      <c r="AL13" s="1193"/>
      <c r="AM13" s="1193"/>
      <c r="AN13" s="1194"/>
      <c r="AO13" s="295" t="s">
        <v>521</v>
      </c>
      <c r="AP13" s="295" t="s">
        <v>521</v>
      </c>
      <c r="AQ13" s="296">
        <v>18</v>
      </c>
      <c r="AR13" s="297" t="s">
        <v>521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83298</v>
      </c>
      <c r="AP14" s="295">
        <v>3342</v>
      </c>
      <c r="AQ14" s="296">
        <v>2909</v>
      </c>
      <c r="AR14" s="297">
        <v>14.9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t="s">
        <v>521</v>
      </c>
      <c r="AP15" s="295" t="s">
        <v>521</v>
      </c>
      <c r="AQ15" s="296">
        <v>1519</v>
      </c>
      <c r="AR15" s="297" t="s">
        <v>521</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-297224</v>
      </c>
      <c r="AP16" s="295">
        <v>-11923</v>
      </c>
      <c r="AQ16" s="296">
        <v>-6242</v>
      </c>
      <c r="AR16" s="297">
        <v>91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2519903</v>
      </c>
      <c r="AP17" s="295">
        <v>101087</v>
      </c>
      <c r="AQ17" s="296">
        <v>84621</v>
      </c>
      <c r="AR17" s="297">
        <v>19.5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10.79</v>
      </c>
      <c r="AP21" s="308">
        <v>8.0399999999999991</v>
      </c>
      <c r="AQ21" s="309">
        <v>2.75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95.6</v>
      </c>
      <c r="AP22" s="313">
        <v>97.7</v>
      </c>
      <c r="AQ22" s="314">
        <v>-2.1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532</v>
      </c>
      <c r="AO27" s="273"/>
      <c r="AP27" s="273"/>
      <c r="AQ27" s="273"/>
      <c r="AR27" s="273"/>
      <c r="AS27" s="273"/>
      <c r="AT27" s="273"/>
    </row>
    <row r="28" spans="1:46" ht="16.2" x14ac:dyDescent="0.2">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1684882</v>
      </c>
      <c r="AP32" s="322">
        <v>67590</v>
      </c>
      <c r="AQ32" s="323">
        <v>49627</v>
      </c>
      <c r="AR32" s="324">
        <v>36.200000000000003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521</v>
      </c>
      <c r="AP33" s="322" t="s">
        <v>521</v>
      </c>
      <c r="AQ33" s="323" t="s">
        <v>521</v>
      </c>
      <c r="AR33" s="324" t="s">
        <v>521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521</v>
      </c>
      <c r="AP34" s="322" t="s">
        <v>521</v>
      </c>
      <c r="AQ34" s="323">
        <v>64</v>
      </c>
      <c r="AR34" s="324" t="s">
        <v>521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474046</v>
      </c>
      <c r="AP35" s="322">
        <v>19017</v>
      </c>
      <c r="AQ35" s="323">
        <v>20466</v>
      </c>
      <c r="AR35" s="324">
        <v>-7.1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267453</v>
      </c>
      <c r="AP36" s="322">
        <v>10729</v>
      </c>
      <c r="AQ36" s="323">
        <v>2860</v>
      </c>
      <c r="AR36" s="324">
        <v>275.10000000000002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v>93935</v>
      </c>
      <c r="AP37" s="322">
        <v>3768</v>
      </c>
      <c r="AQ37" s="323">
        <v>677</v>
      </c>
      <c r="AR37" s="324">
        <v>456.6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521</v>
      </c>
      <c r="AP38" s="325" t="s">
        <v>521</v>
      </c>
      <c r="AQ38" s="326">
        <v>4</v>
      </c>
      <c r="AR38" s="314" t="s">
        <v>521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-26628</v>
      </c>
      <c r="AP39" s="322">
        <v>-1068</v>
      </c>
      <c r="AQ39" s="323">
        <v>-4704</v>
      </c>
      <c r="AR39" s="324">
        <v>-77.3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-1252267</v>
      </c>
      <c r="AP40" s="322">
        <v>-50235</v>
      </c>
      <c r="AQ40" s="323">
        <v>-47177</v>
      </c>
      <c r="AR40" s="324">
        <v>6.5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1241421</v>
      </c>
      <c r="AP41" s="322">
        <v>49800</v>
      </c>
      <c r="AQ41" s="323">
        <v>21817</v>
      </c>
      <c r="AR41" s="324">
        <v>128.30000000000001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1235985</v>
      </c>
      <c r="AN51" s="344">
        <v>45581</v>
      </c>
      <c r="AO51" s="345">
        <v>-18.7</v>
      </c>
      <c r="AP51" s="346">
        <v>68386</v>
      </c>
      <c r="AQ51" s="347">
        <v>13.5</v>
      </c>
      <c r="AR51" s="348">
        <v>-32.200000000000003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342827</v>
      </c>
      <c r="AN52" s="352">
        <v>12643</v>
      </c>
      <c r="AO52" s="353">
        <v>-60.4</v>
      </c>
      <c r="AP52" s="354">
        <v>35121</v>
      </c>
      <c r="AQ52" s="355">
        <v>4.3</v>
      </c>
      <c r="AR52" s="356">
        <v>-64.7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1529438</v>
      </c>
      <c r="AN53" s="344">
        <v>57723</v>
      </c>
      <c r="AO53" s="345">
        <v>26.6</v>
      </c>
      <c r="AP53" s="346">
        <v>81305</v>
      </c>
      <c r="AQ53" s="347">
        <v>18.899999999999999</v>
      </c>
      <c r="AR53" s="348">
        <v>7.7</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1046586</v>
      </c>
      <c r="AN54" s="352">
        <v>39500</v>
      </c>
      <c r="AO54" s="353">
        <v>212.4</v>
      </c>
      <c r="AP54" s="354">
        <v>48720</v>
      </c>
      <c r="AQ54" s="355">
        <v>38.700000000000003</v>
      </c>
      <c r="AR54" s="356">
        <v>173.7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1575729</v>
      </c>
      <c r="AN55" s="344">
        <v>60619</v>
      </c>
      <c r="AO55" s="345">
        <v>5</v>
      </c>
      <c r="AP55" s="346">
        <v>81768</v>
      </c>
      <c r="AQ55" s="347">
        <v>0.6</v>
      </c>
      <c r="AR55" s="348">
        <v>4.4000000000000004</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643270</v>
      </c>
      <c r="AN56" s="352">
        <v>24747</v>
      </c>
      <c r="AO56" s="353">
        <v>-37.299999999999997</v>
      </c>
      <c r="AP56" s="354">
        <v>37917</v>
      </c>
      <c r="AQ56" s="355">
        <v>-22.2</v>
      </c>
      <c r="AR56" s="356">
        <v>-15.1</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1687170</v>
      </c>
      <c r="AN57" s="344">
        <v>66208</v>
      </c>
      <c r="AO57" s="345">
        <v>9.1999999999999993</v>
      </c>
      <c r="AP57" s="346">
        <v>65876</v>
      </c>
      <c r="AQ57" s="347">
        <v>-19.399999999999999</v>
      </c>
      <c r="AR57" s="348">
        <v>28.6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796858</v>
      </c>
      <c r="AN58" s="352">
        <v>31270</v>
      </c>
      <c r="AO58" s="353">
        <v>26.4</v>
      </c>
      <c r="AP58" s="354">
        <v>36484</v>
      </c>
      <c r="AQ58" s="355">
        <v>-3.8</v>
      </c>
      <c r="AR58" s="356">
        <v>30.2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944650</v>
      </c>
      <c r="AN59" s="344">
        <v>37895</v>
      </c>
      <c r="AO59" s="345">
        <v>-42.8</v>
      </c>
      <c r="AP59" s="346">
        <v>68468</v>
      </c>
      <c r="AQ59" s="347">
        <v>3.9</v>
      </c>
      <c r="AR59" s="348">
        <v>-46.7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475090</v>
      </c>
      <c r="AN60" s="352">
        <v>19058</v>
      </c>
      <c r="AO60" s="353">
        <v>-39.1</v>
      </c>
      <c r="AP60" s="354">
        <v>34140</v>
      </c>
      <c r="AQ60" s="355">
        <v>-6.4</v>
      </c>
      <c r="AR60" s="356">
        <v>-32.700000000000003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1394594</v>
      </c>
      <c r="AN61" s="359">
        <v>53605</v>
      </c>
      <c r="AO61" s="360">
        <v>-4.0999999999999996</v>
      </c>
      <c r="AP61" s="361">
        <v>73161</v>
      </c>
      <c r="AQ61" s="362">
        <v>3.5</v>
      </c>
      <c r="AR61" s="348">
        <v>-7.6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660926</v>
      </c>
      <c r="AN62" s="352">
        <v>25444</v>
      </c>
      <c r="AO62" s="353">
        <v>20.399999999999999</v>
      </c>
      <c r="AP62" s="354">
        <v>38476</v>
      </c>
      <c r="AQ62" s="355">
        <v>2.1</v>
      </c>
      <c r="AR62" s="356">
        <v>18.3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IZVZlgAtJECAKqNQfwRf5WXOWCg1UkT8vwQaUx/OLuYNkJhhsSvreenXf4bwEdY3LyGIbX700uJURQv3SXXtCA==" saltValue="82QmGLJJAIQ+OHeq30/i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3"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NVlbYJc38AqElR3A7VqXsNORMq1xcI4VKWeqr2wqtc9lWheAJbzamQS38UwqJtiywaB/I/g6jpfki85D8Ofmw==" saltValue="GK9v9MaXxth7Apnd1Cm49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yDq7rA4vw3k2n3/bNwZMhDD0D/ei1fC+rs66tqU/Ixs74BGjuOplXdvcHQSQfE4/muhpXmnn+fOyHtdHfEnA==" saltValue="Y+OR9SYTzYWchdx7QSc1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12" t="s">
        <v>3</v>
      </c>
      <c r="D47" s="1212"/>
      <c r="E47" s="1213"/>
      <c r="F47" s="11">
        <v>12.08</v>
      </c>
      <c r="G47" s="12">
        <v>7.59</v>
      </c>
      <c r="H47" s="12">
        <v>8.74</v>
      </c>
      <c r="I47" s="12">
        <v>5.75</v>
      </c>
      <c r="J47" s="13">
        <v>4.6399999999999997</v>
      </c>
    </row>
    <row r="48" spans="2:10" ht="57.75" customHeight="1" x14ac:dyDescent="0.2">
      <c r="B48" s="14"/>
      <c r="C48" s="1214" t="s">
        <v>4</v>
      </c>
      <c r="D48" s="1214"/>
      <c r="E48" s="1215"/>
      <c r="F48" s="15">
        <v>2.2000000000000002</v>
      </c>
      <c r="G48" s="16">
        <v>4.97</v>
      </c>
      <c r="H48" s="16">
        <v>4.99</v>
      </c>
      <c r="I48" s="16">
        <v>4.49</v>
      </c>
      <c r="J48" s="17">
        <v>3.54</v>
      </c>
    </row>
    <row r="49" spans="2:10" ht="57.75" customHeight="1" thickBot="1" x14ac:dyDescent="0.25">
      <c r="B49" s="18"/>
      <c r="C49" s="1216" t="s">
        <v>5</v>
      </c>
      <c r="D49" s="1216"/>
      <c r="E49" s="1217"/>
      <c r="F49" s="19">
        <v>0.45</v>
      </c>
      <c r="G49" s="20" t="s">
        <v>568</v>
      </c>
      <c r="H49" s="20">
        <v>1.68</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fbWMqqV3ISvlbb9bxljYeZRiYknf6xcX9ImGOF4PE77BGwON7+uEMsy5ld9sZPpzipm2dZfqXg0UxPZ3wNwCw==" saltValue="SLw/GFJ8UjA6gNpN8kzD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2019-10-28T10:26:27Z</cp:lastPrinted>
  <dcterms:created xsi:type="dcterms:W3CDTF">2019-02-14T02:46:56Z</dcterms:created>
  <dcterms:modified xsi:type="dcterms:W3CDTF">2019-10-28T23:27:19Z</dcterms:modified>
</cp:coreProperties>
</file>