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H29決算\03 財政状況資料集\09 市町村→県\03 最終（修正済）\"/>
    </mc:Choice>
  </mc:AlternateContent>
  <bookViews>
    <workbookView xWindow="0" yWindow="0" windowWidth="23040" windowHeight="8376" tabRatio="63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AM37" i="10"/>
  <c r="C37" i="10"/>
  <c r="CO36" i="10"/>
  <c r="BW36" i="10"/>
  <c r="AM36" i="10"/>
  <c r="C36" i="10"/>
  <c r="CO35" i="10"/>
  <c r="BW35" i="10"/>
  <c r="AM35" i="10"/>
  <c r="C35" i="10"/>
  <c r="CO34" i="10"/>
  <c r="BW34" i="10"/>
  <c r="AM34" i="10"/>
  <c r="C34" i="10"/>
  <c r="U34" i="10" s="1"/>
  <c r="U35" i="10" s="1"/>
  <c r="U36" i="10" s="1"/>
  <c r="U37" i="10" s="1"/>
  <c r="BE34" i="10" l="1"/>
  <c r="BE35" i="10" s="1"/>
  <c r="BE36" i="10" s="1"/>
  <c r="BE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<sst xmlns="http://schemas.openxmlformats.org/spreadsheetml/2006/main" count="1071" uniqueCount="573">
  <si>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</si>
  <si>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</si>
  <si>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</si>
  <si>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</si>
  <si>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</si>
  <si>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</si>
  <si>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</si>
  <si>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</si>
  <si>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</si>
  <si>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</si>
  <si>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</si>
  <si>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</si>
  <si>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</si>
  <si>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</si>
  <si>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</si>
  <si>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</si>
  <si>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</si>
  <si>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</si>
  <si>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</si>
  <si>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</si>
  <si>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</si>
  <si>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</si>
  <si>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</si>
  <si>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</si>
  <si>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</si>
  <si>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</si>
  <si>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</si>
  <si>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</si>
  <si>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</si>
  <si>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</si>
  <si>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</si>
  <si>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</si>
  <si>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</si>
  <si>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</si>
  <si>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</si>
  <si>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</si>
  <si>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</si>
  <si>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</si>
  <si>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</si>
  <si>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</si>
  <si>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</si>
  <si>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</si>
  <si>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</si>
  <si>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</si>
  <si>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</si>
  <si>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</si>
  <si>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</si>
  <si>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</si>
  <si>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</si>
  <si>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</si>
  <si>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</si>
  <si>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</si>
  <si>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</si>
  <si>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</si>
  <si>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</si>
  <si>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</si>
  <si>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</si>
  <si>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</si>
  <si>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</si>
  <si>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</si>
  <si>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</si>
  <si>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</si>
  <si>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</si>
  <si>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</si>
  <si>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</si>
  <si>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</si>
  <si>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</si>
  <si>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</si>
  <si>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</si>
  <si>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</si>
  <si>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</si>
  <si>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</si>
  <si>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</si>
  <si>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</si>
  <si>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</si>
  <si>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</si>
  <si>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</si>
  <si>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</si>
  <si>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</si>
  <si>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</si>
  <si>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</si>
  <si>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</si>
  <si>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</si>
  <si>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</si>
  <si>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</si>
  <si>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</si>
  <si>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</si>
  <si>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</si>
  <si>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</si>
  <si>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</si>
  <si>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</si>
  <si>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</si>
  <si>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身延町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</si>
  <si>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</si>
  <si>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</si>
  <si>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</si>
  <si>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</si>
  <si>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</si>
  <si>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</si>
  <si>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</si>
  <si>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</si>
  <si>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</si>
  <si>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</si>
  <si>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</si>
  <si>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</si>
  <si>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</si>
  <si>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</si>
  <si>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</si>
  <si>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</si>
  <si>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</si>
  <si>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</si>
  <si>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</si>
  <si>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</si>
  <si>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</si>
  <si>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</si>
  <si>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</si>
  <si>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</si>
  <si>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</si>
  <si>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</si>
  <si>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</si>
  <si>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</si>
  <si>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</si>
  <si>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</si>
  <si>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</si>
  <si>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</si>
  <si>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</si>
  <si>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</si>
  <si>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</si>
  <si>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</si>
  <si>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</si>
  <si>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</si>
  <si>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</si>
  <si>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</si>
  <si>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</si>
  <si>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</si>
  <si>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</si>
  <si>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</si>
  <si>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</si>
  <si>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</si>
  <si>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</si>
  <si>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</si>
  <si>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</si>
  <si>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</si>
  <si>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</si>
  <si>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</si>
  <si>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</si>
  <si>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</si>
  <si>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20"/>
  </si>
  <si>
    <t>うち日本人(％)</t>
    <phoneticPr fontId="5"/>
  </si>
  <si>
    <t>-3.3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</si>
  <si>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</si>
  <si>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</si>
  <si>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</si>
  <si>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</si>
  <si>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</si>
  <si>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</si>
  <si>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</si>
  <si>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</si>
  <si>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</si>
  <si>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</si>
  <si>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</si>
  <si>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</si>
  <si>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</si>
  <si>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</si>
  <si>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</si>
  <si>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</si>
  <si>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</si>
  <si>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</si>
  <si>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</si>
  <si>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</si>
  <si>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</si>
  <si>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</si>
  <si>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</si>
  <si>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</si>
  <si>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</si>
  <si>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</si>
  <si>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</si>
  <si>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</si>
  <si>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</si>
  <si>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</si>
  <si>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</si>
  <si>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</si>
  <si>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</si>
  <si>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</si>
  <si>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</si>
  <si>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</si>
  <si>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</si>
  <si>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</si>
  <si>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</si>
  <si>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</si>
  <si>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</si>
  <si>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</si>
  <si>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</si>
  <si>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</si>
  <si>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</si>
  <si>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</si>
  <si>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</si>
  <si>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</si>
  <si>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</si>
  <si>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</si>
  <si>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</si>
  <si>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</si>
  <si>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</si>
  <si>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</si>
  <si>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</si>
  <si>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</si>
  <si>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</si>
  <si>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</si>
  <si>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山梨県身延町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</si>
  <si>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</si>
  <si>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</si>
  <si>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</si>
  <si>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</si>
  <si>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</si>
  <si>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</si>
  <si>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</si>
  <si>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</si>
  <si>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</si>
  <si>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</si>
  <si>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</si>
  <si>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</si>
  <si>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</si>
  <si>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</si>
  <si>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</si>
  <si>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</si>
  <si>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</si>
  <si>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</si>
  <si>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</si>
  <si>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</si>
  <si>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</si>
  <si>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</si>
  <si>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</si>
  <si>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</si>
  <si>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</si>
  <si>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</si>
  <si>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</si>
  <si>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</si>
  <si>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</si>
  <si>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</si>
  <si>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</si>
  <si>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</si>
  <si>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</si>
  <si>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</si>
  <si>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</si>
  <si>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</si>
  <si>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</si>
  <si>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</si>
  <si>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</si>
  <si>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</si>
  <si>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</si>
  <si>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</si>
  <si>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</si>
  <si>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</si>
  <si>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</si>
  <si>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</si>
  <si>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</si>
  <si>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</si>
  <si>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</si>
  <si>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</si>
  <si>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</si>
  <si>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</si>
  <si>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</si>
  <si>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</si>
  <si>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</si>
  <si>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</si>
  <si>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</si>
  <si>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</si>
  <si>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</si>
  <si>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</si>
  <si>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</si>
  <si>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</si>
  <si>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</si>
  <si>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</si>
  <si>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</si>
  <si>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</si>
  <si>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</si>
  <si>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</si>
  <si>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</si>
  <si>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</si>
  <si>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</si>
  <si>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</si>
  <si>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</si>
  <si>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</si>
  <si>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</si>
  <si>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</si>
  <si>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</si>
  <si>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</si>
  <si>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</si>
  <si>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</si>
  <si>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</si>
  <si>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</si>
  <si>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</si>
  <si>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</si>
  <si>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</si>
  <si>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</si>
  <si>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</si>
  <si>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</si>
  <si>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</si>
  <si>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</si>
  <si>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</si>
  <si>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</si>
  <si>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</si>
  <si>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</si>
  <si>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</si>
  <si>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</si>
  <si>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</si>
  <si>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</si>
  <si>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</si>
  <si>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</si>
  <si>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</si>
  <si>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</si>
  <si>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</si>
  <si>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</si>
  <si>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</si>
  <si>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</si>
  <si>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</si>
  <si>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</si>
  <si>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</si>
  <si>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</si>
  <si>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</si>
  <si>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</si>
  <si>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</si>
  <si>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</si>
  <si>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</si>
  <si>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</si>
  <si>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</si>
  <si>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</si>
  <si>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</si>
  <si>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</si>
  <si>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</si>
  <si>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</si>
  <si>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</si>
  <si>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</si>
  <si>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</si>
  <si>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</si>
  <si>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</si>
  <si>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</si>
  <si>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</si>
  <si>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</si>
  <si>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</si>
  <si>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</si>
  <si>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</si>
  <si>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</si>
  <si>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</si>
  <si>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</si>
  <si>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</si>
  <si>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</si>
  <si>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</si>
  <si>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</si>
  <si>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</si>
  <si>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</si>
  <si>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</si>
  <si>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</si>
  <si>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</si>
  <si>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</si>
  <si>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</si>
  <si>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</si>
  <si>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山梨県身延町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</si>
  <si>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</si>
  <si>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</si>
  <si>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</si>
  <si>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</si>
  <si>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</si>
  <si>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</si>
  <si>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</si>
  <si>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</si>
  <si>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</si>
  <si>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</si>
  <si>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</si>
  <si>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</si>
  <si>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</si>
  <si>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</si>
  <si>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</si>
  <si>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</si>
  <si>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</si>
  <si>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</si>
  <si>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</si>
  <si>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</si>
  <si>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</si>
  <si>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</si>
  <si>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</si>
  <si>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</si>
  <si>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</si>
  <si>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</si>
  <si>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</si>
  <si>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</si>
  <si>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</si>
  <si>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</si>
  <si>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</si>
  <si>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</si>
  <si>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</si>
  <si>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</si>
  <si>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</si>
  <si>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</si>
  <si>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</si>
  <si>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簡易水道事業特別会計</t>
    <phoneticPr fontId="5"/>
  </si>
  <si>
    <t>法非適用企業</t>
    <phoneticPr fontId="5"/>
  </si>
  <si>
    <t>農業集落排水事業等特別会計</t>
    <phoneticPr fontId="5"/>
  </si>
  <si>
    <t>下水道事業特別会計</t>
    <phoneticPr fontId="5"/>
  </si>
  <si>
    <t>下部奥の湯温泉事業特別会計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</si>
  <si>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</si>
  <si>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</si>
  <si>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</si>
  <si>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</si>
  <si>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</si>
  <si>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</si>
  <si>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</si>
  <si>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</si>
  <si>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</si>
  <si>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</si>
  <si>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</si>
  <si>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</si>
  <si>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</si>
  <si>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</si>
  <si>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</si>
  <si>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</si>
  <si>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</si>
  <si>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</si>
  <si>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</si>
  <si>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</si>
  <si>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</si>
  <si>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</si>
  <si>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</si>
  <si>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</si>
  <si>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</si>
  <si>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</si>
  <si>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</si>
  <si>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</si>
  <si>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</si>
  <si>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</si>
  <si>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</si>
  <si>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</si>
  <si>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</si>
  <si>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</si>
  <si>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</si>
  <si>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</si>
  <si>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</si>
  <si>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</si>
  <si>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</si>
  <si>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</si>
  <si>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</si>
  <si>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</si>
  <si>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</si>
  <si>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</si>
  <si>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</si>
  <si>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</si>
  <si>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</si>
  <si>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</si>
  <si>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</si>
  <si>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</si>
  <si>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</si>
  <si>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</si>
  <si>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</si>
  <si>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</si>
  <si>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</si>
  <si>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</si>
  <si>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</si>
  <si>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</si>
  <si>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</si>
  <si>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</si>
  <si>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</si>
  <si>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</si>
  <si>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</si>
  <si>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</si>
  <si>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</si>
  <si>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</si>
  <si>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</si>
  <si>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</si>
  <si>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</si>
  <si>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</si>
  <si>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</si>
  <si>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</si>
  <si>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</si>
  <si>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</si>
  <si>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</si>
  <si>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</si>
  <si>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</si>
  <si>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</si>
  <si>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</si>
  <si>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</si>
  <si>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</si>
  <si>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</si>
  <si>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</si>
  <si>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</si>
  <si>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</si>
  <si>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</si>
  <si>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</si>
  <si>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</si>
  <si>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</si>
  <si>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</si>
  <si>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</si>
  <si>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</si>
  <si>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</si>
  <si>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</si>
  <si>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</si>
  <si>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</si>
  <si>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</si>
  <si>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</si>
  <si>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</si>
  <si>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</si>
  <si>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</si>
  <si>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</si>
  <si>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</si>
  <si>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</si>
  <si>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</si>
  <si>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</si>
  <si>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</si>
  <si>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</si>
  <si>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</si>
  <si>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</si>
  <si>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</si>
  <si>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</si>
  <si>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</si>
  <si>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</si>
  <si>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</si>
  <si>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</si>
  <si>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</si>
  <si>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</si>
  <si>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</si>
  <si>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</si>
  <si>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</si>
  <si>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</si>
  <si>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</si>
  <si>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</si>
  <si>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</si>
  <si>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</si>
  <si>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</si>
  <si>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</si>
  <si>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</si>
  <si>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</si>
  <si>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</si>
  <si>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</si>
  <si>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</si>
  <si>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</si>
  <si>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</si>
  <si>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</si>
  <si>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</si>
  <si>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</si>
  <si>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</si>
  <si>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</si>
  <si>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</si>
  <si>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</si>
  <si>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</si>
  <si>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</si>
  <si>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国民健康保険特別会計</t>
  </si>
  <si>
    <t>介護保険特別会計</t>
  </si>
  <si>
    <t>簡易水道事業特別会計</t>
  </si>
  <si>
    <t>介護サービス事業特別会計</t>
  </si>
  <si>
    <t>下部奥の湯温泉事業特別会計</t>
  </si>
  <si>
    <t>後期高齢者医療特別会計</t>
  </si>
  <si>
    <t>下水道事業特別会計</t>
  </si>
  <si>
    <t>その他会計（赤字）</t>
  </si>
  <si>
    <t>その他会計（黒字）</t>
  </si>
  <si>
    <t>公共施設整備基金</t>
    <rPh sb="0" eb="2">
      <t>コウキョウ</t>
    </rPh>
    <rPh sb="2" eb="4">
      <t>シセツ</t>
    </rPh>
    <rPh sb="4" eb="6">
      <t>セイビ</t>
    </rPh>
    <rPh sb="6" eb="8">
      <t>キキン</t>
    </rPh>
    <phoneticPr fontId="11"/>
  </si>
  <si>
    <t>まちづくり振興基金</t>
    <rPh sb="5" eb="7">
      <t>シンコウ</t>
    </rPh>
    <rPh sb="7" eb="9">
      <t>キキン</t>
    </rPh>
    <phoneticPr fontId="11"/>
  </si>
  <si>
    <t>教育施設整備基金</t>
    <rPh sb="0" eb="2">
      <t>キョウイク</t>
    </rPh>
    <rPh sb="2" eb="4">
      <t>シセツ</t>
    </rPh>
    <rPh sb="4" eb="6">
      <t>セイビ</t>
    </rPh>
    <rPh sb="6" eb="8">
      <t>キキン</t>
    </rPh>
    <phoneticPr fontId="11"/>
  </si>
  <si>
    <t>地域福祉基金</t>
    <rPh sb="0" eb="2">
      <t>チイキ</t>
    </rPh>
    <rPh sb="2" eb="4">
      <t>フクシ</t>
    </rPh>
    <rPh sb="4" eb="6">
      <t>キキン</t>
    </rPh>
    <phoneticPr fontId="11"/>
  </si>
  <si>
    <t>佐野實地域振興基金</t>
    <rPh sb="0" eb="2">
      <t>サノ</t>
    </rPh>
    <rPh sb="2" eb="3">
      <t>ミノル</t>
    </rPh>
    <rPh sb="3" eb="5">
      <t>チイキ</t>
    </rPh>
    <rPh sb="5" eb="7">
      <t>シンコウ</t>
    </rPh>
    <rPh sb="7" eb="9">
      <t>キキン</t>
    </rPh>
    <phoneticPr fontId="11"/>
  </si>
  <si>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</si>
  <si>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</si>
  <si>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</si>
  <si>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</si>
  <si>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</si>
  <si>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</si>
  <si>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</si>
  <si>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</si>
  <si>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類似団体内平均値</t>
    <phoneticPr fontId="5"/>
  </si>
  <si>
    <t>有形固定資産減価償却率</t>
    <phoneticPr fontId="5"/>
  </si>
  <si>
    <t>将来負担比率</t>
    <phoneticPr fontId="5"/>
  </si>
  <si>
    <t xml:space="preserve">　平成29年度数値については、固定資産台帳が整備中のため、分析することができなかった。比較対象となる平成28年度をみると、本町の将来負担比率は類似団体内平均値を大きく下回っており、良好な状態であるが、有形固定資産減価償却率は類似団体の値を大きく上回っているため、今後老朽化した施設の整備のため、財政負担が増加していくことが見込まれる。計画的な施設の維持管理を進めるとともに財政の健全化が保たれるよう、財政計画を慎重に行っていく必要がある。　
</t>
    <rPh sb="43" eb="45">
      <t>ヒカク</t>
    </rPh>
    <rPh sb="45" eb="47">
      <t>タイショウ</t>
    </rPh>
    <rPh sb="61" eb="63">
      <t>ホンチョウ</t>
    </rPh>
    <rPh sb="64" eb="66">
      <t>ショウライ</t>
    </rPh>
    <rPh sb="66" eb="68">
      <t>フタン</t>
    </rPh>
    <rPh sb="68" eb="70">
      <t>ヒリツ</t>
    </rPh>
    <rPh sb="71" eb="73">
      <t>ルイジ</t>
    </rPh>
    <rPh sb="73" eb="75">
      <t>ダンタイ</t>
    </rPh>
    <rPh sb="75" eb="76">
      <t>ナイ</t>
    </rPh>
    <rPh sb="76" eb="79">
      <t>ヘイキンチ</t>
    </rPh>
    <rPh sb="80" eb="81">
      <t>オオ</t>
    </rPh>
    <rPh sb="83" eb="85">
      <t>シタマワ</t>
    </rPh>
    <rPh sb="90" eb="92">
      <t>リョウコウ</t>
    </rPh>
    <rPh sb="93" eb="95">
      <t>ジョウタイ</t>
    </rPh>
    <rPh sb="100" eb="102">
      <t>ユウケイ</t>
    </rPh>
    <rPh sb="102" eb="104">
      <t>コテイ</t>
    </rPh>
    <rPh sb="104" eb="106">
      <t>シサン</t>
    </rPh>
    <rPh sb="106" eb="108">
      <t>ゲンカ</t>
    </rPh>
    <rPh sb="108" eb="110">
      <t>ショウキャク</t>
    </rPh>
    <rPh sb="110" eb="111">
      <t>リツ</t>
    </rPh>
    <rPh sb="112" eb="114">
      <t>ルイジ</t>
    </rPh>
    <rPh sb="114" eb="116">
      <t>ダンタイ</t>
    </rPh>
    <rPh sb="117" eb="118">
      <t>アタイ</t>
    </rPh>
    <rPh sb="119" eb="120">
      <t>オオ</t>
    </rPh>
    <rPh sb="122" eb="124">
      <t>ウワマワ</t>
    </rPh>
    <rPh sb="131" eb="133">
      <t>コンゴ</t>
    </rPh>
    <rPh sb="133" eb="136">
      <t>ロウキュウカ</t>
    </rPh>
    <rPh sb="138" eb="140">
      <t>シセツ</t>
    </rPh>
    <rPh sb="141" eb="143">
      <t>セイビ</t>
    </rPh>
    <rPh sb="147" eb="149">
      <t>ザイセイ</t>
    </rPh>
    <rPh sb="149" eb="151">
      <t>フタン</t>
    </rPh>
    <rPh sb="152" eb="154">
      <t>ゾウカ</t>
    </rPh>
    <rPh sb="161" eb="163">
      <t>ミコ</t>
    </rPh>
    <rPh sb="167" eb="170">
      <t>ケイカクテキ</t>
    </rPh>
    <rPh sb="171" eb="173">
      <t>シセツ</t>
    </rPh>
    <rPh sb="174" eb="176">
      <t>イジ</t>
    </rPh>
    <rPh sb="176" eb="178">
      <t>カンリ</t>
    </rPh>
    <rPh sb="179" eb="180">
      <t>スス</t>
    </rPh>
    <rPh sb="186" eb="188">
      <t>ザイセイ</t>
    </rPh>
    <rPh sb="189" eb="192">
      <t>ケンゼンカ</t>
    </rPh>
    <rPh sb="193" eb="194">
      <t>タモ</t>
    </rPh>
    <rPh sb="200" eb="202">
      <t>ザイセイ</t>
    </rPh>
    <rPh sb="202" eb="204">
      <t>ケイカク</t>
    </rPh>
    <rPh sb="205" eb="207">
      <t>シンチョウ</t>
    </rPh>
    <rPh sb="208" eb="209">
      <t>オコナ</t>
    </rPh>
    <rPh sb="213" eb="215">
      <t>ヒツヨウ</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</si>
  <si>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</si>
  <si>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</si>
  <si>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本町の将来負担比率及び実質公債費比率は類似団体内平均値を大幅に下回り、非常に良好な状況を保っている。これは、新規事業の抑制や公債費の計画的繰り上げ償還を進めてきた結果である。しかし、今後、新中学校建設事業をはじめ、生活基盤（水道・道路・下水道等）施設や各種公共施設などの老朽化が進んだ施設の整備に費用を要することが予想されるため、基金や地方債を活用しながら、将来負担の軽減に向け、今後も計画的な財政運営を行っていく。また、公営企業に係る事業費増大も懸念されるため、中長期的な財政ビジョンをもちつつ公債費管理への取り組みに努めていく。</t>
    <rPh sb="1" eb="3">
      <t>ホンチョウ</t>
    </rPh>
    <rPh sb="24" eb="25">
      <t>ナイ</t>
    </rPh>
    <rPh sb="25" eb="28">
      <t>ヘイキンチ</t>
    </rPh>
    <rPh sb="39" eb="41">
      <t>リョウコウ</t>
    </rPh>
    <rPh sb="55" eb="57">
      <t>シンキ</t>
    </rPh>
    <rPh sb="57" eb="59">
      <t>ジギョウ</t>
    </rPh>
    <rPh sb="60" eb="62">
      <t>ヨクセイ</t>
    </rPh>
    <rPh sb="70" eb="71">
      <t>ク</t>
    </rPh>
    <rPh sb="72" eb="73">
      <t>ア</t>
    </rPh>
    <rPh sb="74" eb="76">
      <t>ショウカン</t>
    </rPh>
    <rPh sb="92" eb="94">
      <t>コンゴ</t>
    </rPh>
    <rPh sb="95" eb="96">
      <t>シン</t>
    </rPh>
    <rPh sb="96" eb="99">
      <t>チュウガッコウ</t>
    </rPh>
    <rPh sb="99" eb="101">
      <t>ケンセツ</t>
    </rPh>
    <rPh sb="101" eb="103">
      <t>ジギョウ</t>
    </rPh>
    <rPh sb="143" eb="145">
      <t>シセツ</t>
    </rPh>
    <rPh sb="146" eb="148">
      <t>セイビ</t>
    </rPh>
    <rPh sb="149" eb="151">
      <t>ヒヨウ</t>
    </rPh>
    <rPh sb="152" eb="153">
      <t>ヨウ</t>
    </rPh>
    <rPh sb="158" eb="160">
      <t>ヨソウ</t>
    </rPh>
    <rPh sb="166" eb="168">
      <t>キキン</t>
    </rPh>
    <rPh sb="169" eb="172">
      <t>チホウサイ</t>
    </rPh>
    <rPh sb="173" eb="175">
      <t>カツヨウ</t>
    </rPh>
    <rPh sb="191" eb="193">
      <t>コンゴ</t>
    </rPh>
    <rPh sb="203" eb="204">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</si>
</sst>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87" fontId="1" fillId="6" borderId="188" xfId="17" applyNumberFormat="1" applyFont="1" applyFill="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75972</c:v>
                </c:pt>
                <c:pt idx="3">
                  <c:v>79466</c:v>
                </c:pt>
                <c:pt idx="4">
                  <c:v>90072</c:v>
                </c:pt>
              </c:numCache>
            </c:numRef>
          </c:val>
          <c:smooth val="0"/>
          <c:extLst>
            <c:ext xmlns:c16="http://schemas.microsoft.com/office/drawing/2014/chart" uri="{C3380CC4-5D6E-409C-BE32-E72D297353CC}">
              <c16:uniqueId val="{00000000-38F0-4422-BA98-3F7E1446B68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81534</c:v>
                </c:pt>
                <c:pt idx="1">
                  <c:v>90113</c:v>
                </c:pt>
                <c:pt idx="2">
                  <c:v>53795</c:v>
                </c:pt>
                <c:pt idx="3">
                  <c:v>64501</c:v>
                </c:pt>
                <c:pt idx="4">
                  <c:v>96294</c:v>
                </c:pt>
              </c:numCache>
            </c:numRef>
          </c:val>
          <c:smooth val="0"/>
          <c:extLst>
            <c:ext xmlns:c16="http://schemas.microsoft.com/office/drawing/2014/chart" uri="{C3380CC4-5D6E-409C-BE32-E72D297353CC}">
              <c16:uniqueId val="{00000001-38F0-4422-BA98-3F7E1446B689}"/>
            </c:ext>
          </c:extLst>
        </c:ser>
        <c:dLbls>
          <c:showLegendKey val="0"/>
          <c:showVal val="0"/>
          <c:showCatName val="0"/>
          <c:showSerName val="0"/>
          <c:showPercent val="0"/>
          <c:showBubbleSize val="0"/>
        </c:dLbls>
        <c:marker val="1"/>
        <c:smooth val="0"/>
        <c:axId val="359400952"/>
        <c:axId val="368822520"/>
      </c:lineChart>
      <c:catAx>
        <c:axId val="359400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8822520"/>
        <c:crosses val="autoZero"/>
        <c:auto val="1"/>
        <c:lblAlgn val="ctr"/>
        <c:lblOffset val="100"/>
        <c:tickLblSkip val="1"/>
        <c:tickMarkSkip val="1"/>
        <c:noMultiLvlLbl val="0"/>
      </c:catAx>
      <c:valAx>
        <c:axId val="36882252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9400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13.96</c:v>
                </c:pt>
                <c:pt idx="1">
                  <c:v>8.07</c:v>
                </c:pt>
                <c:pt idx="2">
                  <c:v>14.13</c:v>
                </c:pt>
                <c:pt idx="3">
                  <c:v>12.01</c:v>
                </c:pt>
                <c:pt idx="4">
                  <c:v>12.49</c:v>
                </c:pt>
              </c:numCache>
            </c:numRef>
          </c:val>
          <c:extLst>
            <c:ext xmlns:c16="http://schemas.microsoft.com/office/drawing/2014/chart" uri="{C3380CC4-5D6E-409C-BE32-E72D297353CC}">
              <c16:uniqueId val="{00000000-53C8-4E1A-9BA4-A5E34613FF2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23.24</c:v>
                </c:pt>
                <c:pt idx="1">
                  <c:v>25.09</c:v>
                </c:pt>
                <c:pt idx="2">
                  <c:v>25.35</c:v>
                </c:pt>
                <c:pt idx="3">
                  <c:v>26.9</c:v>
                </c:pt>
                <c:pt idx="4">
                  <c:v>27.77</c:v>
                </c:pt>
              </c:numCache>
            </c:numRef>
          </c:val>
          <c:extLst>
            <c:ext xmlns:c16="http://schemas.microsoft.com/office/drawing/2014/chart" uri="{C3380CC4-5D6E-409C-BE32-E72D297353CC}">
              <c16:uniqueId val="{00000001-53C8-4E1A-9BA4-A5E34613FF25}"/>
            </c:ext>
          </c:extLst>
        </c:ser>
        <c:dLbls>
          <c:showLegendKey val="0"/>
          <c:showVal val="0"/>
          <c:showCatName val="0"/>
          <c:showSerName val="0"/>
          <c:showPercent val="0"/>
          <c:showBubbleSize val="0"/>
        </c:dLbls>
        <c:gapWidth val="250"/>
        <c:overlap val="100"/>
        <c:axId val="447344552"/>
        <c:axId val="447344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13.15</c:v>
                </c:pt>
                <c:pt idx="1">
                  <c:v>11.7</c:v>
                </c:pt>
                <c:pt idx="2">
                  <c:v>15.78</c:v>
                </c:pt>
                <c:pt idx="3">
                  <c:v>6.42</c:v>
                </c:pt>
                <c:pt idx="4">
                  <c:v>3.71</c:v>
                </c:pt>
              </c:numCache>
            </c:numRef>
          </c:val>
          <c:smooth val="0"/>
          <c:extLst>
            <c:ext xmlns:c16="http://schemas.microsoft.com/office/drawing/2014/chart" uri="{C3380CC4-5D6E-409C-BE32-E72D297353CC}">
              <c16:uniqueId val="{00000002-53C8-4E1A-9BA4-A5E34613FF25}"/>
            </c:ext>
          </c:extLst>
        </c:ser>
        <c:dLbls>
          <c:showLegendKey val="0"/>
          <c:showVal val="0"/>
          <c:showCatName val="0"/>
          <c:showSerName val="0"/>
          <c:showPercent val="0"/>
          <c:showBubbleSize val="0"/>
        </c:dLbls>
        <c:marker val="1"/>
        <c:smooth val="0"/>
        <c:axId val="447344552"/>
        <c:axId val="447344944"/>
      </c:lineChart>
      <c:catAx>
        <c:axId val="447344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7344944"/>
        <c:crosses val="autoZero"/>
        <c:auto val="1"/>
        <c:lblAlgn val="ctr"/>
        <c:lblOffset val="100"/>
        <c:tickLblSkip val="1"/>
        <c:tickMarkSkip val="1"/>
        <c:noMultiLvlLbl val="0"/>
      </c:catAx>
      <c:valAx>
        <c:axId val="447344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7344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1.53</c:v>
                </c:pt>
                <c:pt idx="4">
                  <c:v>#N/A</c:v>
                </c:pt>
                <c:pt idx="5">
                  <c:v>0</c:v>
                </c:pt>
                <c:pt idx="6">
                  <c:v>#N/A</c:v>
                </c:pt>
                <c:pt idx="7">
                  <c:v>0</c:v>
                </c:pt>
                <c:pt idx="8">
                  <c:v>#N/A</c:v>
                </c:pt>
                <c:pt idx="9">
                  <c:v>0</c:v>
                </c:pt>
              </c:numCache>
            </c:numRef>
          </c:val>
          <c:extLst>
            <c:ext xmlns:c16="http://schemas.microsoft.com/office/drawing/2014/chart" uri="{C3380CC4-5D6E-409C-BE32-E72D297353CC}">
              <c16:uniqueId val="{00000000-FEEF-4A9F-8012-A6E37FF5A42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EEF-4A9F-8012-A6E37FF5A428}"/>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EEF-4A9F-8012-A6E37FF5A42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FEEF-4A9F-8012-A6E37FF5A428}"/>
            </c:ext>
          </c:extLst>
        </c:ser>
        <c:ser>
          <c:idx val="4"/>
          <c:order val="4"/>
          <c:tx>
            <c:strRef>
              <c:f>データシート!$A$31</c:f>
              <c:strCache>
                <c:ptCount val="1"/>
                <c:pt idx="0">
                  <c:v>下部奥の湯温泉事業特別会計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FEEF-4A9F-8012-A6E37FF5A428}"/>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0.02</c:v>
                </c:pt>
                <c:pt idx="2">
                  <c:v>#N/A</c:v>
                </c:pt>
                <c:pt idx="3">
                  <c:v>0.06</c:v>
                </c:pt>
                <c:pt idx="4">
                  <c:v>#N/A</c:v>
                </c:pt>
                <c:pt idx="5">
                  <c:v>7.0000000000000007E-2</c:v>
                </c:pt>
                <c:pt idx="6">
                  <c:v>#N/A</c:v>
                </c:pt>
                <c:pt idx="7">
                  <c:v>0.06</c:v>
                </c:pt>
                <c:pt idx="8">
                  <c:v>#N/A</c:v>
                </c:pt>
                <c:pt idx="9">
                  <c:v>0.02</c:v>
                </c:pt>
              </c:numCache>
            </c:numRef>
          </c:val>
          <c:extLst>
            <c:ext xmlns:c16="http://schemas.microsoft.com/office/drawing/2014/chart" uri="{C3380CC4-5D6E-409C-BE32-E72D297353CC}">
              <c16:uniqueId val="{00000005-FEEF-4A9F-8012-A6E37FF5A428}"/>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0.01</c:v>
                </c:pt>
                <c:pt idx="2">
                  <c:v>#N/A</c:v>
                </c:pt>
                <c:pt idx="3">
                  <c:v>0.03</c:v>
                </c:pt>
                <c:pt idx="4">
                  <c:v>#N/A</c:v>
                </c:pt>
                <c:pt idx="5">
                  <c:v>0.03</c:v>
                </c:pt>
                <c:pt idx="6">
                  <c:v>#N/A</c:v>
                </c:pt>
                <c:pt idx="7">
                  <c:v>0.31</c:v>
                </c:pt>
                <c:pt idx="8">
                  <c:v>#N/A</c:v>
                </c:pt>
                <c:pt idx="9">
                  <c:v>0.16</c:v>
                </c:pt>
              </c:numCache>
            </c:numRef>
          </c:val>
          <c:extLst>
            <c:ext xmlns:c16="http://schemas.microsoft.com/office/drawing/2014/chart" uri="{C3380CC4-5D6E-409C-BE32-E72D297353CC}">
              <c16:uniqueId val="{00000006-FEEF-4A9F-8012-A6E37FF5A42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1.03</c:v>
                </c:pt>
                <c:pt idx="2">
                  <c:v>#N/A</c:v>
                </c:pt>
                <c:pt idx="3">
                  <c:v>1.03</c:v>
                </c:pt>
                <c:pt idx="4">
                  <c:v>#N/A</c:v>
                </c:pt>
                <c:pt idx="5">
                  <c:v>1.1299999999999999</c:v>
                </c:pt>
                <c:pt idx="6">
                  <c:v>#N/A</c:v>
                </c:pt>
                <c:pt idx="7">
                  <c:v>1.33</c:v>
                </c:pt>
                <c:pt idx="8">
                  <c:v>#N/A</c:v>
                </c:pt>
                <c:pt idx="9">
                  <c:v>0.88</c:v>
                </c:pt>
              </c:numCache>
            </c:numRef>
          </c:val>
          <c:extLst>
            <c:ext xmlns:c16="http://schemas.microsoft.com/office/drawing/2014/chart" uri="{C3380CC4-5D6E-409C-BE32-E72D297353CC}">
              <c16:uniqueId val="{00000007-FEEF-4A9F-8012-A6E37FF5A428}"/>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2.23</c:v>
                </c:pt>
                <c:pt idx="2">
                  <c:v>#N/A</c:v>
                </c:pt>
                <c:pt idx="3">
                  <c:v>2.2599999999999998</c:v>
                </c:pt>
                <c:pt idx="4">
                  <c:v>#N/A</c:v>
                </c:pt>
                <c:pt idx="5">
                  <c:v>2.62</c:v>
                </c:pt>
                <c:pt idx="6">
                  <c:v>#N/A</c:v>
                </c:pt>
                <c:pt idx="7">
                  <c:v>2.0699999999999998</c:v>
                </c:pt>
                <c:pt idx="8">
                  <c:v>#N/A</c:v>
                </c:pt>
                <c:pt idx="9">
                  <c:v>2.35</c:v>
                </c:pt>
              </c:numCache>
            </c:numRef>
          </c:val>
          <c:extLst>
            <c:ext xmlns:c16="http://schemas.microsoft.com/office/drawing/2014/chart" uri="{C3380CC4-5D6E-409C-BE32-E72D297353CC}">
              <c16:uniqueId val="{00000008-FEEF-4A9F-8012-A6E37FF5A42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13.96</c:v>
                </c:pt>
                <c:pt idx="2">
                  <c:v>#N/A</c:v>
                </c:pt>
                <c:pt idx="3">
                  <c:v>8.07</c:v>
                </c:pt>
                <c:pt idx="4">
                  <c:v>#N/A</c:v>
                </c:pt>
                <c:pt idx="5">
                  <c:v>14.13</c:v>
                </c:pt>
                <c:pt idx="6">
                  <c:v>#N/A</c:v>
                </c:pt>
                <c:pt idx="7">
                  <c:v>12.01</c:v>
                </c:pt>
                <c:pt idx="8">
                  <c:v>#N/A</c:v>
                </c:pt>
                <c:pt idx="9">
                  <c:v>12.48</c:v>
                </c:pt>
              </c:numCache>
            </c:numRef>
          </c:val>
          <c:extLst>
            <c:ext xmlns:c16="http://schemas.microsoft.com/office/drawing/2014/chart" uri="{C3380CC4-5D6E-409C-BE32-E72D297353CC}">
              <c16:uniqueId val="{00000009-FEEF-4A9F-8012-A6E37FF5A428}"/>
            </c:ext>
          </c:extLst>
        </c:ser>
        <c:dLbls>
          <c:showLegendKey val="0"/>
          <c:showVal val="0"/>
          <c:showCatName val="0"/>
          <c:showSerName val="0"/>
          <c:showPercent val="0"/>
          <c:showBubbleSize val="0"/>
        </c:dLbls>
        <c:gapWidth val="150"/>
        <c:overlap val="100"/>
        <c:axId val="447346120"/>
        <c:axId val="447346512"/>
      </c:barChart>
      <c:catAx>
        <c:axId val="447346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7346512"/>
        <c:crosses val="autoZero"/>
        <c:auto val="1"/>
        <c:lblAlgn val="ctr"/>
        <c:lblOffset val="100"/>
        <c:tickLblSkip val="1"/>
        <c:tickMarkSkip val="1"/>
        <c:noMultiLvlLbl val="0"/>
      </c:catAx>
      <c:valAx>
        <c:axId val="447346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7346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1329</c:v>
                </c:pt>
                <c:pt idx="5">
                  <c:v>1342</c:v>
                </c:pt>
                <c:pt idx="8">
                  <c:v>1254</c:v>
                </c:pt>
                <c:pt idx="11">
                  <c:v>1132</c:v>
                </c:pt>
                <c:pt idx="14">
                  <c:v>1110</c:v>
                </c:pt>
              </c:numCache>
            </c:numRef>
          </c:val>
          <c:extLst>
            <c:ext xmlns:c16="http://schemas.microsoft.com/office/drawing/2014/chart" uri="{C3380CC4-5D6E-409C-BE32-E72D297353CC}">
              <c16:uniqueId val="{00000000-58CB-4B08-849A-BB6AD73160C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8CB-4B08-849A-BB6AD73160C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8CB-4B08-849A-BB6AD73160C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77</c:v>
                </c:pt>
                <c:pt idx="3">
                  <c:v>56</c:v>
                </c:pt>
                <c:pt idx="6">
                  <c:v>35</c:v>
                </c:pt>
                <c:pt idx="9">
                  <c:v>37</c:v>
                </c:pt>
                <c:pt idx="12">
                  <c:v>38</c:v>
                </c:pt>
              </c:numCache>
            </c:numRef>
          </c:val>
          <c:extLst>
            <c:ext xmlns:c16="http://schemas.microsoft.com/office/drawing/2014/chart" uri="{C3380CC4-5D6E-409C-BE32-E72D297353CC}">
              <c16:uniqueId val="{00000003-58CB-4B08-849A-BB6AD73160C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486</c:v>
                </c:pt>
                <c:pt idx="3">
                  <c:v>521</c:v>
                </c:pt>
                <c:pt idx="6">
                  <c:v>476</c:v>
                </c:pt>
                <c:pt idx="9">
                  <c:v>513</c:v>
                </c:pt>
                <c:pt idx="12">
                  <c:v>505</c:v>
                </c:pt>
              </c:numCache>
            </c:numRef>
          </c:val>
          <c:extLst>
            <c:ext xmlns:c16="http://schemas.microsoft.com/office/drawing/2014/chart" uri="{C3380CC4-5D6E-409C-BE32-E72D297353CC}">
              <c16:uniqueId val="{00000004-58CB-4B08-849A-BB6AD73160C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CB-4B08-849A-BB6AD73160C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8CB-4B08-849A-BB6AD73160C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1117</c:v>
                </c:pt>
                <c:pt idx="3">
                  <c:v>986</c:v>
                </c:pt>
                <c:pt idx="6">
                  <c:v>740</c:v>
                </c:pt>
                <c:pt idx="9">
                  <c:v>528</c:v>
                </c:pt>
                <c:pt idx="12">
                  <c:v>454</c:v>
                </c:pt>
              </c:numCache>
            </c:numRef>
          </c:val>
          <c:extLst>
            <c:ext xmlns:c16="http://schemas.microsoft.com/office/drawing/2014/chart" uri="{C3380CC4-5D6E-409C-BE32-E72D297353CC}">
              <c16:uniqueId val="{00000007-58CB-4B08-849A-BB6AD73160C3}"/>
            </c:ext>
          </c:extLst>
        </c:ser>
        <c:dLbls>
          <c:showLegendKey val="0"/>
          <c:showVal val="0"/>
          <c:showCatName val="0"/>
          <c:showSerName val="0"/>
          <c:showPercent val="0"/>
          <c:showBubbleSize val="0"/>
        </c:dLbls>
        <c:gapWidth val="100"/>
        <c:overlap val="100"/>
        <c:axId val="447347296"/>
        <c:axId val="447347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351</c:v>
                </c:pt>
                <c:pt idx="2">
                  <c:v>#N/A</c:v>
                </c:pt>
                <c:pt idx="3">
                  <c:v>#N/A</c:v>
                </c:pt>
                <c:pt idx="4">
                  <c:v>221</c:v>
                </c:pt>
                <c:pt idx="5">
                  <c:v>#N/A</c:v>
                </c:pt>
                <c:pt idx="6">
                  <c:v>#N/A</c:v>
                </c:pt>
                <c:pt idx="7">
                  <c:v>-3</c:v>
                </c:pt>
                <c:pt idx="8">
                  <c:v>#N/A</c:v>
                </c:pt>
                <c:pt idx="9">
                  <c:v>#N/A</c:v>
                </c:pt>
                <c:pt idx="10">
                  <c:v>-54</c:v>
                </c:pt>
                <c:pt idx="11">
                  <c:v>#N/A</c:v>
                </c:pt>
                <c:pt idx="12">
                  <c:v>#N/A</c:v>
                </c:pt>
                <c:pt idx="13">
                  <c:v>-113</c:v>
                </c:pt>
                <c:pt idx="14">
                  <c:v>#N/A</c:v>
                </c:pt>
              </c:numCache>
            </c:numRef>
          </c:val>
          <c:smooth val="0"/>
          <c:extLst>
            <c:ext xmlns:c16="http://schemas.microsoft.com/office/drawing/2014/chart" uri="{C3380CC4-5D6E-409C-BE32-E72D297353CC}">
              <c16:uniqueId val="{00000008-58CB-4B08-849A-BB6AD73160C3}"/>
            </c:ext>
          </c:extLst>
        </c:ser>
        <c:dLbls>
          <c:showLegendKey val="0"/>
          <c:showVal val="0"/>
          <c:showCatName val="0"/>
          <c:showSerName val="0"/>
          <c:showPercent val="0"/>
          <c:showBubbleSize val="0"/>
        </c:dLbls>
        <c:marker val="1"/>
        <c:smooth val="0"/>
        <c:axId val="447347296"/>
        <c:axId val="447347688"/>
      </c:lineChart>
      <c:catAx>
        <c:axId val="44734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7347688"/>
        <c:crosses val="autoZero"/>
        <c:auto val="1"/>
        <c:lblAlgn val="ctr"/>
        <c:lblOffset val="100"/>
        <c:tickLblSkip val="1"/>
        <c:tickMarkSkip val="1"/>
        <c:noMultiLvlLbl val="0"/>
      </c:catAx>
      <c:valAx>
        <c:axId val="447347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7347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10731</c:v>
                </c:pt>
                <c:pt idx="5">
                  <c:v>10768</c:v>
                </c:pt>
                <c:pt idx="8">
                  <c:v>10133</c:v>
                </c:pt>
                <c:pt idx="11">
                  <c:v>9889</c:v>
                </c:pt>
                <c:pt idx="14">
                  <c:v>9970</c:v>
                </c:pt>
              </c:numCache>
            </c:numRef>
          </c:val>
          <c:extLst>
            <c:ext xmlns:c16="http://schemas.microsoft.com/office/drawing/2014/chart" uri="{C3380CC4-5D6E-409C-BE32-E72D297353CC}">
              <c16:uniqueId val="{00000000-CF83-46B5-BD1A-994BE347CCF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401</c:v>
                </c:pt>
                <c:pt idx="5">
                  <c:v>355</c:v>
                </c:pt>
                <c:pt idx="8">
                  <c:v>302</c:v>
                </c:pt>
                <c:pt idx="11">
                  <c:v>270</c:v>
                </c:pt>
                <c:pt idx="14">
                  <c:v>229</c:v>
                </c:pt>
              </c:numCache>
            </c:numRef>
          </c:val>
          <c:extLst>
            <c:ext xmlns:c16="http://schemas.microsoft.com/office/drawing/2014/chart" uri="{C3380CC4-5D6E-409C-BE32-E72D297353CC}">
              <c16:uniqueId val="{00000001-CF83-46B5-BD1A-994BE347CCF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5209</c:v>
                </c:pt>
                <c:pt idx="5">
                  <c:v>5549</c:v>
                </c:pt>
                <c:pt idx="8">
                  <c:v>5497</c:v>
                </c:pt>
                <c:pt idx="11">
                  <c:v>5829</c:v>
                </c:pt>
                <c:pt idx="14">
                  <c:v>6211</c:v>
                </c:pt>
              </c:numCache>
            </c:numRef>
          </c:val>
          <c:extLst>
            <c:ext xmlns:c16="http://schemas.microsoft.com/office/drawing/2014/chart" uri="{C3380CC4-5D6E-409C-BE32-E72D297353CC}">
              <c16:uniqueId val="{00000002-CF83-46B5-BD1A-994BE347CCF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F83-46B5-BD1A-994BE347CCF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F83-46B5-BD1A-994BE347CCF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83-46B5-BD1A-994BE347CCF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2464</c:v>
                </c:pt>
                <c:pt idx="3">
                  <c:v>2441</c:v>
                </c:pt>
                <c:pt idx="6">
                  <c:v>2480</c:v>
                </c:pt>
                <c:pt idx="9">
                  <c:v>2533</c:v>
                </c:pt>
                <c:pt idx="12">
                  <c:v>2665</c:v>
                </c:pt>
              </c:numCache>
            </c:numRef>
          </c:val>
          <c:extLst>
            <c:ext xmlns:c16="http://schemas.microsoft.com/office/drawing/2014/chart" uri="{C3380CC4-5D6E-409C-BE32-E72D297353CC}">
              <c16:uniqueId val="{00000006-CF83-46B5-BD1A-994BE347CCF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590</c:v>
                </c:pt>
                <c:pt idx="3">
                  <c:v>617</c:v>
                </c:pt>
                <c:pt idx="6">
                  <c:v>567</c:v>
                </c:pt>
                <c:pt idx="9">
                  <c:v>446</c:v>
                </c:pt>
                <c:pt idx="12">
                  <c:v>404</c:v>
                </c:pt>
              </c:numCache>
            </c:numRef>
          </c:val>
          <c:extLst>
            <c:ext xmlns:c16="http://schemas.microsoft.com/office/drawing/2014/chart" uri="{C3380CC4-5D6E-409C-BE32-E72D297353CC}">
              <c16:uniqueId val="{00000007-CF83-46B5-BD1A-994BE347CCF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5376</c:v>
                </c:pt>
                <c:pt idx="3">
                  <c:v>5621</c:v>
                </c:pt>
                <c:pt idx="6">
                  <c:v>5030</c:v>
                </c:pt>
                <c:pt idx="9">
                  <c:v>4756</c:v>
                </c:pt>
                <c:pt idx="12">
                  <c:v>4597</c:v>
                </c:pt>
              </c:numCache>
            </c:numRef>
          </c:val>
          <c:extLst>
            <c:ext xmlns:c16="http://schemas.microsoft.com/office/drawing/2014/chart" uri="{C3380CC4-5D6E-409C-BE32-E72D297353CC}">
              <c16:uniqueId val="{00000008-CF83-46B5-BD1A-994BE347CCF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57</c:v>
                </c:pt>
                <c:pt idx="3">
                  <c:v>89</c:v>
                </c:pt>
                <c:pt idx="6">
                  <c:v>71</c:v>
                </c:pt>
                <c:pt idx="9">
                  <c:v>62</c:v>
                </c:pt>
                <c:pt idx="12">
                  <c:v>53</c:v>
                </c:pt>
              </c:numCache>
            </c:numRef>
          </c:val>
          <c:extLst>
            <c:ext xmlns:c16="http://schemas.microsoft.com/office/drawing/2014/chart" uri="{C3380CC4-5D6E-409C-BE32-E72D297353CC}">
              <c16:uniqueId val="{00000009-CF83-46B5-BD1A-994BE347CCF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6972</c:v>
                </c:pt>
                <c:pt idx="3">
                  <c:v>5753</c:v>
                </c:pt>
                <c:pt idx="6">
                  <c:v>4638</c:v>
                </c:pt>
                <c:pt idx="9">
                  <c:v>4127</c:v>
                </c:pt>
                <c:pt idx="12">
                  <c:v>4560</c:v>
                </c:pt>
              </c:numCache>
            </c:numRef>
          </c:val>
          <c:extLst>
            <c:ext xmlns:c16="http://schemas.microsoft.com/office/drawing/2014/chart" uri="{C3380CC4-5D6E-409C-BE32-E72D297353CC}">
              <c16:uniqueId val="{0000000A-CF83-46B5-BD1A-994BE347CCF3}"/>
            </c:ext>
          </c:extLst>
        </c:ser>
        <c:dLbls>
          <c:showLegendKey val="0"/>
          <c:showVal val="0"/>
          <c:showCatName val="0"/>
          <c:showSerName val="0"/>
          <c:showPercent val="0"/>
          <c:showBubbleSize val="0"/>
        </c:dLbls>
        <c:gapWidth val="100"/>
        <c:overlap val="100"/>
        <c:axId val="447348080"/>
        <c:axId val="4473488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F83-46B5-BD1A-994BE347CCF3}"/>
            </c:ext>
          </c:extLst>
        </c:ser>
        <c:dLbls>
          <c:showLegendKey val="0"/>
          <c:showVal val="0"/>
          <c:showCatName val="0"/>
          <c:showSerName val="0"/>
          <c:showPercent val="0"/>
          <c:showBubbleSize val="0"/>
        </c:dLbls>
        <c:marker val="1"/>
        <c:smooth val="0"/>
        <c:axId val="447348080"/>
        <c:axId val="447348864"/>
      </c:lineChart>
      <c:catAx>
        <c:axId val="447348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7348864"/>
        <c:crosses val="autoZero"/>
        <c:auto val="1"/>
        <c:lblAlgn val="ctr"/>
        <c:lblOffset val="100"/>
        <c:tickLblSkip val="1"/>
        <c:tickMarkSkip val="1"/>
        <c:noMultiLvlLbl val="0"/>
      </c:catAx>
      <c:valAx>
        <c:axId val="447348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7348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1669</c:v>
                </c:pt>
                <c:pt idx="1">
                  <c:v>1670</c:v>
                </c:pt>
                <c:pt idx="2">
                  <c:v>1670</c:v>
                </c:pt>
              </c:numCache>
            </c:numRef>
          </c:val>
          <c:extLst>
            <c:ext xmlns:c16="http://schemas.microsoft.com/office/drawing/2014/chart" uri="{C3380CC4-5D6E-409C-BE32-E72D297353CC}">
              <c16:uniqueId val="{00000000-92B6-4836-9702-0D0E32837CF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998</c:v>
                </c:pt>
                <c:pt idx="1">
                  <c:v>1299</c:v>
                </c:pt>
                <c:pt idx="2">
                  <c:v>1300</c:v>
                </c:pt>
              </c:numCache>
            </c:numRef>
          </c:val>
          <c:extLst>
            <c:ext xmlns:c16="http://schemas.microsoft.com/office/drawing/2014/chart" uri="{C3380CC4-5D6E-409C-BE32-E72D297353CC}">
              <c16:uniqueId val="{00000001-92B6-4836-9702-0D0E32837CF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2958</c:v>
                </c:pt>
                <c:pt idx="1">
                  <c:v>3249</c:v>
                </c:pt>
                <c:pt idx="2">
                  <c:v>3930</c:v>
                </c:pt>
              </c:numCache>
            </c:numRef>
          </c:val>
          <c:extLst>
            <c:ext xmlns:c16="http://schemas.microsoft.com/office/drawing/2014/chart" uri="{C3380CC4-5D6E-409C-BE32-E72D297353CC}">
              <c16:uniqueId val="{00000002-92B6-4836-9702-0D0E32837CF1}"/>
            </c:ext>
          </c:extLst>
        </c:ser>
        <c:dLbls>
          <c:showLegendKey val="0"/>
          <c:showVal val="0"/>
          <c:showCatName val="0"/>
          <c:showSerName val="0"/>
          <c:showPercent val="0"/>
          <c:showBubbleSize val="0"/>
        </c:dLbls>
        <c:gapWidth val="120"/>
        <c:overlap val="100"/>
        <c:axId val="447349256"/>
        <c:axId val="447350040"/>
      </c:barChart>
      <c:catAx>
        <c:axId val="447349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7350040"/>
        <c:crosses val="autoZero"/>
        <c:auto val="1"/>
        <c:lblAlgn val="ctr"/>
        <c:lblOffset val="100"/>
        <c:tickLblSkip val="1"/>
        <c:tickMarkSkip val="1"/>
        <c:noMultiLvlLbl val="0"/>
      </c:catAx>
      <c:valAx>
        <c:axId val="4473500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7349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{FFFE4FF7-5A87-4352-9E0C-CB0B5BFF783A}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EEA-4971-A4B5-434871836C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{CD9A1A43-8EC7-40DD-A126-5BED148ED0F5}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EEA-4971-A4B5-434871836C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{6E22AA84-3D5F-45DE-8E4B-3A32D116D80D}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EEA-4971-A4B5-434871836C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{EEE58450-4098-4198-A43E-EB18FBFE1D41}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EEA-4971-A4B5-434871836C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{3DBBE33C-548A-4493-821D-F91F824AB923}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EEA-4971-A4B5-434871836C7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{25DD3FC9-B066-4ABA-A635-61C87C31FC14}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EEA-4971-A4B5-434871836C7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{130AEEE6-6347-4690-A2A6-9203F8F3DF27}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EEA-4971-A4B5-434871836C7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{099D6711-3907-44BD-92C8-C24BC0B0611D}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EEA-4971-A4B5-434871836C7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{21659717-6863-497B-BD31-18FE4ED557D6}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EEA-4971-A4B5-434871836C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82.3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EEA-4971-A4B5-434871836C7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{44C004E7-955F-4A88-B8B5-2F19E3EA65D5}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EEA-4971-A4B5-434871836C7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{A394CA81-F9C4-4191-8AA3-210436285417}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EEA-4971-A4B5-434871836C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{B468E796-12CC-4AC0-A5DE-3B8A1783E545}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EEA-4971-A4B5-434871836C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{ED98F233-A69B-4BFB-A0EE-8C952B104220}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EEA-4971-A4B5-434871836C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{BA6357A8-11E4-4BC2-A17C-25B755547019}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EEA-4971-A4B5-434871836C7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{18634322-2837-4E28-9D63-675D7FFD0C45}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EEA-4971-A4B5-434871836C7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{C21FC019-2BAB-43B8-B9D1-B9F51E8E4D15}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EEA-4971-A4B5-434871836C7B}"/>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{82C5A815-F178-4680-9F9F-E8805B68E508}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EEA-4971-A4B5-434871836C7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{B8B607F5-4A6F-4D3D-B30A-E7E0211CFD58}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EEA-4971-A4B5-434871836C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52.1</c:v>
                </c:pt>
              </c:numCache>
            </c:numRef>
          </c:xVal>
          <c:yVal>
            <c:numRef>
              <c:f>公会計指標分析・財政指標組合せ分析表!$BP$55:$DC$55</c:f>
              <c:numCache>
                <c:formatCode>#,##0.0;"▲ "#,##0.0</c:formatCode>
                <c:ptCount val="40"/>
                <c:pt idx="24">
                  <c:v>0</c:v>
                </c:pt>
              </c:numCache>
            </c:numRef>
          </c:yVal>
          <c:smooth val="0"/>
          <c:extLst>
            <c:ext xmlns:c16="http://schemas.microsoft.com/office/drawing/2014/chart" uri="{C3380CC4-5D6E-409C-BE32-E72D297353CC}">
              <c16:uniqueId val="{00000013-CEEA-4971-A4B5-434871836C7B}"/>
            </c:ext>
          </c:extLst>
        </c:ser>
        <c:dLbls>
          <c:showLegendKey val="0"/>
          <c:showVal val="1"/>
          <c:showCatName val="0"/>
          <c:showSerName val="0"/>
          <c:showPercent val="0"/>
          <c:showBubbleSize val="0"/>
        </c:dLbls>
        <c:axId val="46179840"/>
        <c:axId val="46181760"/>
      </c:scatterChart>
      <c:valAx>
        <c:axId val="46179840"/>
        <c:scaling>
          <c:orientation val="minMax"/>
          <c:max val="62.6"/>
          <c:min val="4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{F856C6AB-8CF1-422D-A3E6-523003358346}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843-4C7B-9D60-EF5F9A4BDAD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{E09E9620-F683-4E2E-9FB4-D5FBCDC9B631}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843-4C7B-9D60-EF5F9A4BDAD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{993C97DD-D3C0-4AF5-95DB-661597A8824F}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843-4C7B-9D60-EF5F9A4BDAD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{4C086069-EA76-42D1-AC90-BFE40AB33479}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843-4C7B-9D60-EF5F9A4BDAD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{BE05098C-2890-4377-82CA-6E7AE15CDE68}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843-4C7B-9D60-EF5F9A4BDAD3}"/>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{65250092-8008-4ECF-B168-45CC1A5A65F0}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843-4C7B-9D60-EF5F9A4BDAD3}"/>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{5C4E2BD4-D7CC-41D4-80D9-5FE7C7EA9B1C}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843-4C7B-9D60-EF5F9A4BDAD3}"/>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{90B95E7A-7BF1-469B-895B-67F5DD9E029C}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843-4C7B-9D60-EF5F9A4BDAD3}"/>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{F888D06E-9B55-49EC-B491-AEF36A8CEB4B}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843-4C7B-9D60-EF5F9A4BDAD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5.8</c:v>
                </c:pt>
                <c:pt idx="16">
                  <c:v>3.5</c:v>
                </c:pt>
                <c:pt idx="24">
                  <c:v>1</c:v>
                </c:pt>
                <c:pt idx="32">
                  <c:v>-1.1000000000000001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843-4C7B-9D60-EF5F9A4BDAD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{1C217522-C875-409E-A2D9-A7263763C39D}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843-4C7B-9D60-EF5F9A4BDAD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{77061A8B-DC46-45B2-B9D0-8CAF91C25B72}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843-4C7B-9D60-EF5F9A4BDAD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{9DDD7614-2418-4A96-97C0-9464D7B04284}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843-4C7B-9D60-EF5F9A4BDAD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{12F18E18-E073-4944-9724-3CC885CAB06A}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843-4C7B-9D60-EF5F9A4BDAD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{4DE06D8A-3C20-476E-A955-8952CF4CA736}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843-4C7B-9D60-EF5F9A4BDAD3}"/>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{531B338C-7312-420B-A3DA-432A52795DB5}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843-4C7B-9D60-EF5F9A4BDAD3}"/>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{8BC9EC1E-04DC-44B5-A644-480554ACCD68}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843-4C7B-9D60-EF5F9A4BDAD3}"/>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{2B3E9E15-DACF-4E05-A4C7-F1F2C5E419D7}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843-4C7B-9D60-EF5F9A4BDAD3}"/>
                </c:ext>
              </c:extLst>
            </c:dLbl>
            <c:dLbl>
              <c:idx val="32"/>
              <c:layout>
                <c:manualLayout>
                  <c:x val="-1.8235628084250027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{2A316352-33BF-4EC4-B184-FD210B915950}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843-4C7B-9D60-EF5F9A4BDAD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8.9</c:v>
                </c:pt>
                <c:pt idx="24">
                  <c:v>7.9</c:v>
                </c:pt>
                <c:pt idx="32">
                  <c:v>7.9</c:v>
                </c:pt>
              </c:numCache>
            </c:numRef>
          </c:xVal>
          <c:yVal>
            <c:numRef>
              <c:f>公会計指標分析・財政指標組合せ分析表!$BP$77:$DC$77</c:f>
              <c:numCache>
                <c:formatCode>#,##0.0;"▲ "#,##0.0</c:formatCode>
                <c:ptCount val="40"/>
                <c:pt idx="0">
                  <c:v>18.899999999999999</c:v>
                </c:pt>
                <c:pt idx="8">
                  <c:v>10.199999999999999</c:v>
                </c:pt>
                <c:pt idx="16">
                  <c:v>13.1</c:v>
                </c:pt>
                <c:pt idx="24">
                  <c:v>0</c:v>
                </c:pt>
                <c:pt idx="32">
                  <c:v>0</c:v>
                </c:pt>
              </c:numCache>
            </c:numRef>
          </c:yVal>
          <c:smooth val="0"/>
          <c:extLst>
            <c:ext xmlns:c16="http://schemas.microsoft.com/office/drawing/2014/chart" uri="{C3380CC4-5D6E-409C-BE32-E72D297353CC}">
              <c16:uniqueId val="{00000013-7843-4C7B-9D60-EF5F9A4BDAD3}"/>
            </c:ext>
          </c:extLst>
        </c:ser>
        <c:dLbls>
          <c:showLegendKey val="0"/>
          <c:showVal val="1"/>
          <c:showCatName val="0"/>
          <c:showSerName val="0"/>
          <c:showPercent val="0"/>
          <c:showBubbleSize val="0"/>
        </c:dLbls>
        <c:axId val="84219776"/>
        <c:axId val="84234240"/>
      </c:scatterChart>
      <c:valAx>
        <c:axId val="84219776"/>
        <c:scaling>
          <c:orientation val="minMax"/>
          <c:max val="10.299999999999999"/>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山梨県身延町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実質公債費比率の分子となる元利償還金の額は、新規の地方債の発行の抑制や、これまでも続けてきた繰上償還や高利率の地方債の借換え等により、算入公債費を上回る状況となった。</a:t>
          </a:r>
        </a:p>
        <a:p>
          <a:r>
            <a:rPr kumimoji="1" lang="ja-JP" altLang="en-US" sz="1200">
              <a:latin typeface="ＭＳ ゴシック" pitchFamily="49" charset="-128"/>
              <a:ea typeface="ＭＳ ゴシック" pitchFamily="49" charset="-128"/>
            </a:rPr>
            <a:t>　これに対し、公営企業債の元利償還金に対する繰入金は、合併後も引き続き事業を展開してきた簡易水道、下水道事業への公債費償還分として増加傾向となっており、今後も施設更新等により増加することが予想されることから、適正な債務管理に努めていきたい。</a:t>
          </a:r>
        </a:p>
        <a:p>
          <a:r>
            <a:rPr kumimoji="1" lang="ja-JP" altLang="en-US" sz="1200">
              <a:latin typeface="ＭＳ ゴシック" pitchFamily="49" charset="-128"/>
              <a:ea typeface="ＭＳ ゴシック" pitchFamily="49" charset="-128"/>
            </a:rPr>
            <a:t>　また、</a:t>
          </a:r>
          <a:r>
            <a:rPr kumimoji="1" lang="ja-JP" altLang="en-US" sz="1050">
              <a:latin typeface="ＭＳ ゴシック" pitchFamily="49" charset="-128"/>
              <a:ea typeface="ＭＳ ゴシック" pitchFamily="49" charset="-128"/>
            </a:rPr>
            <a:t>一部</a:t>
          </a:r>
          <a:r>
            <a:rPr kumimoji="1" lang="ja-JP" altLang="en-US" sz="1200">
              <a:latin typeface="ＭＳ ゴシック" pitchFamily="49" charset="-128"/>
              <a:ea typeface="ＭＳ ゴシック" pitchFamily="49" charset="-128"/>
            </a:rPr>
            <a:t>事務組合として飯富病院、峡南衛生組合、峡南広域行政組合の構成下にあり、施設の整備、更新など将来的な負担増加要素も懸念されることから、弾力性を保ちつつ対応することが重要と考えている。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山梨県身延町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将来負担比率の分子の中で大きな割合を占める地方債の現在高は、地方債の発行抑制、継続的な繰上償還や高利率な地方債の借換え等により、年々減少してきている。</a:t>
          </a:r>
        </a:p>
        <a:p>
          <a:r>
            <a:rPr kumimoji="1" lang="ja-JP" altLang="en-US" sz="1200">
              <a:latin typeface="ＭＳ ゴシック" pitchFamily="49" charset="-128"/>
              <a:ea typeface="ＭＳ ゴシック" pitchFamily="49" charset="-128"/>
            </a:rPr>
            <a:t>　充当可能財源等である基準財政需要額算入見込額は減少傾向にあるが、充当可能基金については、年度末の剰余財源を考慮しながら積み増しを行ってきたことなどにより増額となってきている。</a:t>
          </a:r>
        </a:p>
        <a:p>
          <a:r>
            <a:rPr kumimoji="1" lang="ja-JP" altLang="en-US" sz="1200">
              <a:latin typeface="ＭＳ ゴシック" pitchFamily="49" charset="-128"/>
              <a:ea typeface="ＭＳ ゴシック" pitchFamily="49" charset="-128"/>
            </a:rPr>
            <a:t>　これにより、将来負担比率の分子の額は過去最低の額となり、今年度の将来負担比率は算出されない良好な状態となった。</a:t>
          </a:r>
        </a:p>
        <a:p>
          <a:r>
            <a:rPr kumimoji="1" lang="ja-JP" altLang="en-US" sz="1200">
              <a:latin typeface="ＭＳ ゴシック" pitchFamily="49" charset="-128"/>
              <a:ea typeface="ＭＳ ゴシック" pitchFamily="49" charset="-128"/>
            </a:rPr>
            <a:t>　しかしながら、公営企業債等への繰出金については、合併以降も引き続き事業を展開してきた簡易水道事業、下水道事業の公債費の増加が見込まれるため、今後は上昇に転じることが予想される。</a:t>
          </a:r>
        </a:p>
        <a:p>
          <a:r>
            <a:rPr kumimoji="1" lang="ja-JP" altLang="en-US" sz="1200">
              <a:latin typeface="ＭＳ ゴシック" pitchFamily="49" charset="-128"/>
              <a:ea typeface="ＭＳ ゴシック" pitchFamily="49" charset="-128"/>
            </a:rPr>
            <a:t>　将来にわたる負担軽減のため、必要な財政機能をフルに活用しつつ財政規律の徹底と必要な施策への予算配分の重点化など財政健全化に向けた取り組みを継続していく。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山梨県身延町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本町における平成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年度決算の基金状況については、前年度比で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主な理由として、本町の今後計画を予定している事業資金として、その他特定目的基金に積み立てを行ったことで増加した。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基金を活用した予定事業として「新中学校建設事業」、「健康増進施設整備事業」、があり、併せて合併特例事業の期限が平成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年度まで延長されたことにより、「まちづくり振興基金」を配分枠を今後積立を進める予定である。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併せて合併前から引き継がれた基金の処分などを進め、財源の有効活用に向け取組みを進める。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利子以外で決算余剰金により増額した主な基金使途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・教育施設整備基金：新中学校建設事業（施設の老朽化対策と教育環境の整備）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・公共施設整備基金：健康増進施設整備事業（町民の健康増進と観光資源の活用）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・まちづくり振興基金：合併特例事業に伴う基金造成事業（まちづくりに供するソフト事業への活用）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千円、まちづくり振興基金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千円の積立により草加した。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税収不足、地方交付税の縮減に伴う財源不足が深刻になりつつある現状を踏まえ、今後予想される公共施設更新など様々な重点事業を町民への行政サービスに影響を及ぼすことを最小限に抑え、将来を見据えた財源計画により財源不足が起きないように対策を講じて行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これまで実施してきた各種計画、諸施策など財源状況（基金含む）を連動させつつ、適正な行財政運営に努める。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年度基金利息分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千円を積立をしたため増加した。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既に標準財政規模の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割以上の保有していることから、新たな積立などの対応を当分実施する予定はしていない。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財政運営の弾力性を維持するため、活用を視野におきつつ財政健全化を担保に努める。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年度基金利息分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千円を積立てしたため増加した。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事業に伴う基金造成により「まちづくり振興基金；を設置し、積立を行っているが、基金活用には基金造成した分の返済が必要であるため、有効活用とするために繰上償還を視野に計画しており、繰上償還の財源として活用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民間資金においては、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年利率見直しを実施しており、利率上昇などに対処することも想定し、公債費の適正管理と連動させながら基金の活用に努める。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12,329
12,188
301.98
9,599,678
8,836,354
751,069
6,015,330
4,560,139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ゴシック" panose="020B0600070205080204" pitchFamily="50" charset="-128"/>
              <a:ea typeface="ＭＳ Ｐゴシック" panose="020B0600070205080204" pitchFamily="50" charset="-128"/>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年度数値は、固定資産台帳が整備中のため、分析することができな</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かった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比較対象となる</a:t>
          </a:r>
          <a:r>
            <a:rPr kumimoji="0"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0"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0"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年度をみると、</a:t>
          </a:r>
          <a:r>
            <a:rPr kumimoji="1" lang="ja-JP" altLang="en-US" sz="1050">
              <a:latin typeface="ＭＳ Ｐゴシック" panose="020B0600070205080204" pitchFamily="50" charset="-128"/>
              <a:ea typeface="ＭＳ Ｐゴシック" panose="020B0600070205080204" pitchFamily="50" charset="-128"/>
            </a:rPr>
            <a:t>本町の有形固定資産減価償却率は、類似団体、全国平均と比較しても非常に高い水準となっている。要因としては、本町の有形固定資産の多くを占める道路が減価償却済みの資産を多く有しているため、数値が高くなっていることが挙げられ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今後は公共施設個別計画を策定するにあたり、各施設の老朽化状況を把握し、計画的な施設の維持管理を進めていく。</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29119</xdr:rowOff>
    </xdr:from>
    <xdr:to>
      <xdr:col>23</xdr:col>
      <xdr:colOff>85090</xdr:colOff>
      <xdr:row>34</xdr:row>
      <xdr:rowOff>11521</xdr:rowOff>
    </xdr:to>
    <xdr:cxnSp macro="">
      <xdr:nvCxnSpPr>
        <xdr:cNvPr id="72" name="直線コネクタ 71"/>
        <xdr:cNvCxnSpPr/>
      </xdr:nvCxnSpPr>
      <xdr:spPr>
        <a:xfrm flipV="1">
          <a:off x="4760595" y="4486819"/>
          <a:ext cx="1270" cy="135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15348</xdr:rowOff>
    </xdr:from>
    <xdr:ext cx="405111" cy="259045"/>
    <xdr:sp macro="" textlink="">
      <xdr:nvSpPr>
        <xdr:cNvPr id="73" name="有形固定資産減価償却率最小値テキスト"/>
        <xdr:cNvSpPr txBox="1"/>
      </xdr:nvSpPr>
      <xdr:spPr>
        <a:xfrm>
          <a:off x="4813300" y="5844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11521</xdr:rowOff>
    </xdr:from>
    <xdr:to>
      <xdr:col>23</xdr:col>
      <xdr:colOff>174625</xdr:colOff>
      <xdr:row>34</xdr:row>
      <xdr:rowOff>11521</xdr:rowOff>
    </xdr:to>
    <xdr:cxnSp macro="">
      <xdr:nvCxnSpPr>
        <xdr:cNvPr id="74" name="直線コネクタ 73"/>
        <xdr:cNvCxnSpPr/>
      </xdr:nvCxnSpPr>
      <xdr:spPr>
        <a:xfrm>
          <a:off x="4673600" y="5840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147246</xdr:rowOff>
    </xdr:from>
    <xdr:ext cx="405111" cy="259045"/>
    <xdr:sp macro="" textlink="">
      <xdr:nvSpPr>
        <xdr:cNvPr id="75" name="有形固定資産減価償却率最大値テキスト"/>
        <xdr:cNvSpPr txBox="1"/>
      </xdr:nvSpPr>
      <xdr:spPr>
        <a:xfrm>
          <a:off x="4813300" y="42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29119</xdr:rowOff>
    </xdr:from>
    <xdr:to>
      <xdr:col>23</xdr:col>
      <xdr:colOff>174625</xdr:colOff>
      <xdr:row>26</xdr:row>
      <xdr:rowOff>29119</xdr:rowOff>
    </xdr:to>
    <xdr:cxnSp macro="">
      <xdr:nvCxnSpPr>
        <xdr:cNvPr id="76" name="直線コネクタ 75"/>
        <xdr:cNvCxnSpPr/>
      </xdr:nvCxnSpPr>
      <xdr:spPr>
        <a:xfrm>
          <a:off x="4673600" y="448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117855</xdr:rowOff>
    </xdr:from>
    <xdr:ext cx="405111" cy="259045"/>
    <xdr:sp macro="" textlink="">
      <xdr:nvSpPr>
        <xdr:cNvPr id="77" name="有形固定資産減価償却率平均値テキスト"/>
        <xdr:cNvSpPr txBox="1"/>
      </xdr:nvSpPr>
      <xdr:spPr>
        <a:xfrm>
          <a:off x="4813300" y="5089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78" name="フローチャート: 判断 77"/>
        <xdr:cNvSpPr/>
      </xdr:nvSpPr>
      <xdr:spPr>
        <a:xfrm>
          <a:off x="4711700" y="511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156119</xdr:rowOff>
    </xdr:from>
    <xdr:to>
      <xdr:col>19</xdr:col>
      <xdr:colOff>187325</xdr:colOff>
      <xdr:row>31</xdr:row>
      <xdr:rowOff>86269</xdr:rowOff>
    </xdr:to>
    <xdr:sp macro="" textlink="">
      <xdr:nvSpPr>
        <xdr:cNvPr id="79" name="フローチャート: 判断 78"/>
        <xdr:cNvSpPr/>
      </xdr:nvSpPr>
      <xdr:spPr>
        <a:xfrm>
          <a:off x="4000500" y="52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80" name="フローチャート: 判断 79"/>
        <xdr:cNvSpPr/>
      </xdr:nvSpPr>
      <xdr:spPr>
        <a:xfrm>
          <a:off x="3238500" y="525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25</xdr:row>
      <xdr:rowOff>81915</xdr:rowOff>
    </xdr:from>
    <xdr:to>
      <xdr:col>19</xdr:col>
      <xdr:colOff>187325</xdr:colOff>
      <xdr:row>26</xdr:row>
      <xdr:rowOff>12065</xdr:rowOff>
    </xdr:to>
    <xdr:sp macro="" textlink="">
      <xdr:nvSpPr>
        <xdr:cNvPr id="86" name="楕円 85"/>
        <xdr:cNvSpPr/>
      </xdr:nvSpPr>
      <xdr:spPr>
        <a:xfrm>
          <a:off x="4000500" y="436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77396</xdr:rowOff>
    </xdr:from>
    <xdr:ext cx="405111" cy="259045"/>
    <xdr:sp macro="" textlink="">
      <xdr:nvSpPr>
        <xdr:cNvPr id="87" name="n_1aveValue有形固定資産減価償却率"/>
        <xdr:cNvSpPr txBox="1"/>
      </xdr:nvSpPr>
      <xdr:spPr>
        <a:xfrm>
          <a:off x="3836044" y="5392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88" name="n_2aveValue有形固定資産減価償却率"/>
        <xdr:cNvSpPr txBox="1"/>
      </xdr:nvSpPr>
      <xdr:spPr>
        <a:xfrm>
          <a:off x="3086744" y="5034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24</xdr:row>
      <xdr:rowOff>28592</xdr:rowOff>
    </xdr:from>
    <xdr:ext cx="405111" cy="259045"/>
    <xdr:sp macro="" textlink="">
      <xdr:nvSpPr>
        <xdr:cNvPr id="89" name="n_1mainValue有形固定資産減価償却率"/>
        <xdr:cNvSpPr txBox="1"/>
      </xdr:nvSpPr>
      <xdr:spPr>
        <a:xfrm>
          <a:off x="3836044" y="4143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の債務償還可能年数は類似団体平均を大幅に下回っている。主な要因としては計画的な繰り上げ償還を行い、地方債残高を減少させてきた結果であると考えている。今後も、計画的に地方債を活用しつつ、全体的な財務状況を踏まえて債務償還可能年数の現状維持に努めていく。</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80080</xdr:rowOff>
    </xdr:from>
    <xdr:to>
      <xdr:col>76</xdr:col>
      <xdr:colOff>21589</xdr:colOff>
      <xdr:row>34</xdr:row>
      <xdr:rowOff>151342</xdr:rowOff>
    </xdr:to>
    <xdr:cxnSp macro="">
      <xdr:nvCxnSpPr>
        <xdr:cNvPr id="118" name="直線コネクタ 117"/>
        <xdr:cNvCxnSpPr/>
      </xdr:nvCxnSpPr>
      <xdr:spPr>
        <a:xfrm flipV="1">
          <a:off x="14793595" y="4709230"/>
          <a:ext cx="1269" cy="127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26757</xdr:rowOff>
    </xdr:from>
    <xdr:ext cx="405111" cy="259045"/>
    <xdr:sp macro="" textlink="">
      <xdr:nvSpPr>
        <xdr:cNvPr id="121" name="債務償還可能年数最大値テキスト"/>
        <xdr:cNvSpPr txBox="1"/>
      </xdr:nvSpPr>
      <xdr:spPr>
        <a:xfrm>
          <a:off x="14846300" y="448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80080</xdr:rowOff>
    </xdr:from>
    <xdr:to>
      <xdr:col>76</xdr:col>
      <xdr:colOff>111125</xdr:colOff>
      <xdr:row>27</xdr:row>
      <xdr:rowOff>80080</xdr:rowOff>
    </xdr:to>
    <xdr:cxnSp macro="">
      <xdr:nvCxnSpPr>
        <xdr:cNvPr id="122" name="直線コネクタ 121"/>
        <xdr:cNvCxnSpPr/>
      </xdr:nvCxnSpPr>
      <xdr:spPr>
        <a:xfrm>
          <a:off x="14706600" y="4709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98019</xdr:rowOff>
    </xdr:from>
    <xdr:ext cx="340478" cy="259045"/>
    <xdr:sp macro="" textlink="">
      <xdr:nvSpPr>
        <xdr:cNvPr id="123" name="債務償還可能年数平均値テキスト"/>
        <xdr:cNvSpPr txBox="1"/>
      </xdr:nvSpPr>
      <xdr:spPr>
        <a:xfrm>
          <a:off x="14846300" y="524151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24" name="フローチャート: 判断 123"/>
        <xdr:cNvSpPr/>
      </xdr:nvSpPr>
      <xdr:spPr>
        <a:xfrm>
          <a:off x="14744700" y="5390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20108</xdr:rowOff>
    </xdr:from>
    <xdr:to>
      <xdr:col>76</xdr:col>
      <xdr:colOff>73025</xdr:colOff>
      <xdr:row>33</xdr:row>
      <xdr:rowOff>121709</xdr:rowOff>
    </xdr:to>
    <xdr:sp macro="" textlink="">
      <xdr:nvSpPr>
        <xdr:cNvPr id="130" name="楕円 129"/>
        <xdr:cNvSpPr/>
      </xdr:nvSpPr>
      <xdr:spPr>
        <a:xfrm>
          <a:off x="14744700" y="56779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169985</xdr:rowOff>
    </xdr:from>
    <xdr:ext cx="340478" cy="259045"/>
    <xdr:sp macro="" textlink="">
      <xdr:nvSpPr>
        <xdr:cNvPr id="131" name="債務償還可能年数該当値テキスト"/>
        <xdr:cNvSpPr txBox="1"/>
      </xdr:nvSpPr>
      <xdr:spPr>
        <a:xfrm>
          <a:off x="14846300" y="5656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12,329
12,188
301.98
9,599,678
8,836,354
751,069
6,015,330
4,560,139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80010</xdr:rowOff>
    </xdr:from>
    <xdr:to>
      <xdr:col>24</xdr:col>
      <xdr:colOff>62865</xdr:colOff>
      <xdr:row>41</xdr:row>
      <xdr:rowOff>28575</xdr:rowOff>
    </xdr:to>
    <xdr:cxnSp macro="">
      <xdr:nvCxnSpPr>
        <xdr:cNvPr id="56" name="直線コネクタ 55"/>
        <xdr:cNvCxnSpPr/>
      </xdr:nvCxnSpPr>
      <xdr:spPr>
        <a:xfrm flipV="1">
          <a:off x="4634865" y="57378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26687</xdr:rowOff>
    </xdr:from>
    <xdr:ext cx="405111" cy="259045"/>
    <xdr:sp macro="" textlink="">
      <xdr:nvSpPr>
        <xdr:cNvPr id="59" name="【道路】&#10;有形固定資産減価償却率最大値テキスト"/>
        <xdr:cNvSpPr txBox="1"/>
      </xdr:nvSpPr>
      <xdr:spPr>
        <a:xfrm>
          <a:off x="4673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80010</xdr:rowOff>
    </xdr:from>
    <xdr:to>
      <xdr:col>24</xdr:col>
      <xdr:colOff>152400</xdr:colOff>
      <xdr:row>33</xdr:row>
      <xdr:rowOff>80010</xdr:rowOff>
    </xdr:to>
    <xdr:cxnSp macro="">
      <xdr:nvCxnSpPr>
        <xdr:cNvPr id="60" name="直線コネクタ 59"/>
        <xdr:cNvCxnSpPr/>
      </xdr:nvCxnSpPr>
      <xdr:spPr>
        <a:xfrm>
          <a:off x="4546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40022</xdr:rowOff>
    </xdr:from>
    <xdr:ext cx="405111" cy="259045"/>
    <xdr:sp macro="" textlink="">
      <xdr:nvSpPr>
        <xdr:cNvPr id="61" name="【道路】&#10;有形固定資産減価償却率平均値テキスト"/>
        <xdr:cNvSpPr txBox="1"/>
      </xdr:nvSpPr>
      <xdr:spPr>
        <a:xfrm>
          <a:off x="4673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62" name="フローチャート: 判断 61"/>
        <xdr:cNvSpPr/>
      </xdr:nvSpPr>
      <xdr:spPr>
        <a:xfrm>
          <a:off x="4584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124460</xdr:rowOff>
    </xdr:from>
    <xdr:to>
      <xdr:col>20</xdr:col>
      <xdr:colOff>38100</xdr:colOff>
      <xdr:row>34</xdr:row>
      <xdr:rowOff>54610</xdr:rowOff>
    </xdr:to>
    <xdr:sp macro="" textlink="">
      <xdr:nvSpPr>
        <xdr:cNvPr id="70" name="楕円 69"/>
        <xdr:cNvSpPr/>
      </xdr:nvSpPr>
      <xdr:spPr>
        <a:xfrm>
          <a:off x="3746500" y="57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5732</xdr:rowOff>
    </xdr:from>
    <xdr:ext cx="405111" cy="259045"/>
    <xdr:sp macro="" textlink="">
      <xdr:nvSpPr>
        <xdr:cNvPr id="71" name="n_1aveValue【道路】&#10;有形固定資産減価償却率"/>
        <xdr:cNvSpPr txBox="1"/>
      </xdr:nvSpPr>
      <xdr:spPr>
        <a:xfrm>
          <a:off x="3582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2" name="n_2aveValue【道路】&#10;有形固定資産減価償却率"/>
        <xdr:cNvSpPr txBox="1"/>
      </xdr:nvSpPr>
      <xdr:spPr>
        <a:xfrm>
          <a:off x="2705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71137</xdr:rowOff>
    </xdr:from>
    <xdr:ext cx="405111" cy="259045"/>
    <xdr:sp macro="" textlink="">
      <xdr:nvSpPr>
        <xdr:cNvPr id="73" name="n_1mainValue【道路】&#10;有形固定資産減価償却率"/>
        <xdr:cNvSpPr txBox="1"/>
      </xdr:nvSpPr>
      <xdr:spPr>
        <a:xfrm>
          <a:off x="3582044" y="555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7" name="テキスト ボックス 8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89" name="テキスト ボックス 8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1" name="テキスト ボックス 9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3" name="テキスト ボックス 92"/>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5" name="テキスト ボックス 94"/>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6967</xdr:rowOff>
    </xdr:from>
    <xdr:to>
      <xdr:col>54</xdr:col>
      <xdr:colOff>189865</xdr:colOff>
      <xdr:row>42</xdr:row>
      <xdr:rowOff>30742</xdr:rowOff>
    </xdr:to>
    <xdr:cxnSp macro="">
      <xdr:nvCxnSpPr>
        <xdr:cNvPr id="99" name="直線コネクタ 98"/>
        <xdr:cNvCxnSpPr/>
      </xdr:nvCxnSpPr>
      <xdr:spPr>
        <a:xfrm flipV="1">
          <a:off x="10476865" y="5836267"/>
          <a:ext cx="0" cy="13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34569</xdr:rowOff>
    </xdr:from>
    <xdr:ext cx="469744" cy="259045"/>
    <xdr:sp macro="" textlink="">
      <xdr:nvSpPr>
        <xdr:cNvPr id="100" name="【道路】&#10;一人当たり延長最小値テキスト"/>
        <xdr:cNvSpPr txBox="1"/>
      </xdr:nvSpPr>
      <xdr:spPr>
        <a:xfrm>
          <a:off x="10515600" y="723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30742</xdr:rowOff>
    </xdr:from>
    <xdr:to>
      <xdr:col>55</xdr:col>
      <xdr:colOff>88900</xdr:colOff>
      <xdr:row>42</xdr:row>
      <xdr:rowOff>30742</xdr:rowOff>
    </xdr:to>
    <xdr:cxnSp macro="">
      <xdr:nvCxnSpPr>
        <xdr:cNvPr id="101" name="直線コネクタ 100"/>
        <xdr:cNvCxnSpPr/>
      </xdr:nvCxnSpPr>
      <xdr:spPr>
        <a:xfrm>
          <a:off x="10388600" y="723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125094</xdr:rowOff>
    </xdr:from>
    <xdr:ext cx="534377" cy="259045"/>
    <xdr:sp macro="" textlink="">
      <xdr:nvSpPr>
        <xdr:cNvPr id="102" name="【道路】&#10;一人当たり延長最大値テキスト"/>
        <xdr:cNvSpPr txBox="1"/>
      </xdr:nvSpPr>
      <xdr:spPr>
        <a:xfrm>
          <a:off x="10515600" y="561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6967</xdr:rowOff>
    </xdr:from>
    <xdr:to>
      <xdr:col>55</xdr:col>
      <xdr:colOff>88900</xdr:colOff>
      <xdr:row>34</xdr:row>
      <xdr:rowOff>6967</xdr:rowOff>
    </xdr:to>
    <xdr:cxnSp macro="">
      <xdr:nvCxnSpPr>
        <xdr:cNvPr id="103" name="直線コネクタ 102"/>
        <xdr:cNvCxnSpPr/>
      </xdr:nvCxnSpPr>
      <xdr:spPr>
        <a:xfrm>
          <a:off x="10388600" y="58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94190</xdr:rowOff>
    </xdr:from>
    <xdr:ext cx="534377" cy="259045"/>
    <xdr:sp macro="" textlink="">
      <xdr:nvSpPr>
        <xdr:cNvPr id="104" name="【道路】&#10;一人当たり延長平均値テキスト"/>
        <xdr:cNvSpPr txBox="1"/>
      </xdr:nvSpPr>
      <xdr:spPr>
        <a:xfrm>
          <a:off x="10515600" y="660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115763</xdr:rowOff>
    </xdr:from>
    <xdr:to>
      <xdr:col>55</xdr:col>
      <xdr:colOff>50800</xdr:colOff>
      <xdr:row>39</xdr:row>
      <xdr:rowOff>45913</xdr:rowOff>
    </xdr:to>
    <xdr:sp macro="" textlink="">
      <xdr:nvSpPr>
        <xdr:cNvPr id="105" name="フローチャート: 判断 104"/>
        <xdr:cNvSpPr/>
      </xdr:nvSpPr>
      <xdr:spPr>
        <a:xfrm>
          <a:off x="10426700" y="663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128597</xdr:rowOff>
    </xdr:from>
    <xdr:to>
      <xdr:col>50</xdr:col>
      <xdr:colOff>165100</xdr:colOff>
      <xdr:row>39</xdr:row>
      <xdr:rowOff>58747</xdr:rowOff>
    </xdr:to>
    <xdr:sp macro="" textlink="">
      <xdr:nvSpPr>
        <xdr:cNvPr id="106" name="フローチャート: 判断 105"/>
        <xdr:cNvSpPr/>
      </xdr:nvSpPr>
      <xdr:spPr>
        <a:xfrm>
          <a:off x="9588500" y="66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20306</xdr:rowOff>
    </xdr:from>
    <xdr:to>
      <xdr:col>46</xdr:col>
      <xdr:colOff>38100</xdr:colOff>
      <xdr:row>38</xdr:row>
      <xdr:rowOff>121906</xdr:rowOff>
    </xdr:to>
    <xdr:sp macro="" textlink="">
      <xdr:nvSpPr>
        <xdr:cNvPr id="107" name="フローチャート: 判断 106"/>
        <xdr:cNvSpPr/>
      </xdr:nvSpPr>
      <xdr:spPr>
        <a:xfrm>
          <a:off x="8699500" y="653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18444</xdr:rowOff>
    </xdr:from>
    <xdr:to>
      <xdr:col>50</xdr:col>
      <xdr:colOff>165100</xdr:colOff>
      <xdr:row>34</xdr:row>
      <xdr:rowOff>120044</xdr:rowOff>
    </xdr:to>
    <xdr:sp macro="" textlink="">
      <xdr:nvSpPr>
        <xdr:cNvPr id="113" name="楕円 112"/>
        <xdr:cNvSpPr/>
      </xdr:nvSpPr>
      <xdr:spPr>
        <a:xfrm>
          <a:off x="9588500" y="584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49874</xdr:rowOff>
    </xdr:from>
    <xdr:ext cx="534377" cy="259045"/>
    <xdr:sp macro="" textlink="">
      <xdr:nvSpPr>
        <xdr:cNvPr id="114" name="n_1aveValue【道路】&#10;一人当たり延長"/>
        <xdr:cNvSpPr txBox="1"/>
      </xdr:nvSpPr>
      <xdr:spPr>
        <a:xfrm>
          <a:off x="9359411" y="673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138432</xdr:rowOff>
    </xdr:from>
    <xdr:ext cx="534377" cy="259045"/>
    <xdr:sp macro="" textlink="">
      <xdr:nvSpPr>
        <xdr:cNvPr id="115" name="n_2aveValue【道路】&#10;一人当たり延長"/>
        <xdr:cNvSpPr txBox="1"/>
      </xdr:nvSpPr>
      <xdr:spPr>
        <a:xfrm>
          <a:off x="8483111" y="631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136571</xdr:rowOff>
    </xdr:from>
    <xdr:ext cx="534377" cy="259045"/>
    <xdr:sp macro="" textlink="">
      <xdr:nvSpPr>
        <xdr:cNvPr id="116" name="n_1mainValue【道路】&#10;一人当たり延長"/>
        <xdr:cNvSpPr txBox="1"/>
      </xdr:nvSpPr>
      <xdr:spPr>
        <a:xfrm>
          <a:off x="9359411" y="56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8" name="テキスト ボックス 12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41910</xdr:rowOff>
    </xdr:from>
    <xdr:to>
      <xdr:col>24</xdr:col>
      <xdr:colOff>62865</xdr:colOff>
      <xdr:row>62</xdr:row>
      <xdr:rowOff>167640</xdr:rowOff>
    </xdr:to>
    <xdr:cxnSp macro="">
      <xdr:nvCxnSpPr>
        <xdr:cNvPr id="140" name="直線コネクタ 139"/>
        <xdr:cNvCxnSpPr/>
      </xdr:nvCxnSpPr>
      <xdr:spPr>
        <a:xfrm flipV="1">
          <a:off x="4634865" y="94716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17</xdr:rowOff>
    </xdr:from>
    <xdr:ext cx="405111" cy="259045"/>
    <xdr:sp macro="" textlink="">
      <xdr:nvSpPr>
        <xdr:cNvPr id="141" name="【橋りょう・トンネル】&#10;有形固定資産減価償却率最小値テキスト"/>
        <xdr:cNvSpPr txBox="1"/>
      </xdr:nvSpPr>
      <xdr:spPr>
        <a:xfrm>
          <a:off x="4673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167640</xdr:rowOff>
    </xdr:from>
    <xdr:to>
      <xdr:col>24</xdr:col>
      <xdr:colOff>152400</xdr:colOff>
      <xdr:row>62</xdr:row>
      <xdr:rowOff>167640</xdr:rowOff>
    </xdr:to>
    <xdr:cxnSp macro="">
      <xdr:nvCxnSpPr>
        <xdr:cNvPr id="142" name="直線コネクタ 141"/>
        <xdr:cNvCxnSpPr/>
      </xdr:nvCxnSpPr>
      <xdr:spPr>
        <a:xfrm>
          <a:off x="4546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160037</xdr:rowOff>
    </xdr:from>
    <xdr:ext cx="405111" cy="259045"/>
    <xdr:sp macro="" textlink="">
      <xdr:nvSpPr>
        <xdr:cNvPr id="143" name="【橋りょう・トンネル】&#10;有形固定資産減価償却率最大値テキスト"/>
        <xdr:cNvSpPr txBox="1"/>
      </xdr:nvSpPr>
      <xdr:spPr>
        <a:xfrm>
          <a:off x="46736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41910</xdr:rowOff>
    </xdr:from>
    <xdr:to>
      <xdr:col>24</xdr:col>
      <xdr:colOff>152400</xdr:colOff>
      <xdr:row>55</xdr:row>
      <xdr:rowOff>41910</xdr:rowOff>
    </xdr:to>
    <xdr:cxnSp macro="">
      <xdr:nvCxnSpPr>
        <xdr:cNvPr id="144" name="直線コネクタ 143"/>
        <xdr:cNvCxnSpPr/>
      </xdr:nvCxnSpPr>
      <xdr:spPr>
        <a:xfrm>
          <a:off x="4546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45" name="【橋りょう・トンネ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46" name="フローチャート: 判断 145"/>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82550</xdr:rowOff>
    </xdr:from>
    <xdr:to>
      <xdr:col>20</xdr:col>
      <xdr:colOff>38100</xdr:colOff>
      <xdr:row>59</xdr:row>
      <xdr:rowOff>12700</xdr:rowOff>
    </xdr:to>
    <xdr:sp macro="" textlink="">
      <xdr:nvSpPr>
        <xdr:cNvPr id="147" name="フローチャート: 判断 146"/>
        <xdr:cNvSpPr/>
      </xdr:nvSpPr>
      <xdr:spPr>
        <a:xfrm>
          <a:off x="3746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126365</xdr:rowOff>
    </xdr:from>
    <xdr:to>
      <xdr:col>15</xdr:col>
      <xdr:colOff>101600</xdr:colOff>
      <xdr:row>59</xdr:row>
      <xdr:rowOff>56515</xdr:rowOff>
    </xdr:to>
    <xdr:sp macro="" textlink="">
      <xdr:nvSpPr>
        <xdr:cNvPr id="148" name="フローチャート: 判断 147"/>
        <xdr:cNvSpPr/>
      </xdr:nvSpPr>
      <xdr:spPr>
        <a:xfrm>
          <a:off x="2857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164465</xdr:rowOff>
    </xdr:from>
    <xdr:to>
      <xdr:col>20</xdr:col>
      <xdr:colOff>38100</xdr:colOff>
      <xdr:row>64</xdr:row>
      <xdr:rowOff>94615</xdr:rowOff>
    </xdr:to>
    <xdr:sp macro="" textlink="">
      <xdr:nvSpPr>
        <xdr:cNvPr id="154" name="楕円 153"/>
        <xdr:cNvSpPr/>
      </xdr:nvSpPr>
      <xdr:spPr>
        <a:xfrm>
          <a:off x="3746500" y="1096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29227</xdr:rowOff>
    </xdr:from>
    <xdr:ext cx="405111" cy="259045"/>
    <xdr:sp macro="" textlink="">
      <xdr:nvSpPr>
        <xdr:cNvPr id="155" name="n_1aveValue【橋りょう・トンネル】&#10;有形固定資産減価償却率"/>
        <xdr:cNvSpPr txBox="1"/>
      </xdr:nvSpPr>
      <xdr:spPr>
        <a:xfrm>
          <a:off x="35820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73042</xdr:rowOff>
    </xdr:from>
    <xdr:ext cx="405111" cy="259045"/>
    <xdr:sp macro="" textlink="">
      <xdr:nvSpPr>
        <xdr:cNvPr id="156" name="n_2aveValue【橋りょう・トンネル】&#10;有形固定資産減価償却率"/>
        <xdr:cNvSpPr txBox="1"/>
      </xdr:nvSpPr>
      <xdr:spPr>
        <a:xfrm>
          <a:off x="27057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64</xdr:row>
      <xdr:rowOff>85742</xdr:rowOff>
    </xdr:from>
    <xdr:ext cx="340478" cy="259045"/>
    <xdr:sp macro="" textlink="">
      <xdr:nvSpPr>
        <xdr:cNvPr id="157" name="n_1mainValue【橋りょう・トンネル】&#10;有形固定資産減価償却率"/>
        <xdr:cNvSpPr txBox="1"/>
      </xdr:nvSpPr>
      <xdr:spPr>
        <a:xfrm>
          <a:off x="3614361" y="110585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9" name="テキスト ボックス 16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1" name="テキスト ボックス 17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3" name="テキスト ボックス 17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5" name="テキスト ボックス 17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7" name="テキスト ボックス 17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9" name="テキスト ボックス 17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79031</xdr:rowOff>
    </xdr:from>
    <xdr:to>
      <xdr:col>54</xdr:col>
      <xdr:colOff>189865</xdr:colOff>
      <xdr:row>64</xdr:row>
      <xdr:rowOff>71603</xdr:rowOff>
    </xdr:to>
    <xdr:cxnSp macro="">
      <xdr:nvCxnSpPr>
        <xdr:cNvPr id="181" name="直線コネクタ 180"/>
        <xdr:cNvCxnSpPr/>
      </xdr:nvCxnSpPr>
      <xdr:spPr>
        <a:xfrm flipV="1">
          <a:off x="10476865" y="9680231"/>
          <a:ext cx="0" cy="136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75430</xdr:rowOff>
    </xdr:from>
    <xdr:ext cx="469744" cy="259045"/>
    <xdr:sp macro="" textlink="">
      <xdr:nvSpPr>
        <xdr:cNvPr id="182" name="【橋りょう・トンネル】&#10;一人当たり有形固定資産（償却資産）額最小値テキスト"/>
        <xdr:cNvSpPr txBox="1"/>
      </xdr:nvSpPr>
      <xdr:spPr>
        <a:xfrm>
          <a:off x="10515600" y="1104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71603</xdr:rowOff>
    </xdr:from>
    <xdr:to>
      <xdr:col>55</xdr:col>
      <xdr:colOff>88900</xdr:colOff>
      <xdr:row>64</xdr:row>
      <xdr:rowOff>71603</xdr:rowOff>
    </xdr:to>
    <xdr:cxnSp macro="">
      <xdr:nvCxnSpPr>
        <xdr:cNvPr id="183" name="直線コネクタ 182"/>
        <xdr:cNvCxnSpPr/>
      </xdr:nvCxnSpPr>
      <xdr:spPr>
        <a:xfrm>
          <a:off x="10388600" y="11044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25708</xdr:rowOff>
    </xdr:from>
    <xdr:ext cx="599010" cy="259045"/>
    <xdr:sp macro="" textlink="">
      <xdr:nvSpPr>
        <xdr:cNvPr id="184" name="【橋りょう・トンネル】&#10;一人当たり有形固定資産（償却資産）額最大値テキスト"/>
        <xdr:cNvSpPr txBox="1"/>
      </xdr:nvSpPr>
      <xdr:spPr>
        <a:xfrm>
          <a:off x="10515600" y="945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79031</xdr:rowOff>
    </xdr:from>
    <xdr:to>
      <xdr:col>55</xdr:col>
      <xdr:colOff>88900</xdr:colOff>
      <xdr:row>56</xdr:row>
      <xdr:rowOff>79031</xdr:rowOff>
    </xdr:to>
    <xdr:cxnSp macro="">
      <xdr:nvCxnSpPr>
        <xdr:cNvPr id="185" name="直線コネクタ 184"/>
        <xdr:cNvCxnSpPr/>
      </xdr:nvCxnSpPr>
      <xdr:spPr>
        <a:xfrm>
          <a:off x="10388600" y="968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74352</xdr:rowOff>
    </xdr:from>
    <xdr:ext cx="599010" cy="259045"/>
    <xdr:sp macro="" textlink="">
      <xdr:nvSpPr>
        <xdr:cNvPr id="186" name="【橋りょう・トンネル】&#10;一人当たり有形固定資産（償却資産）額平均値テキスト"/>
        <xdr:cNvSpPr txBox="1"/>
      </xdr:nvSpPr>
      <xdr:spPr>
        <a:xfrm>
          <a:off x="10515600" y="10532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95925</xdr:rowOff>
    </xdr:from>
    <xdr:to>
      <xdr:col>55</xdr:col>
      <xdr:colOff>50800</xdr:colOff>
      <xdr:row>62</xdr:row>
      <xdr:rowOff>26075</xdr:rowOff>
    </xdr:to>
    <xdr:sp macro="" textlink="">
      <xdr:nvSpPr>
        <xdr:cNvPr id="187" name="フローチャート: 判断 186"/>
        <xdr:cNvSpPr/>
      </xdr:nvSpPr>
      <xdr:spPr>
        <a:xfrm>
          <a:off x="10426700" y="1055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63995</xdr:rowOff>
    </xdr:from>
    <xdr:to>
      <xdr:col>50</xdr:col>
      <xdr:colOff>165100</xdr:colOff>
      <xdr:row>61</xdr:row>
      <xdr:rowOff>165595</xdr:rowOff>
    </xdr:to>
    <xdr:sp macro="" textlink="">
      <xdr:nvSpPr>
        <xdr:cNvPr id="188" name="フローチャート: 判断 187"/>
        <xdr:cNvSpPr/>
      </xdr:nvSpPr>
      <xdr:spPr>
        <a:xfrm>
          <a:off x="9588500" y="1052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46806</xdr:rowOff>
    </xdr:from>
    <xdr:to>
      <xdr:col>46</xdr:col>
      <xdr:colOff>38100</xdr:colOff>
      <xdr:row>61</xdr:row>
      <xdr:rowOff>148406</xdr:rowOff>
    </xdr:to>
    <xdr:sp macro="" textlink="">
      <xdr:nvSpPr>
        <xdr:cNvPr id="189" name="フローチャート: 判断 188"/>
        <xdr:cNvSpPr/>
      </xdr:nvSpPr>
      <xdr:spPr>
        <a:xfrm>
          <a:off x="8699500" y="1050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22794</xdr:rowOff>
    </xdr:from>
    <xdr:to>
      <xdr:col>50</xdr:col>
      <xdr:colOff>165100</xdr:colOff>
      <xdr:row>64</xdr:row>
      <xdr:rowOff>124394</xdr:rowOff>
    </xdr:to>
    <xdr:sp macro="" textlink="">
      <xdr:nvSpPr>
        <xdr:cNvPr id="195" name="楕円 194"/>
        <xdr:cNvSpPr/>
      </xdr:nvSpPr>
      <xdr:spPr>
        <a:xfrm>
          <a:off x="9588500" y="1099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10672</xdr:rowOff>
    </xdr:from>
    <xdr:ext cx="599010" cy="259045"/>
    <xdr:sp macro="" textlink="">
      <xdr:nvSpPr>
        <xdr:cNvPr id="196" name="n_1aveValue【橋りょう・トンネル】&#10;一人当たり有形固定資産（償却資産）額"/>
        <xdr:cNvSpPr txBox="1"/>
      </xdr:nvSpPr>
      <xdr:spPr>
        <a:xfrm>
          <a:off x="9327095" y="1029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164933</xdr:rowOff>
    </xdr:from>
    <xdr:ext cx="599010" cy="259045"/>
    <xdr:sp macro="" textlink="">
      <xdr:nvSpPr>
        <xdr:cNvPr id="197" name="n_2aveValue【橋りょう・トンネル】&#10;一人当たり有形固定資産（償却資産）額"/>
        <xdr:cNvSpPr txBox="1"/>
      </xdr:nvSpPr>
      <xdr:spPr>
        <a:xfrm>
          <a:off x="8450795" y="1028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115521</xdr:rowOff>
    </xdr:from>
    <xdr:ext cx="469744" cy="259045"/>
    <xdr:sp macro="" textlink="">
      <xdr:nvSpPr>
        <xdr:cNvPr id="198" name="n_1mainValue【橋りょう・トンネル】&#10;一人当たり有形固定資産（償却資産）額"/>
        <xdr:cNvSpPr txBox="1"/>
      </xdr:nvSpPr>
      <xdr:spPr>
        <a:xfrm>
          <a:off x="9391728" y="1108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9" name="テキスト ボックス 20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0" name="直線コネクタ 20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1" name="テキスト ボックス 21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2" name="直線コネクタ 21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3" name="テキスト ボックス 21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4" name="直線コネクタ 21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5" name="テキスト ボックス 21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6" name="直線コネクタ 21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17" name="テキスト ボックス 21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28956</xdr:rowOff>
    </xdr:to>
    <xdr:cxnSp macro="">
      <xdr:nvCxnSpPr>
        <xdr:cNvPr id="221" name="直線コネクタ 220"/>
        <xdr:cNvCxnSpPr/>
      </xdr:nvCxnSpPr>
      <xdr:spPr>
        <a:xfrm flipV="1">
          <a:off x="4634865" y="134112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22" name="【公営住宅】&#10;有形固定資産減価償却率最小値テキスト"/>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23" name="直線コネクタ 222"/>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24"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25" name="直線コネクタ 22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96029</xdr:rowOff>
    </xdr:from>
    <xdr:ext cx="405111" cy="259045"/>
    <xdr:sp macro="" textlink="">
      <xdr:nvSpPr>
        <xdr:cNvPr id="226" name="【公営住宅】&#10;有形固定資産減価償却率平均値テキスト"/>
        <xdr:cNvSpPr txBox="1"/>
      </xdr:nvSpPr>
      <xdr:spPr>
        <a:xfrm>
          <a:off x="4673600" y="14154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117602</xdr:rowOff>
    </xdr:from>
    <xdr:to>
      <xdr:col>24</xdr:col>
      <xdr:colOff>114300</xdr:colOff>
      <xdr:row>83</xdr:row>
      <xdr:rowOff>47752</xdr:rowOff>
    </xdr:to>
    <xdr:sp macro="" textlink="">
      <xdr:nvSpPr>
        <xdr:cNvPr id="227" name="フローチャート: 判断 226"/>
        <xdr:cNvSpPr/>
      </xdr:nvSpPr>
      <xdr:spPr>
        <a:xfrm>
          <a:off x="45847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28" name="フローチャート: 判断 227"/>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131318</xdr:rowOff>
    </xdr:from>
    <xdr:to>
      <xdr:col>15</xdr:col>
      <xdr:colOff>101600</xdr:colOff>
      <xdr:row>83</xdr:row>
      <xdr:rowOff>61468</xdr:rowOff>
    </xdr:to>
    <xdr:sp macro="" textlink="">
      <xdr:nvSpPr>
        <xdr:cNvPr id="229" name="フローチャート: 判断 228"/>
        <xdr:cNvSpPr/>
      </xdr:nvSpPr>
      <xdr:spPr>
        <a:xfrm>
          <a:off x="28575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0" name="テキスト ボックス 22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1" name="テキスト ボックス 23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2" name="テキスト ボックス 23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3" name="テキスト ボックス 23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4" name="テキスト ボックス 23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135889</xdr:rowOff>
    </xdr:from>
    <xdr:to>
      <xdr:col>20</xdr:col>
      <xdr:colOff>38100</xdr:colOff>
      <xdr:row>84</xdr:row>
      <xdr:rowOff>66039</xdr:rowOff>
    </xdr:to>
    <xdr:sp macro="" textlink="">
      <xdr:nvSpPr>
        <xdr:cNvPr id="235" name="楕円 234"/>
        <xdr:cNvSpPr/>
      </xdr:nvSpPr>
      <xdr:spPr>
        <a:xfrm>
          <a:off x="3746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93997</xdr:rowOff>
    </xdr:from>
    <xdr:ext cx="405111" cy="259045"/>
    <xdr:sp macro="" textlink="">
      <xdr:nvSpPr>
        <xdr:cNvPr id="236" name="n_1aveValue【公営住宅】&#10;有形固定資産減価償却率"/>
        <xdr:cNvSpPr txBox="1"/>
      </xdr:nvSpPr>
      <xdr:spPr>
        <a:xfrm>
          <a:off x="3582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77995</xdr:rowOff>
    </xdr:from>
    <xdr:ext cx="405111" cy="259045"/>
    <xdr:sp macro="" textlink="">
      <xdr:nvSpPr>
        <xdr:cNvPr id="237" name="n_2aveValue【公営住宅】&#10;有形固定資産減価償却率"/>
        <xdr:cNvSpPr txBox="1"/>
      </xdr:nvSpPr>
      <xdr:spPr>
        <a:xfrm>
          <a:off x="2705744" y="1396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57166</xdr:rowOff>
    </xdr:from>
    <xdr:ext cx="405111" cy="259045"/>
    <xdr:sp macro="" textlink="">
      <xdr:nvSpPr>
        <xdr:cNvPr id="238" name="n_1mainValue【公営住宅】&#10;有形固定資産減価償却率"/>
        <xdr:cNvSpPr txBox="1"/>
      </xdr:nvSpPr>
      <xdr:spPr>
        <a:xfrm>
          <a:off x="3582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9" name="直線コネクタ 24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0" name="テキスト ボックス 24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1" name="直線コネクタ 25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2" name="テキスト ボックス 25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3" name="直線コネクタ 25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4" name="テキスト ボックス 25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5" name="直線コネクタ 25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6" name="テキスト ボックス 25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7" name="直線コネクタ 25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8" name="テキスト ボックス 25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93726</xdr:rowOff>
    </xdr:to>
    <xdr:cxnSp macro="">
      <xdr:nvCxnSpPr>
        <xdr:cNvPr id="262" name="直線コネクタ 261"/>
        <xdr:cNvCxnSpPr/>
      </xdr:nvCxnSpPr>
      <xdr:spPr>
        <a:xfrm flipV="1">
          <a:off x="10476865" y="13346430"/>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263" name="【公営住宅】&#10;一人当たり面積最小値テキスト"/>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264" name="直線コネクタ 263"/>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265" name="【公営住宅】&#10;一人当たり面積最大値テキスト"/>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266" name="直線コネクタ 265"/>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52976</xdr:rowOff>
    </xdr:from>
    <xdr:ext cx="469744" cy="259045"/>
    <xdr:sp macro="" textlink="">
      <xdr:nvSpPr>
        <xdr:cNvPr id="267" name="【公営住宅】&#10;一人当たり面積平均値テキスト"/>
        <xdr:cNvSpPr txBox="1"/>
      </xdr:nvSpPr>
      <xdr:spPr>
        <a:xfrm>
          <a:off x="10515600" y="14283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74549</xdr:rowOff>
    </xdr:from>
    <xdr:to>
      <xdr:col>55</xdr:col>
      <xdr:colOff>50800</xdr:colOff>
      <xdr:row>84</xdr:row>
      <xdr:rowOff>4699</xdr:rowOff>
    </xdr:to>
    <xdr:sp macro="" textlink="">
      <xdr:nvSpPr>
        <xdr:cNvPr id="268" name="フローチャート: 判断 267"/>
        <xdr:cNvSpPr/>
      </xdr:nvSpPr>
      <xdr:spPr>
        <a:xfrm>
          <a:off x="10426700" y="1430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68835</xdr:rowOff>
    </xdr:from>
    <xdr:to>
      <xdr:col>50</xdr:col>
      <xdr:colOff>165100</xdr:colOff>
      <xdr:row>83</xdr:row>
      <xdr:rowOff>170435</xdr:rowOff>
    </xdr:to>
    <xdr:sp macro="" textlink="">
      <xdr:nvSpPr>
        <xdr:cNvPr id="269" name="フローチャート: 判断 268"/>
        <xdr:cNvSpPr/>
      </xdr:nvSpPr>
      <xdr:spPr>
        <a:xfrm>
          <a:off x="9588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118745</xdr:rowOff>
    </xdr:from>
    <xdr:to>
      <xdr:col>46</xdr:col>
      <xdr:colOff>38100</xdr:colOff>
      <xdr:row>83</xdr:row>
      <xdr:rowOff>48895</xdr:rowOff>
    </xdr:to>
    <xdr:sp macro="" textlink="">
      <xdr:nvSpPr>
        <xdr:cNvPr id="270" name="フローチャート: 判断 269"/>
        <xdr:cNvSpPr/>
      </xdr:nvSpPr>
      <xdr:spPr>
        <a:xfrm>
          <a:off x="8699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55880</xdr:rowOff>
    </xdr:from>
    <xdr:to>
      <xdr:col>50</xdr:col>
      <xdr:colOff>165100</xdr:colOff>
      <xdr:row>83</xdr:row>
      <xdr:rowOff>157480</xdr:rowOff>
    </xdr:to>
    <xdr:sp macro="" textlink="">
      <xdr:nvSpPr>
        <xdr:cNvPr id="276" name="楕円 275"/>
        <xdr:cNvSpPr/>
      </xdr:nvSpPr>
      <xdr:spPr>
        <a:xfrm>
          <a:off x="9588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161562</xdr:rowOff>
    </xdr:from>
    <xdr:ext cx="469744" cy="259045"/>
    <xdr:sp macro="" textlink="">
      <xdr:nvSpPr>
        <xdr:cNvPr id="277" name="n_1aveValue【公営住宅】&#10;一人当たり面積"/>
        <xdr:cNvSpPr txBox="1"/>
      </xdr:nvSpPr>
      <xdr:spPr>
        <a:xfrm>
          <a:off x="9391727" y="1439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65422</xdr:rowOff>
    </xdr:from>
    <xdr:ext cx="469744" cy="259045"/>
    <xdr:sp macro="" textlink="">
      <xdr:nvSpPr>
        <xdr:cNvPr id="278" name="n_2aveValue【公営住宅】&#10;一人当たり面積"/>
        <xdr:cNvSpPr txBox="1"/>
      </xdr:nvSpPr>
      <xdr:spPr>
        <a:xfrm>
          <a:off x="85154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2557</xdr:rowOff>
    </xdr:from>
    <xdr:ext cx="469744" cy="259045"/>
    <xdr:sp macro="" textlink="">
      <xdr:nvSpPr>
        <xdr:cNvPr id="279" name="n_1mainValue【公営住宅】&#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6" name="テキスト ボックス 30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7" name="直線コネクタ 3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8" name="テキスト ボックス 30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9" name="直線コネクタ 3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0" name="テキスト ボックス 3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1" name="直線コネクタ 3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2" name="テキスト ボックス 3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3" name="直線コネクタ 3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4" name="テキスト ボックス 3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5" name="直線コネクタ 3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6" name="テキスト ボックス 31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8" name="テキスト ボックス 31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165735</xdr:rowOff>
    </xdr:to>
    <xdr:cxnSp macro="">
      <xdr:nvCxnSpPr>
        <xdr:cNvPr id="320" name="直線コネクタ 319"/>
        <xdr:cNvCxnSpPr/>
      </xdr:nvCxnSpPr>
      <xdr:spPr>
        <a:xfrm flipV="1">
          <a:off x="16318864" y="5715000"/>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169562</xdr:rowOff>
    </xdr:from>
    <xdr:ext cx="405111" cy="259045"/>
    <xdr:sp macro="" textlink="">
      <xdr:nvSpPr>
        <xdr:cNvPr id="321" name="【認定こども園・幼稚園・保育所】&#10;有形固定資産減価償却率最小値テキスト"/>
        <xdr:cNvSpPr txBox="1"/>
      </xdr:nvSpPr>
      <xdr:spPr>
        <a:xfrm>
          <a:off x="16357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165735</xdr:rowOff>
    </xdr:from>
    <xdr:to>
      <xdr:col>86</xdr:col>
      <xdr:colOff>25400</xdr:colOff>
      <xdr:row>41</xdr:row>
      <xdr:rowOff>165735</xdr:rowOff>
    </xdr:to>
    <xdr:cxnSp macro="">
      <xdr:nvCxnSpPr>
        <xdr:cNvPr id="322" name="直線コネクタ 321"/>
        <xdr:cNvCxnSpPr/>
      </xdr:nvCxnSpPr>
      <xdr:spPr>
        <a:xfrm>
          <a:off x="16230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23"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4" name="直線コネクタ 32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70502</xdr:rowOff>
    </xdr:from>
    <xdr:ext cx="405111" cy="259045"/>
    <xdr:sp macro="" textlink="">
      <xdr:nvSpPr>
        <xdr:cNvPr id="325" name="【認定こども園・幼稚園・保育所】&#10;有形固定資産減価償却率平均値テキスト"/>
        <xdr:cNvSpPr txBox="1"/>
      </xdr:nvSpPr>
      <xdr:spPr>
        <a:xfrm>
          <a:off x="16357600" y="6585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326" name="フローチャート: 判断 325"/>
        <xdr:cNvSpPr/>
      </xdr:nvSpPr>
      <xdr:spPr>
        <a:xfrm>
          <a:off x="16268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327" name="フローチャート: 判断 326"/>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40640</xdr:rowOff>
    </xdr:from>
    <xdr:to>
      <xdr:col>76</xdr:col>
      <xdr:colOff>165100</xdr:colOff>
      <xdr:row>38</xdr:row>
      <xdr:rowOff>142240</xdr:rowOff>
    </xdr:to>
    <xdr:sp macro="" textlink="">
      <xdr:nvSpPr>
        <xdr:cNvPr id="328" name="フローチャート: 判断 327"/>
        <xdr:cNvSpPr/>
      </xdr:nvSpPr>
      <xdr:spPr>
        <a:xfrm>
          <a:off x="14541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107315</xdr:rowOff>
    </xdr:from>
    <xdr:to>
      <xdr:col>81</xdr:col>
      <xdr:colOff>101600</xdr:colOff>
      <xdr:row>37</xdr:row>
      <xdr:rowOff>37465</xdr:rowOff>
    </xdr:to>
    <xdr:sp macro="" textlink="">
      <xdr:nvSpPr>
        <xdr:cNvPr id="334" name="楕円 333"/>
        <xdr:cNvSpPr/>
      </xdr:nvSpPr>
      <xdr:spPr>
        <a:xfrm>
          <a:off x="15430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112412</xdr:rowOff>
    </xdr:from>
    <xdr:ext cx="405111" cy="259045"/>
    <xdr:sp macro="" textlink="">
      <xdr:nvSpPr>
        <xdr:cNvPr id="335" name="n_1aveValue【認定こども園・幼稚園・保育所】&#10;有形固定資産減価償却率"/>
        <xdr:cNvSpPr txBox="1"/>
      </xdr:nvSpPr>
      <xdr:spPr>
        <a:xfrm>
          <a:off x="15266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158767</xdr:rowOff>
    </xdr:from>
    <xdr:ext cx="405111" cy="259045"/>
    <xdr:sp macro="" textlink="">
      <xdr:nvSpPr>
        <xdr:cNvPr id="336" name="n_2aveValue【認定こども園・幼稚園・保育所】&#10;有形固定資産減価償却率"/>
        <xdr:cNvSpPr txBox="1"/>
      </xdr:nvSpPr>
      <xdr:spPr>
        <a:xfrm>
          <a:off x="14389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53992</xdr:rowOff>
    </xdr:from>
    <xdr:ext cx="405111" cy="259045"/>
    <xdr:sp macro="" textlink="">
      <xdr:nvSpPr>
        <xdr:cNvPr id="337" name="n_1mainValue【認定こども園・幼稚園・保育所】&#10;有形固定資産減価償却率"/>
        <xdr:cNvSpPr txBox="1"/>
      </xdr:nvSpPr>
      <xdr:spPr>
        <a:xfrm>
          <a:off x="1526604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8" name="正方形/長方形 3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9" name="正方形/長方形 3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0" name="正方形/長方形 3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1" name="正方形/長方形 3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2" name="正方形/長方形 3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3" name="正方形/長方形 3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4" name="正方形/長方形 3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5" name="正方形/長方形 3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6" name="テキスト ボックス 3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7" name="直線コネクタ 3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8" name="直線コネクタ 34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49" name="テキスト ボックス 34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0" name="直線コネクタ 34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1" name="テキスト ボックス 35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2" name="直線コネクタ 35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3" name="テキスト ボックス 35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4" name="直線コネクタ 35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5" name="テキスト ボックス 35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6" name="直線コネクタ 35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57" name="テキスト ボックス 35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8" name="直線コネクタ 3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9" name="テキスト ボックス 35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41</xdr:row>
      <xdr:rowOff>100965</xdr:rowOff>
    </xdr:to>
    <xdr:cxnSp macro="">
      <xdr:nvCxnSpPr>
        <xdr:cNvPr id="361" name="直線コネクタ 360"/>
        <xdr:cNvCxnSpPr/>
      </xdr:nvCxnSpPr>
      <xdr:spPr>
        <a:xfrm flipV="1">
          <a:off x="22160864" y="590169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104792</xdr:rowOff>
    </xdr:from>
    <xdr:ext cx="469744" cy="259045"/>
    <xdr:sp macro="" textlink="">
      <xdr:nvSpPr>
        <xdr:cNvPr id="362" name="【認定こども園・幼稚園・保育所】&#10;一人当たり面積最小値テキスト"/>
        <xdr:cNvSpPr txBox="1"/>
      </xdr:nvSpPr>
      <xdr:spPr>
        <a:xfrm>
          <a:off x="22199600" y="713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100965</xdr:rowOff>
    </xdr:from>
    <xdr:to>
      <xdr:col>116</xdr:col>
      <xdr:colOff>152400</xdr:colOff>
      <xdr:row>41</xdr:row>
      <xdr:rowOff>100965</xdr:rowOff>
    </xdr:to>
    <xdr:cxnSp macro="">
      <xdr:nvCxnSpPr>
        <xdr:cNvPr id="363" name="直線コネクタ 362"/>
        <xdr:cNvCxnSpPr/>
      </xdr:nvCxnSpPr>
      <xdr:spPr>
        <a:xfrm>
          <a:off x="22072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64"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65" name="直線コネクタ 364"/>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19067</xdr:rowOff>
    </xdr:from>
    <xdr:ext cx="469744" cy="259045"/>
    <xdr:sp macro="" textlink="">
      <xdr:nvSpPr>
        <xdr:cNvPr id="366" name="【認定こども園・幼稚園・保育所】&#10;一人当たり面積平均値テキスト"/>
        <xdr:cNvSpPr txBox="1"/>
      </xdr:nvSpPr>
      <xdr:spPr>
        <a:xfrm>
          <a:off x="22199600" y="6705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40640</xdr:rowOff>
    </xdr:from>
    <xdr:to>
      <xdr:col>116</xdr:col>
      <xdr:colOff>114300</xdr:colOff>
      <xdr:row>39</xdr:row>
      <xdr:rowOff>142240</xdr:rowOff>
    </xdr:to>
    <xdr:sp macro="" textlink="">
      <xdr:nvSpPr>
        <xdr:cNvPr id="367" name="フローチャート: 判断 366"/>
        <xdr:cNvSpPr/>
      </xdr:nvSpPr>
      <xdr:spPr>
        <a:xfrm>
          <a:off x="221107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84455</xdr:rowOff>
    </xdr:from>
    <xdr:to>
      <xdr:col>112</xdr:col>
      <xdr:colOff>38100</xdr:colOff>
      <xdr:row>40</xdr:row>
      <xdr:rowOff>14605</xdr:rowOff>
    </xdr:to>
    <xdr:sp macro="" textlink="">
      <xdr:nvSpPr>
        <xdr:cNvPr id="368" name="フローチャート: 判断 367"/>
        <xdr:cNvSpPr/>
      </xdr:nvSpPr>
      <xdr:spPr>
        <a:xfrm>
          <a:off x="21272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84455</xdr:rowOff>
    </xdr:from>
    <xdr:to>
      <xdr:col>107</xdr:col>
      <xdr:colOff>101600</xdr:colOff>
      <xdr:row>39</xdr:row>
      <xdr:rowOff>14605</xdr:rowOff>
    </xdr:to>
    <xdr:sp macro="" textlink="">
      <xdr:nvSpPr>
        <xdr:cNvPr id="369" name="フローチャート: 判断 368"/>
        <xdr:cNvSpPr/>
      </xdr:nvSpPr>
      <xdr:spPr>
        <a:xfrm>
          <a:off x="20383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0" name="テキスト ボックス 36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1" name="テキスト ボックス 37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2" name="テキスト ボックス 37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3" name="テキスト ボックス 37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4" name="テキスト ボックス 37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135890</xdr:rowOff>
    </xdr:from>
    <xdr:to>
      <xdr:col>112</xdr:col>
      <xdr:colOff>38100</xdr:colOff>
      <xdr:row>40</xdr:row>
      <xdr:rowOff>66040</xdr:rowOff>
    </xdr:to>
    <xdr:sp macro="" textlink="">
      <xdr:nvSpPr>
        <xdr:cNvPr id="375" name="楕円 374"/>
        <xdr:cNvSpPr/>
      </xdr:nvSpPr>
      <xdr:spPr>
        <a:xfrm>
          <a:off x="21272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31132</xdr:rowOff>
    </xdr:from>
    <xdr:ext cx="469744" cy="259045"/>
    <xdr:sp macro="" textlink="">
      <xdr:nvSpPr>
        <xdr:cNvPr id="376" name="n_1aveValue【認定こども園・幼稚園・保育所】&#10;一人当たり面積"/>
        <xdr:cNvSpPr txBox="1"/>
      </xdr:nvSpPr>
      <xdr:spPr>
        <a:xfrm>
          <a:off x="21075727" y="654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31132</xdr:rowOff>
    </xdr:from>
    <xdr:ext cx="469744" cy="259045"/>
    <xdr:sp macro="" textlink="">
      <xdr:nvSpPr>
        <xdr:cNvPr id="377" name="n_2aveValue【認定こども園・幼稚園・保育所】&#10;一人当たり面積"/>
        <xdr:cNvSpPr txBox="1"/>
      </xdr:nvSpPr>
      <xdr:spPr>
        <a:xfrm>
          <a:off x="20199427"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57167</xdr:rowOff>
    </xdr:from>
    <xdr:ext cx="469744" cy="259045"/>
    <xdr:sp macro="" textlink="">
      <xdr:nvSpPr>
        <xdr:cNvPr id="378" name="n_1mainValue【認定こども園・幼稚園・保育所】&#10;一人当たり面積"/>
        <xdr:cNvSpPr txBox="1"/>
      </xdr:nvSpPr>
      <xdr:spPr>
        <a:xfrm>
          <a:off x="21075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7" name="テキスト ボックス 3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8" name="直線コネクタ 3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9" name="テキスト ボックス 38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90" name="直線コネクタ 38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91" name="テキスト ボックス 39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92" name="直線コネクタ 39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93" name="テキスト ボックス 39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94" name="直線コネクタ 39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95" name="テキスト ボックス 39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96" name="直線コネクタ 39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97" name="テキスト ボックス 39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8" name="直線コネクタ 3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9" name="テキスト ボックス 39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100584</xdr:rowOff>
    </xdr:from>
    <xdr:to>
      <xdr:col>85</xdr:col>
      <xdr:colOff>126364</xdr:colOff>
      <xdr:row>63</xdr:row>
      <xdr:rowOff>45720</xdr:rowOff>
    </xdr:to>
    <xdr:cxnSp macro="">
      <xdr:nvCxnSpPr>
        <xdr:cNvPr id="401" name="直線コネクタ 400"/>
        <xdr:cNvCxnSpPr/>
      </xdr:nvCxnSpPr>
      <xdr:spPr>
        <a:xfrm flipV="1">
          <a:off x="16318864" y="9530334"/>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49547</xdr:rowOff>
    </xdr:from>
    <xdr:ext cx="405111" cy="259045"/>
    <xdr:sp macro="" textlink="">
      <xdr:nvSpPr>
        <xdr:cNvPr id="402" name="【学校施設】&#10;有形固定資産減価償却率最小値テキスト"/>
        <xdr:cNvSpPr txBox="1"/>
      </xdr:nvSpPr>
      <xdr:spPr>
        <a:xfrm>
          <a:off x="16357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45720</xdr:rowOff>
    </xdr:from>
    <xdr:to>
      <xdr:col>86</xdr:col>
      <xdr:colOff>25400</xdr:colOff>
      <xdr:row>63</xdr:row>
      <xdr:rowOff>45720</xdr:rowOff>
    </xdr:to>
    <xdr:cxnSp macro="">
      <xdr:nvCxnSpPr>
        <xdr:cNvPr id="403" name="直線コネクタ 402"/>
        <xdr:cNvCxnSpPr/>
      </xdr:nvCxnSpPr>
      <xdr:spPr>
        <a:xfrm>
          <a:off x="16230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47261</xdr:rowOff>
    </xdr:from>
    <xdr:ext cx="405111" cy="259045"/>
    <xdr:sp macro="" textlink="">
      <xdr:nvSpPr>
        <xdr:cNvPr id="404" name="【学校施設】&#10;有形固定資産減価償却率最大値テキスト"/>
        <xdr:cNvSpPr txBox="1"/>
      </xdr:nvSpPr>
      <xdr:spPr>
        <a:xfrm>
          <a:off x="16357600" y="930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100584</xdr:rowOff>
    </xdr:from>
    <xdr:to>
      <xdr:col>86</xdr:col>
      <xdr:colOff>25400</xdr:colOff>
      <xdr:row>55</xdr:row>
      <xdr:rowOff>100584</xdr:rowOff>
    </xdr:to>
    <xdr:cxnSp macro="">
      <xdr:nvCxnSpPr>
        <xdr:cNvPr id="405" name="直線コネクタ 404"/>
        <xdr:cNvCxnSpPr/>
      </xdr:nvCxnSpPr>
      <xdr:spPr>
        <a:xfrm>
          <a:off x="16230600" y="953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406" name="【学校施設】&#10;有形固定資産減価償却率平均値テキスト"/>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407" name="フローチャート: 判断 406"/>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45212</xdr:rowOff>
    </xdr:from>
    <xdr:to>
      <xdr:col>81</xdr:col>
      <xdr:colOff>101600</xdr:colOff>
      <xdr:row>58</xdr:row>
      <xdr:rowOff>146812</xdr:rowOff>
    </xdr:to>
    <xdr:sp macro="" textlink="">
      <xdr:nvSpPr>
        <xdr:cNvPr id="408" name="フローチャート: 判断 407"/>
        <xdr:cNvSpPr/>
      </xdr:nvSpPr>
      <xdr:spPr>
        <a:xfrm>
          <a:off x="15430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xdr:rowOff>
    </xdr:from>
    <xdr:to>
      <xdr:col>76</xdr:col>
      <xdr:colOff>165100</xdr:colOff>
      <xdr:row>58</xdr:row>
      <xdr:rowOff>112522</xdr:rowOff>
    </xdr:to>
    <xdr:sp macro="" textlink="">
      <xdr:nvSpPr>
        <xdr:cNvPr id="409" name="フローチャート: 判断 408"/>
        <xdr:cNvSpPr/>
      </xdr:nvSpPr>
      <xdr:spPr>
        <a:xfrm>
          <a:off x="14541500" y="99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0" name="テキスト ボックス 4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1" name="テキスト ボックス 4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2" name="テキスト ボックス 4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3" name="テキスト ボックス 4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4" name="テキスト ボックス 4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22352</xdr:rowOff>
    </xdr:from>
    <xdr:to>
      <xdr:col>81</xdr:col>
      <xdr:colOff>101600</xdr:colOff>
      <xdr:row>59</xdr:row>
      <xdr:rowOff>123952</xdr:rowOff>
    </xdr:to>
    <xdr:sp macro="" textlink="">
      <xdr:nvSpPr>
        <xdr:cNvPr id="415" name="楕円 414"/>
        <xdr:cNvSpPr/>
      </xdr:nvSpPr>
      <xdr:spPr>
        <a:xfrm>
          <a:off x="15430500" y="101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163339</xdr:rowOff>
    </xdr:from>
    <xdr:ext cx="405111" cy="259045"/>
    <xdr:sp macro="" textlink="">
      <xdr:nvSpPr>
        <xdr:cNvPr id="416" name="n_1aveValue【学校施設】&#10;有形固定資産減価償却率"/>
        <xdr:cNvSpPr txBox="1"/>
      </xdr:nvSpPr>
      <xdr:spPr>
        <a:xfrm>
          <a:off x="15266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129049</xdr:rowOff>
    </xdr:from>
    <xdr:ext cx="405111" cy="259045"/>
    <xdr:sp macro="" textlink="">
      <xdr:nvSpPr>
        <xdr:cNvPr id="417" name="n_2aveValue【学校施設】&#10;有形固定資産減価償却率"/>
        <xdr:cNvSpPr txBox="1"/>
      </xdr:nvSpPr>
      <xdr:spPr>
        <a:xfrm>
          <a:off x="14389744" y="973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115079</xdr:rowOff>
    </xdr:from>
    <xdr:ext cx="405111" cy="259045"/>
    <xdr:sp macro="" textlink="">
      <xdr:nvSpPr>
        <xdr:cNvPr id="418" name="n_1mainValue【学校施設】&#10;有形固定資産減価償却率"/>
        <xdr:cNvSpPr txBox="1"/>
      </xdr:nvSpPr>
      <xdr:spPr>
        <a:xfrm>
          <a:off x="15266044" y="102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9" name="正方形/長方形 4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0" name="正方形/長方形 4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1" name="正方形/長方形 4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2" name="正方形/長方形 4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3" name="正方形/長方形 4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4" name="正方形/長方形 4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5" name="正方形/長方形 4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6" name="正方形/長方形 4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7" name="テキスト ボックス 4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8" name="直線コネクタ 4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9" name="テキスト ボックス 42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30" name="直線コネクタ 42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1" name="テキスト ボックス 43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2" name="直線コネクタ 43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3" name="テキスト ボックス 43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4" name="直線コネクタ 43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5" name="テキスト ボックス 43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6" name="直線コネクタ 43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37" name="テキスト ボックス 43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8" name="直線コネクタ 4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9" name="テキスト ボックス 4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97384</xdr:rowOff>
    </xdr:from>
    <xdr:to>
      <xdr:col>116</xdr:col>
      <xdr:colOff>62864</xdr:colOff>
      <xdr:row>63</xdr:row>
      <xdr:rowOff>59893</xdr:rowOff>
    </xdr:to>
    <xdr:cxnSp macro="">
      <xdr:nvCxnSpPr>
        <xdr:cNvPr id="441" name="直線コネクタ 440"/>
        <xdr:cNvCxnSpPr/>
      </xdr:nvCxnSpPr>
      <xdr:spPr>
        <a:xfrm flipV="1">
          <a:off x="22160864" y="9870034"/>
          <a:ext cx="0" cy="991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63720</xdr:rowOff>
    </xdr:from>
    <xdr:ext cx="469744" cy="259045"/>
    <xdr:sp macro="" textlink="">
      <xdr:nvSpPr>
        <xdr:cNvPr id="442" name="【学校施設】&#10;一人当たり面積最小値テキスト"/>
        <xdr:cNvSpPr txBox="1"/>
      </xdr:nvSpPr>
      <xdr:spPr>
        <a:xfrm>
          <a:off x="221996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59893</xdr:rowOff>
    </xdr:from>
    <xdr:to>
      <xdr:col>116</xdr:col>
      <xdr:colOff>152400</xdr:colOff>
      <xdr:row>63</xdr:row>
      <xdr:rowOff>59893</xdr:rowOff>
    </xdr:to>
    <xdr:cxnSp macro="">
      <xdr:nvCxnSpPr>
        <xdr:cNvPr id="443" name="直線コネクタ 442"/>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44061</xdr:rowOff>
    </xdr:from>
    <xdr:ext cx="469744" cy="259045"/>
    <xdr:sp macro="" textlink="">
      <xdr:nvSpPr>
        <xdr:cNvPr id="444" name="【学校施設】&#10;一人当たり面積最大値テキスト"/>
        <xdr:cNvSpPr txBox="1"/>
      </xdr:nvSpPr>
      <xdr:spPr>
        <a:xfrm>
          <a:off x="22199600" y="96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97384</xdr:rowOff>
    </xdr:from>
    <xdr:to>
      <xdr:col>116</xdr:col>
      <xdr:colOff>152400</xdr:colOff>
      <xdr:row>57</xdr:row>
      <xdr:rowOff>97384</xdr:rowOff>
    </xdr:to>
    <xdr:cxnSp macro="">
      <xdr:nvCxnSpPr>
        <xdr:cNvPr id="445" name="直線コネクタ 444"/>
        <xdr:cNvCxnSpPr/>
      </xdr:nvCxnSpPr>
      <xdr:spPr>
        <a:xfrm>
          <a:off x="22072600" y="98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27297</xdr:rowOff>
    </xdr:from>
    <xdr:ext cx="469744" cy="259045"/>
    <xdr:sp macro="" textlink="">
      <xdr:nvSpPr>
        <xdr:cNvPr id="446" name="【学校施設】&#10;一人当たり面積平均値テキスト"/>
        <xdr:cNvSpPr txBox="1"/>
      </xdr:nvSpPr>
      <xdr:spPr>
        <a:xfrm>
          <a:off x="22199600" y="1048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48870</xdr:rowOff>
    </xdr:from>
    <xdr:to>
      <xdr:col>116</xdr:col>
      <xdr:colOff>114300</xdr:colOff>
      <xdr:row>61</xdr:row>
      <xdr:rowOff>150470</xdr:rowOff>
    </xdr:to>
    <xdr:sp macro="" textlink="">
      <xdr:nvSpPr>
        <xdr:cNvPr id="447" name="フローチャート: 判断 446"/>
        <xdr:cNvSpPr/>
      </xdr:nvSpPr>
      <xdr:spPr>
        <a:xfrm>
          <a:off x="22110700" y="105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67158</xdr:rowOff>
    </xdr:from>
    <xdr:to>
      <xdr:col>112</xdr:col>
      <xdr:colOff>38100</xdr:colOff>
      <xdr:row>61</xdr:row>
      <xdr:rowOff>168758</xdr:rowOff>
    </xdr:to>
    <xdr:sp macro="" textlink="">
      <xdr:nvSpPr>
        <xdr:cNvPr id="448" name="フローチャート: 判断 447"/>
        <xdr:cNvSpPr/>
      </xdr:nvSpPr>
      <xdr:spPr>
        <a:xfrm>
          <a:off x="21272500" y="1052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70815</xdr:rowOff>
    </xdr:from>
    <xdr:to>
      <xdr:col>107</xdr:col>
      <xdr:colOff>101600</xdr:colOff>
      <xdr:row>61</xdr:row>
      <xdr:rowOff>965</xdr:rowOff>
    </xdr:to>
    <xdr:sp macro="" textlink="">
      <xdr:nvSpPr>
        <xdr:cNvPr id="449" name="フローチャート: 判断 448"/>
        <xdr:cNvSpPr/>
      </xdr:nvSpPr>
      <xdr:spPr>
        <a:xfrm>
          <a:off x="20383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0" name="テキスト ボックス 4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1" name="テキスト ボックス 4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2" name="テキスト ボックス 4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3" name="テキスト ボックス 4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4" name="テキスト ボックス 4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145796</xdr:rowOff>
    </xdr:from>
    <xdr:to>
      <xdr:col>112</xdr:col>
      <xdr:colOff>38100</xdr:colOff>
      <xdr:row>63</xdr:row>
      <xdr:rowOff>75946</xdr:rowOff>
    </xdr:to>
    <xdr:sp macro="" textlink="">
      <xdr:nvSpPr>
        <xdr:cNvPr id="455" name="楕円 454"/>
        <xdr:cNvSpPr/>
      </xdr:nvSpPr>
      <xdr:spPr>
        <a:xfrm>
          <a:off x="21272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13835</xdr:rowOff>
    </xdr:from>
    <xdr:ext cx="469744" cy="259045"/>
    <xdr:sp macro="" textlink="">
      <xdr:nvSpPr>
        <xdr:cNvPr id="456" name="n_1aveValue【学校施設】&#10;一人当たり面積"/>
        <xdr:cNvSpPr txBox="1"/>
      </xdr:nvSpPr>
      <xdr:spPr>
        <a:xfrm>
          <a:off x="21075727" y="1030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17492</xdr:rowOff>
    </xdr:from>
    <xdr:ext cx="469744" cy="259045"/>
    <xdr:sp macro="" textlink="">
      <xdr:nvSpPr>
        <xdr:cNvPr id="457" name="n_2aveValue【学校施設】&#10;一人当たり面積"/>
        <xdr:cNvSpPr txBox="1"/>
      </xdr:nvSpPr>
      <xdr:spPr>
        <a:xfrm>
          <a:off x="20199427" y="1013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67073</xdr:rowOff>
    </xdr:from>
    <xdr:ext cx="469744" cy="259045"/>
    <xdr:sp macro="" textlink="">
      <xdr:nvSpPr>
        <xdr:cNvPr id="458" name="n_1mainValue【学校施設】&#10;一人当たり面積"/>
        <xdr:cNvSpPr txBox="1"/>
      </xdr:nvSpPr>
      <xdr:spPr>
        <a:xfrm>
          <a:off x="210757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9" name="正方形/長方形 4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0" name="正方形/長方形 4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1" name="正方形/長方形 4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2" name="正方形/長方形 4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3" name="正方形/長方形 4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4" name="正方形/長方形 4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5" name="正方形/長方形 4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6" name="正方形/長方形 46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7" name="テキスト ボックス 46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8" name="直線コネクタ 46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69" name="テキスト ボックス 46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70" name="直線コネクタ 46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1" name="テキスト ボックス 47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2" name="直線コネクタ 47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3" name="テキスト ボックス 47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4" name="直線コネクタ 47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5" name="テキスト ボックス 47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6" name="直線コネクタ 47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77" name="テキスト ボックス 47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78" name="直線コネクタ 47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79" name="テキスト ボックス 47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0" name="直線コネクタ 4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1" name="テキスト ボックス 4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144780</xdr:rowOff>
    </xdr:to>
    <xdr:cxnSp macro="">
      <xdr:nvCxnSpPr>
        <xdr:cNvPr id="483" name="直線コネクタ 482"/>
        <xdr:cNvCxnSpPr/>
      </xdr:nvCxnSpPr>
      <xdr:spPr>
        <a:xfrm flipV="1">
          <a:off x="16318864" y="1333500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148607</xdr:rowOff>
    </xdr:from>
    <xdr:ext cx="405111" cy="259045"/>
    <xdr:sp macro="" textlink="">
      <xdr:nvSpPr>
        <xdr:cNvPr id="484" name="【児童館】&#10;有形固定資産減価償却率最小値テキスト"/>
        <xdr:cNvSpPr txBox="1"/>
      </xdr:nvSpPr>
      <xdr:spPr>
        <a:xfrm>
          <a:off x="16357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144780</xdr:rowOff>
    </xdr:from>
    <xdr:to>
      <xdr:col>86</xdr:col>
      <xdr:colOff>25400</xdr:colOff>
      <xdr:row>86</xdr:row>
      <xdr:rowOff>144780</xdr:rowOff>
    </xdr:to>
    <xdr:cxnSp macro="">
      <xdr:nvCxnSpPr>
        <xdr:cNvPr id="485" name="直線コネクタ 484"/>
        <xdr:cNvCxnSpPr/>
      </xdr:nvCxnSpPr>
      <xdr:spPr>
        <a:xfrm>
          <a:off x="16230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8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87" name="直線コネクタ 48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116222</xdr:rowOff>
    </xdr:from>
    <xdr:ext cx="405111" cy="259045"/>
    <xdr:sp macro="" textlink="">
      <xdr:nvSpPr>
        <xdr:cNvPr id="488" name="【児童館】&#10;有形固定資産減価償却率平均値テキスト"/>
        <xdr:cNvSpPr txBox="1"/>
      </xdr:nvSpPr>
      <xdr:spPr>
        <a:xfrm>
          <a:off x="16357600" y="1383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137795</xdr:rowOff>
    </xdr:from>
    <xdr:to>
      <xdr:col>85</xdr:col>
      <xdr:colOff>177800</xdr:colOff>
      <xdr:row>81</xdr:row>
      <xdr:rowOff>67945</xdr:rowOff>
    </xdr:to>
    <xdr:sp macro="" textlink="">
      <xdr:nvSpPr>
        <xdr:cNvPr id="489" name="フローチャート: 判断 488"/>
        <xdr:cNvSpPr/>
      </xdr:nvSpPr>
      <xdr:spPr>
        <a:xfrm>
          <a:off x="16268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137795</xdr:rowOff>
    </xdr:from>
    <xdr:to>
      <xdr:col>81</xdr:col>
      <xdr:colOff>101600</xdr:colOff>
      <xdr:row>83</xdr:row>
      <xdr:rowOff>67945</xdr:rowOff>
    </xdr:to>
    <xdr:sp macro="" textlink="">
      <xdr:nvSpPr>
        <xdr:cNvPr id="490" name="フローチャート: 判断 489"/>
        <xdr:cNvSpPr/>
      </xdr:nvSpPr>
      <xdr:spPr>
        <a:xfrm>
          <a:off x="15430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120650</xdr:rowOff>
    </xdr:from>
    <xdr:to>
      <xdr:col>76</xdr:col>
      <xdr:colOff>165100</xdr:colOff>
      <xdr:row>82</xdr:row>
      <xdr:rowOff>50800</xdr:rowOff>
    </xdr:to>
    <xdr:sp macro="" textlink="">
      <xdr:nvSpPr>
        <xdr:cNvPr id="491" name="フローチャート: 判断 490"/>
        <xdr:cNvSpPr/>
      </xdr:nvSpPr>
      <xdr:spPr>
        <a:xfrm>
          <a:off x="14541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2" name="テキスト ボックス 49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3" name="テキスト ボックス 49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4" name="テキスト ボックス 49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5" name="テキスト ボックス 49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6" name="テキスト ボックス 49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67311</xdr:rowOff>
    </xdr:from>
    <xdr:to>
      <xdr:col>81</xdr:col>
      <xdr:colOff>101600</xdr:colOff>
      <xdr:row>86</xdr:row>
      <xdr:rowOff>168911</xdr:rowOff>
    </xdr:to>
    <xdr:sp macro="" textlink="">
      <xdr:nvSpPr>
        <xdr:cNvPr id="497" name="楕円 496"/>
        <xdr:cNvSpPr/>
      </xdr:nvSpPr>
      <xdr:spPr>
        <a:xfrm>
          <a:off x="15430500" y="1481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84472</xdr:rowOff>
    </xdr:from>
    <xdr:ext cx="405111" cy="259045"/>
    <xdr:sp macro="" textlink="">
      <xdr:nvSpPr>
        <xdr:cNvPr id="498" name="n_1aveValue【児童館】&#10;有形固定資産減価償却率"/>
        <xdr:cNvSpPr txBox="1"/>
      </xdr:nvSpPr>
      <xdr:spPr>
        <a:xfrm>
          <a:off x="15266044"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67327</xdr:rowOff>
    </xdr:from>
    <xdr:ext cx="405111" cy="259045"/>
    <xdr:sp macro="" textlink="">
      <xdr:nvSpPr>
        <xdr:cNvPr id="499" name="n_2aveValue【児童館】&#10;有形固定資産減価償却率"/>
        <xdr:cNvSpPr txBox="1"/>
      </xdr:nvSpPr>
      <xdr:spPr>
        <a:xfrm>
          <a:off x="14389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160038</xdr:rowOff>
    </xdr:from>
    <xdr:ext cx="405111" cy="259045"/>
    <xdr:sp macro="" textlink="">
      <xdr:nvSpPr>
        <xdr:cNvPr id="500" name="n_1mainValue【児童館】&#10;有形固定資産減価償却率"/>
        <xdr:cNvSpPr txBox="1"/>
      </xdr:nvSpPr>
      <xdr:spPr>
        <a:xfrm>
          <a:off x="15266044" y="1490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1" name="正方形/長方形 5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2" name="正方形/長方形 5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3" name="正方形/長方形 5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4" name="正方形/長方形 5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5" name="正方形/長方形 5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6" name="正方形/長方形 5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7" name="正方形/長方形 5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8" name="正方形/長方形 50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9" name="テキスト ボックス 50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0" name="直線コネクタ 50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1" name="直線コネクタ 51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2" name="テキスト ボックス 51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3" name="直線コネクタ 51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4" name="テキスト ボックス 51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5" name="直線コネクタ 51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6" name="テキスト ボックス 51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7" name="直線コネクタ 51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18" name="テキスト ボックス 51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9" name="直線コネクタ 51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0" name="テキスト ボックス 51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1" name="直線コネクタ 52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2" name="テキスト ボックス 52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57150</xdr:rowOff>
    </xdr:from>
    <xdr:to>
      <xdr:col>116</xdr:col>
      <xdr:colOff>62864</xdr:colOff>
      <xdr:row>86</xdr:row>
      <xdr:rowOff>0</xdr:rowOff>
    </xdr:to>
    <xdr:cxnSp macro="">
      <xdr:nvCxnSpPr>
        <xdr:cNvPr id="524" name="直線コネクタ 523"/>
        <xdr:cNvCxnSpPr/>
      </xdr:nvCxnSpPr>
      <xdr:spPr>
        <a:xfrm flipV="1">
          <a:off x="22160864" y="134302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525" name="【児童館】&#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526" name="直線コネクタ 525"/>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3827</xdr:rowOff>
    </xdr:from>
    <xdr:ext cx="469744" cy="259045"/>
    <xdr:sp macro="" textlink="">
      <xdr:nvSpPr>
        <xdr:cNvPr id="527" name="【児童館】&#10;一人当たり面積最大値テキスト"/>
        <xdr:cNvSpPr txBox="1"/>
      </xdr:nvSpPr>
      <xdr:spPr>
        <a:xfrm>
          <a:off x="22199600" y="1320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57150</xdr:rowOff>
    </xdr:from>
    <xdr:to>
      <xdr:col>116</xdr:col>
      <xdr:colOff>152400</xdr:colOff>
      <xdr:row>78</xdr:row>
      <xdr:rowOff>57150</xdr:rowOff>
    </xdr:to>
    <xdr:cxnSp macro="">
      <xdr:nvCxnSpPr>
        <xdr:cNvPr id="528" name="直線コネクタ 527"/>
        <xdr:cNvCxnSpPr/>
      </xdr:nvCxnSpPr>
      <xdr:spPr>
        <a:xfrm>
          <a:off x="22072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41927</xdr:rowOff>
    </xdr:from>
    <xdr:ext cx="469744" cy="259045"/>
    <xdr:sp macro="" textlink="">
      <xdr:nvSpPr>
        <xdr:cNvPr id="529" name="【児童館】&#10;一人当たり面積平均値テキスト"/>
        <xdr:cNvSpPr txBox="1"/>
      </xdr:nvSpPr>
      <xdr:spPr>
        <a:xfrm>
          <a:off x="22199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530" name="フローチャート: 判断 529"/>
        <xdr:cNvSpPr/>
      </xdr:nvSpPr>
      <xdr:spPr>
        <a:xfrm>
          <a:off x="22110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101600</xdr:rowOff>
    </xdr:from>
    <xdr:to>
      <xdr:col>112</xdr:col>
      <xdr:colOff>38100</xdr:colOff>
      <xdr:row>82</xdr:row>
      <xdr:rowOff>31750</xdr:rowOff>
    </xdr:to>
    <xdr:sp macro="" textlink="">
      <xdr:nvSpPr>
        <xdr:cNvPr id="531" name="フローチャート: 判断 530"/>
        <xdr:cNvSpPr/>
      </xdr:nvSpPr>
      <xdr:spPr>
        <a:xfrm>
          <a:off x="21272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158750</xdr:rowOff>
    </xdr:from>
    <xdr:to>
      <xdr:col>107</xdr:col>
      <xdr:colOff>101600</xdr:colOff>
      <xdr:row>82</xdr:row>
      <xdr:rowOff>88900</xdr:rowOff>
    </xdr:to>
    <xdr:sp macro="" textlink="">
      <xdr:nvSpPr>
        <xdr:cNvPr id="532" name="フローチャート: 判断 531"/>
        <xdr:cNvSpPr/>
      </xdr:nvSpPr>
      <xdr:spPr>
        <a:xfrm>
          <a:off x="20383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3" name="テキスト ボックス 53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4" name="テキスト ボックス 53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5" name="テキスト ボックス 53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6" name="テキスト ボックス 53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7" name="テキスト ボックス 53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101600</xdr:rowOff>
    </xdr:from>
    <xdr:to>
      <xdr:col>112</xdr:col>
      <xdr:colOff>38100</xdr:colOff>
      <xdr:row>81</xdr:row>
      <xdr:rowOff>31750</xdr:rowOff>
    </xdr:to>
    <xdr:sp macro="" textlink="">
      <xdr:nvSpPr>
        <xdr:cNvPr id="538" name="楕円 537"/>
        <xdr:cNvSpPr/>
      </xdr:nvSpPr>
      <xdr:spPr>
        <a:xfrm>
          <a:off x="21272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22877</xdr:rowOff>
    </xdr:from>
    <xdr:ext cx="469744" cy="259045"/>
    <xdr:sp macro="" textlink="">
      <xdr:nvSpPr>
        <xdr:cNvPr id="539" name="n_1aveValue【児童館】&#10;一人当たり面積"/>
        <xdr:cNvSpPr txBox="1"/>
      </xdr:nvSpPr>
      <xdr:spPr>
        <a:xfrm>
          <a:off x="21075727" y="1408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540" name="n_2aveValue【児童館】&#10;一人当たり面積"/>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48277</xdr:rowOff>
    </xdr:from>
    <xdr:ext cx="469744" cy="259045"/>
    <xdr:sp macro="" textlink="">
      <xdr:nvSpPr>
        <xdr:cNvPr id="541" name="n_1mainValue【児童館】&#10;一人当たり面積"/>
        <xdr:cNvSpPr txBox="1"/>
      </xdr:nvSpPr>
      <xdr:spPr>
        <a:xfrm>
          <a:off x="210757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2" name="直線コネクタ 5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3" name="テキスト ボックス 55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4" name="直線コネクタ 5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5" name="テキスト ボックス 5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6" name="直線コネクタ 5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7" name="テキスト ボックス 5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8" name="直線コネクタ 5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9" name="テキスト ボックス 5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0" name="直線コネクタ 5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1" name="テキスト ボックス 5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2" name="直線コネクタ 5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3" name="テキスト ボックス 56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5" name="テキスト ボックス 5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133350</xdr:rowOff>
    </xdr:from>
    <xdr:to>
      <xdr:col>85</xdr:col>
      <xdr:colOff>126364</xdr:colOff>
      <xdr:row>107</xdr:row>
      <xdr:rowOff>148045</xdr:rowOff>
    </xdr:to>
    <xdr:cxnSp macro="">
      <xdr:nvCxnSpPr>
        <xdr:cNvPr id="567" name="直線コネクタ 566"/>
        <xdr:cNvCxnSpPr/>
      </xdr:nvCxnSpPr>
      <xdr:spPr>
        <a:xfrm flipV="1">
          <a:off x="16318864" y="17106900"/>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568" name="【公民館】&#10;有形固定資産減価償却率最小値テキスト"/>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569" name="直線コネクタ 568"/>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80027</xdr:rowOff>
    </xdr:from>
    <xdr:ext cx="405111" cy="259045"/>
    <xdr:sp macro="" textlink="">
      <xdr:nvSpPr>
        <xdr:cNvPr id="570" name="【公民館】&#10;有形固定資産減価償却率最大値テキスト"/>
        <xdr:cNvSpPr txBox="1"/>
      </xdr:nvSpPr>
      <xdr:spPr>
        <a:xfrm>
          <a:off x="16357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133350</xdr:rowOff>
    </xdr:from>
    <xdr:to>
      <xdr:col>86</xdr:col>
      <xdr:colOff>25400</xdr:colOff>
      <xdr:row>99</xdr:row>
      <xdr:rowOff>133350</xdr:rowOff>
    </xdr:to>
    <xdr:cxnSp macro="">
      <xdr:nvCxnSpPr>
        <xdr:cNvPr id="571" name="直線コネクタ 570"/>
        <xdr:cNvCxnSpPr/>
      </xdr:nvCxnSpPr>
      <xdr:spPr>
        <a:xfrm>
          <a:off x="16230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572"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73" name="フローチャート: 判断 572"/>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38463</xdr:rowOff>
    </xdr:from>
    <xdr:to>
      <xdr:col>81</xdr:col>
      <xdr:colOff>101600</xdr:colOff>
      <xdr:row>103</xdr:row>
      <xdr:rowOff>140063</xdr:rowOff>
    </xdr:to>
    <xdr:sp macro="" textlink="">
      <xdr:nvSpPr>
        <xdr:cNvPr id="574" name="フローチャート: 判断 573"/>
        <xdr:cNvSpPr/>
      </xdr:nvSpPr>
      <xdr:spPr>
        <a:xfrm>
          <a:off x="15430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113574</xdr:rowOff>
    </xdr:from>
    <xdr:to>
      <xdr:col>76</xdr:col>
      <xdr:colOff>165100</xdr:colOff>
      <xdr:row>103</xdr:row>
      <xdr:rowOff>43724</xdr:rowOff>
    </xdr:to>
    <xdr:sp macro="" textlink="">
      <xdr:nvSpPr>
        <xdr:cNvPr id="575" name="フローチャート: 判断 574"/>
        <xdr:cNvSpPr/>
      </xdr:nvSpPr>
      <xdr:spPr>
        <a:xfrm>
          <a:off x="14541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71120</xdr:rowOff>
    </xdr:from>
    <xdr:to>
      <xdr:col>81</xdr:col>
      <xdr:colOff>101600</xdr:colOff>
      <xdr:row>104</xdr:row>
      <xdr:rowOff>1270</xdr:rowOff>
    </xdr:to>
    <xdr:sp macro="" textlink="">
      <xdr:nvSpPr>
        <xdr:cNvPr id="581" name="楕円 580"/>
        <xdr:cNvSpPr/>
      </xdr:nvSpPr>
      <xdr:spPr>
        <a:xfrm>
          <a:off x="15430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156590</xdr:rowOff>
    </xdr:from>
    <xdr:ext cx="405111" cy="259045"/>
    <xdr:sp macro="" textlink="">
      <xdr:nvSpPr>
        <xdr:cNvPr id="582" name="n_1aveValue【公民館】&#10;有形固定資産減価償却率"/>
        <xdr:cNvSpPr txBox="1"/>
      </xdr:nvSpPr>
      <xdr:spPr>
        <a:xfrm>
          <a:off x="152660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60251</xdr:rowOff>
    </xdr:from>
    <xdr:ext cx="405111" cy="259045"/>
    <xdr:sp macro="" textlink="">
      <xdr:nvSpPr>
        <xdr:cNvPr id="583" name="n_2aveValue【公民館】&#10;有形固定資産減価償却率"/>
        <xdr:cNvSpPr txBox="1"/>
      </xdr:nvSpPr>
      <xdr:spPr>
        <a:xfrm>
          <a:off x="14389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163847</xdr:rowOff>
    </xdr:from>
    <xdr:ext cx="405111" cy="259045"/>
    <xdr:sp macro="" textlink="">
      <xdr:nvSpPr>
        <xdr:cNvPr id="584" name="n_1mainValue【公民館】&#10;有形固定資産減価償却率"/>
        <xdr:cNvSpPr txBox="1"/>
      </xdr:nvSpPr>
      <xdr:spPr>
        <a:xfrm>
          <a:off x="152660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5" name="正方形/長方形 5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6" name="正方形/長方形 5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7" name="正方形/長方形 5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8" name="正方形/長方形 5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9" name="正方形/長方形 5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0" name="正方形/長方形 5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1" name="正方形/長方形 5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2" name="正方形/長方形 5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3" name="テキスト ボックス 5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4" name="直線コネクタ 5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5" name="直線コネクタ 59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6" name="テキスト ボックス 59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7" name="直線コネクタ 59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8" name="テキスト ボックス 59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9" name="直線コネクタ 59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0" name="テキスト ボックス 59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1" name="直線コネクタ 60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2" name="テキスト ボックス 60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3" name="直線コネクタ 60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4" name="テキスト ボックス 60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5" name="直線コネクタ 6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6" name="テキスト ボックス 6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109220</xdr:rowOff>
    </xdr:from>
    <xdr:to>
      <xdr:col>116</xdr:col>
      <xdr:colOff>62864</xdr:colOff>
      <xdr:row>108</xdr:row>
      <xdr:rowOff>142239</xdr:rowOff>
    </xdr:to>
    <xdr:cxnSp macro="">
      <xdr:nvCxnSpPr>
        <xdr:cNvPr id="608" name="直線コネクタ 607"/>
        <xdr:cNvCxnSpPr/>
      </xdr:nvCxnSpPr>
      <xdr:spPr>
        <a:xfrm flipV="1">
          <a:off x="22160864" y="17254220"/>
          <a:ext cx="0" cy="140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09"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10" name="直線コネクタ 609"/>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55897</xdr:rowOff>
    </xdr:from>
    <xdr:ext cx="469744" cy="259045"/>
    <xdr:sp macro="" textlink="">
      <xdr:nvSpPr>
        <xdr:cNvPr id="611" name="【公民館】&#10;一人当たり面積最大値テキスト"/>
        <xdr:cNvSpPr txBox="1"/>
      </xdr:nvSpPr>
      <xdr:spPr>
        <a:xfrm>
          <a:off x="22199600" y="1702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109220</xdr:rowOff>
    </xdr:from>
    <xdr:to>
      <xdr:col>116</xdr:col>
      <xdr:colOff>152400</xdr:colOff>
      <xdr:row>100</xdr:row>
      <xdr:rowOff>109220</xdr:rowOff>
    </xdr:to>
    <xdr:cxnSp macro="">
      <xdr:nvCxnSpPr>
        <xdr:cNvPr id="612" name="直線コネクタ 611"/>
        <xdr:cNvCxnSpPr/>
      </xdr:nvCxnSpPr>
      <xdr:spPr>
        <a:xfrm>
          <a:off x="22072600" y="1725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87647</xdr:rowOff>
    </xdr:from>
    <xdr:ext cx="469744" cy="259045"/>
    <xdr:sp macro="" textlink="">
      <xdr:nvSpPr>
        <xdr:cNvPr id="613" name="【公民館】&#10;一人当たり面積平均値テキスト"/>
        <xdr:cNvSpPr txBox="1"/>
      </xdr:nvSpPr>
      <xdr:spPr>
        <a:xfrm>
          <a:off x="22199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109220</xdr:rowOff>
    </xdr:from>
    <xdr:to>
      <xdr:col>116</xdr:col>
      <xdr:colOff>114300</xdr:colOff>
      <xdr:row>107</xdr:row>
      <xdr:rowOff>39370</xdr:rowOff>
    </xdr:to>
    <xdr:sp macro="" textlink="">
      <xdr:nvSpPr>
        <xdr:cNvPr id="614" name="フローチャート: 判断 613"/>
        <xdr:cNvSpPr/>
      </xdr:nvSpPr>
      <xdr:spPr>
        <a:xfrm>
          <a:off x="22110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119380</xdr:rowOff>
    </xdr:from>
    <xdr:to>
      <xdr:col>112</xdr:col>
      <xdr:colOff>38100</xdr:colOff>
      <xdr:row>107</xdr:row>
      <xdr:rowOff>49530</xdr:rowOff>
    </xdr:to>
    <xdr:sp macro="" textlink="">
      <xdr:nvSpPr>
        <xdr:cNvPr id="615" name="フローチャート: 判断 614"/>
        <xdr:cNvSpPr/>
      </xdr:nvSpPr>
      <xdr:spPr>
        <a:xfrm>
          <a:off x="21272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109220</xdr:rowOff>
    </xdr:from>
    <xdr:to>
      <xdr:col>107</xdr:col>
      <xdr:colOff>101600</xdr:colOff>
      <xdr:row>107</xdr:row>
      <xdr:rowOff>39370</xdr:rowOff>
    </xdr:to>
    <xdr:sp macro="" textlink="">
      <xdr:nvSpPr>
        <xdr:cNvPr id="616" name="フローチャート: 判断 615"/>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7" name="テキスト ボックス 6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8" name="テキスト ボックス 6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9" name="テキスト ボックス 6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0" name="テキスト ボックス 6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1" name="テキスト ボックス 6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134620</xdr:rowOff>
    </xdr:from>
    <xdr:to>
      <xdr:col>112</xdr:col>
      <xdr:colOff>38100</xdr:colOff>
      <xdr:row>105</xdr:row>
      <xdr:rowOff>64770</xdr:rowOff>
    </xdr:to>
    <xdr:sp macro="" textlink="">
      <xdr:nvSpPr>
        <xdr:cNvPr id="622" name="楕円 621"/>
        <xdr:cNvSpPr/>
      </xdr:nvSpPr>
      <xdr:spPr>
        <a:xfrm>
          <a:off x="21272500" y="1796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40657</xdr:rowOff>
    </xdr:from>
    <xdr:ext cx="469744" cy="259045"/>
    <xdr:sp macro="" textlink="">
      <xdr:nvSpPr>
        <xdr:cNvPr id="623" name="n_1aveValue【公民館】&#10;一人当たり面積"/>
        <xdr:cNvSpPr txBox="1"/>
      </xdr:nvSpPr>
      <xdr:spPr>
        <a:xfrm>
          <a:off x="210757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55897</xdr:rowOff>
    </xdr:from>
    <xdr:ext cx="469744" cy="259045"/>
    <xdr:sp macro="" textlink="">
      <xdr:nvSpPr>
        <xdr:cNvPr id="624" name="n_2aveValue【公民館】&#10;一人当たり面積"/>
        <xdr:cNvSpPr txBox="1"/>
      </xdr:nvSpPr>
      <xdr:spPr>
        <a:xfrm>
          <a:off x="20199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81297</xdr:rowOff>
    </xdr:from>
    <xdr:ext cx="469744" cy="259045"/>
    <xdr:sp macro="" textlink="">
      <xdr:nvSpPr>
        <xdr:cNvPr id="625" name="n_1mainValue【公民館】&#10;一人当たり面積"/>
        <xdr:cNvSpPr txBox="1"/>
      </xdr:nvSpPr>
      <xdr:spPr>
        <a:xfrm>
          <a:off x="21075727" y="1774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6" name="正方形/長方形 6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7" name="正方形/長方形 6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8" name="テキスト ボックス 6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年度数値は、固定資産台帳が整備中のため、分析することができなかった。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比較対象となる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のうち、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類似団体内数値を上回っている施設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は、道路、保育所である。特に道路は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本町の有形固定資産の多くを占め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アスファルトは耐用年数が短いため、道路資産の大部分が減価償却済みの資産となっている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ことが数値の大きくなっている要因である。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道路は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重要なインフラであることから、老朽化の状況を把握しながら、計画的な施設整備に努めていく。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また、保育所等の施設についても今後策定する公共施設個別計画において整備計画を慎重に検討する必要があると考えている。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12,329
12,188
301.98
9,599,678
8,836,354
751,069
6,015,330
4,560,139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58239</xdr:rowOff>
    </xdr:from>
    <xdr:to>
      <xdr:col>24</xdr:col>
      <xdr:colOff>62865</xdr:colOff>
      <xdr:row>42</xdr:row>
      <xdr:rowOff>50074</xdr:rowOff>
    </xdr:to>
    <xdr:cxnSp macro="">
      <xdr:nvCxnSpPr>
        <xdr:cNvPr id="57" name="直線コネクタ 56"/>
        <xdr:cNvCxnSpPr/>
      </xdr:nvCxnSpPr>
      <xdr:spPr>
        <a:xfrm flipV="1">
          <a:off x="4634865" y="588753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53901</xdr:rowOff>
    </xdr:from>
    <xdr:ext cx="340478" cy="259045"/>
    <xdr:sp macro="" textlink="">
      <xdr:nvSpPr>
        <xdr:cNvPr id="58" name="【図書館】&#10;有形固定資産減価償却率最小値テキスト"/>
        <xdr:cNvSpPr txBox="1"/>
      </xdr:nvSpPr>
      <xdr:spPr>
        <a:xfrm>
          <a:off x="4673600" y="7254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50074</xdr:rowOff>
    </xdr:from>
    <xdr:to>
      <xdr:col>24</xdr:col>
      <xdr:colOff>152400</xdr:colOff>
      <xdr:row>42</xdr:row>
      <xdr:rowOff>50074</xdr:rowOff>
    </xdr:to>
    <xdr:cxnSp macro="">
      <xdr:nvCxnSpPr>
        <xdr:cNvPr id="59" name="直線コネクタ 58"/>
        <xdr:cNvCxnSpPr/>
      </xdr:nvCxnSpPr>
      <xdr:spPr>
        <a:xfrm>
          <a:off x="4546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4916</xdr:rowOff>
    </xdr:from>
    <xdr:ext cx="405111" cy="259045"/>
    <xdr:sp macro="" textlink="">
      <xdr:nvSpPr>
        <xdr:cNvPr id="60" name="【図書館】&#10;有形固定資産減価償却率最大値テキスト"/>
        <xdr:cNvSpPr txBox="1"/>
      </xdr:nvSpPr>
      <xdr:spPr>
        <a:xfrm>
          <a:off x="4673600" y="566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58239</xdr:rowOff>
    </xdr:from>
    <xdr:to>
      <xdr:col>24</xdr:col>
      <xdr:colOff>152400</xdr:colOff>
      <xdr:row>34</xdr:row>
      <xdr:rowOff>58239</xdr:rowOff>
    </xdr:to>
    <xdr:cxnSp macro="">
      <xdr:nvCxnSpPr>
        <xdr:cNvPr id="61" name="直線コネクタ 60"/>
        <xdr:cNvCxnSpPr/>
      </xdr:nvCxnSpPr>
      <xdr:spPr>
        <a:xfrm>
          <a:off x="4546600" y="588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46281</xdr:rowOff>
    </xdr:from>
    <xdr:ext cx="405111" cy="259045"/>
    <xdr:sp macro="" textlink="">
      <xdr:nvSpPr>
        <xdr:cNvPr id="62" name="【図書館】&#10;有形固定資産減価償却率平均値テキスト"/>
        <xdr:cNvSpPr txBox="1"/>
      </xdr:nvSpPr>
      <xdr:spPr>
        <a:xfrm>
          <a:off x="4673600" y="65613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67854</xdr:rowOff>
    </xdr:from>
    <xdr:to>
      <xdr:col>24</xdr:col>
      <xdr:colOff>114300</xdr:colOff>
      <xdr:row>38</xdr:row>
      <xdr:rowOff>169454</xdr:rowOff>
    </xdr:to>
    <xdr:sp macro="" textlink="">
      <xdr:nvSpPr>
        <xdr:cNvPr id="63" name="フローチャート: 判断 62"/>
        <xdr:cNvSpPr/>
      </xdr:nvSpPr>
      <xdr:spPr>
        <a:xfrm>
          <a:off x="45847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9072</xdr:rowOff>
    </xdr:from>
    <xdr:to>
      <xdr:col>20</xdr:col>
      <xdr:colOff>38100</xdr:colOff>
      <xdr:row>38</xdr:row>
      <xdr:rowOff>110672</xdr:rowOff>
    </xdr:to>
    <xdr:sp macro="" textlink="">
      <xdr:nvSpPr>
        <xdr:cNvPr id="64" name="フローチャート: 判断 63"/>
        <xdr:cNvSpPr/>
      </xdr:nvSpPr>
      <xdr:spPr>
        <a:xfrm>
          <a:off x="3746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101799</xdr:rowOff>
    </xdr:from>
    <xdr:ext cx="405111" cy="259045"/>
    <xdr:sp macro="" textlink="">
      <xdr:nvSpPr>
        <xdr:cNvPr id="65" name="n_1aveValue【図書館】&#10;有形固定資産減価償却率"/>
        <xdr:cNvSpPr txBox="1"/>
      </xdr:nvSpPr>
      <xdr:spPr>
        <a:xfrm>
          <a:off x="35820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149497</xdr:rowOff>
    </xdr:from>
    <xdr:to>
      <xdr:col>15</xdr:col>
      <xdr:colOff>101600</xdr:colOff>
      <xdr:row>38</xdr:row>
      <xdr:rowOff>79647</xdr:rowOff>
    </xdr:to>
    <xdr:sp macro="" textlink="">
      <xdr:nvSpPr>
        <xdr:cNvPr id="66" name="フローチャート: 判断 65"/>
        <xdr:cNvSpPr/>
      </xdr:nvSpPr>
      <xdr:spPr>
        <a:xfrm>
          <a:off x="2857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96174</xdr:rowOff>
    </xdr:from>
    <xdr:ext cx="405111" cy="259045"/>
    <xdr:sp macro="" textlink="">
      <xdr:nvSpPr>
        <xdr:cNvPr id="67" name="n_2aveValue【図書館】&#10;有形固定資産減価償却率"/>
        <xdr:cNvSpPr txBox="1"/>
      </xdr:nvSpPr>
      <xdr:spPr>
        <a:xfrm>
          <a:off x="2705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157661</xdr:rowOff>
    </xdr:from>
    <xdr:to>
      <xdr:col>20</xdr:col>
      <xdr:colOff>38100</xdr:colOff>
      <xdr:row>38</xdr:row>
      <xdr:rowOff>87812</xdr:rowOff>
    </xdr:to>
    <xdr:sp macro="" textlink="">
      <xdr:nvSpPr>
        <xdr:cNvPr id="73" name="楕円 72"/>
        <xdr:cNvSpPr/>
      </xdr:nvSpPr>
      <xdr:spPr>
        <a:xfrm>
          <a:off x="3746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104338</xdr:rowOff>
    </xdr:from>
    <xdr:ext cx="405111" cy="259045"/>
    <xdr:sp macro="" textlink="">
      <xdr:nvSpPr>
        <xdr:cNvPr id="74" name="n_1mainValue【図書館】&#10;有形固定資産減価償却率"/>
        <xdr:cNvSpPr txBox="1"/>
      </xdr:nvSpPr>
      <xdr:spPr>
        <a:xfrm>
          <a:off x="3582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91440</xdr:rowOff>
    </xdr:from>
    <xdr:to>
      <xdr:col>54</xdr:col>
      <xdr:colOff>189865</xdr:colOff>
      <xdr:row>41</xdr:row>
      <xdr:rowOff>160020</xdr:rowOff>
    </xdr:to>
    <xdr:cxnSp macro="">
      <xdr:nvCxnSpPr>
        <xdr:cNvPr id="98" name="直線コネクタ 97"/>
        <xdr:cNvCxnSpPr/>
      </xdr:nvCxnSpPr>
      <xdr:spPr>
        <a:xfrm flipV="1">
          <a:off x="10476865" y="574929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99"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00" name="直線コネクタ 99"/>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38117</xdr:rowOff>
    </xdr:from>
    <xdr:ext cx="469744" cy="259045"/>
    <xdr:sp macro="" textlink="">
      <xdr:nvSpPr>
        <xdr:cNvPr id="101" name="【図書館】&#10;一人当たり面積最大値テキスト"/>
        <xdr:cNvSpPr txBox="1"/>
      </xdr:nvSpPr>
      <xdr:spPr>
        <a:xfrm>
          <a:off x="10515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91440</xdr:rowOff>
    </xdr:from>
    <xdr:to>
      <xdr:col>55</xdr:col>
      <xdr:colOff>88900</xdr:colOff>
      <xdr:row>33</xdr:row>
      <xdr:rowOff>91440</xdr:rowOff>
    </xdr:to>
    <xdr:cxnSp macro="">
      <xdr:nvCxnSpPr>
        <xdr:cNvPr id="102" name="直線コネクタ 101"/>
        <xdr:cNvCxnSpPr/>
      </xdr:nvCxnSpPr>
      <xdr:spPr>
        <a:xfrm>
          <a:off x="10388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110507</xdr:rowOff>
    </xdr:from>
    <xdr:ext cx="469744" cy="259045"/>
    <xdr:sp macro="" textlink="">
      <xdr:nvSpPr>
        <xdr:cNvPr id="103" name="【図書館】&#10;一人当たり面積平均値テキスト"/>
        <xdr:cNvSpPr txBox="1"/>
      </xdr:nvSpPr>
      <xdr:spPr>
        <a:xfrm>
          <a:off x="10515600" y="679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132080</xdr:rowOff>
    </xdr:from>
    <xdr:to>
      <xdr:col>55</xdr:col>
      <xdr:colOff>50800</xdr:colOff>
      <xdr:row>40</xdr:row>
      <xdr:rowOff>62230</xdr:rowOff>
    </xdr:to>
    <xdr:sp macro="" textlink="">
      <xdr:nvSpPr>
        <xdr:cNvPr id="104" name="フローチャート: 判断 103"/>
        <xdr:cNvSpPr/>
      </xdr:nvSpPr>
      <xdr:spPr>
        <a:xfrm>
          <a:off x="10426700" y="68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116840</xdr:rowOff>
    </xdr:from>
    <xdr:to>
      <xdr:col>50</xdr:col>
      <xdr:colOff>165100</xdr:colOff>
      <xdr:row>40</xdr:row>
      <xdr:rowOff>46990</xdr:rowOff>
    </xdr:to>
    <xdr:sp macro="" textlink="">
      <xdr:nvSpPr>
        <xdr:cNvPr id="105" name="フローチャート: 判断 104"/>
        <xdr:cNvSpPr/>
      </xdr:nvSpPr>
      <xdr:spPr>
        <a:xfrm>
          <a:off x="9588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63517</xdr:rowOff>
    </xdr:from>
    <xdr:ext cx="469744" cy="259045"/>
    <xdr:sp macro="" textlink="">
      <xdr:nvSpPr>
        <xdr:cNvPr id="106" name="n_1aveValue【図書館】&#10;一人当たり面積"/>
        <xdr:cNvSpPr txBox="1"/>
      </xdr:nvSpPr>
      <xdr:spPr>
        <a:xfrm>
          <a:off x="93917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25400</xdr:rowOff>
    </xdr:from>
    <xdr:to>
      <xdr:col>46</xdr:col>
      <xdr:colOff>38100</xdr:colOff>
      <xdr:row>39</xdr:row>
      <xdr:rowOff>127000</xdr:rowOff>
    </xdr:to>
    <xdr:sp macro="" textlink="">
      <xdr:nvSpPr>
        <xdr:cNvPr id="107" name="フローチャート: 判断 106"/>
        <xdr:cNvSpPr/>
      </xdr:nvSpPr>
      <xdr:spPr>
        <a:xfrm>
          <a:off x="8699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143527</xdr:rowOff>
    </xdr:from>
    <xdr:ext cx="469744" cy="259045"/>
    <xdr:sp macro="" textlink="">
      <xdr:nvSpPr>
        <xdr:cNvPr id="108" name="n_2aveValue【図書館】&#10;一人当たり面積"/>
        <xdr:cNvSpPr txBox="1"/>
      </xdr:nvSpPr>
      <xdr:spPr>
        <a:xfrm>
          <a:off x="8515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97790</xdr:rowOff>
    </xdr:from>
    <xdr:to>
      <xdr:col>50</xdr:col>
      <xdr:colOff>165100</xdr:colOff>
      <xdr:row>41</xdr:row>
      <xdr:rowOff>27940</xdr:rowOff>
    </xdr:to>
    <xdr:sp macro="" textlink="">
      <xdr:nvSpPr>
        <xdr:cNvPr id="114" name="楕円 113"/>
        <xdr:cNvSpPr/>
      </xdr:nvSpPr>
      <xdr:spPr>
        <a:xfrm>
          <a:off x="9588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41</xdr:row>
      <xdr:rowOff>19067</xdr:rowOff>
    </xdr:from>
    <xdr:ext cx="469744" cy="259045"/>
    <xdr:sp macro="" textlink="">
      <xdr:nvSpPr>
        <xdr:cNvPr id="115" name="n_1mainValue【図書館】&#10;一人当たり面積"/>
        <xdr:cNvSpPr txBox="1"/>
      </xdr:nvSpPr>
      <xdr:spPr>
        <a:xfrm>
          <a:off x="93917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6" name="テキスト ボックス 12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6" name="テキスト ボックス 13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1905</xdr:rowOff>
    </xdr:to>
    <xdr:cxnSp macro="">
      <xdr:nvCxnSpPr>
        <xdr:cNvPr id="140" name="直線コネクタ 139"/>
        <xdr:cNvCxnSpPr/>
      </xdr:nvCxnSpPr>
      <xdr:spPr>
        <a:xfrm flipV="1">
          <a:off x="4634865" y="952500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5732</xdr:rowOff>
    </xdr:from>
    <xdr:ext cx="405111" cy="259045"/>
    <xdr:sp macro="" textlink="">
      <xdr:nvSpPr>
        <xdr:cNvPr id="141" name="【体育館・プール】&#10;有形固定資産減価償却率最小値テキスト"/>
        <xdr:cNvSpPr txBox="1"/>
      </xdr:nvSpPr>
      <xdr:spPr>
        <a:xfrm>
          <a:off x="467360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1905</xdr:rowOff>
    </xdr:from>
    <xdr:to>
      <xdr:col>24</xdr:col>
      <xdr:colOff>152400</xdr:colOff>
      <xdr:row>63</xdr:row>
      <xdr:rowOff>1905</xdr:rowOff>
    </xdr:to>
    <xdr:cxnSp macro="">
      <xdr:nvCxnSpPr>
        <xdr:cNvPr id="142" name="直線コネクタ 141"/>
        <xdr:cNvCxnSpPr/>
      </xdr:nvCxnSpPr>
      <xdr:spPr>
        <a:xfrm>
          <a:off x="4546600" y="1080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3"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4" name="直線コネクタ 143"/>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167657</xdr:rowOff>
    </xdr:from>
    <xdr:ext cx="405111" cy="259045"/>
    <xdr:sp macro="" textlink="">
      <xdr:nvSpPr>
        <xdr:cNvPr id="145" name="【体育館・プール】&#10;有形固定資産減価償却率平均値テキスト"/>
        <xdr:cNvSpPr txBox="1"/>
      </xdr:nvSpPr>
      <xdr:spPr>
        <a:xfrm>
          <a:off x="4673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46" name="フローチャート: 判断 145"/>
        <xdr:cNvSpPr/>
      </xdr:nvSpPr>
      <xdr:spPr>
        <a:xfrm>
          <a:off x="4584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47" name="フローチャート: 判断 146"/>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28592</xdr:rowOff>
    </xdr:from>
    <xdr:ext cx="405111" cy="259045"/>
    <xdr:sp macro="" textlink="">
      <xdr:nvSpPr>
        <xdr:cNvPr id="148"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118745</xdr:rowOff>
    </xdr:from>
    <xdr:to>
      <xdr:col>15</xdr:col>
      <xdr:colOff>101600</xdr:colOff>
      <xdr:row>60</xdr:row>
      <xdr:rowOff>48895</xdr:rowOff>
    </xdr:to>
    <xdr:sp macro="" textlink="">
      <xdr:nvSpPr>
        <xdr:cNvPr id="149" name="フローチャート: 判断 148"/>
        <xdr:cNvSpPr/>
      </xdr:nvSpPr>
      <xdr:spPr>
        <a:xfrm>
          <a:off x="2857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65422</xdr:rowOff>
    </xdr:from>
    <xdr:ext cx="405111" cy="259045"/>
    <xdr:sp macro="" textlink="">
      <xdr:nvSpPr>
        <xdr:cNvPr id="150" name="n_2aveValue【体育館・プール】&#10;有形固定資産減価償却率"/>
        <xdr:cNvSpPr txBox="1"/>
      </xdr:nvSpPr>
      <xdr:spPr>
        <a:xfrm>
          <a:off x="2705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29210</xdr:rowOff>
    </xdr:from>
    <xdr:to>
      <xdr:col>20</xdr:col>
      <xdr:colOff>38100</xdr:colOff>
      <xdr:row>58</xdr:row>
      <xdr:rowOff>130810</xdr:rowOff>
    </xdr:to>
    <xdr:sp macro="" textlink="">
      <xdr:nvSpPr>
        <xdr:cNvPr id="156" name="楕円 155"/>
        <xdr:cNvSpPr/>
      </xdr:nvSpPr>
      <xdr:spPr>
        <a:xfrm>
          <a:off x="3746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147337</xdr:rowOff>
    </xdr:from>
    <xdr:ext cx="405111" cy="259045"/>
    <xdr:sp macro="" textlink="">
      <xdr:nvSpPr>
        <xdr:cNvPr id="157" name="n_1mainValue【体育館・プール】&#10;有形固定資産減価償却率"/>
        <xdr:cNvSpPr txBox="1"/>
      </xdr:nvSpPr>
      <xdr:spPr>
        <a:xfrm>
          <a:off x="35820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9" name="テキスト ボックス 16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1" name="テキスト ボックス 17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3" name="テキスト ボックス 17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5" name="テキスト ボックス 17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7" name="テキスト ボックス 17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9" name="テキスト ボックス 17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28575</xdr:rowOff>
    </xdr:from>
    <xdr:to>
      <xdr:col>54</xdr:col>
      <xdr:colOff>189865</xdr:colOff>
      <xdr:row>64</xdr:row>
      <xdr:rowOff>38100</xdr:rowOff>
    </xdr:to>
    <xdr:cxnSp macro="">
      <xdr:nvCxnSpPr>
        <xdr:cNvPr id="181" name="直線コネクタ 180"/>
        <xdr:cNvCxnSpPr/>
      </xdr:nvCxnSpPr>
      <xdr:spPr>
        <a:xfrm flipV="1">
          <a:off x="10476865" y="96297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41927</xdr:rowOff>
    </xdr:from>
    <xdr:ext cx="469744" cy="259045"/>
    <xdr:sp macro="" textlink="">
      <xdr:nvSpPr>
        <xdr:cNvPr id="182" name="【体育館・プール】&#10;一人当たり面積最小値テキスト"/>
        <xdr:cNvSpPr txBox="1"/>
      </xdr:nvSpPr>
      <xdr:spPr>
        <a:xfrm>
          <a:off x="10515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38100</xdr:rowOff>
    </xdr:from>
    <xdr:to>
      <xdr:col>55</xdr:col>
      <xdr:colOff>88900</xdr:colOff>
      <xdr:row>64</xdr:row>
      <xdr:rowOff>38100</xdr:rowOff>
    </xdr:to>
    <xdr:cxnSp macro="">
      <xdr:nvCxnSpPr>
        <xdr:cNvPr id="183" name="直線コネクタ 182"/>
        <xdr:cNvCxnSpPr/>
      </xdr:nvCxnSpPr>
      <xdr:spPr>
        <a:xfrm>
          <a:off x="10388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146702</xdr:rowOff>
    </xdr:from>
    <xdr:ext cx="469744" cy="259045"/>
    <xdr:sp macro="" textlink="">
      <xdr:nvSpPr>
        <xdr:cNvPr id="184" name="【体育館・プール】&#10;一人当たり面積最大値テキスト"/>
        <xdr:cNvSpPr txBox="1"/>
      </xdr:nvSpPr>
      <xdr:spPr>
        <a:xfrm>
          <a:off x="10515600" y="940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28575</xdr:rowOff>
    </xdr:from>
    <xdr:to>
      <xdr:col>55</xdr:col>
      <xdr:colOff>88900</xdr:colOff>
      <xdr:row>56</xdr:row>
      <xdr:rowOff>28575</xdr:rowOff>
    </xdr:to>
    <xdr:cxnSp macro="">
      <xdr:nvCxnSpPr>
        <xdr:cNvPr id="185" name="直線コネクタ 184"/>
        <xdr:cNvCxnSpPr/>
      </xdr:nvCxnSpPr>
      <xdr:spPr>
        <a:xfrm>
          <a:off x="10388600" y="962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47642</xdr:rowOff>
    </xdr:from>
    <xdr:ext cx="469744" cy="259045"/>
    <xdr:sp macro="" textlink="">
      <xdr:nvSpPr>
        <xdr:cNvPr id="186" name="【体育館・プール】&#10;一人当たり面積平均値テキスト"/>
        <xdr:cNvSpPr txBox="1"/>
      </xdr:nvSpPr>
      <xdr:spPr>
        <a:xfrm>
          <a:off x="10515600" y="10334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69215</xdr:rowOff>
    </xdr:from>
    <xdr:to>
      <xdr:col>55</xdr:col>
      <xdr:colOff>50800</xdr:colOff>
      <xdr:row>60</xdr:row>
      <xdr:rowOff>170815</xdr:rowOff>
    </xdr:to>
    <xdr:sp macro="" textlink="">
      <xdr:nvSpPr>
        <xdr:cNvPr id="187" name="フローチャート: 判断 186"/>
        <xdr:cNvSpPr/>
      </xdr:nvSpPr>
      <xdr:spPr>
        <a:xfrm>
          <a:off x="10426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111125</xdr:rowOff>
    </xdr:from>
    <xdr:to>
      <xdr:col>50</xdr:col>
      <xdr:colOff>165100</xdr:colOff>
      <xdr:row>60</xdr:row>
      <xdr:rowOff>41275</xdr:rowOff>
    </xdr:to>
    <xdr:sp macro="" textlink="">
      <xdr:nvSpPr>
        <xdr:cNvPr id="188" name="フローチャート: 判断 187"/>
        <xdr:cNvSpPr/>
      </xdr:nvSpPr>
      <xdr:spPr>
        <a:xfrm>
          <a:off x="958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32402</xdr:rowOff>
    </xdr:from>
    <xdr:ext cx="469744" cy="259045"/>
    <xdr:sp macro="" textlink="">
      <xdr:nvSpPr>
        <xdr:cNvPr id="189" name="n_1aveValue【体育館・プール】&#10;一人当たり面積"/>
        <xdr:cNvSpPr txBox="1"/>
      </xdr:nvSpPr>
      <xdr:spPr>
        <a:xfrm>
          <a:off x="9391727" y="1031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40640</xdr:rowOff>
    </xdr:from>
    <xdr:to>
      <xdr:col>46</xdr:col>
      <xdr:colOff>38100</xdr:colOff>
      <xdr:row>60</xdr:row>
      <xdr:rowOff>142240</xdr:rowOff>
    </xdr:to>
    <xdr:sp macro="" textlink="">
      <xdr:nvSpPr>
        <xdr:cNvPr id="190" name="フローチャート: 判断 189"/>
        <xdr:cNvSpPr/>
      </xdr:nvSpPr>
      <xdr:spPr>
        <a:xfrm>
          <a:off x="8699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158767</xdr:rowOff>
    </xdr:from>
    <xdr:ext cx="469744" cy="259045"/>
    <xdr:sp macro="" textlink="">
      <xdr:nvSpPr>
        <xdr:cNvPr id="191" name="n_2aveValue【体育館・プール】&#10;一人当たり面積"/>
        <xdr:cNvSpPr txBox="1"/>
      </xdr:nvSpPr>
      <xdr:spPr>
        <a:xfrm>
          <a:off x="8515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109220</xdr:rowOff>
    </xdr:from>
    <xdr:to>
      <xdr:col>50</xdr:col>
      <xdr:colOff>165100</xdr:colOff>
      <xdr:row>57</xdr:row>
      <xdr:rowOff>39370</xdr:rowOff>
    </xdr:to>
    <xdr:sp macro="" textlink="">
      <xdr:nvSpPr>
        <xdr:cNvPr id="197" name="楕円 196"/>
        <xdr:cNvSpPr/>
      </xdr:nvSpPr>
      <xdr:spPr>
        <a:xfrm>
          <a:off x="9588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55</xdr:row>
      <xdr:rowOff>55897</xdr:rowOff>
    </xdr:from>
    <xdr:ext cx="469744" cy="259045"/>
    <xdr:sp macro="" textlink="">
      <xdr:nvSpPr>
        <xdr:cNvPr id="198" name="n_1mainValue【体育館・プール】&#10;一人当たり面積"/>
        <xdr:cNvSpPr txBox="1"/>
      </xdr:nvSpPr>
      <xdr:spPr>
        <a:xfrm>
          <a:off x="9391727" y="948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9" name="テキスト ボックス 20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0" name="直線コネクタ 20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1" name="テキスト ボックス 21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2" name="直線コネクタ 21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3" name="テキスト ボックス 21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4" name="直線コネクタ 21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5" name="テキスト ボックス 21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6" name="直線コネクタ 21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7" name="テキスト ボックス 21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8" name="直線コネクタ 21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9" name="テキスト ボックス 21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22861</xdr:rowOff>
    </xdr:to>
    <xdr:cxnSp macro="">
      <xdr:nvCxnSpPr>
        <xdr:cNvPr id="223" name="直線コネクタ 222"/>
        <xdr:cNvCxnSpPr/>
      </xdr:nvCxnSpPr>
      <xdr:spPr>
        <a:xfrm flipV="1">
          <a:off x="4634865" y="1335405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24"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25" name="直線コネクタ 224"/>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26"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27" name="直線コネクタ 226"/>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11447</xdr:rowOff>
    </xdr:from>
    <xdr:ext cx="405111" cy="259045"/>
    <xdr:sp macro="" textlink="">
      <xdr:nvSpPr>
        <xdr:cNvPr id="228" name="【福祉施設】&#10;有形固定資産減価償却率平均値テキスト"/>
        <xdr:cNvSpPr txBox="1"/>
      </xdr:nvSpPr>
      <xdr:spPr>
        <a:xfrm>
          <a:off x="4673600" y="1407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29" name="フローチャート: 判断 228"/>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46355</xdr:rowOff>
    </xdr:from>
    <xdr:to>
      <xdr:col>20</xdr:col>
      <xdr:colOff>38100</xdr:colOff>
      <xdr:row>82</xdr:row>
      <xdr:rowOff>147955</xdr:rowOff>
    </xdr:to>
    <xdr:sp macro="" textlink="">
      <xdr:nvSpPr>
        <xdr:cNvPr id="230" name="フローチャート: 判断 229"/>
        <xdr:cNvSpPr/>
      </xdr:nvSpPr>
      <xdr:spPr>
        <a:xfrm>
          <a:off x="3746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139082</xdr:rowOff>
    </xdr:from>
    <xdr:ext cx="405111" cy="259045"/>
    <xdr:sp macro="" textlink="">
      <xdr:nvSpPr>
        <xdr:cNvPr id="231" name="n_1aveValue【福祉施設】&#10;有形固定資産減価償却率"/>
        <xdr:cNvSpPr txBox="1"/>
      </xdr:nvSpPr>
      <xdr:spPr>
        <a:xfrm>
          <a:off x="3582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168275</xdr:rowOff>
    </xdr:from>
    <xdr:to>
      <xdr:col>15</xdr:col>
      <xdr:colOff>101600</xdr:colOff>
      <xdr:row>82</xdr:row>
      <xdr:rowOff>98425</xdr:rowOff>
    </xdr:to>
    <xdr:sp macro="" textlink="">
      <xdr:nvSpPr>
        <xdr:cNvPr id="232" name="フローチャート: 判断 231"/>
        <xdr:cNvSpPr/>
      </xdr:nvSpPr>
      <xdr:spPr>
        <a:xfrm>
          <a:off x="2857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114952</xdr:rowOff>
    </xdr:from>
    <xdr:ext cx="405111" cy="259045"/>
    <xdr:sp macro="" textlink="">
      <xdr:nvSpPr>
        <xdr:cNvPr id="233" name="n_2aveValue【福祉施設】&#10;有形固定資産減価償却率"/>
        <xdr:cNvSpPr txBox="1"/>
      </xdr:nvSpPr>
      <xdr:spPr>
        <a:xfrm>
          <a:off x="2705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44450</xdr:rowOff>
    </xdr:from>
    <xdr:to>
      <xdr:col>20</xdr:col>
      <xdr:colOff>38100</xdr:colOff>
      <xdr:row>81</xdr:row>
      <xdr:rowOff>146050</xdr:rowOff>
    </xdr:to>
    <xdr:sp macro="" textlink="">
      <xdr:nvSpPr>
        <xdr:cNvPr id="239" name="楕円 238"/>
        <xdr:cNvSpPr/>
      </xdr:nvSpPr>
      <xdr:spPr>
        <a:xfrm>
          <a:off x="3746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162577</xdr:rowOff>
    </xdr:from>
    <xdr:ext cx="405111" cy="259045"/>
    <xdr:sp macro="" textlink="">
      <xdr:nvSpPr>
        <xdr:cNvPr id="240" name="n_1mainValue【福祉施設】&#10;有形固定資産減価償却率"/>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1" name="直線コネクタ 25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2" name="テキスト ボックス 25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3" name="直線コネクタ 25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4" name="テキスト ボックス 25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5" name="直線コネクタ 25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6" name="テキスト ボックス 25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7" name="直線コネクタ 25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8" name="テキスト ボックス 25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9" name="直線コネクタ 25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0" name="テキスト ボックス 25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30480</xdr:rowOff>
    </xdr:from>
    <xdr:to>
      <xdr:col>54</xdr:col>
      <xdr:colOff>189865</xdr:colOff>
      <xdr:row>86</xdr:row>
      <xdr:rowOff>49530</xdr:rowOff>
    </xdr:to>
    <xdr:cxnSp macro="">
      <xdr:nvCxnSpPr>
        <xdr:cNvPr id="264" name="直線コネクタ 263"/>
        <xdr:cNvCxnSpPr/>
      </xdr:nvCxnSpPr>
      <xdr:spPr>
        <a:xfrm flipV="1">
          <a:off x="10476865" y="1357503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265" name="【福祉施設】&#10;一人当たり面積最小値テキスト"/>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266" name="直線コネクタ 265"/>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148607</xdr:rowOff>
    </xdr:from>
    <xdr:ext cx="469744" cy="259045"/>
    <xdr:sp macro="" textlink="">
      <xdr:nvSpPr>
        <xdr:cNvPr id="267" name="【福祉施設】&#10;一人当たり面積最大値テキスト"/>
        <xdr:cNvSpPr txBox="1"/>
      </xdr:nvSpPr>
      <xdr:spPr>
        <a:xfrm>
          <a:off x="10515600" y="133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30480</xdr:rowOff>
    </xdr:from>
    <xdr:to>
      <xdr:col>55</xdr:col>
      <xdr:colOff>88900</xdr:colOff>
      <xdr:row>79</xdr:row>
      <xdr:rowOff>30480</xdr:rowOff>
    </xdr:to>
    <xdr:cxnSp macro="">
      <xdr:nvCxnSpPr>
        <xdr:cNvPr id="268" name="直線コネクタ 267"/>
        <xdr:cNvCxnSpPr/>
      </xdr:nvCxnSpPr>
      <xdr:spPr>
        <a:xfrm>
          <a:off x="10388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32402</xdr:rowOff>
    </xdr:from>
    <xdr:ext cx="469744" cy="259045"/>
    <xdr:sp macro="" textlink="">
      <xdr:nvSpPr>
        <xdr:cNvPr id="269" name="【福祉施設】&#10;一人当たり面積平均値テキスト"/>
        <xdr:cNvSpPr txBox="1"/>
      </xdr:nvSpPr>
      <xdr:spPr>
        <a:xfrm>
          <a:off x="10515600" y="14434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53975</xdr:rowOff>
    </xdr:from>
    <xdr:to>
      <xdr:col>55</xdr:col>
      <xdr:colOff>50800</xdr:colOff>
      <xdr:row>84</xdr:row>
      <xdr:rowOff>155575</xdr:rowOff>
    </xdr:to>
    <xdr:sp macro="" textlink="">
      <xdr:nvSpPr>
        <xdr:cNvPr id="270" name="フローチャート: 判断 269"/>
        <xdr:cNvSpPr/>
      </xdr:nvSpPr>
      <xdr:spPr>
        <a:xfrm>
          <a:off x="104267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17780</xdr:rowOff>
    </xdr:from>
    <xdr:to>
      <xdr:col>50</xdr:col>
      <xdr:colOff>165100</xdr:colOff>
      <xdr:row>84</xdr:row>
      <xdr:rowOff>119380</xdr:rowOff>
    </xdr:to>
    <xdr:sp macro="" textlink="">
      <xdr:nvSpPr>
        <xdr:cNvPr id="271" name="フローチャート: 判断 270"/>
        <xdr:cNvSpPr/>
      </xdr:nvSpPr>
      <xdr:spPr>
        <a:xfrm>
          <a:off x="9588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135907</xdr:rowOff>
    </xdr:from>
    <xdr:ext cx="469744" cy="259045"/>
    <xdr:sp macro="" textlink="">
      <xdr:nvSpPr>
        <xdr:cNvPr id="272" name="n_1aveValue【福祉施設】&#10;一人当たり面積"/>
        <xdr:cNvSpPr txBox="1"/>
      </xdr:nvSpPr>
      <xdr:spPr>
        <a:xfrm>
          <a:off x="9391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53975</xdr:rowOff>
    </xdr:from>
    <xdr:to>
      <xdr:col>46</xdr:col>
      <xdr:colOff>38100</xdr:colOff>
      <xdr:row>84</xdr:row>
      <xdr:rowOff>155575</xdr:rowOff>
    </xdr:to>
    <xdr:sp macro="" textlink="">
      <xdr:nvSpPr>
        <xdr:cNvPr id="273" name="フローチャート: 判断 272"/>
        <xdr:cNvSpPr/>
      </xdr:nvSpPr>
      <xdr:spPr>
        <a:xfrm>
          <a:off x="8699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652</xdr:rowOff>
    </xdr:from>
    <xdr:ext cx="469744" cy="259045"/>
    <xdr:sp macro="" textlink="">
      <xdr:nvSpPr>
        <xdr:cNvPr id="274" name="n_2aveValue【福祉施設】&#10;一人当たり面積"/>
        <xdr:cNvSpPr txBox="1"/>
      </xdr:nvSpPr>
      <xdr:spPr>
        <a:xfrm>
          <a:off x="8515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46355</xdr:rowOff>
    </xdr:from>
    <xdr:to>
      <xdr:col>50</xdr:col>
      <xdr:colOff>165100</xdr:colOff>
      <xdr:row>86</xdr:row>
      <xdr:rowOff>147955</xdr:rowOff>
    </xdr:to>
    <xdr:sp macro="" textlink="">
      <xdr:nvSpPr>
        <xdr:cNvPr id="280" name="楕円 279"/>
        <xdr:cNvSpPr/>
      </xdr:nvSpPr>
      <xdr:spPr>
        <a:xfrm>
          <a:off x="9588500" y="1479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139082</xdr:rowOff>
    </xdr:from>
    <xdr:ext cx="469744" cy="259045"/>
    <xdr:sp macro="" textlink="">
      <xdr:nvSpPr>
        <xdr:cNvPr id="281" name="n_1mainValue【福祉施設】&#10;一人当たり面積"/>
        <xdr:cNvSpPr txBox="1"/>
      </xdr:nvSpPr>
      <xdr:spPr>
        <a:xfrm>
          <a:off x="9391727" y="1488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92" name="テキスト ボックス 29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93" name="直線コネクタ 292"/>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94" name="テキスト ボックス 293"/>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95" name="直線コネクタ 294"/>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6" name="テキスト ボックス 295"/>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7" name="直線コネクタ 296"/>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8" name="テキスト ボックス 297"/>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9" name="直線コネクタ 298"/>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00" name="テキスト ボックス 299"/>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2" name="テキスト ボックス 30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107</xdr:row>
      <xdr:rowOff>99061</xdr:rowOff>
    </xdr:to>
    <xdr:cxnSp macro="">
      <xdr:nvCxnSpPr>
        <xdr:cNvPr id="304" name="直線コネクタ 303"/>
        <xdr:cNvCxnSpPr/>
      </xdr:nvCxnSpPr>
      <xdr:spPr>
        <a:xfrm flipV="1">
          <a:off x="4634865" y="17106900"/>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102888</xdr:rowOff>
    </xdr:from>
    <xdr:ext cx="405111" cy="259045"/>
    <xdr:sp macro="" textlink="">
      <xdr:nvSpPr>
        <xdr:cNvPr id="305" name="【市民会館】&#10;有形固定資産減価償却率最小値テキスト"/>
        <xdr:cNvSpPr txBox="1"/>
      </xdr:nvSpPr>
      <xdr:spPr>
        <a:xfrm>
          <a:off x="4673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99061</xdr:rowOff>
    </xdr:from>
    <xdr:to>
      <xdr:col>24</xdr:col>
      <xdr:colOff>152400</xdr:colOff>
      <xdr:row>107</xdr:row>
      <xdr:rowOff>99061</xdr:rowOff>
    </xdr:to>
    <xdr:cxnSp macro="">
      <xdr:nvCxnSpPr>
        <xdr:cNvPr id="306" name="直線コネクタ 305"/>
        <xdr:cNvCxnSpPr/>
      </xdr:nvCxnSpPr>
      <xdr:spPr>
        <a:xfrm>
          <a:off x="4546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307"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308" name="直線コネクタ 307"/>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33545</xdr:rowOff>
    </xdr:from>
    <xdr:ext cx="405111" cy="259045"/>
    <xdr:sp macro="" textlink="">
      <xdr:nvSpPr>
        <xdr:cNvPr id="309" name="【市民会館】&#10;有形固定資産減価償却率平均値テキスト"/>
        <xdr:cNvSpPr txBox="1"/>
      </xdr:nvSpPr>
      <xdr:spPr>
        <a:xfrm>
          <a:off x="4673600" y="17692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55118</xdr:rowOff>
    </xdr:from>
    <xdr:to>
      <xdr:col>24</xdr:col>
      <xdr:colOff>114300</xdr:colOff>
      <xdr:row>103</xdr:row>
      <xdr:rowOff>156718</xdr:rowOff>
    </xdr:to>
    <xdr:sp macro="" textlink="">
      <xdr:nvSpPr>
        <xdr:cNvPr id="310" name="フローチャート: 判断 309"/>
        <xdr:cNvSpPr/>
      </xdr:nvSpPr>
      <xdr:spPr>
        <a:xfrm>
          <a:off x="45847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107696</xdr:rowOff>
    </xdr:from>
    <xdr:to>
      <xdr:col>20</xdr:col>
      <xdr:colOff>38100</xdr:colOff>
      <xdr:row>104</xdr:row>
      <xdr:rowOff>37846</xdr:rowOff>
    </xdr:to>
    <xdr:sp macro="" textlink="">
      <xdr:nvSpPr>
        <xdr:cNvPr id="311" name="フローチャート: 判断 310"/>
        <xdr:cNvSpPr/>
      </xdr:nvSpPr>
      <xdr:spPr>
        <a:xfrm>
          <a:off x="3746500" y="177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54373</xdr:rowOff>
    </xdr:from>
    <xdr:ext cx="405111" cy="259045"/>
    <xdr:sp macro="" textlink="">
      <xdr:nvSpPr>
        <xdr:cNvPr id="312" name="n_1aveValue【市民会館】&#10;有形固定資産減価償却率"/>
        <xdr:cNvSpPr txBox="1"/>
      </xdr:nvSpPr>
      <xdr:spPr>
        <a:xfrm>
          <a:off x="3582044" y="1754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43687</xdr:rowOff>
    </xdr:from>
    <xdr:to>
      <xdr:col>15</xdr:col>
      <xdr:colOff>101600</xdr:colOff>
      <xdr:row>104</xdr:row>
      <xdr:rowOff>145287</xdr:rowOff>
    </xdr:to>
    <xdr:sp macro="" textlink="">
      <xdr:nvSpPr>
        <xdr:cNvPr id="313" name="フローチャート: 判断 312"/>
        <xdr:cNvSpPr/>
      </xdr:nvSpPr>
      <xdr:spPr>
        <a:xfrm>
          <a:off x="28575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161814</xdr:rowOff>
    </xdr:from>
    <xdr:ext cx="405111" cy="259045"/>
    <xdr:sp macro="" textlink="">
      <xdr:nvSpPr>
        <xdr:cNvPr id="314" name="n_2aveValue【市民会館】&#10;有形固定資産減価償却率"/>
        <xdr:cNvSpPr txBox="1"/>
      </xdr:nvSpPr>
      <xdr:spPr>
        <a:xfrm>
          <a:off x="2705744" y="1764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5" name="テキスト ボックス 3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77978</xdr:rowOff>
    </xdr:from>
    <xdr:to>
      <xdr:col>20</xdr:col>
      <xdr:colOff>38100</xdr:colOff>
      <xdr:row>105</xdr:row>
      <xdr:rowOff>8128</xdr:rowOff>
    </xdr:to>
    <xdr:sp macro="" textlink="">
      <xdr:nvSpPr>
        <xdr:cNvPr id="320" name="楕円 319"/>
        <xdr:cNvSpPr/>
      </xdr:nvSpPr>
      <xdr:spPr>
        <a:xfrm>
          <a:off x="3746500" y="179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170705</xdr:rowOff>
    </xdr:from>
    <xdr:ext cx="405111" cy="259045"/>
    <xdr:sp macro="" textlink="">
      <xdr:nvSpPr>
        <xdr:cNvPr id="321" name="n_1mainValue【市民会館】&#10;有形固定資産減価償却率"/>
        <xdr:cNvSpPr txBox="1"/>
      </xdr:nvSpPr>
      <xdr:spPr>
        <a:xfrm>
          <a:off x="35820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0" name="テキスト ボックス 32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1" name="直線コネクタ 33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2" name="直線コネクタ 33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3" name="テキスト ボックス 33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4" name="直線コネクタ 33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5" name="テキスト ボックス 33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6" name="直線コネクタ 33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7" name="テキスト ボックス 33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8" name="直線コネクタ 33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9" name="テキスト ボックス 33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0" name="直線コネクタ 33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1" name="テキスト ボックス 34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2" name="直線コネクタ 34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3" name="テキスト ボックス 34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53339</xdr:rowOff>
    </xdr:from>
    <xdr:to>
      <xdr:col>54</xdr:col>
      <xdr:colOff>189865</xdr:colOff>
      <xdr:row>107</xdr:row>
      <xdr:rowOff>60961</xdr:rowOff>
    </xdr:to>
    <xdr:cxnSp macro="">
      <xdr:nvCxnSpPr>
        <xdr:cNvPr id="345" name="直線コネクタ 344"/>
        <xdr:cNvCxnSpPr/>
      </xdr:nvCxnSpPr>
      <xdr:spPr>
        <a:xfrm flipV="1">
          <a:off x="10476865" y="17369789"/>
          <a:ext cx="0" cy="103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64788</xdr:rowOff>
    </xdr:from>
    <xdr:ext cx="469744" cy="259045"/>
    <xdr:sp macro="" textlink="">
      <xdr:nvSpPr>
        <xdr:cNvPr id="346" name="【市民会館】&#10;一人当たり面積最小値テキスト"/>
        <xdr:cNvSpPr txBox="1"/>
      </xdr:nvSpPr>
      <xdr:spPr>
        <a:xfrm>
          <a:off x="10515600"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60961</xdr:rowOff>
    </xdr:from>
    <xdr:to>
      <xdr:col>55</xdr:col>
      <xdr:colOff>88900</xdr:colOff>
      <xdr:row>107</xdr:row>
      <xdr:rowOff>60961</xdr:rowOff>
    </xdr:to>
    <xdr:cxnSp macro="">
      <xdr:nvCxnSpPr>
        <xdr:cNvPr id="347" name="直線コネクタ 346"/>
        <xdr:cNvCxnSpPr/>
      </xdr:nvCxnSpPr>
      <xdr:spPr>
        <a:xfrm>
          <a:off x="10388600" y="1840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xdr:rowOff>
    </xdr:from>
    <xdr:ext cx="469744" cy="259045"/>
    <xdr:sp macro="" textlink="">
      <xdr:nvSpPr>
        <xdr:cNvPr id="348" name="【市民会館】&#10;一人当たり面積最大値テキスト"/>
        <xdr:cNvSpPr txBox="1"/>
      </xdr:nvSpPr>
      <xdr:spPr>
        <a:xfrm>
          <a:off x="10515600" y="1714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53339</xdr:rowOff>
    </xdr:from>
    <xdr:to>
      <xdr:col>55</xdr:col>
      <xdr:colOff>88900</xdr:colOff>
      <xdr:row>101</xdr:row>
      <xdr:rowOff>53339</xdr:rowOff>
    </xdr:to>
    <xdr:cxnSp macro="">
      <xdr:nvCxnSpPr>
        <xdr:cNvPr id="349" name="直線コネクタ 348"/>
        <xdr:cNvCxnSpPr/>
      </xdr:nvCxnSpPr>
      <xdr:spPr>
        <a:xfrm>
          <a:off x="10388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165752</xdr:rowOff>
    </xdr:from>
    <xdr:ext cx="469744" cy="259045"/>
    <xdr:sp macro="" textlink="">
      <xdr:nvSpPr>
        <xdr:cNvPr id="350" name="【市民会館】&#10;一人当たり面積平均値テキスト"/>
        <xdr:cNvSpPr txBox="1"/>
      </xdr:nvSpPr>
      <xdr:spPr>
        <a:xfrm>
          <a:off x="10515600" y="17996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xdr:rowOff>
    </xdr:from>
    <xdr:to>
      <xdr:col>55</xdr:col>
      <xdr:colOff>50800</xdr:colOff>
      <xdr:row>105</xdr:row>
      <xdr:rowOff>117475</xdr:rowOff>
    </xdr:to>
    <xdr:sp macro="" textlink="">
      <xdr:nvSpPr>
        <xdr:cNvPr id="351" name="フローチャート: 判断 350"/>
        <xdr:cNvSpPr/>
      </xdr:nvSpPr>
      <xdr:spPr>
        <a:xfrm>
          <a:off x="104267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63500</xdr:rowOff>
    </xdr:from>
    <xdr:to>
      <xdr:col>50</xdr:col>
      <xdr:colOff>165100</xdr:colOff>
      <xdr:row>105</xdr:row>
      <xdr:rowOff>165100</xdr:rowOff>
    </xdr:to>
    <xdr:sp macro="" textlink="">
      <xdr:nvSpPr>
        <xdr:cNvPr id="352" name="フローチャート: 判断 351"/>
        <xdr:cNvSpPr/>
      </xdr:nvSpPr>
      <xdr:spPr>
        <a:xfrm>
          <a:off x="9588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156227</xdr:rowOff>
    </xdr:from>
    <xdr:ext cx="469744" cy="259045"/>
    <xdr:sp macro="" textlink="">
      <xdr:nvSpPr>
        <xdr:cNvPr id="353" name="n_1aveValue【市民会館】&#10;一人当たり面積"/>
        <xdr:cNvSpPr txBox="1"/>
      </xdr:nvSpPr>
      <xdr:spPr>
        <a:xfrm>
          <a:off x="9391727" y="1815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160655</xdr:rowOff>
    </xdr:from>
    <xdr:to>
      <xdr:col>46</xdr:col>
      <xdr:colOff>38100</xdr:colOff>
      <xdr:row>105</xdr:row>
      <xdr:rowOff>90805</xdr:rowOff>
    </xdr:to>
    <xdr:sp macro="" textlink="">
      <xdr:nvSpPr>
        <xdr:cNvPr id="354" name="フローチャート: 判断 353"/>
        <xdr:cNvSpPr/>
      </xdr:nvSpPr>
      <xdr:spPr>
        <a:xfrm>
          <a:off x="8699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107332</xdr:rowOff>
    </xdr:from>
    <xdr:ext cx="469744" cy="259045"/>
    <xdr:sp macro="" textlink="">
      <xdr:nvSpPr>
        <xdr:cNvPr id="355" name="n_2aveValue【市民会館】&#10;一人当たり面積"/>
        <xdr:cNvSpPr txBox="1"/>
      </xdr:nvSpPr>
      <xdr:spPr>
        <a:xfrm>
          <a:off x="8515427" y="17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6" name="テキスト ボックス 35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7" name="テキスト ボックス 35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8" name="テキスト ボックス 35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9" name="テキスト ボックス 35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0" name="テキスト ボックス 35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6350</xdr:rowOff>
    </xdr:from>
    <xdr:to>
      <xdr:col>50</xdr:col>
      <xdr:colOff>165100</xdr:colOff>
      <xdr:row>102</xdr:row>
      <xdr:rowOff>107950</xdr:rowOff>
    </xdr:to>
    <xdr:sp macro="" textlink="">
      <xdr:nvSpPr>
        <xdr:cNvPr id="361" name="楕円 360"/>
        <xdr:cNvSpPr/>
      </xdr:nvSpPr>
      <xdr:spPr>
        <a:xfrm>
          <a:off x="9588500" y="174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100</xdr:row>
      <xdr:rowOff>124477</xdr:rowOff>
    </xdr:from>
    <xdr:ext cx="469744" cy="259045"/>
    <xdr:sp macro="" textlink="">
      <xdr:nvSpPr>
        <xdr:cNvPr id="362" name="n_1mainValue【市民会館】&#10;一人当たり面積"/>
        <xdr:cNvSpPr txBox="1"/>
      </xdr:nvSpPr>
      <xdr:spPr>
        <a:xfrm>
          <a:off x="9391727" y="1726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1" name="正方形/長方形 3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2" name="正方形/長方形 3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3" name="正方形/長方形 3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4" name="正方形/長方形 3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5" name="正方形/長方形 3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6" name="正方形/長方形 3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7" name="正方形/長方形 3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8" name="正方形/長方形 37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7" name="テキスト ボックス 3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8" name="直線コネクタ 3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9" name="テキスト ボックス 38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0" name="直線コネクタ 38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1" name="テキスト ボックス 39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2" name="直線コネクタ 39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3" name="テキスト ボックス 39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4" name="直線コネクタ 39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5" name="テキスト ボックス 39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6" name="直線コネクタ 39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7" name="テキスト ボックス 39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8" name="直線コネクタ 39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99" name="テキスト ボックス 39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0" name="直線コネクタ 3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1" name="テキスト ボックス 4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66675</xdr:rowOff>
    </xdr:to>
    <xdr:cxnSp macro="">
      <xdr:nvCxnSpPr>
        <xdr:cNvPr id="403" name="直線コネクタ 402"/>
        <xdr:cNvCxnSpPr/>
      </xdr:nvCxnSpPr>
      <xdr:spPr>
        <a:xfrm flipV="1">
          <a:off x="16318864" y="952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404" name="【保健センター・保健所】&#10;有形固定資産減価償却率最小値テキスト"/>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405" name="直線コネクタ 404"/>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406"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07" name="直線コネクタ 406"/>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148607</xdr:rowOff>
    </xdr:from>
    <xdr:ext cx="405111" cy="259045"/>
    <xdr:sp macro="" textlink="">
      <xdr:nvSpPr>
        <xdr:cNvPr id="408" name="【保健センター・保健所】&#10;有形固定資産減価償却率平均値テキスト"/>
        <xdr:cNvSpPr txBox="1"/>
      </xdr:nvSpPr>
      <xdr:spPr>
        <a:xfrm>
          <a:off x="16357600" y="10435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409" name="フローチャート: 判断 408"/>
        <xdr:cNvSpPr/>
      </xdr:nvSpPr>
      <xdr:spPr>
        <a:xfrm>
          <a:off x="16268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135890</xdr:rowOff>
    </xdr:from>
    <xdr:to>
      <xdr:col>81</xdr:col>
      <xdr:colOff>101600</xdr:colOff>
      <xdr:row>61</xdr:row>
      <xdr:rowOff>66040</xdr:rowOff>
    </xdr:to>
    <xdr:sp macro="" textlink="">
      <xdr:nvSpPr>
        <xdr:cNvPr id="410" name="フローチャート: 判断 409"/>
        <xdr:cNvSpPr/>
      </xdr:nvSpPr>
      <xdr:spPr>
        <a:xfrm>
          <a:off x="15430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82567</xdr:rowOff>
    </xdr:from>
    <xdr:ext cx="405111" cy="259045"/>
    <xdr:sp macro="" textlink="">
      <xdr:nvSpPr>
        <xdr:cNvPr id="411" name="n_1aveValue【保健センター・保健所】&#10;有形固定資産減価償却率"/>
        <xdr:cNvSpPr txBox="1"/>
      </xdr:nvSpPr>
      <xdr:spPr>
        <a:xfrm>
          <a:off x="15266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57785</xdr:rowOff>
    </xdr:from>
    <xdr:to>
      <xdr:col>76</xdr:col>
      <xdr:colOff>165100</xdr:colOff>
      <xdr:row>61</xdr:row>
      <xdr:rowOff>159385</xdr:rowOff>
    </xdr:to>
    <xdr:sp macro="" textlink="">
      <xdr:nvSpPr>
        <xdr:cNvPr id="412" name="フローチャート: 判断 411"/>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4462</xdr:rowOff>
    </xdr:from>
    <xdr:ext cx="405111" cy="259045"/>
    <xdr:sp macro="" textlink="">
      <xdr:nvSpPr>
        <xdr:cNvPr id="413" name="n_2aveValue【保健センター・保健所】&#10;有形固定資産減価償却率"/>
        <xdr:cNvSpPr txBox="1"/>
      </xdr:nvSpPr>
      <xdr:spPr>
        <a:xfrm>
          <a:off x="14389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4" name="テキスト ボックス 4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5" name="テキスト ボックス 4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6" name="テキスト ボックス 4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7" name="テキスト ボックス 4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8" name="テキスト ボックス 4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158750</xdr:rowOff>
    </xdr:from>
    <xdr:to>
      <xdr:col>81</xdr:col>
      <xdr:colOff>101600</xdr:colOff>
      <xdr:row>62</xdr:row>
      <xdr:rowOff>88900</xdr:rowOff>
    </xdr:to>
    <xdr:sp macro="" textlink="">
      <xdr:nvSpPr>
        <xdr:cNvPr id="419" name="楕円 418"/>
        <xdr:cNvSpPr/>
      </xdr:nvSpPr>
      <xdr:spPr>
        <a:xfrm>
          <a:off x="15430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62</xdr:row>
      <xdr:rowOff>80027</xdr:rowOff>
    </xdr:from>
    <xdr:ext cx="405111" cy="259045"/>
    <xdr:sp macro="" textlink="">
      <xdr:nvSpPr>
        <xdr:cNvPr id="420" name="n_1mainValue【保健センター・保健所】&#10;有形固定資産減価償却率"/>
        <xdr:cNvSpPr txBox="1"/>
      </xdr:nvSpPr>
      <xdr:spPr>
        <a:xfrm>
          <a:off x="152660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1" name="正方形/長方形 4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2" name="正方形/長方形 4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3" name="正方形/長方形 4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4" name="正方形/長方形 4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5" name="正方形/長方形 4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6" name="正方形/長方形 4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7" name="正方形/長方形 4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8" name="正方形/長方形 4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9" name="テキスト ボックス 4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0" name="直線コネクタ 4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1" name="直線コネクタ 43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2" name="テキスト ボックス 43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3" name="直線コネクタ 43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4" name="テキスト ボックス 43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5" name="直線コネクタ 43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6" name="テキスト ボックス 43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7" name="直線コネクタ 43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8" name="テキスト ボックス 43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9" name="直線コネクタ 43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0" name="テキスト ボックス 43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1" name="直線コネクタ 4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2" name="テキスト ボックス 4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7620</xdr:rowOff>
    </xdr:to>
    <xdr:cxnSp macro="">
      <xdr:nvCxnSpPr>
        <xdr:cNvPr id="444" name="直線コネクタ 443"/>
        <xdr:cNvCxnSpPr/>
      </xdr:nvCxnSpPr>
      <xdr:spPr>
        <a:xfrm flipV="1">
          <a:off x="22160864" y="97002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445" name="【保健センター・保健所】&#10;一人当たり面積最小値テキスト"/>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446" name="直線コネクタ 445"/>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447" name="【保健センター・保健所】&#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448" name="直線コネクタ 447"/>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3827</xdr:rowOff>
    </xdr:from>
    <xdr:ext cx="469744" cy="259045"/>
    <xdr:sp macro="" textlink="">
      <xdr:nvSpPr>
        <xdr:cNvPr id="449" name="【保健センター・保健所】&#10;一人当たり面積平均値テキスト"/>
        <xdr:cNvSpPr txBox="1"/>
      </xdr:nvSpPr>
      <xdr:spPr>
        <a:xfrm>
          <a:off x="22199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450" name="フローチャート: 判断 449"/>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48260</xdr:rowOff>
    </xdr:from>
    <xdr:to>
      <xdr:col>112</xdr:col>
      <xdr:colOff>38100</xdr:colOff>
      <xdr:row>61</xdr:row>
      <xdr:rowOff>149860</xdr:rowOff>
    </xdr:to>
    <xdr:sp macro="" textlink="">
      <xdr:nvSpPr>
        <xdr:cNvPr id="451" name="フローチャート: 判断 450"/>
        <xdr:cNvSpPr/>
      </xdr:nvSpPr>
      <xdr:spPr>
        <a:xfrm>
          <a:off x="21272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140987</xdr:rowOff>
    </xdr:from>
    <xdr:ext cx="469744" cy="259045"/>
    <xdr:sp macro="" textlink="">
      <xdr:nvSpPr>
        <xdr:cNvPr id="452" name="n_1aveValue【保健センター・保健所】&#10;一人当たり面積"/>
        <xdr:cNvSpPr txBox="1"/>
      </xdr:nvSpPr>
      <xdr:spPr>
        <a:xfrm>
          <a:off x="210757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162560</xdr:rowOff>
    </xdr:from>
    <xdr:to>
      <xdr:col>107</xdr:col>
      <xdr:colOff>101600</xdr:colOff>
      <xdr:row>61</xdr:row>
      <xdr:rowOff>92710</xdr:rowOff>
    </xdr:to>
    <xdr:sp macro="" textlink="">
      <xdr:nvSpPr>
        <xdr:cNvPr id="453" name="フローチャート: 判断 452"/>
        <xdr:cNvSpPr/>
      </xdr:nvSpPr>
      <xdr:spPr>
        <a:xfrm>
          <a:off x="20383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109237</xdr:rowOff>
    </xdr:from>
    <xdr:ext cx="469744" cy="259045"/>
    <xdr:sp macro="" textlink="">
      <xdr:nvSpPr>
        <xdr:cNvPr id="454" name="n_2aveValue【保健センター・保健所】&#10;一人当たり面積"/>
        <xdr:cNvSpPr txBox="1"/>
      </xdr:nvSpPr>
      <xdr:spPr>
        <a:xfrm>
          <a:off x="20199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55" name="テキスト ボックス 4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6" name="テキスト ボックス 4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7" name="テキスト ボックス 4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8" name="テキスト ボックス 4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9" name="テキスト ボックス 4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25400</xdr:rowOff>
    </xdr:from>
    <xdr:to>
      <xdr:col>112</xdr:col>
      <xdr:colOff>38100</xdr:colOff>
      <xdr:row>57</xdr:row>
      <xdr:rowOff>127000</xdr:rowOff>
    </xdr:to>
    <xdr:sp macro="" textlink="">
      <xdr:nvSpPr>
        <xdr:cNvPr id="460" name="楕円 459"/>
        <xdr:cNvSpPr/>
      </xdr:nvSpPr>
      <xdr:spPr>
        <a:xfrm>
          <a:off x="21272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55</xdr:row>
      <xdr:rowOff>143527</xdr:rowOff>
    </xdr:from>
    <xdr:ext cx="469744" cy="259045"/>
    <xdr:sp macro="" textlink="">
      <xdr:nvSpPr>
        <xdr:cNvPr id="461" name="n_1mainValue【保健センター・保健所】&#10;一人当たり面積"/>
        <xdr:cNvSpPr txBox="1"/>
      </xdr:nvSpPr>
      <xdr:spPr>
        <a:xfrm>
          <a:off x="21075727" y="957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2" name="正方形/長方形 4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3" name="正方形/長方形 4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4" name="正方形/長方形 4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5" name="正方形/長方形 4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6" name="正方形/長方形 4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7" name="正方形/長方形 4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8" name="正方形/長方形 4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9" name="正方形/長方形 4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0" name="テキスト ボックス 4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1" name="直線コネクタ 4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2" name="直線コネクタ 47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3" name="テキスト ボックス 47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4" name="直線コネクタ 47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5" name="テキスト ボックス 47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6" name="直線コネクタ 47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7" name="テキスト ボックス 47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8" name="直線コネクタ 47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9" name="テキスト ボックス 47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0" name="直線コネクタ 47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1" name="テキスト ボックス 48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2" name="直線コネクタ 48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3" name="テキスト ボックス 48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4" name="直線コネクタ 4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5" name="テキスト ボックス 48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129539</xdr:rowOff>
    </xdr:to>
    <xdr:cxnSp macro="">
      <xdr:nvCxnSpPr>
        <xdr:cNvPr id="487" name="直線コネクタ 486"/>
        <xdr:cNvCxnSpPr/>
      </xdr:nvCxnSpPr>
      <xdr:spPr>
        <a:xfrm flipV="1">
          <a:off x="16318864" y="134569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488" name="【消防施設】&#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489" name="直線コネクタ 488"/>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490"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491" name="直線コネクタ 490"/>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60433</xdr:rowOff>
    </xdr:from>
    <xdr:ext cx="405111" cy="259045"/>
    <xdr:sp macro="" textlink="">
      <xdr:nvSpPr>
        <xdr:cNvPr id="492" name="【消防施設】&#10;有形固定資産減価償却率平均値テキスト"/>
        <xdr:cNvSpPr txBox="1"/>
      </xdr:nvSpPr>
      <xdr:spPr>
        <a:xfrm>
          <a:off x="16357600" y="1394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82006</xdr:rowOff>
    </xdr:from>
    <xdr:to>
      <xdr:col>85</xdr:col>
      <xdr:colOff>177800</xdr:colOff>
      <xdr:row>82</xdr:row>
      <xdr:rowOff>12156</xdr:rowOff>
    </xdr:to>
    <xdr:sp macro="" textlink="">
      <xdr:nvSpPr>
        <xdr:cNvPr id="493" name="フローチャート: 判断 492"/>
        <xdr:cNvSpPr/>
      </xdr:nvSpPr>
      <xdr:spPr>
        <a:xfrm>
          <a:off x="162687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46082</xdr:rowOff>
    </xdr:from>
    <xdr:to>
      <xdr:col>81</xdr:col>
      <xdr:colOff>101600</xdr:colOff>
      <xdr:row>81</xdr:row>
      <xdr:rowOff>147682</xdr:rowOff>
    </xdr:to>
    <xdr:sp macro="" textlink="">
      <xdr:nvSpPr>
        <xdr:cNvPr id="494" name="フローチャート: 判断 493"/>
        <xdr:cNvSpPr/>
      </xdr:nvSpPr>
      <xdr:spPr>
        <a:xfrm>
          <a:off x="15430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138809</xdr:rowOff>
    </xdr:from>
    <xdr:ext cx="405111" cy="259045"/>
    <xdr:sp macro="" textlink="">
      <xdr:nvSpPr>
        <xdr:cNvPr id="495" name="n_1aveValue【消防施設】&#10;有形固定資産減価償却率"/>
        <xdr:cNvSpPr txBox="1"/>
      </xdr:nvSpPr>
      <xdr:spPr>
        <a:xfrm>
          <a:off x="152660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78739</xdr:rowOff>
    </xdr:from>
    <xdr:to>
      <xdr:col>76</xdr:col>
      <xdr:colOff>165100</xdr:colOff>
      <xdr:row>81</xdr:row>
      <xdr:rowOff>8889</xdr:rowOff>
    </xdr:to>
    <xdr:sp macro="" textlink="">
      <xdr:nvSpPr>
        <xdr:cNvPr id="496" name="フローチャート: 判断 495"/>
        <xdr:cNvSpPr/>
      </xdr:nvSpPr>
      <xdr:spPr>
        <a:xfrm>
          <a:off x="14541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25416</xdr:rowOff>
    </xdr:from>
    <xdr:ext cx="405111" cy="259045"/>
    <xdr:sp macro="" textlink="">
      <xdr:nvSpPr>
        <xdr:cNvPr id="497" name="n_2aveValue【消防施設】&#10;有形固定資産減価償却率"/>
        <xdr:cNvSpPr txBox="1"/>
      </xdr:nvSpPr>
      <xdr:spPr>
        <a:xfrm>
          <a:off x="14389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98" name="テキスト ボックス 49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9" name="テキスト ボックス 49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0" name="テキスト ボックス 49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1" name="テキスト ボックス 50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2" name="テキスト ボックス 50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170180</xdr:rowOff>
    </xdr:from>
    <xdr:to>
      <xdr:col>81</xdr:col>
      <xdr:colOff>101600</xdr:colOff>
      <xdr:row>80</xdr:row>
      <xdr:rowOff>100330</xdr:rowOff>
    </xdr:to>
    <xdr:sp macro="" textlink="">
      <xdr:nvSpPr>
        <xdr:cNvPr id="503" name="楕円 502"/>
        <xdr:cNvSpPr/>
      </xdr:nvSpPr>
      <xdr:spPr>
        <a:xfrm>
          <a:off x="15430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116857</xdr:rowOff>
    </xdr:from>
    <xdr:ext cx="405111" cy="259045"/>
    <xdr:sp macro="" textlink="">
      <xdr:nvSpPr>
        <xdr:cNvPr id="504" name="n_1mainValue【消防施設】&#10;有形固定資産減価償却率"/>
        <xdr:cNvSpPr txBox="1"/>
      </xdr:nvSpPr>
      <xdr:spPr>
        <a:xfrm>
          <a:off x="152660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5" name="正方形/長方形 5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6" name="正方形/長方形 5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7" name="正方形/長方形 5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8" name="正方形/長方形 5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9" name="正方形/長方形 5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0" name="正方形/長方形 5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1" name="正方形/長方形 5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2" name="正方形/長方形 51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3" name="テキスト ボックス 51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4" name="直線コネクタ 51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15" name="直線コネクタ 51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16" name="テキスト ボックス 51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17" name="直線コネクタ 51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18" name="テキスト ボックス 51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19" name="直線コネクタ 51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20" name="テキスト ボックス 51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21" name="直線コネクタ 52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22" name="テキスト ボックス 52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23" name="直線コネクタ 52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24" name="テキスト ボックス 52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25" name="直線コネクタ 52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26" name="テキスト ボックス 52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7" name="直線コネクタ 52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8" name="テキスト ボックス 52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28302</xdr:rowOff>
    </xdr:from>
    <xdr:to>
      <xdr:col>116</xdr:col>
      <xdr:colOff>62864</xdr:colOff>
      <xdr:row>86</xdr:row>
      <xdr:rowOff>74023</xdr:rowOff>
    </xdr:to>
    <xdr:cxnSp macro="">
      <xdr:nvCxnSpPr>
        <xdr:cNvPr id="530" name="直線コネクタ 529"/>
        <xdr:cNvCxnSpPr/>
      </xdr:nvCxnSpPr>
      <xdr:spPr>
        <a:xfrm flipV="1">
          <a:off x="22160864" y="13401402"/>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77850</xdr:rowOff>
    </xdr:from>
    <xdr:ext cx="469744" cy="259045"/>
    <xdr:sp macro="" textlink="">
      <xdr:nvSpPr>
        <xdr:cNvPr id="531" name="【消防施設】&#10;一人当たり面積最小値テキスト"/>
        <xdr:cNvSpPr txBox="1"/>
      </xdr:nvSpPr>
      <xdr:spPr>
        <a:xfrm>
          <a:off x="22199600" y="1482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74023</xdr:rowOff>
    </xdr:from>
    <xdr:to>
      <xdr:col>116</xdr:col>
      <xdr:colOff>152400</xdr:colOff>
      <xdr:row>86</xdr:row>
      <xdr:rowOff>74023</xdr:rowOff>
    </xdr:to>
    <xdr:cxnSp macro="">
      <xdr:nvCxnSpPr>
        <xdr:cNvPr id="532" name="直線コネクタ 531"/>
        <xdr:cNvCxnSpPr/>
      </xdr:nvCxnSpPr>
      <xdr:spPr>
        <a:xfrm>
          <a:off x="22072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146429</xdr:rowOff>
    </xdr:from>
    <xdr:ext cx="469744" cy="259045"/>
    <xdr:sp macro="" textlink="">
      <xdr:nvSpPr>
        <xdr:cNvPr id="533" name="【消防施設】&#10;一人当たり面積最大値テキスト"/>
        <xdr:cNvSpPr txBox="1"/>
      </xdr:nvSpPr>
      <xdr:spPr>
        <a:xfrm>
          <a:off x="22199600" y="1317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28302</xdr:rowOff>
    </xdr:from>
    <xdr:to>
      <xdr:col>116</xdr:col>
      <xdr:colOff>152400</xdr:colOff>
      <xdr:row>78</xdr:row>
      <xdr:rowOff>28302</xdr:rowOff>
    </xdr:to>
    <xdr:cxnSp macro="">
      <xdr:nvCxnSpPr>
        <xdr:cNvPr id="534" name="直線コネクタ 533"/>
        <xdr:cNvCxnSpPr/>
      </xdr:nvCxnSpPr>
      <xdr:spPr>
        <a:xfrm>
          <a:off x="22072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8182</xdr:rowOff>
    </xdr:from>
    <xdr:ext cx="469744" cy="259045"/>
    <xdr:sp macro="" textlink="">
      <xdr:nvSpPr>
        <xdr:cNvPr id="535" name="【消防施設】&#10;一人当たり面積平均値テキスト"/>
        <xdr:cNvSpPr txBox="1"/>
      </xdr:nvSpPr>
      <xdr:spPr>
        <a:xfrm>
          <a:off x="22199600" y="1440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29755</xdr:rowOff>
    </xdr:from>
    <xdr:to>
      <xdr:col>116</xdr:col>
      <xdr:colOff>114300</xdr:colOff>
      <xdr:row>84</xdr:row>
      <xdr:rowOff>131355</xdr:rowOff>
    </xdr:to>
    <xdr:sp macro="" textlink="">
      <xdr:nvSpPr>
        <xdr:cNvPr id="536" name="フローチャート: 判断 535"/>
        <xdr:cNvSpPr/>
      </xdr:nvSpPr>
      <xdr:spPr>
        <a:xfrm>
          <a:off x="22110700" y="1443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37" name="フローチャート: 判断 536"/>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538"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49349</xdr:rowOff>
    </xdr:from>
    <xdr:to>
      <xdr:col>107</xdr:col>
      <xdr:colOff>101600</xdr:colOff>
      <xdr:row>84</xdr:row>
      <xdr:rowOff>150949</xdr:rowOff>
    </xdr:to>
    <xdr:sp macro="" textlink="">
      <xdr:nvSpPr>
        <xdr:cNvPr id="539" name="フローチャート: 判断 538"/>
        <xdr:cNvSpPr/>
      </xdr:nvSpPr>
      <xdr:spPr>
        <a:xfrm>
          <a:off x="20383500" y="1445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167476</xdr:rowOff>
    </xdr:from>
    <xdr:ext cx="469744" cy="259045"/>
    <xdr:sp macro="" textlink="">
      <xdr:nvSpPr>
        <xdr:cNvPr id="540" name="n_2aveValue【消防施設】&#10;一人当たり面積"/>
        <xdr:cNvSpPr txBox="1"/>
      </xdr:nvSpPr>
      <xdr:spPr>
        <a:xfrm>
          <a:off x="20199427" y="1422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41" name="テキスト ボックス 5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2" name="テキスト ボックス 5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3" name="テキスト ボックス 5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4" name="テキスト ボックス 5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5" name="テキスト ボックス 5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145687</xdr:rowOff>
    </xdr:from>
    <xdr:to>
      <xdr:col>112</xdr:col>
      <xdr:colOff>38100</xdr:colOff>
      <xdr:row>86</xdr:row>
      <xdr:rowOff>75837</xdr:rowOff>
    </xdr:to>
    <xdr:sp macro="" textlink="">
      <xdr:nvSpPr>
        <xdr:cNvPr id="546" name="楕円 545"/>
        <xdr:cNvSpPr/>
      </xdr:nvSpPr>
      <xdr:spPr>
        <a:xfrm>
          <a:off x="21272500" y="14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66964</xdr:rowOff>
    </xdr:from>
    <xdr:ext cx="469744" cy="259045"/>
    <xdr:sp macro="" textlink="">
      <xdr:nvSpPr>
        <xdr:cNvPr id="547" name="n_1mainValue【消防施設】&#10;一人当たり面積"/>
        <xdr:cNvSpPr txBox="1"/>
      </xdr:nvSpPr>
      <xdr:spPr>
        <a:xfrm>
          <a:off x="21075727" y="1481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8" name="正方形/長方形 5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9" name="正方形/長方形 5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0" name="正方形/長方形 5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1" name="正方形/長方形 5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2" name="正方形/長方形 5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3" name="正方形/長方形 5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4" name="正方形/長方形 5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5" name="正方形/長方形 5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6" name="テキスト ボックス 5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7" name="直線コネクタ 5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8" name="直線コネクタ 55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9" name="テキスト ボックス 55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0" name="直線コネクタ 55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1" name="テキスト ボックス 56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2" name="直線コネクタ 56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3" name="テキスト ボックス 56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4" name="直線コネクタ 56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5" name="テキスト ボックス 56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6" name="直線コネクタ 56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7" name="テキスト ボックス 56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8" name="直線コネクタ 56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9" name="テキスト ボックス 56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0" name="直線コネクタ 5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1" name="テキスト ボックス 57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108</xdr:row>
      <xdr:rowOff>74568</xdr:rowOff>
    </xdr:to>
    <xdr:cxnSp macro="">
      <xdr:nvCxnSpPr>
        <xdr:cNvPr id="573" name="直線コネクタ 572"/>
        <xdr:cNvCxnSpPr/>
      </xdr:nvCxnSpPr>
      <xdr:spPr>
        <a:xfrm flipV="1">
          <a:off x="16318864" y="17111799"/>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574"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575" name="直線コネクタ 574"/>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405111" cy="259045"/>
    <xdr:sp macro="" textlink="">
      <xdr:nvSpPr>
        <xdr:cNvPr id="576" name="【庁舎】&#10;有形固定資産減価償却率最大値テキスト"/>
        <xdr:cNvSpPr txBox="1"/>
      </xdr:nvSpPr>
      <xdr:spPr>
        <a:xfrm>
          <a:off x="16357600" y="1688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577" name="直線コネクタ 576"/>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114861</xdr:rowOff>
    </xdr:from>
    <xdr:ext cx="405111" cy="259045"/>
    <xdr:sp macro="" textlink="">
      <xdr:nvSpPr>
        <xdr:cNvPr id="578" name="【庁舎】&#10;有形固定資産減価償却率平均値テキスト"/>
        <xdr:cNvSpPr txBox="1"/>
      </xdr:nvSpPr>
      <xdr:spPr>
        <a:xfrm>
          <a:off x="16357600" y="1777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136434</xdr:rowOff>
    </xdr:from>
    <xdr:to>
      <xdr:col>85</xdr:col>
      <xdr:colOff>177800</xdr:colOff>
      <xdr:row>104</xdr:row>
      <xdr:rowOff>66584</xdr:rowOff>
    </xdr:to>
    <xdr:sp macro="" textlink="">
      <xdr:nvSpPr>
        <xdr:cNvPr id="579" name="フローチャート: 判断 578"/>
        <xdr:cNvSpPr/>
      </xdr:nvSpPr>
      <xdr:spPr>
        <a:xfrm>
          <a:off x="16268700" y="1779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580" name="フローチャート: 判断 579"/>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95266</xdr:rowOff>
    </xdr:from>
    <xdr:ext cx="405111" cy="259045"/>
    <xdr:sp macro="" textlink="">
      <xdr:nvSpPr>
        <xdr:cNvPr id="581" name="n_1aveValue【庁舎】&#10;有形固定資産減価償却率"/>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128270</xdr:rowOff>
    </xdr:from>
    <xdr:to>
      <xdr:col>76</xdr:col>
      <xdr:colOff>165100</xdr:colOff>
      <xdr:row>104</xdr:row>
      <xdr:rowOff>58420</xdr:rowOff>
    </xdr:to>
    <xdr:sp macro="" textlink="">
      <xdr:nvSpPr>
        <xdr:cNvPr id="582" name="フローチャート: 判断 581"/>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74947</xdr:rowOff>
    </xdr:from>
    <xdr:ext cx="405111" cy="259045"/>
    <xdr:sp macro="" textlink="">
      <xdr:nvSpPr>
        <xdr:cNvPr id="583" name="n_2aveValue【庁舎】&#10;有形固定資産減価償却率"/>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4" name="テキスト ボックス 5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5" name="テキスト ボックス 5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6" name="テキスト ボックス 5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7" name="テキスト ボックス 5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8" name="テキスト ボックス 5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157662</xdr:rowOff>
    </xdr:from>
    <xdr:to>
      <xdr:col>81</xdr:col>
      <xdr:colOff>101600</xdr:colOff>
      <xdr:row>103</xdr:row>
      <xdr:rowOff>87812</xdr:rowOff>
    </xdr:to>
    <xdr:sp macro="" textlink="">
      <xdr:nvSpPr>
        <xdr:cNvPr id="589" name="楕円 588"/>
        <xdr:cNvSpPr/>
      </xdr:nvSpPr>
      <xdr:spPr>
        <a:xfrm>
          <a:off x="15430500" y="176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104339</xdr:rowOff>
    </xdr:from>
    <xdr:ext cx="405111" cy="259045"/>
    <xdr:sp macro="" textlink="">
      <xdr:nvSpPr>
        <xdr:cNvPr id="590" name="n_1mainValue【庁舎】&#10;有形固定資産減価償却率"/>
        <xdr:cNvSpPr txBox="1"/>
      </xdr:nvSpPr>
      <xdr:spPr>
        <a:xfrm>
          <a:off x="15266044" y="1742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1" name="直線コネクタ 6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2" name="テキスト ボックス 6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3" name="直線コネクタ 6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4" name="テキスト ボックス 6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5" name="直線コネクタ 6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6" name="テキスト ボックス 6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7" name="直線コネクタ 6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8" name="テキスト ボックス 6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9" name="直線コネクタ 6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0" name="テキスト ボックス 6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1" name="直線コネクタ 6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2" name="テキスト ボックス 6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3" name="直線コネクタ 6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4" name="テキスト ボックス 6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117566</xdr:rowOff>
    </xdr:from>
    <xdr:to>
      <xdr:col>116</xdr:col>
      <xdr:colOff>62864</xdr:colOff>
      <xdr:row>108</xdr:row>
      <xdr:rowOff>6531</xdr:rowOff>
    </xdr:to>
    <xdr:cxnSp macro="">
      <xdr:nvCxnSpPr>
        <xdr:cNvPr id="616" name="直線コネクタ 615"/>
        <xdr:cNvCxnSpPr/>
      </xdr:nvCxnSpPr>
      <xdr:spPr>
        <a:xfrm flipV="1">
          <a:off x="22160864" y="17262566"/>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10358</xdr:rowOff>
    </xdr:from>
    <xdr:ext cx="469744" cy="259045"/>
    <xdr:sp macro="" textlink="">
      <xdr:nvSpPr>
        <xdr:cNvPr id="617" name="【庁舎】&#10;一人当たり面積最小値テキスト"/>
        <xdr:cNvSpPr txBox="1"/>
      </xdr:nvSpPr>
      <xdr:spPr>
        <a:xfrm>
          <a:off x="22199600"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6531</xdr:rowOff>
    </xdr:from>
    <xdr:to>
      <xdr:col>116</xdr:col>
      <xdr:colOff>152400</xdr:colOff>
      <xdr:row>108</xdr:row>
      <xdr:rowOff>6531</xdr:rowOff>
    </xdr:to>
    <xdr:cxnSp macro="">
      <xdr:nvCxnSpPr>
        <xdr:cNvPr id="618" name="直線コネクタ 617"/>
        <xdr:cNvCxnSpPr/>
      </xdr:nvCxnSpPr>
      <xdr:spPr>
        <a:xfrm>
          <a:off x="22072600" y="1852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64243</xdr:rowOff>
    </xdr:from>
    <xdr:ext cx="469744" cy="259045"/>
    <xdr:sp macro="" textlink="">
      <xdr:nvSpPr>
        <xdr:cNvPr id="619" name="【庁舎】&#10;一人当たり面積最大値テキスト"/>
        <xdr:cNvSpPr txBox="1"/>
      </xdr:nvSpPr>
      <xdr:spPr>
        <a:xfrm>
          <a:off x="22199600" y="1703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117566</xdr:rowOff>
    </xdr:from>
    <xdr:to>
      <xdr:col>116</xdr:col>
      <xdr:colOff>152400</xdr:colOff>
      <xdr:row>100</xdr:row>
      <xdr:rowOff>117566</xdr:rowOff>
    </xdr:to>
    <xdr:cxnSp macro="">
      <xdr:nvCxnSpPr>
        <xdr:cNvPr id="620" name="直線コネクタ 619"/>
        <xdr:cNvCxnSpPr/>
      </xdr:nvCxnSpPr>
      <xdr:spPr>
        <a:xfrm>
          <a:off x="22072600" y="17262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1650</xdr:rowOff>
    </xdr:from>
    <xdr:ext cx="469744" cy="259045"/>
    <xdr:sp macro="" textlink="">
      <xdr:nvSpPr>
        <xdr:cNvPr id="621" name="【庁舎】&#10;一人当たり面積平均値テキスト"/>
        <xdr:cNvSpPr txBox="1"/>
      </xdr:nvSpPr>
      <xdr:spPr>
        <a:xfrm>
          <a:off x="22199600" y="18175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622" name="フローチャート: 判断 621"/>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70031</xdr:rowOff>
    </xdr:from>
    <xdr:to>
      <xdr:col>112</xdr:col>
      <xdr:colOff>38100</xdr:colOff>
      <xdr:row>107</xdr:row>
      <xdr:rowOff>181</xdr:rowOff>
    </xdr:to>
    <xdr:sp macro="" textlink="">
      <xdr:nvSpPr>
        <xdr:cNvPr id="623" name="フローチャート: 判断 622"/>
        <xdr:cNvSpPr/>
      </xdr:nvSpPr>
      <xdr:spPr>
        <a:xfrm>
          <a:off x="21272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16708</xdr:rowOff>
    </xdr:from>
    <xdr:ext cx="469744" cy="259045"/>
    <xdr:sp macro="" textlink="">
      <xdr:nvSpPr>
        <xdr:cNvPr id="624" name="n_1aveValue【庁舎】&#10;一人当たり面積"/>
        <xdr:cNvSpPr txBox="1"/>
      </xdr:nvSpPr>
      <xdr:spPr>
        <a:xfrm>
          <a:off x="210757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109220</xdr:rowOff>
    </xdr:from>
    <xdr:to>
      <xdr:col>107</xdr:col>
      <xdr:colOff>101600</xdr:colOff>
      <xdr:row>107</xdr:row>
      <xdr:rowOff>39370</xdr:rowOff>
    </xdr:to>
    <xdr:sp macro="" textlink="">
      <xdr:nvSpPr>
        <xdr:cNvPr id="625" name="フローチャート: 判断 624"/>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55897</xdr:rowOff>
    </xdr:from>
    <xdr:ext cx="469744" cy="259045"/>
    <xdr:sp macro="" textlink="">
      <xdr:nvSpPr>
        <xdr:cNvPr id="626" name="n_2aveValue【庁舎】&#10;一人当たり面積"/>
        <xdr:cNvSpPr txBox="1"/>
      </xdr:nvSpPr>
      <xdr:spPr>
        <a:xfrm>
          <a:off x="20199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27" name="テキスト ボックス 6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8" name="テキスト ボックス 6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9" name="テキスト ボックス 6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0" name="テキスト ボックス 6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1" name="テキスト ボックス 6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137523</xdr:rowOff>
    </xdr:from>
    <xdr:to>
      <xdr:col>112</xdr:col>
      <xdr:colOff>38100</xdr:colOff>
      <xdr:row>107</xdr:row>
      <xdr:rowOff>67673</xdr:rowOff>
    </xdr:to>
    <xdr:sp macro="" textlink="">
      <xdr:nvSpPr>
        <xdr:cNvPr id="632" name="楕円 631"/>
        <xdr:cNvSpPr/>
      </xdr:nvSpPr>
      <xdr:spPr>
        <a:xfrm>
          <a:off x="21272500" y="1831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58800</xdr:rowOff>
    </xdr:from>
    <xdr:ext cx="469744" cy="259045"/>
    <xdr:sp macro="" textlink="">
      <xdr:nvSpPr>
        <xdr:cNvPr id="633" name="n_1mainValue【庁舎】&#10;一人当たり面積"/>
        <xdr:cNvSpPr txBox="1"/>
      </xdr:nvSpPr>
      <xdr:spPr>
        <a:xfrm>
          <a:off x="21075727" y="1840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4" name="正方形/長方形 6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5" name="正方形/長方形 6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6" name="テキスト ボックス 6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年度数値は、固定資産台帳が整備中のため、分析することができなかった。</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比較対象となる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有形固定資産減価償却率が類似団体内数値を上回っている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施設に、体育館・プール、福祉施設、消防施設、庁舎が挙げられる。これらの施設は、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今後策定する公共施設個別計画において整備計画を慎重に検討する必要があると考えている。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12,329
12,188
301.98
9,599,678
8,836,354
751,069
6,015,330
4,560,139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本町の財政力指数は、全国平均を</a:t>
          </a:r>
          <a:r>
            <a:rPr kumimoji="1" lang="en-US" altLang="ja-JP" sz="1100">
              <a:latin typeface="ＭＳ Ｐゴシック" panose="020B0600070205080204" pitchFamily="50" charset="-128"/>
              <a:ea typeface="ＭＳ Ｐゴシック" panose="020B0600070205080204" pitchFamily="50" charset="-128"/>
            </a:rPr>
            <a:t>0.24</a:t>
          </a:r>
          <a:r>
            <a:rPr kumimoji="1" lang="ja-JP" altLang="en-US" sz="1100">
              <a:latin typeface="ＭＳ Ｐゴシック" panose="020B0600070205080204" pitchFamily="50" charset="-128"/>
              <a:ea typeface="ＭＳ Ｐゴシック" panose="020B0600070205080204" pitchFamily="50" charset="-128"/>
            </a:rPr>
            <a:t>ﾎﾟｲﾝﾄ、山梨県平均を</a:t>
          </a:r>
          <a:r>
            <a:rPr kumimoji="1" lang="en-US" altLang="ja-JP" sz="1100">
              <a:latin typeface="ＭＳ Ｐゴシック" panose="020B0600070205080204" pitchFamily="50" charset="-128"/>
              <a:ea typeface="ＭＳ Ｐゴシック" panose="020B0600070205080204" pitchFamily="50" charset="-128"/>
            </a:rPr>
            <a:t>0.28</a:t>
          </a:r>
          <a:r>
            <a:rPr kumimoji="1" lang="ja-JP" altLang="en-US" sz="1100">
              <a:latin typeface="ＭＳ Ｐゴシック" panose="020B0600070205080204" pitchFamily="50" charset="-128"/>
              <a:ea typeface="ＭＳ Ｐゴシック" panose="020B0600070205080204" pitchFamily="50" charset="-128"/>
            </a:rPr>
            <a:t>ﾎﾟｲﾝﾄ下回る状況で、類似団体においては</a:t>
          </a:r>
          <a:r>
            <a:rPr kumimoji="1" lang="en-US" altLang="ja-JP" sz="1100">
              <a:latin typeface="ＭＳ Ｐゴシック" panose="020B0600070205080204" pitchFamily="50" charset="-128"/>
              <a:ea typeface="ＭＳ Ｐゴシック" panose="020B0600070205080204" pitchFamily="50" charset="-128"/>
            </a:rPr>
            <a:t>54</a:t>
          </a:r>
          <a:r>
            <a:rPr kumimoji="1" lang="ja-JP" altLang="en-US" sz="1100">
              <a:latin typeface="ＭＳ Ｐゴシック" panose="020B0600070205080204" pitchFamily="50" charset="-128"/>
              <a:ea typeface="ＭＳ Ｐゴシック" panose="020B0600070205080204" pitchFamily="50" charset="-128"/>
            </a:rPr>
            <a:t>団体中</a:t>
          </a:r>
          <a:r>
            <a:rPr kumimoji="1" lang="en-US" altLang="ja-JP" sz="1100">
              <a:latin typeface="ＭＳ Ｐゴシック" panose="020B0600070205080204" pitchFamily="50" charset="-128"/>
              <a:ea typeface="ＭＳ Ｐゴシック" panose="020B0600070205080204" pitchFamily="50" charset="-128"/>
            </a:rPr>
            <a:t>49</a:t>
          </a:r>
          <a:r>
            <a:rPr kumimoji="1" lang="ja-JP" altLang="en-US" sz="1100">
              <a:latin typeface="ＭＳ Ｐゴシック" panose="020B0600070205080204" pitchFamily="50" charset="-128"/>
              <a:ea typeface="ＭＳ Ｐゴシック" panose="020B0600070205080204" pitchFamily="50" charset="-128"/>
            </a:rPr>
            <a:t>位と低い水準となっている。</a:t>
          </a:r>
        </a:p>
        <a:p>
          <a:r>
            <a:rPr kumimoji="1" lang="ja-JP" altLang="en-US" sz="1100">
              <a:latin typeface="ＭＳ Ｐゴシック" panose="020B0600070205080204" pitchFamily="50" charset="-128"/>
              <a:ea typeface="ＭＳ Ｐゴシック" panose="020B0600070205080204" pitchFamily="50" charset="-128"/>
            </a:rPr>
            <a:t>　主たる要因として、人口の減少や全国平均を上回る高齢化率（平成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年度末</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44.42</a:t>
          </a:r>
          <a:r>
            <a:rPr kumimoji="1" lang="ja-JP" altLang="en-US"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）に加え、町内に中心となる産業がないこと等により、財政基盤が弱いことが考えられる。</a:t>
          </a:r>
        </a:p>
        <a:p>
          <a:r>
            <a:rPr kumimoji="1" lang="ja-JP" altLang="en-US" sz="1100">
              <a:latin typeface="ＭＳ Ｐゴシック" panose="020B0600070205080204" pitchFamily="50" charset="-128"/>
              <a:ea typeface="ＭＳ Ｐゴシック" panose="020B0600070205080204" pitchFamily="50" charset="-128"/>
            </a:rPr>
            <a:t>　今後は交流人口の増加や子育て施策などの充実を目指し、「まち・ひと・しごと創生総合戦略」に伴う事業を基軸として積極的な行政運営を進め、併せてコンパクトな行政推進を図りつつ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65919</xdr:rowOff>
    </xdr:from>
    <xdr:to>
      <xdr:col>23</xdr:col>
      <xdr:colOff>133350</xdr:colOff>
      <xdr:row>44</xdr:row>
      <xdr:rowOff>84667</xdr:rowOff>
    </xdr:to>
    <xdr:cxnSp macro="">
      <xdr:nvCxnSpPr>
        <xdr:cNvPr id="65" name="直線コネクタ 64"/>
        <xdr:cNvCxnSpPr/>
      </xdr:nvCxnSpPr>
      <xdr:spPr>
        <a:xfrm flipV="1">
          <a:off x="4953000" y="6238119"/>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152296</xdr:rowOff>
    </xdr:from>
    <xdr:ext cx="762000" cy="259045"/>
    <xdr:sp macro="" textlink="">
      <xdr:nvSpPr>
        <xdr:cNvPr id="68" name="財政力最大値テキスト"/>
        <xdr:cNvSpPr txBox="1"/>
      </xdr:nvSpPr>
      <xdr:spPr>
        <a:xfrm>
          <a:off x="5041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65919</xdr:rowOff>
    </xdr:from>
    <xdr:to>
      <xdr:col>24</xdr:col>
      <xdr:colOff>12700</xdr:colOff>
      <xdr:row>36</xdr:row>
      <xdr:rowOff>65919</xdr:rowOff>
    </xdr:to>
    <xdr:cxnSp macro="">
      <xdr:nvCxnSpPr>
        <xdr:cNvPr id="69" name="直線コネクタ 68"/>
        <xdr:cNvCxnSpPr/>
      </xdr:nvCxnSpPr>
      <xdr:spPr>
        <a:xfrm>
          <a:off x="4864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43</xdr:row>
      <xdr:rowOff>164193</xdr:rowOff>
    </xdr:to>
    <xdr:cxnSp macro="">
      <xdr:nvCxnSpPr>
        <xdr:cNvPr id="70" name="直線コネクタ 69"/>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48579</xdr:rowOff>
    </xdr:from>
    <xdr:ext cx="762000" cy="259045"/>
    <xdr:sp macro="" textlink="">
      <xdr:nvSpPr>
        <xdr:cNvPr id="71" name="財政力平均値テキスト"/>
        <xdr:cNvSpPr txBox="1"/>
      </xdr:nvSpPr>
      <xdr:spPr>
        <a:xfrm>
          <a:off x="5041900" y="7078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72" name="フローチャート: 判断 71"/>
        <xdr:cNvSpPr/>
      </xdr:nvSpPr>
      <xdr:spPr>
        <a:xfrm>
          <a:off x="49022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152702</xdr:rowOff>
    </xdr:from>
    <xdr:to>
      <xdr:col>19</xdr:col>
      <xdr:colOff>133350</xdr:colOff>
      <xdr:row>43</xdr:row>
      <xdr:rowOff>164193</xdr:rowOff>
    </xdr:to>
    <xdr:cxnSp macro="">
      <xdr:nvCxnSpPr>
        <xdr:cNvPr id="73" name="直線コネクタ 72"/>
        <xdr:cNvCxnSpPr/>
      </xdr:nvCxnSpPr>
      <xdr:spPr>
        <a:xfrm>
          <a:off x="3225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152702</xdr:rowOff>
    </xdr:from>
    <xdr:to>
      <xdr:col>15</xdr:col>
      <xdr:colOff>82550</xdr:colOff>
      <xdr:row>43</xdr:row>
      <xdr:rowOff>152702</xdr:rowOff>
    </xdr:to>
    <xdr:cxnSp macro="">
      <xdr:nvCxnSpPr>
        <xdr:cNvPr id="76" name="直線コネクタ 75"/>
        <xdr:cNvCxnSpPr/>
      </xdr:nvCxnSpPr>
      <xdr:spPr>
        <a:xfrm>
          <a:off x="2336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152702</xdr:rowOff>
    </xdr:from>
    <xdr:to>
      <xdr:col>11</xdr:col>
      <xdr:colOff>31750</xdr:colOff>
      <xdr:row>43</xdr:row>
      <xdr:rowOff>152702</xdr:rowOff>
    </xdr:to>
    <xdr:cxnSp macro="">
      <xdr:nvCxnSpPr>
        <xdr:cNvPr id="79" name="直線コネクタ 78"/>
        <xdr:cNvCxnSpPr/>
      </xdr:nvCxnSpPr>
      <xdr:spPr>
        <a:xfrm>
          <a:off x="1447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81" name="テキスト ボックス 80"/>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9270</xdr:rowOff>
    </xdr:from>
    <xdr:ext cx="762000" cy="259045"/>
    <xdr:sp macro="" textlink="">
      <xdr:nvSpPr>
        <xdr:cNvPr id="90"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1" name="楕円 90"/>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2" name="テキスト ボックス 91"/>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101902</xdr:rowOff>
    </xdr:from>
    <xdr:to>
      <xdr:col>15</xdr:col>
      <xdr:colOff>133350</xdr:colOff>
      <xdr:row>44</xdr:row>
      <xdr:rowOff>32052</xdr:rowOff>
    </xdr:to>
    <xdr:sp macro="" textlink="">
      <xdr:nvSpPr>
        <xdr:cNvPr id="93" name="楕円 92"/>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16829</xdr:rowOff>
    </xdr:from>
    <xdr:ext cx="762000" cy="259045"/>
    <xdr:sp macro="" textlink="">
      <xdr:nvSpPr>
        <xdr:cNvPr id="94" name="テキスト ボックス 93"/>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101902</xdr:rowOff>
    </xdr:from>
    <xdr:to>
      <xdr:col>11</xdr:col>
      <xdr:colOff>82550</xdr:colOff>
      <xdr:row>44</xdr:row>
      <xdr:rowOff>32052</xdr:rowOff>
    </xdr:to>
    <xdr:sp macro="" textlink="">
      <xdr:nvSpPr>
        <xdr:cNvPr id="95" name="楕円 94"/>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16829</xdr:rowOff>
    </xdr:from>
    <xdr:ext cx="762000" cy="259045"/>
    <xdr:sp macro="" textlink="">
      <xdr:nvSpPr>
        <xdr:cNvPr id="96" name="テキスト ボックス 95"/>
        <xdr:cNvSpPr txBox="1"/>
      </xdr:nvSpPr>
      <xdr:spPr>
        <a:xfrm>
          <a:off x="1955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101902</xdr:rowOff>
    </xdr:from>
    <xdr:to>
      <xdr:col>7</xdr:col>
      <xdr:colOff>31750</xdr:colOff>
      <xdr:row>44</xdr:row>
      <xdr:rowOff>32052</xdr:rowOff>
    </xdr:to>
    <xdr:sp macro="" textlink="">
      <xdr:nvSpPr>
        <xdr:cNvPr id="97" name="楕円 96"/>
        <xdr:cNvSpPr/>
      </xdr:nvSpPr>
      <xdr:spPr>
        <a:xfrm>
          <a:off x="1397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16829</xdr:rowOff>
    </xdr:from>
    <xdr:ext cx="762000" cy="259045"/>
    <xdr:sp macro="" textlink="">
      <xdr:nvSpPr>
        <xdr:cNvPr id="98" name="テキスト ボックス 97"/>
        <xdr:cNvSpPr txBox="1"/>
      </xdr:nvSpPr>
      <xdr:spPr>
        <a:xfrm>
          <a:off x="1066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本町の経常収支比率は、全国平均を</a:t>
          </a:r>
          <a:r>
            <a:rPr kumimoji="1" lang="en-US" altLang="ja-JP" sz="1100">
              <a:latin typeface="ＭＳ Ｐゴシック" panose="020B0600070205080204" pitchFamily="50" charset="-128"/>
              <a:ea typeface="ＭＳ Ｐゴシック" panose="020B0600070205080204" pitchFamily="50" charset="-128"/>
            </a:rPr>
            <a:t>20.6</a:t>
          </a:r>
          <a:r>
            <a:rPr kumimoji="1" lang="ja-JP" altLang="en-US" sz="1100">
              <a:latin typeface="ＭＳ Ｐゴシック" panose="020B0600070205080204" pitchFamily="50" charset="-128"/>
              <a:ea typeface="ＭＳ Ｐゴシック" panose="020B0600070205080204" pitchFamily="50" charset="-128"/>
            </a:rPr>
            <a:t>ﾎﾟｲﾝﾄ、山梨県平均を</a:t>
          </a:r>
          <a:r>
            <a:rPr kumimoji="1" lang="en-US" altLang="ja-JP" sz="1100">
              <a:latin typeface="ＭＳ Ｐゴシック" panose="020B0600070205080204" pitchFamily="50" charset="-128"/>
              <a:ea typeface="ＭＳ Ｐゴシック" panose="020B0600070205080204" pitchFamily="50" charset="-128"/>
            </a:rPr>
            <a:t>16.0.</a:t>
          </a:r>
          <a:r>
            <a:rPr kumimoji="1" lang="ja-JP" altLang="en-US" sz="1100">
              <a:latin typeface="ＭＳ Ｐゴシック" panose="020B0600070205080204" pitchFamily="50" charset="-128"/>
              <a:ea typeface="ＭＳ Ｐゴシック" panose="020B0600070205080204" pitchFamily="50" charset="-128"/>
            </a:rPr>
            <a:t>ﾎﾟｲﾝﾄ下回る状況で、類似団体においては</a:t>
          </a:r>
          <a:r>
            <a:rPr kumimoji="1" lang="en-US" altLang="ja-JP" sz="1100">
              <a:latin typeface="ＭＳ Ｐゴシック" panose="020B0600070205080204" pitchFamily="50" charset="-128"/>
              <a:ea typeface="ＭＳ Ｐゴシック" panose="020B0600070205080204" pitchFamily="50" charset="-128"/>
            </a:rPr>
            <a:t>54</a:t>
          </a:r>
          <a:r>
            <a:rPr kumimoji="1" lang="ja-JP" altLang="en-US" sz="1100">
              <a:latin typeface="ＭＳ Ｐゴシック" panose="020B0600070205080204" pitchFamily="50" charset="-128"/>
              <a:ea typeface="ＭＳ Ｐゴシック" panose="020B0600070205080204" pitchFamily="50" charset="-128"/>
            </a:rPr>
            <a:t>団体中</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位と、弾力的な財政運営が図られている。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年に町村合併によりスタートした本町では、行政改革を積極的に進め、様々な行政運営を見直すと共に、地方債の抑制や既存地方債の計画的な繰上償還等による経常経費の抑制など財政健全育成に努めてきたことが、実を結んだ結果と分析している。</a:t>
          </a:r>
        </a:p>
        <a:p>
          <a:r>
            <a:rPr kumimoji="1" lang="ja-JP" altLang="en-US" sz="1100">
              <a:latin typeface="ＭＳ Ｐゴシック" panose="020B0600070205080204" pitchFamily="50" charset="-128"/>
              <a:ea typeface="ＭＳ Ｐゴシック" panose="020B0600070205080204" pitchFamily="50" charset="-128"/>
            </a:rPr>
            <a:t>　今後もこうした財政状況を維持しつつ、事業重点化などを進め、財政構造の弾力性を確保しながら財政運営に努めていく。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6" name="直線コネクタ 125"/>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170434</xdr:rowOff>
    </xdr:from>
    <xdr:to>
      <xdr:col>23</xdr:col>
      <xdr:colOff>133350</xdr:colOff>
      <xdr:row>59</xdr:row>
      <xdr:rowOff>61722</xdr:rowOff>
    </xdr:to>
    <xdr:cxnSp macro="">
      <xdr:nvCxnSpPr>
        <xdr:cNvPr id="131" name="直線コネクタ 130"/>
        <xdr:cNvCxnSpPr/>
      </xdr:nvCxnSpPr>
      <xdr:spPr>
        <a:xfrm>
          <a:off x="4114800" y="10114534"/>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79011</xdr:rowOff>
    </xdr:from>
    <xdr:ext cx="762000" cy="259045"/>
    <xdr:sp macro="" textlink="">
      <xdr:nvSpPr>
        <xdr:cNvPr id="132"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3" name="フローチャート: 判断 132"/>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98044</xdr:rowOff>
    </xdr:from>
    <xdr:to>
      <xdr:col>19</xdr:col>
      <xdr:colOff>133350</xdr:colOff>
      <xdr:row>58</xdr:row>
      <xdr:rowOff>170434</xdr:rowOff>
    </xdr:to>
    <xdr:cxnSp macro="">
      <xdr:nvCxnSpPr>
        <xdr:cNvPr id="134" name="直線コネクタ 133"/>
        <xdr:cNvCxnSpPr/>
      </xdr:nvCxnSpPr>
      <xdr:spPr>
        <a:xfrm>
          <a:off x="3225800" y="1004214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5" name="フローチャート: 判断 134"/>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6" name="テキスト ボックス 135"/>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98044</xdr:rowOff>
    </xdr:from>
    <xdr:to>
      <xdr:col>15</xdr:col>
      <xdr:colOff>82550</xdr:colOff>
      <xdr:row>59</xdr:row>
      <xdr:rowOff>167894</xdr:rowOff>
    </xdr:to>
    <xdr:cxnSp macro="">
      <xdr:nvCxnSpPr>
        <xdr:cNvPr id="137" name="直線コネクタ 136"/>
        <xdr:cNvCxnSpPr/>
      </xdr:nvCxnSpPr>
      <xdr:spPr>
        <a:xfrm flipV="1">
          <a:off x="2336800" y="1004214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762</xdr:rowOff>
    </xdr:from>
    <xdr:to>
      <xdr:col>15</xdr:col>
      <xdr:colOff>133350</xdr:colOff>
      <xdr:row>63</xdr:row>
      <xdr:rowOff>102362</xdr:rowOff>
    </xdr:to>
    <xdr:sp macro="" textlink="">
      <xdr:nvSpPr>
        <xdr:cNvPr id="138" name="フローチャート: 判断 137"/>
        <xdr:cNvSpPr/>
      </xdr:nvSpPr>
      <xdr:spPr>
        <a:xfrm>
          <a:off x="3175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87139</xdr:rowOff>
    </xdr:from>
    <xdr:ext cx="762000" cy="259045"/>
    <xdr:sp macro="" textlink="">
      <xdr:nvSpPr>
        <xdr:cNvPr id="139" name="テキスト ボックス 138"/>
        <xdr:cNvSpPr txBox="1"/>
      </xdr:nvSpPr>
      <xdr:spPr>
        <a:xfrm>
          <a:off x="2844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66548</xdr:rowOff>
    </xdr:from>
    <xdr:to>
      <xdr:col>11</xdr:col>
      <xdr:colOff>31750</xdr:colOff>
      <xdr:row>59</xdr:row>
      <xdr:rowOff>167894</xdr:rowOff>
    </xdr:to>
    <xdr:cxnSp macro="">
      <xdr:nvCxnSpPr>
        <xdr:cNvPr id="140" name="直線コネクタ 139"/>
        <xdr:cNvCxnSpPr/>
      </xdr:nvCxnSpPr>
      <xdr:spPr>
        <a:xfrm>
          <a:off x="1447800" y="1018209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42" name="テキスト ボックス 141"/>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10922</xdr:rowOff>
    </xdr:from>
    <xdr:to>
      <xdr:col>23</xdr:col>
      <xdr:colOff>184150</xdr:colOff>
      <xdr:row>59</xdr:row>
      <xdr:rowOff>112522</xdr:rowOff>
    </xdr:to>
    <xdr:sp macro="" textlink="">
      <xdr:nvSpPr>
        <xdr:cNvPr id="150" name="楕円 149"/>
        <xdr:cNvSpPr/>
      </xdr:nvSpPr>
      <xdr:spPr>
        <a:xfrm>
          <a:off x="49022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27449</xdr:rowOff>
    </xdr:from>
    <xdr:ext cx="762000" cy="259045"/>
    <xdr:sp macro="" textlink="">
      <xdr:nvSpPr>
        <xdr:cNvPr id="151" name="財政構造の弾力性該当値テキスト"/>
        <xdr:cNvSpPr txBox="1"/>
      </xdr:nvSpPr>
      <xdr:spPr>
        <a:xfrm>
          <a:off x="5041900" y="997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119634</xdr:rowOff>
    </xdr:from>
    <xdr:to>
      <xdr:col>19</xdr:col>
      <xdr:colOff>184150</xdr:colOff>
      <xdr:row>59</xdr:row>
      <xdr:rowOff>49784</xdr:rowOff>
    </xdr:to>
    <xdr:sp macro="" textlink="">
      <xdr:nvSpPr>
        <xdr:cNvPr id="152" name="楕円 151"/>
        <xdr:cNvSpPr/>
      </xdr:nvSpPr>
      <xdr:spPr>
        <a:xfrm>
          <a:off x="4064000" y="100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59961</xdr:rowOff>
    </xdr:from>
    <xdr:ext cx="736600" cy="259045"/>
    <xdr:sp macro="" textlink="">
      <xdr:nvSpPr>
        <xdr:cNvPr id="153" name="テキスト ボックス 152"/>
        <xdr:cNvSpPr txBox="1"/>
      </xdr:nvSpPr>
      <xdr:spPr>
        <a:xfrm>
          <a:off x="3733800" y="9832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47244</xdr:rowOff>
    </xdr:from>
    <xdr:to>
      <xdr:col>15</xdr:col>
      <xdr:colOff>133350</xdr:colOff>
      <xdr:row>58</xdr:row>
      <xdr:rowOff>148844</xdr:rowOff>
    </xdr:to>
    <xdr:sp macro="" textlink="">
      <xdr:nvSpPr>
        <xdr:cNvPr id="154" name="楕円 153"/>
        <xdr:cNvSpPr/>
      </xdr:nvSpPr>
      <xdr:spPr>
        <a:xfrm>
          <a:off x="3175000" y="99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159021</xdr:rowOff>
    </xdr:from>
    <xdr:ext cx="762000" cy="259045"/>
    <xdr:sp macro="" textlink="">
      <xdr:nvSpPr>
        <xdr:cNvPr id="155" name="テキスト ボックス 154"/>
        <xdr:cNvSpPr txBox="1"/>
      </xdr:nvSpPr>
      <xdr:spPr>
        <a:xfrm>
          <a:off x="2844800" y="976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117094</xdr:rowOff>
    </xdr:from>
    <xdr:to>
      <xdr:col>11</xdr:col>
      <xdr:colOff>82550</xdr:colOff>
      <xdr:row>60</xdr:row>
      <xdr:rowOff>47244</xdr:rowOff>
    </xdr:to>
    <xdr:sp macro="" textlink="">
      <xdr:nvSpPr>
        <xdr:cNvPr id="156" name="楕円 155"/>
        <xdr:cNvSpPr/>
      </xdr:nvSpPr>
      <xdr:spPr>
        <a:xfrm>
          <a:off x="2286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57421</xdr:rowOff>
    </xdr:from>
    <xdr:ext cx="762000" cy="259045"/>
    <xdr:sp macro="" textlink="">
      <xdr:nvSpPr>
        <xdr:cNvPr id="157" name="テキスト ボックス 156"/>
        <xdr:cNvSpPr txBox="1"/>
      </xdr:nvSpPr>
      <xdr:spPr>
        <a:xfrm>
          <a:off x="1955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15748</xdr:rowOff>
    </xdr:from>
    <xdr:to>
      <xdr:col>7</xdr:col>
      <xdr:colOff>31750</xdr:colOff>
      <xdr:row>59</xdr:row>
      <xdr:rowOff>117348</xdr:rowOff>
    </xdr:to>
    <xdr:sp macro="" textlink="">
      <xdr:nvSpPr>
        <xdr:cNvPr id="158" name="楕円 157"/>
        <xdr:cNvSpPr/>
      </xdr:nvSpPr>
      <xdr:spPr>
        <a:xfrm>
          <a:off x="1397000" y="101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127525</xdr:rowOff>
    </xdr:from>
    <xdr:ext cx="762000" cy="259045"/>
    <xdr:sp macro="" textlink="">
      <xdr:nvSpPr>
        <xdr:cNvPr id="159" name="テキスト ボックス 158"/>
        <xdr:cNvSpPr txBox="1"/>
      </xdr:nvSpPr>
      <xdr:spPr>
        <a:xfrm>
          <a:off x="1066800" y="990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本町の人口１人当たりの人件費・物件費等の状況は、全国平均及び山梨県平均を大きく上回り、類似団体においては</a:t>
          </a:r>
          <a:r>
            <a:rPr kumimoji="1" lang="en-US" altLang="ja-JP" sz="1000">
              <a:latin typeface="ＭＳ Ｐゴシック" panose="020B0600070205080204" pitchFamily="50" charset="-128"/>
              <a:ea typeface="ＭＳ Ｐゴシック" panose="020B0600070205080204" pitchFamily="50" charset="-128"/>
            </a:rPr>
            <a:t>54</a:t>
          </a:r>
          <a:r>
            <a:rPr kumimoji="1" lang="ja-JP" altLang="en-US" sz="1000">
              <a:latin typeface="ＭＳ Ｐゴシック" panose="020B0600070205080204" pitchFamily="50" charset="-128"/>
              <a:ea typeface="ＭＳ Ｐゴシック" panose="020B0600070205080204" pitchFamily="50" charset="-128"/>
            </a:rPr>
            <a:t>団体中</a:t>
          </a:r>
          <a:r>
            <a:rPr kumimoji="1" lang="en-US" altLang="ja-JP" sz="1000">
              <a:latin typeface="ＭＳ Ｐゴシック" panose="020B0600070205080204" pitchFamily="50" charset="-128"/>
              <a:ea typeface="ＭＳ Ｐゴシック" panose="020B0600070205080204" pitchFamily="50" charset="-128"/>
            </a:rPr>
            <a:t>42</a:t>
          </a:r>
          <a:r>
            <a:rPr kumimoji="1" lang="ja-JP" altLang="en-US" sz="1000">
              <a:latin typeface="ＭＳ Ｐゴシック" panose="020B0600070205080204" pitchFamily="50" charset="-128"/>
              <a:ea typeface="ＭＳ Ｐゴシック" panose="020B0600070205080204" pitchFamily="50" charset="-128"/>
            </a:rPr>
            <a:t>位となっている。</a:t>
          </a:r>
        </a:p>
        <a:p>
          <a:r>
            <a:rPr kumimoji="1" lang="ja-JP" altLang="en-US" sz="1000">
              <a:latin typeface="ＭＳ Ｐゴシック" panose="020B0600070205080204" pitchFamily="50" charset="-128"/>
              <a:ea typeface="ＭＳ Ｐゴシック" panose="020B0600070205080204" pitchFamily="50" charset="-128"/>
            </a:rPr>
            <a:t>　年々決算額が増加しているが、これは</a:t>
          </a:r>
          <a:r>
            <a:rPr kumimoji="1" lang="en-US" altLang="ja-JP" sz="1000">
              <a:latin typeface="ＭＳ Ｐゴシック" panose="020B0600070205080204" pitchFamily="50" charset="-128"/>
              <a:ea typeface="ＭＳ Ｐゴシック" panose="020B0600070205080204" pitchFamily="50" charset="-128"/>
            </a:rPr>
            <a:t>400</a:t>
          </a:r>
          <a:r>
            <a:rPr kumimoji="1" lang="ja-JP" altLang="en-US" sz="1000">
              <a:latin typeface="ＭＳ Ｐゴシック" panose="020B0600070205080204" pitchFamily="50" charset="-128"/>
              <a:ea typeface="ＭＳ Ｐゴシック" panose="020B0600070205080204" pitchFamily="50" charset="-128"/>
            </a:rPr>
            <a:t>人</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年のペースで進む人口減少に因るところが大きく</a:t>
          </a:r>
        </a:p>
        <a:p>
          <a:r>
            <a:rPr kumimoji="1" lang="ja-JP" altLang="en-US" sz="1000">
              <a:latin typeface="ＭＳ Ｐゴシック" panose="020B0600070205080204" pitchFamily="50" charset="-128"/>
              <a:ea typeface="ＭＳ Ｐゴシック" panose="020B0600070205080204" pitchFamily="50" charset="-128"/>
            </a:rPr>
            <a:t>　特に要因である人件費については、本町の地形的、地理的条件により行政範囲が広域であることから、行政組織や公共施設の配置等ある一定規模の職員数を確保していく必要があり、これにより一人当たりの決算額が高くなっている。</a:t>
          </a:r>
        </a:p>
        <a:p>
          <a:r>
            <a:rPr kumimoji="1" lang="ja-JP" altLang="en-US" sz="1000">
              <a:latin typeface="ＭＳ Ｐゴシック" panose="020B0600070205080204" pitchFamily="50" charset="-128"/>
              <a:ea typeface="ＭＳ Ｐゴシック" panose="020B0600070205080204" pitchFamily="50" charset="-128"/>
            </a:rPr>
            <a:t>　併せて物件費でも、まち・ひと・しごと総合戦略地方創生事業などにより１人当たりの経費が増加する要因も重なったものと考えられる。</a:t>
          </a:r>
        </a:p>
        <a:p>
          <a:r>
            <a:rPr kumimoji="1" lang="ja-JP" altLang="en-US" sz="1000">
              <a:latin typeface="ＭＳ Ｐゴシック" panose="020B0600070205080204" pitchFamily="50" charset="-128"/>
              <a:ea typeface="ＭＳ Ｐゴシック" panose="020B0600070205080204" pitchFamily="50" charset="-128"/>
            </a:rPr>
            <a:t>　今後は、財政規模を勘案しつつ適正な予算配分に努めていく。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40590</xdr:rowOff>
    </xdr:from>
    <xdr:to>
      <xdr:col>23</xdr:col>
      <xdr:colOff>133350</xdr:colOff>
      <xdr:row>88</xdr:row>
      <xdr:rowOff>60779</xdr:rowOff>
    </xdr:to>
    <xdr:cxnSp macro="">
      <xdr:nvCxnSpPr>
        <xdr:cNvPr id="189" name="直線コネクタ 188"/>
        <xdr:cNvCxnSpPr/>
      </xdr:nvCxnSpPr>
      <xdr:spPr>
        <a:xfrm flipV="1">
          <a:off x="4953000" y="13756590"/>
          <a:ext cx="0" cy="1391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32856</xdr:rowOff>
    </xdr:from>
    <xdr:ext cx="762000" cy="259045"/>
    <xdr:sp macro="" textlink="">
      <xdr:nvSpPr>
        <xdr:cNvPr id="190" name="人件費・物件費等の状況最小値テキスト"/>
        <xdr:cNvSpPr txBox="1"/>
      </xdr:nvSpPr>
      <xdr:spPr>
        <a:xfrm>
          <a:off x="5041900" y="1512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60779</xdr:rowOff>
    </xdr:from>
    <xdr:to>
      <xdr:col>24</xdr:col>
      <xdr:colOff>12700</xdr:colOff>
      <xdr:row>88</xdr:row>
      <xdr:rowOff>60779</xdr:rowOff>
    </xdr:to>
    <xdr:cxnSp macro="">
      <xdr:nvCxnSpPr>
        <xdr:cNvPr id="191" name="直線コネクタ 190"/>
        <xdr:cNvCxnSpPr/>
      </xdr:nvCxnSpPr>
      <xdr:spPr>
        <a:xfrm>
          <a:off x="4864100" y="1514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126967</xdr:rowOff>
    </xdr:from>
    <xdr:ext cx="762000" cy="259045"/>
    <xdr:sp macro="" textlink="">
      <xdr:nvSpPr>
        <xdr:cNvPr id="192" name="人件費・物件費等の状況最大値テキスト"/>
        <xdr:cNvSpPr txBox="1"/>
      </xdr:nvSpPr>
      <xdr:spPr>
        <a:xfrm>
          <a:off x="5041900" y="1350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40590</xdr:rowOff>
    </xdr:from>
    <xdr:to>
      <xdr:col>24</xdr:col>
      <xdr:colOff>12700</xdr:colOff>
      <xdr:row>80</xdr:row>
      <xdr:rowOff>40590</xdr:rowOff>
    </xdr:to>
    <xdr:cxnSp macro="">
      <xdr:nvCxnSpPr>
        <xdr:cNvPr id="193" name="直線コネクタ 192"/>
        <xdr:cNvCxnSpPr/>
      </xdr:nvCxnSpPr>
      <xdr:spPr>
        <a:xfrm>
          <a:off x="4864100" y="1375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110103</xdr:rowOff>
    </xdr:from>
    <xdr:to>
      <xdr:col>23</xdr:col>
      <xdr:colOff>133350</xdr:colOff>
      <xdr:row>83</xdr:row>
      <xdr:rowOff>24592</xdr:rowOff>
    </xdr:to>
    <xdr:cxnSp macro="">
      <xdr:nvCxnSpPr>
        <xdr:cNvPr id="194" name="直線コネクタ 193"/>
        <xdr:cNvCxnSpPr/>
      </xdr:nvCxnSpPr>
      <xdr:spPr>
        <a:xfrm>
          <a:off x="4114800" y="14169003"/>
          <a:ext cx="838200" cy="8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167160</xdr:rowOff>
    </xdr:from>
    <xdr:ext cx="762000" cy="259045"/>
    <xdr:sp macro="" textlink="">
      <xdr:nvSpPr>
        <xdr:cNvPr id="195" name="人件費・物件費等の状況平均値テキスト"/>
        <xdr:cNvSpPr txBox="1"/>
      </xdr:nvSpPr>
      <xdr:spPr>
        <a:xfrm>
          <a:off x="5041900" y="13883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150633</xdr:rowOff>
    </xdr:from>
    <xdr:to>
      <xdr:col>23</xdr:col>
      <xdr:colOff>184150</xdr:colOff>
      <xdr:row>82</xdr:row>
      <xdr:rowOff>80783</xdr:rowOff>
    </xdr:to>
    <xdr:sp macro="" textlink="">
      <xdr:nvSpPr>
        <xdr:cNvPr id="196" name="フローチャート: 判断 195"/>
        <xdr:cNvSpPr/>
      </xdr:nvSpPr>
      <xdr:spPr>
        <a:xfrm>
          <a:off x="49022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87767</xdr:rowOff>
    </xdr:from>
    <xdr:to>
      <xdr:col>19</xdr:col>
      <xdr:colOff>133350</xdr:colOff>
      <xdr:row>82</xdr:row>
      <xdr:rowOff>110103</xdr:rowOff>
    </xdr:to>
    <xdr:cxnSp macro="">
      <xdr:nvCxnSpPr>
        <xdr:cNvPr id="197" name="直線コネクタ 196"/>
        <xdr:cNvCxnSpPr/>
      </xdr:nvCxnSpPr>
      <xdr:spPr>
        <a:xfrm>
          <a:off x="3225800" y="14146667"/>
          <a:ext cx="889000" cy="2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121693</xdr:rowOff>
    </xdr:from>
    <xdr:to>
      <xdr:col>19</xdr:col>
      <xdr:colOff>184150</xdr:colOff>
      <xdr:row>82</xdr:row>
      <xdr:rowOff>51843</xdr:rowOff>
    </xdr:to>
    <xdr:sp macro="" textlink="">
      <xdr:nvSpPr>
        <xdr:cNvPr id="198" name="フローチャート: 判断 197"/>
        <xdr:cNvSpPr/>
      </xdr:nvSpPr>
      <xdr:spPr>
        <a:xfrm>
          <a:off x="4064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62020</xdr:rowOff>
    </xdr:from>
    <xdr:ext cx="736600" cy="259045"/>
    <xdr:sp macro="" textlink="">
      <xdr:nvSpPr>
        <xdr:cNvPr id="199" name="テキスト ボックス 198"/>
        <xdr:cNvSpPr txBox="1"/>
      </xdr:nvSpPr>
      <xdr:spPr>
        <a:xfrm>
          <a:off x="3733800" y="13778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41587</xdr:rowOff>
    </xdr:from>
    <xdr:to>
      <xdr:col>15</xdr:col>
      <xdr:colOff>82550</xdr:colOff>
      <xdr:row>82</xdr:row>
      <xdr:rowOff>87767</xdr:rowOff>
    </xdr:to>
    <xdr:cxnSp macro="">
      <xdr:nvCxnSpPr>
        <xdr:cNvPr id="200" name="直線コネクタ 199"/>
        <xdr:cNvCxnSpPr/>
      </xdr:nvCxnSpPr>
      <xdr:spPr>
        <a:xfrm>
          <a:off x="2336800" y="14100487"/>
          <a:ext cx="889000" cy="4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126012</xdr:rowOff>
    </xdr:from>
    <xdr:to>
      <xdr:col>15</xdr:col>
      <xdr:colOff>133350</xdr:colOff>
      <xdr:row>82</xdr:row>
      <xdr:rowOff>56162</xdr:rowOff>
    </xdr:to>
    <xdr:sp macro="" textlink="">
      <xdr:nvSpPr>
        <xdr:cNvPr id="201" name="フローチャート: 判断 200"/>
        <xdr:cNvSpPr/>
      </xdr:nvSpPr>
      <xdr:spPr>
        <a:xfrm>
          <a:off x="3175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66339</xdr:rowOff>
    </xdr:from>
    <xdr:ext cx="762000" cy="259045"/>
    <xdr:sp macro="" textlink="">
      <xdr:nvSpPr>
        <xdr:cNvPr id="202" name="テキスト ボックス 201"/>
        <xdr:cNvSpPr txBox="1"/>
      </xdr:nvSpPr>
      <xdr:spPr>
        <a:xfrm>
          <a:off x="2844800" y="1378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21413</xdr:rowOff>
    </xdr:from>
    <xdr:to>
      <xdr:col>11</xdr:col>
      <xdr:colOff>31750</xdr:colOff>
      <xdr:row>82</xdr:row>
      <xdr:rowOff>41587</xdr:rowOff>
    </xdr:to>
    <xdr:cxnSp macro="">
      <xdr:nvCxnSpPr>
        <xdr:cNvPr id="203" name="直線コネクタ 202"/>
        <xdr:cNvCxnSpPr/>
      </xdr:nvCxnSpPr>
      <xdr:spPr>
        <a:xfrm>
          <a:off x="1447800" y="14080313"/>
          <a:ext cx="889000" cy="2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4" name="フローチャート: 判断 203"/>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56632</xdr:rowOff>
    </xdr:from>
    <xdr:ext cx="762000" cy="259045"/>
    <xdr:sp macro="" textlink="">
      <xdr:nvSpPr>
        <xdr:cNvPr id="205" name="テキスト ボックス 204"/>
        <xdr:cNvSpPr txBox="1"/>
      </xdr:nvSpPr>
      <xdr:spPr>
        <a:xfrm>
          <a:off x="1955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06" name="フローチャート: 判断 205"/>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26702</xdr:rowOff>
    </xdr:from>
    <xdr:ext cx="762000" cy="259045"/>
    <xdr:sp macro="" textlink="">
      <xdr:nvSpPr>
        <xdr:cNvPr id="207" name="テキスト ボックス 206"/>
        <xdr:cNvSpPr txBox="1"/>
      </xdr:nvSpPr>
      <xdr:spPr>
        <a:xfrm>
          <a:off x="1066800" y="1374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145242</xdr:rowOff>
    </xdr:from>
    <xdr:to>
      <xdr:col>23</xdr:col>
      <xdr:colOff>184150</xdr:colOff>
      <xdr:row>83</xdr:row>
      <xdr:rowOff>75392</xdr:rowOff>
    </xdr:to>
    <xdr:sp macro="" textlink="">
      <xdr:nvSpPr>
        <xdr:cNvPr id="213" name="楕円 212"/>
        <xdr:cNvSpPr/>
      </xdr:nvSpPr>
      <xdr:spPr>
        <a:xfrm>
          <a:off x="4902200" y="142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117319</xdr:rowOff>
    </xdr:from>
    <xdr:ext cx="762000" cy="259045"/>
    <xdr:sp macro="" textlink="">
      <xdr:nvSpPr>
        <xdr:cNvPr id="214" name="人件費・物件費等の状況該当値テキスト"/>
        <xdr:cNvSpPr txBox="1"/>
      </xdr:nvSpPr>
      <xdr:spPr>
        <a:xfrm>
          <a:off x="5041900" y="1417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59303</xdr:rowOff>
    </xdr:from>
    <xdr:to>
      <xdr:col>19</xdr:col>
      <xdr:colOff>184150</xdr:colOff>
      <xdr:row>82</xdr:row>
      <xdr:rowOff>160903</xdr:rowOff>
    </xdr:to>
    <xdr:sp macro="" textlink="">
      <xdr:nvSpPr>
        <xdr:cNvPr id="215" name="楕円 214"/>
        <xdr:cNvSpPr/>
      </xdr:nvSpPr>
      <xdr:spPr>
        <a:xfrm>
          <a:off x="4064000" y="1411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145680</xdr:rowOff>
    </xdr:from>
    <xdr:ext cx="736600" cy="259045"/>
    <xdr:sp macro="" textlink="">
      <xdr:nvSpPr>
        <xdr:cNvPr id="216" name="テキスト ボックス 215"/>
        <xdr:cNvSpPr txBox="1"/>
      </xdr:nvSpPr>
      <xdr:spPr>
        <a:xfrm>
          <a:off x="3733800" y="14204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36967</xdr:rowOff>
    </xdr:from>
    <xdr:to>
      <xdr:col>15</xdr:col>
      <xdr:colOff>133350</xdr:colOff>
      <xdr:row>82</xdr:row>
      <xdr:rowOff>138567</xdr:rowOff>
    </xdr:to>
    <xdr:sp macro="" textlink="">
      <xdr:nvSpPr>
        <xdr:cNvPr id="217" name="楕円 216"/>
        <xdr:cNvSpPr/>
      </xdr:nvSpPr>
      <xdr:spPr>
        <a:xfrm>
          <a:off x="3175000" y="1409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123344</xdr:rowOff>
    </xdr:from>
    <xdr:ext cx="762000" cy="259045"/>
    <xdr:sp macro="" textlink="">
      <xdr:nvSpPr>
        <xdr:cNvPr id="218" name="テキスト ボックス 217"/>
        <xdr:cNvSpPr txBox="1"/>
      </xdr:nvSpPr>
      <xdr:spPr>
        <a:xfrm>
          <a:off x="2844800" y="14182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162237</xdr:rowOff>
    </xdr:from>
    <xdr:to>
      <xdr:col>11</xdr:col>
      <xdr:colOff>82550</xdr:colOff>
      <xdr:row>82</xdr:row>
      <xdr:rowOff>92387</xdr:rowOff>
    </xdr:to>
    <xdr:sp macro="" textlink="">
      <xdr:nvSpPr>
        <xdr:cNvPr id="219" name="楕円 218"/>
        <xdr:cNvSpPr/>
      </xdr:nvSpPr>
      <xdr:spPr>
        <a:xfrm>
          <a:off x="2286000" y="1404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77164</xdr:rowOff>
    </xdr:from>
    <xdr:ext cx="762000" cy="259045"/>
    <xdr:sp macro="" textlink="">
      <xdr:nvSpPr>
        <xdr:cNvPr id="220" name="テキスト ボックス 219"/>
        <xdr:cNvSpPr txBox="1"/>
      </xdr:nvSpPr>
      <xdr:spPr>
        <a:xfrm>
          <a:off x="1955800" y="1413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142063</xdr:rowOff>
    </xdr:from>
    <xdr:to>
      <xdr:col>7</xdr:col>
      <xdr:colOff>31750</xdr:colOff>
      <xdr:row>82</xdr:row>
      <xdr:rowOff>72213</xdr:rowOff>
    </xdr:to>
    <xdr:sp macro="" textlink="">
      <xdr:nvSpPr>
        <xdr:cNvPr id="221" name="楕円 220"/>
        <xdr:cNvSpPr/>
      </xdr:nvSpPr>
      <xdr:spPr>
        <a:xfrm>
          <a:off x="1397000" y="1402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56990</xdr:rowOff>
    </xdr:from>
    <xdr:ext cx="762000" cy="259045"/>
    <xdr:sp macro="" textlink="">
      <xdr:nvSpPr>
        <xdr:cNvPr id="222" name="テキスト ボックス 221"/>
        <xdr:cNvSpPr txBox="1"/>
      </xdr:nvSpPr>
      <xdr:spPr>
        <a:xfrm>
          <a:off x="1066800" y="1411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本町のラスパイレス指数は、全国平均を</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ﾎﾟｲﾝﾄ下回る状況で、類似団体においては</a:t>
          </a:r>
          <a:r>
            <a:rPr kumimoji="1" lang="en-US" altLang="ja-JP" sz="1100">
              <a:latin typeface="ＭＳ Ｐゴシック" panose="020B0600070205080204" pitchFamily="50" charset="-128"/>
              <a:ea typeface="ＭＳ Ｐゴシック" panose="020B0600070205080204" pitchFamily="50" charset="-128"/>
            </a:rPr>
            <a:t>54</a:t>
          </a:r>
          <a:r>
            <a:rPr kumimoji="1" lang="ja-JP" altLang="en-US" sz="1100">
              <a:latin typeface="ＭＳ Ｐゴシック" panose="020B0600070205080204" pitchFamily="50" charset="-128"/>
              <a:ea typeface="ＭＳ Ｐゴシック" panose="020B0600070205080204" pitchFamily="50" charset="-128"/>
            </a:rPr>
            <a:t>団体中</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位となっている。</a:t>
          </a:r>
        </a:p>
        <a:p>
          <a:r>
            <a:rPr kumimoji="1" lang="ja-JP" altLang="en-US" sz="1100">
              <a:latin typeface="ＭＳ Ｐゴシック" panose="020B0600070205080204" pitchFamily="50" charset="-128"/>
              <a:ea typeface="ＭＳ Ｐゴシック" panose="020B0600070205080204" pitchFamily="50" charset="-128"/>
            </a:rPr>
            <a:t>　合併以降、職員の年齢構成などの平準化に向けて、計画的な採用を進めており、昇任・昇格対象の職員数により年度間で変動が生じている状況であると分析している。</a:t>
          </a:r>
        </a:p>
        <a:p>
          <a:r>
            <a:rPr kumimoji="1" lang="ja-JP" altLang="en-US" sz="1100">
              <a:latin typeface="ＭＳ Ｐゴシック" panose="020B0600070205080204" pitchFamily="50" charset="-128"/>
              <a:ea typeface="ＭＳ Ｐゴシック" panose="020B0600070205080204" pitchFamily="50" charset="-128"/>
            </a:rPr>
            <a:t>　今後も定員管理と並行し、給与水準の適正化に努める。</a:t>
          </a:r>
          <a:endParaRPr kumimoji="1" lang="en-US" altLang="ja-JP" sz="11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年度数値については、様式作成時点で根拠調査が未公表のため前年度数値を引用している。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115812</xdr:rowOff>
    </xdr:to>
    <xdr:cxnSp macro="">
      <xdr:nvCxnSpPr>
        <xdr:cNvPr id="253" name="直線コネクタ 252"/>
        <xdr:cNvCxnSpPr/>
      </xdr:nvCxnSpPr>
      <xdr:spPr>
        <a:xfrm flipV="1">
          <a:off x="17018000" y="13812157"/>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87889</xdr:rowOff>
    </xdr:from>
    <xdr:ext cx="762000" cy="259045"/>
    <xdr:sp macro="" textlink="">
      <xdr:nvSpPr>
        <xdr:cNvPr id="254" name="給与水準   （国との比較）最小値テキスト"/>
        <xdr:cNvSpPr txBox="1"/>
      </xdr:nvSpPr>
      <xdr:spPr>
        <a:xfrm>
          <a:off x="17106900" y="1534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115812</xdr:rowOff>
    </xdr:from>
    <xdr:to>
      <xdr:col>81</xdr:col>
      <xdr:colOff>133350</xdr:colOff>
      <xdr:row>89</xdr:row>
      <xdr:rowOff>115812</xdr:rowOff>
    </xdr:to>
    <xdr:cxnSp macro="">
      <xdr:nvCxnSpPr>
        <xdr:cNvPr id="255" name="直線コネクタ 254"/>
        <xdr:cNvCxnSpPr/>
      </xdr:nvCxnSpPr>
      <xdr:spPr>
        <a:xfrm>
          <a:off x="16929100" y="1537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77712</xdr:rowOff>
    </xdr:from>
    <xdr:to>
      <xdr:col>81</xdr:col>
      <xdr:colOff>44450</xdr:colOff>
      <xdr:row>85</xdr:row>
      <xdr:rowOff>77712</xdr:rowOff>
    </xdr:to>
    <xdr:cxnSp macro="">
      <xdr:nvCxnSpPr>
        <xdr:cNvPr id="258" name="直線コネクタ 257"/>
        <xdr:cNvCxnSpPr/>
      </xdr:nvCxnSpPr>
      <xdr:spPr>
        <a:xfrm>
          <a:off x="16179800" y="146509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11386</xdr:rowOff>
    </xdr:from>
    <xdr:ext cx="762000" cy="259045"/>
    <xdr:sp macro="" textlink="">
      <xdr:nvSpPr>
        <xdr:cNvPr id="259" name="給与水準   （国との比較）平均値テキスト"/>
        <xdr:cNvSpPr txBox="1"/>
      </xdr:nvSpPr>
      <xdr:spPr>
        <a:xfrm>
          <a:off x="17106900" y="147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77712</xdr:rowOff>
    </xdr:to>
    <xdr:cxnSp macro="">
      <xdr:nvCxnSpPr>
        <xdr:cNvPr id="261" name="直線コネクタ 260"/>
        <xdr:cNvCxnSpPr/>
      </xdr:nvCxnSpPr>
      <xdr:spPr>
        <a:xfrm>
          <a:off x="15290800" y="1457052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27818</xdr:rowOff>
    </xdr:from>
    <xdr:to>
      <xdr:col>77</xdr:col>
      <xdr:colOff>95250</xdr:colOff>
      <xdr:row>86</xdr:row>
      <xdr:rowOff>129418</xdr:rowOff>
    </xdr:to>
    <xdr:sp macro="" textlink="">
      <xdr:nvSpPr>
        <xdr:cNvPr id="262" name="フローチャート: 判断 261"/>
        <xdr:cNvSpPr/>
      </xdr:nvSpPr>
      <xdr:spPr>
        <a:xfrm>
          <a:off x="16129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114195</xdr:rowOff>
    </xdr:from>
    <xdr:ext cx="736600" cy="259045"/>
    <xdr:sp macro="" textlink="">
      <xdr:nvSpPr>
        <xdr:cNvPr id="263" name="テキスト ボックス 262"/>
        <xdr:cNvSpPr txBox="1"/>
      </xdr:nvSpPr>
      <xdr:spPr>
        <a:xfrm>
          <a:off x="15798800" y="14858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30843</xdr:rowOff>
    </xdr:from>
    <xdr:to>
      <xdr:col>72</xdr:col>
      <xdr:colOff>203200</xdr:colOff>
      <xdr:row>84</xdr:row>
      <xdr:rowOff>168729</xdr:rowOff>
    </xdr:to>
    <xdr:cxnSp macro="">
      <xdr:nvCxnSpPr>
        <xdr:cNvPr id="264" name="直線コネクタ 263"/>
        <xdr:cNvCxnSpPr/>
      </xdr:nvCxnSpPr>
      <xdr:spPr>
        <a:xfrm>
          <a:off x="14401800" y="1443264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5" name="フローチャート: 判断 264"/>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66" name="テキスト ボックス 265"/>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30843</xdr:rowOff>
    </xdr:from>
    <xdr:to>
      <xdr:col>68</xdr:col>
      <xdr:colOff>152400</xdr:colOff>
      <xdr:row>84</xdr:row>
      <xdr:rowOff>88295</xdr:rowOff>
    </xdr:to>
    <xdr:cxnSp macro="">
      <xdr:nvCxnSpPr>
        <xdr:cNvPr id="267" name="直線コネクタ 266"/>
        <xdr:cNvCxnSpPr/>
      </xdr:nvCxnSpPr>
      <xdr:spPr>
        <a:xfrm flipV="1">
          <a:off x="13512800" y="1443264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8" name="フローチャート: 判断 267"/>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69" name="テキスト ボックス 268"/>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77" name="楕円 276"/>
        <xdr:cNvSpPr/>
      </xdr:nvSpPr>
      <xdr:spPr>
        <a:xfrm>
          <a:off x="169672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43439</xdr:rowOff>
    </xdr:from>
    <xdr:ext cx="762000" cy="259045"/>
    <xdr:sp macro="" textlink="">
      <xdr:nvSpPr>
        <xdr:cNvPr id="278" name="給与水準   （国との比較）該当値テキスト"/>
        <xdr:cNvSpPr txBox="1"/>
      </xdr:nvSpPr>
      <xdr:spPr>
        <a:xfrm>
          <a:off x="171069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26912</xdr:rowOff>
    </xdr:from>
    <xdr:to>
      <xdr:col>77</xdr:col>
      <xdr:colOff>95250</xdr:colOff>
      <xdr:row>85</xdr:row>
      <xdr:rowOff>128512</xdr:rowOff>
    </xdr:to>
    <xdr:sp macro="" textlink="">
      <xdr:nvSpPr>
        <xdr:cNvPr id="279" name="楕円 278"/>
        <xdr:cNvSpPr/>
      </xdr:nvSpPr>
      <xdr:spPr>
        <a:xfrm>
          <a:off x="16129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80" name="テキスト ボックス 279"/>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81" name="楕円 280"/>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82" name="テキスト ボックス 281"/>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151493</xdr:rowOff>
    </xdr:from>
    <xdr:to>
      <xdr:col>68</xdr:col>
      <xdr:colOff>203200</xdr:colOff>
      <xdr:row>84</xdr:row>
      <xdr:rowOff>81643</xdr:rowOff>
    </xdr:to>
    <xdr:sp macro="" textlink="">
      <xdr:nvSpPr>
        <xdr:cNvPr id="283" name="楕円 282"/>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91820</xdr:rowOff>
    </xdr:from>
    <xdr:ext cx="762000" cy="259045"/>
    <xdr:sp macro="" textlink="">
      <xdr:nvSpPr>
        <xdr:cNvPr id="284" name="テキスト ボックス 283"/>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37495</xdr:rowOff>
    </xdr:from>
    <xdr:to>
      <xdr:col>64</xdr:col>
      <xdr:colOff>152400</xdr:colOff>
      <xdr:row>84</xdr:row>
      <xdr:rowOff>139095</xdr:rowOff>
    </xdr:to>
    <xdr:sp macro="" textlink="">
      <xdr:nvSpPr>
        <xdr:cNvPr id="285" name="楕円 284"/>
        <xdr:cNvSpPr/>
      </xdr:nvSpPr>
      <xdr:spPr>
        <a:xfrm>
          <a:off x="13462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149272</xdr:rowOff>
    </xdr:from>
    <xdr:ext cx="762000" cy="259045"/>
    <xdr:sp macro="" textlink="">
      <xdr:nvSpPr>
        <xdr:cNvPr id="286" name="テキスト ボックス 285"/>
        <xdr:cNvSpPr txBox="1"/>
      </xdr:nvSpPr>
      <xdr:spPr>
        <a:xfrm>
          <a:off x="13131800" y="142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本町の人口千人当たりの職員数は、全国平均及び山梨県平均を大きく上回り、類似団体においては</a:t>
          </a:r>
          <a:r>
            <a:rPr kumimoji="1" lang="en-US" altLang="ja-JP" sz="1050">
              <a:latin typeface="ＭＳ Ｐゴシック" panose="020B0600070205080204" pitchFamily="50" charset="-128"/>
              <a:ea typeface="ＭＳ Ｐゴシック" panose="020B0600070205080204" pitchFamily="50" charset="-128"/>
            </a:rPr>
            <a:t>54</a:t>
          </a:r>
          <a:r>
            <a:rPr kumimoji="1" lang="ja-JP" altLang="en-US" sz="1050">
              <a:latin typeface="ＭＳ Ｐゴシック" panose="020B0600070205080204" pitchFamily="50" charset="-128"/>
              <a:ea typeface="ＭＳ Ｐゴシック" panose="020B0600070205080204" pitchFamily="50" charset="-128"/>
            </a:rPr>
            <a:t>団体中</a:t>
          </a:r>
          <a:r>
            <a:rPr kumimoji="1" lang="en-US" altLang="ja-JP" sz="1050">
              <a:latin typeface="ＭＳ Ｐゴシック" panose="020B0600070205080204" pitchFamily="50" charset="-128"/>
              <a:ea typeface="ＭＳ Ｐゴシック" panose="020B0600070205080204" pitchFamily="50" charset="-128"/>
            </a:rPr>
            <a:t>50</a:t>
          </a:r>
          <a:r>
            <a:rPr kumimoji="1" lang="ja-JP" altLang="en-US" sz="1050">
              <a:latin typeface="ＭＳ Ｐゴシック" panose="020B0600070205080204" pitchFamily="50" charset="-128"/>
              <a:ea typeface="ＭＳ Ｐゴシック" panose="020B0600070205080204" pitchFamily="50" charset="-128"/>
            </a:rPr>
            <a:t>位となっている。</a:t>
          </a:r>
        </a:p>
        <a:p>
          <a:r>
            <a:rPr kumimoji="1" lang="ja-JP" altLang="en-US" sz="1050">
              <a:latin typeface="ＭＳ Ｐゴシック" panose="020B0600070205080204" pitchFamily="50" charset="-128"/>
              <a:ea typeface="ＭＳ Ｐゴシック" panose="020B0600070205080204" pitchFamily="50" charset="-128"/>
            </a:rPr>
            <a:t>　年々指数が増加しているが、これは</a:t>
          </a:r>
          <a:r>
            <a:rPr kumimoji="1" lang="en-US" altLang="ja-JP" sz="1050">
              <a:latin typeface="ＭＳ Ｐゴシック" panose="020B0600070205080204" pitchFamily="50" charset="-128"/>
              <a:ea typeface="ＭＳ Ｐゴシック" panose="020B0600070205080204" pitchFamily="50" charset="-128"/>
            </a:rPr>
            <a:t>400</a:t>
          </a:r>
          <a:r>
            <a:rPr kumimoji="1" lang="ja-JP" altLang="en-US" sz="1050">
              <a:latin typeface="ＭＳ Ｐゴシック" panose="020B0600070205080204" pitchFamily="50" charset="-128"/>
              <a:ea typeface="ＭＳ Ｐゴシック" panose="020B0600070205080204" pitchFamily="50" charset="-128"/>
            </a:rPr>
            <a:t>人</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年のペースで人口減少に因るところが大きい。</a:t>
          </a:r>
        </a:p>
        <a:p>
          <a:r>
            <a:rPr kumimoji="1" lang="ja-JP" altLang="en-US" sz="1050">
              <a:latin typeface="ＭＳ Ｐゴシック" panose="020B0600070205080204" pitchFamily="50" charset="-128"/>
              <a:ea typeface="ＭＳ Ｐゴシック" panose="020B0600070205080204" pitchFamily="50" charset="-128"/>
            </a:rPr>
            <a:t>　人件費でも見られたように、本町の地形的、地理的条件により行政範囲が広域であることから、行政組織や公共施設の配置等ある一定規模の職員数を確保し、公共施設の管理を行っているため、類似団体平均と比較して職員数が多くなっていることも要因と考える。</a:t>
          </a:r>
        </a:p>
        <a:p>
          <a:r>
            <a:rPr kumimoji="1" lang="ja-JP" altLang="en-US" sz="1050">
              <a:latin typeface="ＭＳ Ｐゴシック" panose="020B0600070205080204" pitchFamily="50" charset="-128"/>
              <a:ea typeface="ＭＳ Ｐゴシック" panose="020B0600070205080204" pitchFamily="50" charset="-128"/>
            </a:rPr>
            <a:t>　今後も人口減少により、指数の上昇が見込まれるが、公共施設の適正配置等により行政の効率化を進め、より適正な定員管理に努める。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65939</xdr:rowOff>
    </xdr:from>
    <xdr:to>
      <xdr:col>81</xdr:col>
      <xdr:colOff>44450</xdr:colOff>
      <xdr:row>66</xdr:row>
      <xdr:rowOff>94132</xdr:rowOff>
    </xdr:to>
    <xdr:cxnSp macro="">
      <xdr:nvCxnSpPr>
        <xdr:cNvPr id="313" name="直線コネクタ 312"/>
        <xdr:cNvCxnSpPr/>
      </xdr:nvCxnSpPr>
      <xdr:spPr>
        <a:xfrm flipV="1">
          <a:off x="17018000" y="10352939"/>
          <a:ext cx="0" cy="1056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66209</xdr:rowOff>
    </xdr:from>
    <xdr:ext cx="762000" cy="259045"/>
    <xdr:sp macro="" textlink="">
      <xdr:nvSpPr>
        <xdr:cNvPr id="314" name="定員管理の状況最小値テキスト"/>
        <xdr:cNvSpPr txBox="1"/>
      </xdr:nvSpPr>
      <xdr:spPr>
        <a:xfrm>
          <a:off x="17106900" y="1138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94132</xdr:rowOff>
    </xdr:from>
    <xdr:to>
      <xdr:col>81</xdr:col>
      <xdr:colOff>133350</xdr:colOff>
      <xdr:row>66</xdr:row>
      <xdr:rowOff>94132</xdr:rowOff>
    </xdr:to>
    <xdr:cxnSp macro="">
      <xdr:nvCxnSpPr>
        <xdr:cNvPr id="315" name="直線コネクタ 314"/>
        <xdr:cNvCxnSpPr/>
      </xdr:nvCxnSpPr>
      <xdr:spPr>
        <a:xfrm>
          <a:off x="16929100" y="1140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152316</xdr:rowOff>
    </xdr:from>
    <xdr:ext cx="762000" cy="259045"/>
    <xdr:sp macro="" textlink="">
      <xdr:nvSpPr>
        <xdr:cNvPr id="316" name="定員管理の状況最大値テキスト"/>
        <xdr:cNvSpPr txBox="1"/>
      </xdr:nvSpPr>
      <xdr:spPr>
        <a:xfrm>
          <a:off x="17106900" y="100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65939</xdr:rowOff>
    </xdr:from>
    <xdr:to>
      <xdr:col>81</xdr:col>
      <xdr:colOff>133350</xdr:colOff>
      <xdr:row>60</xdr:row>
      <xdr:rowOff>65939</xdr:rowOff>
    </xdr:to>
    <xdr:cxnSp macro="">
      <xdr:nvCxnSpPr>
        <xdr:cNvPr id="317" name="直線コネクタ 316"/>
        <xdr:cNvCxnSpPr/>
      </xdr:nvCxnSpPr>
      <xdr:spPr>
        <a:xfrm>
          <a:off x="16929100" y="10352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115392</xdr:rowOff>
    </xdr:from>
    <xdr:to>
      <xdr:col>81</xdr:col>
      <xdr:colOff>44450</xdr:colOff>
      <xdr:row>62</xdr:row>
      <xdr:rowOff>138075</xdr:rowOff>
    </xdr:to>
    <xdr:cxnSp macro="">
      <xdr:nvCxnSpPr>
        <xdr:cNvPr id="318" name="直線コネクタ 317"/>
        <xdr:cNvCxnSpPr/>
      </xdr:nvCxnSpPr>
      <xdr:spPr>
        <a:xfrm>
          <a:off x="16179800" y="10745292"/>
          <a:ext cx="838200" cy="2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63390</xdr:rowOff>
    </xdr:from>
    <xdr:ext cx="762000" cy="259045"/>
    <xdr:sp macro="" textlink="">
      <xdr:nvSpPr>
        <xdr:cNvPr id="319" name="定員管理の状況平均値テキスト"/>
        <xdr:cNvSpPr txBox="1"/>
      </xdr:nvSpPr>
      <xdr:spPr>
        <a:xfrm>
          <a:off x="17106900" y="10350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46863</xdr:rowOff>
    </xdr:from>
    <xdr:to>
      <xdr:col>81</xdr:col>
      <xdr:colOff>95250</xdr:colOff>
      <xdr:row>61</xdr:row>
      <xdr:rowOff>148463</xdr:rowOff>
    </xdr:to>
    <xdr:sp macro="" textlink="">
      <xdr:nvSpPr>
        <xdr:cNvPr id="320" name="フローチャート: 判断 319"/>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75819</xdr:rowOff>
    </xdr:from>
    <xdr:to>
      <xdr:col>77</xdr:col>
      <xdr:colOff>44450</xdr:colOff>
      <xdr:row>62</xdr:row>
      <xdr:rowOff>115392</xdr:rowOff>
    </xdr:to>
    <xdr:cxnSp macro="">
      <xdr:nvCxnSpPr>
        <xdr:cNvPr id="321" name="直線コネクタ 320"/>
        <xdr:cNvCxnSpPr/>
      </xdr:nvCxnSpPr>
      <xdr:spPr>
        <a:xfrm>
          <a:off x="15290800" y="10705719"/>
          <a:ext cx="889000" cy="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43967</xdr:rowOff>
    </xdr:from>
    <xdr:to>
      <xdr:col>77</xdr:col>
      <xdr:colOff>95250</xdr:colOff>
      <xdr:row>61</xdr:row>
      <xdr:rowOff>145567</xdr:rowOff>
    </xdr:to>
    <xdr:sp macro="" textlink="">
      <xdr:nvSpPr>
        <xdr:cNvPr id="322" name="フローチャート: 判断 321"/>
        <xdr:cNvSpPr/>
      </xdr:nvSpPr>
      <xdr:spPr>
        <a:xfrm>
          <a:off x="16129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155744</xdr:rowOff>
    </xdr:from>
    <xdr:ext cx="736600" cy="259045"/>
    <xdr:sp macro="" textlink="">
      <xdr:nvSpPr>
        <xdr:cNvPr id="323" name="テキスト ボックス 322"/>
        <xdr:cNvSpPr txBox="1"/>
      </xdr:nvSpPr>
      <xdr:spPr>
        <a:xfrm>
          <a:off x="15798800" y="10271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69545</xdr:rowOff>
    </xdr:from>
    <xdr:to>
      <xdr:col>72</xdr:col>
      <xdr:colOff>203200</xdr:colOff>
      <xdr:row>62</xdr:row>
      <xdr:rowOff>75819</xdr:rowOff>
    </xdr:to>
    <xdr:cxnSp macro="">
      <xdr:nvCxnSpPr>
        <xdr:cNvPr id="324" name="直線コネクタ 323"/>
        <xdr:cNvCxnSpPr/>
      </xdr:nvCxnSpPr>
      <xdr:spPr>
        <a:xfrm>
          <a:off x="14401800" y="10699445"/>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46863</xdr:rowOff>
    </xdr:from>
    <xdr:to>
      <xdr:col>73</xdr:col>
      <xdr:colOff>44450</xdr:colOff>
      <xdr:row>61</xdr:row>
      <xdr:rowOff>148463</xdr:rowOff>
    </xdr:to>
    <xdr:sp macro="" textlink="">
      <xdr:nvSpPr>
        <xdr:cNvPr id="325" name="フローチャート: 判断 324"/>
        <xdr:cNvSpPr/>
      </xdr:nvSpPr>
      <xdr:spPr>
        <a:xfrm>
          <a:off x="15240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158640</xdr:rowOff>
    </xdr:from>
    <xdr:ext cx="762000" cy="259045"/>
    <xdr:sp macro="" textlink="">
      <xdr:nvSpPr>
        <xdr:cNvPr id="326" name="テキスト ボックス 325"/>
        <xdr:cNvSpPr txBox="1"/>
      </xdr:nvSpPr>
      <xdr:spPr>
        <a:xfrm>
          <a:off x="14909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51689</xdr:rowOff>
    </xdr:from>
    <xdr:to>
      <xdr:col>68</xdr:col>
      <xdr:colOff>152400</xdr:colOff>
      <xdr:row>62</xdr:row>
      <xdr:rowOff>69545</xdr:rowOff>
    </xdr:to>
    <xdr:cxnSp macro="">
      <xdr:nvCxnSpPr>
        <xdr:cNvPr id="327" name="直線コネクタ 326"/>
        <xdr:cNvCxnSpPr/>
      </xdr:nvCxnSpPr>
      <xdr:spPr>
        <a:xfrm>
          <a:off x="13512800" y="10681589"/>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62788</xdr:rowOff>
    </xdr:from>
    <xdr:to>
      <xdr:col>68</xdr:col>
      <xdr:colOff>203200</xdr:colOff>
      <xdr:row>61</xdr:row>
      <xdr:rowOff>164388</xdr:rowOff>
    </xdr:to>
    <xdr:sp macro="" textlink="">
      <xdr:nvSpPr>
        <xdr:cNvPr id="328" name="フローチャート: 判断 327"/>
        <xdr:cNvSpPr/>
      </xdr:nvSpPr>
      <xdr:spPr>
        <a:xfrm>
          <a:off x="14351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3115</xdr:rowOff>
    </xdr:from>
    <xdr:ext cx="762000" cy="259045"/>
    <xdr:sp macro="" textlink="">
      <xdr:nvSpPr>
        <xdr:cNvPr id="329" name="テキスト ボックス 328"/>
        <xdr:cNvSpPr txBox="1"/>
      </xdr:nvSpPr>
      <xdr:spPr>
        <a:xfrm>
          <a:off x="14020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57480</xdr:rowOff>
    </xdr:from>
    <xdr:to>
      <xdr:col>64</xdr:col>
      <xdr:colOff>152400</xdr:colOff>
      <xdr:row>61</xdr:row>
      <xdr:rowOff>159080</xdr:rowOff>
    </xdr:to>
    <xdr:sp macro="" textlink="">
      <xdr:nvSpPr>
        <xdr:cNvPr id="330" name="フローチャート: 判断 329"/>
        <xdr:cNvSpPr/>
      </xdr:nvSpPr>
      <xdr:spPr>
        <a:xfrm>
          <a:off x="13462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169257</xdr:rowOff>
    </xdr:from>
    <xdr:ext cx="762000" cy="259045"/>
    <xdr:sp macro="" textlink="">
      <xdr:nvSpPr>
        <xdr:cNvPr id="331" name="テキスト ボックス 330"/>
        <xdr:cNvSpPr txBox="1"/>
      </xdr:nvSpPr>
      <xdr:spPr>
        <a:xfrm>
          <a:off x="13131800" y="1028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87275</xdr:rowOff>
    </xdr:from>
    <xdr:to>
      <xdr:col>81</xdr:col>
      <xdr:colOff>95250</xdr:colOff>
      <xdr:row>63</xdr:row>
      <xdr:rowOff>17425</xdr:rowOff>
    </xdr:to>
    <xdr:sp macro="" textlink="">
      <xdr:nvSpPr>
        <xdr:cNvPr id="337" name="楕円 336"/>
        <xdr:cNvSpPr/>
      </xdr:nvSpPr>
      <xdr:spPr>
        <a:xfrm>
          <a:off x="16967200" y="107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59352</xdr:rowOff>
    </xdr:from>
    <xdr:ext cx="762000" cy="259045"/>
    <xdr:sp macro="" textlink="">
      <xdr:nvSpPr>
        <xdr:cNvPr id="338" name="定員管理の状況該当値テキスト"/>
        <xdr:cNvSpPr txBox="1"/>
      </xdr:nvSpPr>
      <xdr:spPr>
        <a:xfrm>
          <a:off x="17106900" y="106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64592</xdr:rowOff>
    </xdr:from>
    <xdr:to>
      <xdr:col>77</xdr:col>
      <xdr:colOff>95250</xdr:colOff>
      <xdr:row>62</xdr:row>
      <xdr:rowOff>166192</xdr:rowOff>
    </xdr:to>
    <xdr:sp macro="" textlink="">
      <xdr:nvSpPr>
        <xdr:cNvPr id="339" name="楕円 338"/>
        <xdr:cNvSpPr/>
      </xdr:nvSpPr>
      <xdr:spPr>
        <a:xfrm>
          <a:off x="16129000" y="1069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150969</xdr:rowOff>
    </xdr:from>
    <xdr:ext cx="736600" cy="259045"/>
    <xdr:sp macro="" textlink="">
      <xdr:nvSpPr>
        <xdr:cNvPr id="340" name="テキスト ボックス 339"/>
        <xdr:cNvSpPr txBox="1"/>
      </xdr:nvSpPr>
      <xdr:spPr>
        <a:xfrm>
          <a:off x="15798800" y="10780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25019</xdr:rowOff>
    </xdr:from>
    <xdr:to>
      <xdr:col>73</xdr:col>
      <xdr:colOff>44450</xdr:colOff>
      <xdr:row>62</xdr:row>
      <xdr:rowOff>126619</xdr:rowOff>
    </xdr:to>
    <xdr:sp macro="" textlink="">
      <xdr:nvSpPr>
        <xdr:cNvPr id="341" name="楕円 340"/>
        <xdr:cNvSpPr/>
      </xdr:nvSpPr>
      <xdr:spPr>
        <a:xfrm>
          <a:off x="15240000" y="1065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111396</xdr:rowOff>
    </xdr:from>
    <xdr:ext cx="762000" cy="259045"/>
    <xdr:sp macro="" textlink="">
      <xdr:nvSpPr>
        <xdr:cNvPr id="342" name="テキスト ボックス 341"/>
        <xdr:cNvSpPr txBox="1"/>
      </xdr:nvSpPr>
      <xdr:spPr>
        <a:xfrm>
          <a:off x="14909800" y="10741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18745</xdr:rowOff>
    </xdr:from>
    <xdr:to>
      <xdr:col>68</xdr:col>
      <xdr:colOff>203200</xdr:colOff>
      <xdr:row>62</xdr:row>
      <xdr:rowOff>120345</xdr:rowOff>
    </xdr:to>
    <xdr:sp macro="" textlink="">
      <xdr:nvSpPr>
        <xdr:cNvPr id="343" name="楕円 342"/>
        <xdr:cNvSpPr/>
      </xdr:nvSpPr>
      <xdr:spPr>
        <a:xfrm>
          <a:off x="14351000" y="106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105122</xdr:rowOff>
    </xdr:from>
    <xdr:ext cx="762000" cy="259045"/>
    <xdr:sp macro="" textlink="">
      <xdr:nvSpPr>
        <xdr:cNvPr id="344" name="テキスト ボックス 343"/>
        <xdr:cNvSpPr txBox="1"/>
      </xdr:nvSpPr>
      <xdr:spPr>
        <a:xfrm>
          <a:off x="14020800" y="1073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889</xdr:rowOff>
    </xdr:from>
    <xdr:to>
      <xdr:col>64</xdr:col>
      <xdr:colOff>152400</xdr:colOff>
      <xdr:row>62</xdr:row>
      <xdr:rowOff>102489</xdr:rowOff>
    </xdr:to>
    <xdr:sp macro="" textlink="">
      <xdr:nvSpPr>
        <xdr:cNvPr id="345" name="楕円 344"/>
        <xdr:cNvSpPr/>
      </xdr:nvSpPr>
      <xdr:spPr>
        <a:xfrm>
          <a:off x="13462000" y="1063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87266</xdr:rowOff>
    </xdr:from>
    <xdr:ext cx="762000" cy="259045"/>
    <xdr:sp macro="" textlink="">
      <xdr:nvSpPr>
        <xdr:cNvPr id="346" name="テキスト ボックス 345"/>
        <xdr:cNvSpPr txBox="1"/>
      </xdr:nvSpPr>
      <xdr:spPr>
        <a:xfrm>
          <a:off x="13131800" y="1071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本町の実質公債費比率は、マイナス</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％となり、全国平均を</a:t>
          </a:r>
          <a:r>
            <a:rPr kumimoji="1" lang="en-US" altLang="ja-JP" sz="1100">
              <a:latin typeface="ＭＳ Ｐゴシック" panose="020B0600070205080204" pitchFamily="50" charset="-128"/>
              <a:ea typeface="ＭＳ Ｐゴシック" panose="020B0600070205080204" pitchFamily="50" charset="-128"/>
            </a:rPr>
            <a:t>7.5</a:t>
          </a:r>
          <a:r>
            <a:rPr kumimoji="1" lang="ja-JP" altLang="en-US" sz="1100">
              <a:latin typeface="ＭＳ Ｐゴシック" panose="020B0600070205080204" pitchFamily="50" charset="-128"/>
              <a:ea typeface="ＭＳ Ｐゴシック" panose="020B0600070205080204" pitchFamily="50" charset="-128"/>
            </a:rPr>
            <a:t>ﾎﾟｲﾝﾄ、山梨県平均を</a:t>
          </a:r>
          <a:r>
            <a:rPr kumimoji="1" lang="en-US" altLang="ja-JP" sz="1100">
              <a:latin typeface="ＭＳ Ｐゴシック" panose="020B0600070205080204" pitchFamily="50" charset="-128"/>
              <a:ea typeface="ＭＳ Ｐゴシック" panose="020B0600070205080204" pitchFamily="50" charset="-128"/>
            </a:rPr>
            <a:t>9.6</a:t>
          </a:r>
          <a:r>
            <a:rPr kumimoji="1" lang="ja-JP" altLang="en-US" sz="1100">
              <a:latin typeface="ＭＳ Ｐゴシック" panose="020B0600070205080204" pitchFamily="50" charset="-128"/>
              <a:ea typeface="ＭＳ Ｐゴシック" panose="020B0600070205080204" pitchFamily="50" charset="-128"/>
            </a:rPr>
            <a:t>ﾎﾟｲﾝﾄそれぞれ大きく下回り、類似団体においては</a:t>
          </a:r>
          <a:r>
            <a:rPr kumimoji="1" lang="en-US" altLang="ja-JP" sz="1100">
              <a:latin typeface="ＭＳ Ｐゴシック" panose="020B0600070205080204" pitchFamily="50" charset="-128"/>
              <a:ea typeface="ＭＳ Ｐゴシック" panose="020B0600070205080204" pitchFamily="50" charset="-128"/>
            </a:rPr>
            <a:t>54</a:t>
          </a:r>
          <a:r>
            <a:rPr kumimoji="1" lang="ja-JP" altLang="en-US" sz="1100">
              <a:latin typeface="ＭＳ Ｐゴシック" panose="020B0600070205080204" pitchFamily="50" charset="-128"/>
              <a:ea typeface="ＭＳ Ｐゴシック" panose="020B0600070205080204" pitchFamily="50" charset="-128"/>
            </a:rPr>
            <a:t>団体中</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位と、非常に良好な状況を保っている。</a:t>
          </a:r>
        </a:p>
        <a:p>
          <a:r>
            <a:rPr kumimoji="1" lang="ja-JP" altLang="en-US" sz="1100">
              <a:latin typeface="ＭＳ Ｐゴシック" panose="020B0600070205080204" pitchFamily="50" charset="-128"/>
              <a:ea typeface="ＭＳ Ｐゴシック" panose="020B0600070205080204" pitchFamily="50" charset="-128"/>
            </a:rPr>
            <a:t> 　これは、近年進めている高利率の地方債の借換え並びに繰上償還等による公債費の削減及び特定財源の積極的な活用の結果である。</a:t>
          </a:r>
        </a:p>
        <a:p>
          <a:r>
            <a:rPr kumimoji="1" lang="ja-JP" altLang="en-US" sz="1100">
              <a:latin typeface="ＭＳ Ｐゴシック" panose="020B0600070205080204" pitchFamily="50" charset="-128"/>
              <a:ea typeface="ＭＳ Ｐゴシック" panose="020B0600070205080204" pitchFamily="50" charset="-128"/>
            </a:rPr>
            <a:t>　しかしながら、今後は、「まち・ひと・しごと創生総合戦略」に伴う事業の実施や各公共施設の更新等に伴い公債費増大が懸念されることから、中長期的な財政ビジョンをもちつつ公債費管理の取組みを進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3" name="直線コネクタ 372"/>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4"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5" name="直線コネクタ 374"/>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154178</xdr:rowOff>
    </xdr:from>
    <xdr:to>
      <xdr:col>81</xdr:col>
      <xdr:colOff>44450</xdr:colOff>
      <xdr:row>37</xdr:row>
      <xdr:rowOff>13970</xdr:rowOff>
    </xdr:to>
    <xdr:cxnSp macro="">
      <xdr:nvCxnSpPr>
        <xdr:cNvPr id="378" name="直線コネクタ 377"/>
        <xdr:cNvCxnSpPr/>
      </xdr:nvCxnSpPr>
      <xdr:spPr>
        <a:xfrm flipV="1">
          <a:off x="16179800" y="6154928"/>
          <a:ext cx="8382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86885</xdr:rowOff>
    </xdr:from>
    <xdr:ext cx="762000" cy="259045"/>
    <xdr:sp macro="" textlink="">
      <xdr:nvSpPr>
        <xdr:cNvPr id="379" name="公債費負担の状況平均値テキスト"/>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80" name="フローチャート: 判断 379"/>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13970</xdr:rowOff>
    </xdr:from>
    <xdr:to>
      <xdr:col>77</xdr:col>
      <xdr:colOff>44450</xdr:colOff>
      <xdr:row>38</xdr:row>
      <xdr:rowOff>83820</xdr:rowOff>
    </xdr:to>
    <xdr:cxnSp macro="">
      <xdr:nvCxnSpPr>
        <xdr:cNvPr id="381" name="直線コネクタ 380"/>
        <xdr:cNvCxnSpPr/>
      </xdr:nvCxnSpPr>
      <xdr:spPr>
        <a:xfrm flipV="1">
          <a:off x="15290800" y="635762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114808</xdr:rowOff>
    </xdr:from>
    <xdr:to>
      <xdr:col>77</xdr:col>
      <xdr:colOff>95250</xdr:colOff>
      <xdr:row>41</xdr:row>
      <xdr:rowOff>44958</xdr:rowOff>
    </xdr:to>
    <xdr:sp macro="" textlink="">
      <xdr:nvSpPr>
        <xdr:cNvPr id="382" name="フローチャート: 判断 381"/>
        <xdr:cNvSpPr/>
      </xdr:nvSpPr>
      <xdr:spPr>
        <a:xfrm>
          <a:off x="16129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29735</xdr:rowOff>
    </xdr:from>
    <xdr:ext cx="736600" cy="259045"/>
    <xdr:sp macro="" textlink="">
      <xdr:nvSpPr>
        <xdr:cNvPr id="383" name="テキスト ボックス 382"/>
        <xdr:cNvSpPr txBox="1"/>
      </xdr:nvSpPr>
      <xdr:spPr>
        <a:xfrm>
          <a:off x="15798800" y="705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83820</xdr:rowOff>
    </xdr:from>
    <xdr:to>
      <xdr:col>72</xdr:col>
      <xdr:colOff>203200</xdr:colOff>
      <xdr:row>39</xdr:row>
      <xdr:rowOff>134366</xdr:rowOff>
    </xdr:to>
    <xdr:cxnSp macro="">
      <xdr:nvCxnSpPr>
        <xdr:cNvPr id="384" name="直線コネクタ 383"/>
        <xdr:cNvCxnSpPr/>
      </xdr:nvCxnSpPr>
      <xdr:spPr>
        <a:xfrm flipV="1">
          <a:off x="14401800" y="6598920"/>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5" name="フローチャート: 判断 384"/>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6" name="テキスト ボックス 385"/>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134366</xdr:rowOff>
    </xdr:from>
    <xdr:to>
      <xdr:col>68</xdr:col>
      <xdr:colOff>152400</xdr:colOff>
      <xdr:row>40</xdr:row>
      <xdr:rowOff>155956</xdr:rowOff>
    </xdr:to>
    <xdr:cxnSp macro="">
      <xdr:nvCxnSpPr>
        <xdr:cNvPr id="387" name="直線コネクタ 386"/>
        <xdr:cNvCxnSpPr/>
      </xdr:nvCxnSpPr>
      <xdr:spPr>
        <a:xfrm flipV="1">
          <a:off x="13512800" y="682091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88" name="フローチャート: 判断 387"/>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389" name="テキスト ボックス 388"/>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390" name="フローチャート: 判断 389"/>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391" name="テキスト ボックス 390"/>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103378</xdr:rowOff>
    </xdr:from>
    <xdr:to>
      <xdr:col>81</xdr:col>
      <xdr:colOff>95250</xdr:colOff>
      <xdr:row>36</xdr:row>
      <xdr:rowOff>33528</xdr:rowOff>
    </xdr:to>
    <xdr:sp macro="" textlink="">
      <xdr:nvSpPr>
        <xdr:cNvPr id="397" name="楕円 396"/>
        <xdr:cNvSpPr/>
      </xdr:nvSpPr>
      <xdr:spPr>
        <a:xfrm>
          <a:off x="16967200" y="610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24655</xdr:rowOff>
    </xdr:from>
    <xdr:ext cx="762000" cy="259045"/>
    <xdr:sp macro="" textlink="">
      <xdr:nvSpPr>
        <xdr:cNvPr id="398" name="公債費負担の状況該当値テキスト"/>
        <xdr:cNvSpPr txBox="1"/>
      </xdr:nvSpPr>
      <xdr:spPr>
        <a:xfrm>
          <a:off x="17106900" y="602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134620</xdr:rowOff>
    </xdr:from>
    <xdr:to>
      <xdr:col>77</xdr:col>
      <xdr:colOff>95250</xdr:colOff>
      <xdr:row>37</xdr:row>
      <xdr:rowOff>64770</xdr:rowOff>
    </xdr:to>
    <xdr:sp macro="" textlink="">
      <xdr:nvSpPr>
        <xdr:cNvPr id="399" name="楕円 398"/>
        <xdr:cNvSpPr/>
      </xdr:nvSpPr>
      <xdr:spPr>
        <a:xfrm>
          <a:off x="16129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74947</xdr:rowOff>
    </xdr:from>
    <xdr:ext cx="736600" cy="259045"/>
    <xdr:sp macro="" textlink="">
      <xdr:nvSpPr>
        <xdr:cNvPr id="400" name="テキスト ボックス 399"/>
        <xdr:cNvSpPr txBox="1"/>
      </xdr:nvSpPr>
      <xdr:spPr>
        <a:xfrm>
          <a:off x="15798800" y="607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33020</xdr:rowOff>
    </xdr:from>
    <xdr:to>
      <xdr:col>73</xdr:col>
      <xdr:colOff>44450</xdr:colOff>
      <xdr:row>38</xdr:row>
      <xdr:rowOff>134620</xdr:rowOff>
    </xdr:to>
    <xdr:sp macro="" textlink="">
      <xdr:nvSpPr>
        <xdr:cNvPr id="401" name="楕円 400"/>
        <xdr:cNvSpPr/>
      </xdr:nvSpPr>
      <xdr:spPr>
        <a:xfrm>
          <a:off x="15240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144797</xdr:rowOff>
    </xdr:from>
    <xdr:ext cx="762000" cy="259045"/>
    <xdr:sp macro="" textlink="">
      <xdr:nvSpPr>
        <xdr:cNvPr id="402" name="テキスト ボックス 401"/>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83566</xdr:rowOff>
    </xdr:from>
    <xdr:to>
      <xdr:col>68</xdr:col>
      <xdr:colOff>203200</xdr:colOff>
      <xdr:row>40</xdr:row>
      <xdr:rowOff>13716</xdr:rowOff>
    </xdr:to>
    <xdr:sp macro="" textlink="">
      <xdr:nvSpPr>
        <xdr:cNvPr id="403" name="楕円 402"/>
        <xdr:cNvSpPr/>
      </xdr:nvSpPr>
      <xdr:spPr>
        <a:xfrm>
          <a:off x="14351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23893</xdr:rowOff>
    </xdr:from>
    <xdr:ext cx="762000" cy="259045"/>
    <xdr:sp macro="" textlink="">
      <xdr:nvSpPr>
        <xdr:cNvPr id="404" name="テキスト ボックス 403"/>
        <xdr:cNvSpPr txBox="1"/>
      </xdr:nvSpPr>
      <xdr:spPr>
        <a:xfrm>
          <a:off x="14020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105156</xdr:rowOff>
    </xdr:from>
    <xdr:to>
      <xdr:col>64</xdr:col>
      <xdr:colOff>152400</xdr:colOff>
      <xdr:row>41</xdr:row>
      <xdr:rowOff>35306</xdr:rowOff>
    </xdr:to>
    <xdr:sp macro="" textlink="">
      <xdr:nvSpPr>
        <xdr:cNvPr id="405" name="楕円 404"/>
        <xdr:cNvSpPr/>
      </xdr:nvSpPr>
      <xdr:spPr>
        <a:xfrm>
          <a:off x="13462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45483</xdr:rowOff>
    </xdr:from>
    <xdr:ext cx="762000" cy="259045"/>
    <xdr:sp macro="" textlink="">
      <xdr:nvSpPr>
        <xdr:cNvPr id="406" name="テキスト ボックス 405"/>
        <xdr:cNvSpPr txBox="1"/>
      </xdr:nvSpPr>
      <xdr:spPr>
        <a:xfrm>
          <a:off x="13131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本町の将来負担比率は、将来負担額を基金や特定財源見込額等の合計が上回ったため、比率が算出されない、非常に良好な状況となった。</a:t>
          </a:r>
        </a:p>
        <a:p>
          <a:r>
            <a:rPr kumimoji="1" lang="ja-JP" altLang="en-US" sz="1100">
              <a:latin typeface="ＭＳ Ｐゴシック" panose="020B0600070205080204" pitchFamily="50" charset="-128"/>
              <a:ea typeface="ＭＳ Ｐゴシック" panose="020B0600070205080204" pitchFamily="50" charset="-128"/>
            </a:rPr>
            <a:t>　こうした状況は、地方債の借換え並びに繰上償還等による公債費の削減や、将来を見越した基金の計画的な積み増しを進めてきた結果である。</a:t>
          </a:r>
        </a:p>
        <a:p>
          <a:r>
            <a:rPr kumimoji="1" lang="ja-JP" altLang="en-US" sz="1100">
              <a:latin typeface="ＭＳ Ｐゴシック" panose="020B0600070205080204" pitchFamily="50" charset="-128"/>
              <a:ea typeface="ＭＳ Ｐゴシック" panose="020B0600070205080204" pitchFamily="50" charset="-128"/>
            </a:rPr>
            <a:t>　しかしながら、高度経済成長期に整備された生活基盤（水道・道路・下水道等）施設や各種公共施設等の一斉更新時期が迫っているなど、今後将来負担額の増加が予想されることから、引き続き計画的な財政運営を行っていく。</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127127</xdr:rowOff>
    </xdr:to>
    <xdr:cxnSp macro="">
      <xdr:nvCxnSpPr>
        <xdr:cNvPr id="435" name="直線コネクタ 434"/>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99204</xdr:rowOff>
    </xdr:from>
    <xdr:ext cx="762000" cy="259045"/>
    <xdr:sp macro="" textlink="">
      <xdr:nvSpPr>
        <xdr:cNvPr id="436"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127127</xdr:rowOff>
    </xdr:from>
    <xdr:to>
      <xdr:col>81</xdr:col>
      <xdr:colOff>133350</xdr:colOff>
      <xdr:row>21</xdr:row>
      <xdr:rowOff>127127</xdr:rowOff>
    </xdr:to>
    <xdr:cxnSp macro="">
      <xdr:nvCxnSpPr>
        <xdr:cNvPr id="437" name="直線コネクタ 436"/>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0"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1" name="フローチャート: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24934</xdr:rowOff>
    </xdr:from>
    <xdr:to>
      <xdr:col>73</xdr:col>
      <xdr:colOff>44450</xdr:colOff>
      <xdr:row>14</xdr:row>
      <xdr:rowOff>126534</xdr:rowOff>
    </xdr:to>
    <xdr:sp macro="" textlink="">
      <xdr:nvSpPr>
        <xdr:cNvPr id="444" name="フローチャート: 判断 443"/>
        <xdr:cNvSpPr/>
      </xdr:nvSpPr>
      <xdr:spPr>
        <a:xfrm>
          <a:off x="15240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136711</xdr:rowOff>
    </xdr:from>
    <xdr:ext cx="762000" cy="259045"/>
    <xdr:sp macro="" textlink="">
      <xdr:nvSpPr>
        <xdr:cNvPr id="445" name="テキスト ボックス 444"/>
        <xdr:cNvSpPr txBox="1"/>
      </xdr:nvSpPr>
      <xdr:spPr>
        <a:xfrm>
          <a:off x="14909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1609</xdr:rowOff>
    </xdr:from>
    <xdr:to>
      <xdr:col>68</xdr:col>
      <xdr:colOff>203200</xdr:colOff>
      <xdr:row>14</xdr:row>
      <xdr:rowOff>103209</xdr:rowOff>
    </xdr:to>
    <xdr:sp macro="" textlink="">
      <xdr:nvSpPr>
        <xdr:cNvPr id="446" name="フローチャート: 判断 445"/>
        <xdr:cNvSpPr/>
      </xdr:nvSpPr>
      <xdr:spPr>
        <a:xfrm>
          <a:off x="14351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113386</xdr:rowOff>
    </xdr:from>
    <xdr:ext cx="762000" cy="259045"/>
    <xdr:sp macro="" textlink="">
      <xdr:nvSpPr>
        <xdr:cNvPr id="447" name="テキスト ボックス 446"/>
        <xdr:cNvSpPr txBox="1"/>
      </xdr:nvSpPr>
      <xdr:spPr>
        <a:xfrm>
          <a:off x="14020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71586</xdr:rowOff>
    </xdr:from>
    <xdr:to>
      <xdr:col>64</xdr:col>
      <xdr:colOff>152400</xdr:colOff>
      <xdr:row>15</xdr:row>
      <xdr:rowOff>1736</xdr:rowOff>
    </xdr:to>
    <xdr:sp macro="" textlink="">
      <xdr:nvSpPr>
        <xdr:cNvPr id="448" name="フローチャート: 判断 447"/>
        <xdr:cNvSpPr/>
      </xdr:nvSpPr>
      <xdr:spPr>
        <a:xfrm>
          <a:off x="13462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11913</xdr:rowOff>
    </xdr:from>
    <xdr:ext cx="762000" cy="259045"/>
    <xdr:sp macro="" textlink="">
      <xdr:nvSpPr>
        <xdr:cNvPr id="449" name="テキスト ボックス 448"/>
        <xdr:cNvSpPr txBox="1"/>
      </xdr:nvSpPr>
      <xdr:spPr>
        <a:xfrm>
          <a:off x="13131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12,329
12,188
301.98
9,599,678
8,836,354
751,069
6,015,330
4,560,139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本町の人件費における経常収支比率は、全国平均を</a:t>
          </a:r>
          <a:r>
            <a:rPr kumimoji="1" lang="en-US" altLang="ja-JP" sz="1100">
              <a:latin typeface="ＭＳ Ｐゴシック" panose="020B0600070205080204" pitchFamily="50" charset="-128"/>
              <a:ea typeface="ＭＳ Ｐゴシック" panose="020B0600070205080204" pitchFamily="50" charset="-128"/>
            </a:rPr>
            <a:t>3.7</a:t>
          </a:r>
          <a:r>
            <a:rPr kumimoji="1" lang="ja-JP" altLang="en-US" sz="1100">
              <a:latin typeface="ＭＳ Ｐゴシック" panose="020B0600070205080204" pitchFamily="50" charset="-128"/>
              <a:ea typeface="ＭＳ Ｐゴシック" panose="020B0600070205080204" pitchFamily="50" charset="-128"/>
            </a:rPr>
            <a:t>ﾎﾟｲﾝﾄ下回り、山梨県平均を</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ﾎﾟｲﾝﾄ上回る結果となり、類似団体においては</a:t>
          </a:r>
          <a:r>
            <a:rPr kumimoji="1" lang="en-US" altLang="ja-JP" sz="1100">
              <a:latin typeface="ＭＳ Ｐゴシック" panose="020B0600070205080204" pitchFamily="50" charset="-128"/>
              <a:ea typeface="ＭＳ Ｐゴシック" panose="020B0600070205080204" pitchFamily="50" charset="-128"/>
            </a:rPr>
            <a:t>54</a:t>
          </a:r>
          <a:r>
            <a:rPr kumimoji="1" lang="ja-JP" altLang="en-US" sz="1100">
              <a:latin typeface="ＭＳ Ｐゴシック" panose="020B0600070205080204" pitchFamily="50" charset="-128"/>
              <a:ea typeface="ＭＳ Ｐゴシック" panose="020B0600070205080204" pitchFamily="50" charset="-128"/>
            </a:rPr>
            <a:t>団体中</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位となっている。</a:t>
          </a:r>
        </a:p>
        <a:p>
          <a:r>
            <a:rPr kumimoji="1" lang="ja-JP" altLang="en-US" sz="1100">
              <a:latin typeface="ＭＳ Ｐゴシック" panose="020B0600070205080204" pitchFamily="50" charset="-128"/>
              <a:ea typeface="ＭＳ Ｐゴシック" panose="020B0600070205080204" pitchFamily="50" charset="-128"/>
            </a:rPr>
            <a:t>　従前の項目でも触れたように、本町が置かれた地形的、地理的条件により類似団体平均と比べ職員数は多いが、ラスパイレス指数が低いこともあり、人件費に係る経常収支比率は平均を下回っている状況にある。</a:t>
          </a:r>
        </a:p>
        <a:p>
          <a:r>
            <a:rPr kumimoji="1" lang="ja-JP" altLang="en-US" sz="1100">
              <a:latin typeface="ＭＳ Ｐゴシック" panose="020B0600070205080204" pitchFamily="50" charset="-128"/>
              <a:ea typeface="ＭＳ Ｐゴシック" panose="020B0600070205080204" pitchFamily="50" charset="-128"/>
            </a:rPr>
            <a:t>　また、経常経費充当一般財源等の総額も減少したため、相対的に指数が上昇することとなったことが主たる要因と分析している。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今後も昨年度同様に定員管理による職員の適正な管理を進めて行く。、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133858</xdr:rowOff>
    </xdr:to>
    <xdr:cxnSp macro="">
      <xdr:nvCxnSpPr>
        <xdr:cNvPr id="59" name="直線コネクタ 58"/>
        <xdr:cNvCxnSpPr/>
      </xdr:nvCxnSpPr>
      <xdr:spPr>
        <a:xfrm flipV="1">
          <a:off x="4826000" y="600659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44704</xdr:rowOff>
    </xdr:from>
    <xdr:to>
      <xdr:col>24</xdr:col>
      <xdr:colOff>25400</xdr:colOff>
      <xdr:row>36</xdr:row>
      <xdr:rowOff>99568</xdr:rowOff>
    </xdr:to>
    <xdr:cxnSp macro="">
      <xdr:nvCxnSpPr>
        <xdr:cNvPr id="64" name="直線コネクタ 63"/>
        <xdr:cNvCxnSpPr/>
      </xdr:nvCxnSpPr>
      <xdr:spPr>
        <a:xfrm>
          <a:off x="3987800" y="621690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107713</xdr:rowOff>
    </xdr:from>
    <xdr:ext cx="762000" cy="259045"/>
    <xdr:sp macro="" textlink="">
      <xdr:nvSpPr>
        <xdr:cNvPr id="65"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165862</xdr:rowOff>
    </xdr:from>
    <xdr:to>
      <xdr:col>19</xdr:col>
      <xdr:colOff>187325</xdr:colOff>
      <xdr:row>36</xdr:row>
      <xdr:rowOff>44704</xdr:rowOff>
    </xdr:to>
    <xdr:cxnSp macro="">
      <xdr:nvCxnSpPr>
        <xdr:cNvPr id="67" name="直線コネクタ 66"/>
        <xdr:cNvCxnSpPr/>
      </xdr:nvCxnSpPr>
      <xdr:spPr>
        <a:xfrm>
          <a:off x="3098800" y="61666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131064</xdr:rowOff>
    </xdr:from>
    <xdr:to>
      <xdr:col>20</xdr:col>
      <xdr:colOff>38100</xdr:colOff>
      <xdr:row>37</xdr:row>
      <xdr:rowOff>61214</xdr:rowOff>
    </xdr:to>
    <xdr:sp macro="" textlink="">
      <xdr:nvSpPr>
        <xdr:cNvPr id="68" name="フローチャート: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152146</xdr:rowOff>
    </xdr:from>
    <xdr:to>
      <xdr:col>15</xdr:col>
      <xdr:colOff>98425</xdr:colOff>
      <xdr:row>35</xdr:row>
      <xdr:rowOff>165862</xdr:rowOff>
    </xdr:to>
    <xdr:cxnSp macro="">
      <xdr:nvCxnSpPr>
        <xdr:cNvPr id="70" name="直線コネクタ 69"/>
        <xdr:cNvCxnSpPr/>
      </xdr:nvCxnSpPr>
      <xdr:spPr>
        <a:xfrm>
          <a:off x="2209800" y="6152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117348</xdr:rowOff>
    </xdr:from>
    <xdr:to>
      <xdr:col>15</xdr:col>
      <xdr:colOff>149225</xdr:colOff>
      <xdr:row>37</xdr:row>
      <xdr:rowOff>47498</xdr:rowOff>
    </xdr:to>
    <xdr:sp macro="" textlink="">
      <xdr:nvSpPr>
        <xdr:cNvPr id="71" name="フローチャート: 判断 70"/>
        <xdr:cNvSpPr/>
      </xdr:nvSpPr>
      <xdr:spPr>
        <a:xfrm>
          <a:off x="3048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32275</xdr:rowOff>
    </xdr:from>
    <xdr:ext cx="762000" cy="259045"/>
    <xdr:sp macro="" textlink="">
      <xdr:nvSpPr>
        <xdr:cNvPr id="72" name="テキスト ボックス 71"/>
        <xdr:cNvSpPr txBox="1"/>
      </xdr:nvSpPr>
      <xdr:spPr>
        <a:xfrm>
          <a:off x="2717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88138</xdr:rowOff>
    </xdr:from>
    <xdr:to>
      <xdr:col>11</xdr:col>
      <xdr:colOff>9525</xdr:colOff>
      <xdr:row>35</xdr:row>
      <xdr:rowOff>152146</xdr:rowOff>
    </xdr:to>
    <xdr:cxnSp macro="">
      <xdr:nvCxnSpPr>
        <xdr:cNvPr id="73" name="直線コネクタ 72"/>
        <xdr:cNvCxnSpPr/>
      </xdr:nvCxnSpPr>
      <xdr:spPr>
        <a:xfrm>
          <a:off x="1320800" y="60888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48768</xdr:rowOff>
    </xdr:from>
    <xdr:to>
      <xdr:col>24</xdr:col>
      <xdr:colOff>76200</xdr:colOff>
      <xdr:row>36</xdr:row>
      <xdr:rowOff>150368</xdr:rowOff>
    </xdr:to>
    <xdr:sp macro="" textlink="">
      <xdr:nvSpPr>
        <xdr:cNvPr id="83" name="楕円 82"/>
        <xdr:cNvSpPr/>
      </xdr:nvSpPr>
      <xdr:spPr>
        <a:xfrm>
          <a:off x="4775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65295</xdr:rowOff>
    </xdr:from>
    <xdr:ext cx="762000" cy="259045"/>
    <xdr:sp macro="" textlink="">
      <xdr:nvSpPr>
        <xdr:cNvPr id="84" name="人件費該当値テキスト"/>
        <xdr:cNvSpPr txBox="1"/>
      </xdr:nvSpPr>
      <xdr:spPr>
        <a:xfrm>
          <a:off x="4914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165354</xdr:rowOff>
    </xdr:from>
    <xdr:to>
      <xdr:col>20</xdr:col>
      <xdr:colOff>38100</xdr:colOff>
      <xdr:row>36</xdr:row>
      <xdr:rowOff>95504</xdr:rowOff>
    </xdr:to>
    <xdr:sp macro="" textlink="">
      <xdr:nvSpPr>
        <xdr:cNvPr id="85" name="楕円 84"/>
        <xdr:cNvSpPr/>
      </xdr:nvSpPr>
      <xdr:spPr>
        <a:xfrm>
          <a:off x="3937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105681</xdr:rowOff>
    </xdr:from>
    <xdr:ext cx="736600" cy="259045"/>
    <xdr:sp macro="" textlink="">
      <xdr:nvSpPr>
        <xdr:cNvPr id="86" name="テキスト ボックス 85"/>
        <xdr:cNvSpPr txBox="1"/>
      </xdr:nvSpPr>
      <xdr:spPr>
        <a:xfrm>
          <a:off x="3606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115062</xdr:rowOff>
    </xdr:from>
    <xdr:to>
      <xdr:col>15</xdr:col>
      <xdr:colOff>149225</xdr:colOff>
      <xdr:row>36</xdr:row>
      <xdr:rowOff>45212</xdr:rowOff>
    </xdr:to>
    <xdr:sp macro="" textlink="">
      <xdr:nvSpPr>
        <xdr:cNvPr id="87" name="楕円 86"/>
        <xdr:cNvSpPr/>
      </xdr:nvSpPr>
      <xdr:spPr>
        <a:xfrm>
          <a:off x="3048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55389</xdr:rowOff>
    </xdr:from>
    <xdr:ext cx="762000" cy="259045"/>
    <xdr:sp macro="" textlink="">
      <xdr:nvSpPr>
        <xdr:cNvPr id="88" name="テキスト ボックス 87"/>
        <xdr:cNvSpPr txBox="1"/>
      </xdr:nvSpPr>
      <xdr:spPr>
        <a:xfrm>
          <a:off x="2717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101346</xdr:rowOff>
    </xdr:from>
    <xdr:to>
      <xdr:col>11</xdr:col>
      <xdr:colOff>60325</xdr:colOff>
      <xdr:row>36</xdr:row>
      <xdr:rowOff>31496</xdr:rowOff>
    </xdr:to>
    <xdr:sp macro="" textlink="">
      <xdr:nvSpPr>
        <xdr:cNvPr id="89" name="楕円 88"/>
        <xdr:cNvSpPr/>
      </xdr:nvSpPr>
      <xdr:spPr>
        <a:xfrm>
          <a:off x="2159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41673</xdr:rowOff>
    </xdr:from>
    <xdr:ext cx="762000" cy="259045"/>
    <xdr:sp macro="" textlink="">
      <xdr:nvSpPr>
        <xdr:cNvPr id="90" name="テキスト ボックス 89"/>
        <xdr:cNvSpPr txBox="1"/>
      </xdr:nvSpPr>
      <xdr:spPr>
        <a:xfrm>
          <a:off x="1828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37338</xdr:rowOff>
    </xdr:from>
    <xdr:to>
      <xdr:col>6</xdr:col>
      <xdr:colOff>171450</xdr:colOff>
      <xdr:row>35</xdr:row>
      <xdr:rowOff>138938</xdr:rowOff>
    </xdr:to>
    <xdr:sp macro="" textlink="">
      <xdr:nvSpPr>
        <xdr:cNvPr id="91" name="楕円 90"/>
        <xdr:cNvSpPr/>
      </xdr:nvSpPr>
      <xdr:spPr>
        <a:xfrm>
          <a:off x="1270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149115</xdr:rowOff>
    </xdr:from>
    <xdr:ext cx="762000" cy="259045"/>
    <xdr:sp macro="" textlink="">
      <xdr:nvSpPr>
        <xdr:cNvPr id="92" name="テキスト ボックス 91"/>
        <xdr:cNvSpPr txBox="1"/>
      </xdr:nvSpPr>
      <xdr:spPr>
        <a:xfrm>
          <a:off x="939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本町の物件費における経常収支比率は、全国平均、山梨県平均を共に大きく下回る状況で、類似団体においては</a:t>
          </a:r>
          <a:r>
            <a:rPr kumimoji="1" lang="en-US" altLang="ja-JP" sz="1100">
              <a:latin typeface="ＭＳ Ｐゴシック" panose="020B0600070205080204" pitchFamily="50" charset="-128"/>
              <a:ea typeface="ＭＳ Ｐゴシック" panose="020B0600070205080204" pitchFamily="50" charset="-128"/>
            </a:rPr>
            <a:t>54</a:t>
          </a:r>
          <a:r>
            <a:rPr kumimoji="1" lang="ja-JP" altLang="en-US" sz="1100">
              <a:latin typeface="ＭＳ Ｐゴシック" panose="020B0600070205080204" pitchFamily="50" charset="-128"/>
              <a:ea typeface="ＭＳ Ｐゴシック" panose="020B0600070205080204" pitchFamily="50" charset="-128"/>
            </a:rPr>
            <a:t>団体中</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位となった。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主たる要因として、経常経費充当一般財源等の総額も減少したものの、国・県などの特定財源を活用により前年度に比べ、</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ポイント減少したものと分析している。</a:t>
          </a:r>
        </a:p>
        <a:p>
          <a:r>
            <a:rPr kumimoji="1" lang="ja-JP" altLang="en-US" sz="1100">
              <a:latin typeface="ＭＳ Ｐゴシック" panose="020B0600070205080204" pitchFamily="50" charset="-128"/>
              <a:ea typeface="ＭＳ Ｐゴシック" panose="020B0600070205080204" pitchFamily="50" charset="-128"/>
            </a:rPr>
            <a:t>　今後も引き続き、経常経費の抑制と費用対効果を勘案し、重点的に事業を進めていく。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20</xdr:row>
      <xdr:rowOff>119380</xdr:rowOff>
    </xdr:to>
    <xdr:cxnSp macro="">
      <xdr:nvCxnSpPr>
        <xdr:cNvPr id="120" name="直線コネクタ 119"/>
        <xdr:cNvCxnSpPr/>
      </xdr:nvCxnSpPr>
      <xdr:spPr>
        <a:xfrm flipV="1">
          <a:off x="16510000" y="241300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91457</xdr:rowOff>
    </xdr:from>
    <xdr:ext cx="762000" cy="259045"/>
    <xdr:sp macro="" textlink="">
      <xdr:nvSpPr>
        <xdr:cNvPr id="121" name="物件費最小値テキスト"/>
        <xdr:cNvSpPr txBox="1"/>
      </xdr:nvSpPr>
      <xdr:spPr>
        <a:xfrm>
          <a:off x="16598900" y="352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119380</xdr:rowOff>
    </xdr:from>
    <xdr:to>
      <xdr:col>82</xdr:col>
      <xdr:colOff>196850</xdr:colOff>
      <xdr:row>20</xdr:row>
      <xdr:rowOff>119380</xdr:rowOff>
    </xdr:to>
    <xdr:cxnSp macro="">
      <xdr:nvCxnSpPr>
        <xdr:cNvPr id="122" name="直線コネクタ 121"/>
        <xdr:cNvCxnSpPr/>
      </xdr:nvCxnSpPr>
      <xdr:spPr>
        <a:xfrm>
          <a:off x="16421100" y="354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3"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4" name="直線コネクタ 123"/>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xdr:rowOff>
    </xdr:from>
    <xdr:to>
      <xdr:col>82</xdr:col>
      <xdr:colOff>107950</xdr:colOff>
      <xdr:row>14</xdr:row>
      <xdr:rowOff>73660</xdr:rowOff>
    </xdr:to>
    <xdr:cxnSp macro="">
      <xdr:nvCxnSpPr>
        <xdr:cNvPr id="125" name="直線コネクタ 124"/>
        <xdr:cNvCxnSpPr/>
      </xdr:nvCxnSpPr>
      <xdr:spPr>
        <a:xfrm flipV="1">
          <a:off x="15671800" y="24130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101617</xdr:rowOff>
    </xdr:from>
    <xdr:ext cx="762000" cy="259045"/>
    <xdr:sp macro="" textlink="">
      <xdr:nvSpPr>
        <xdr:cNvPr id="126" name="物件費平均値テキスト"/>
        <xdr:cNvSpPr txBox="1"/>
      </xdr:nvSpPr>
      <xdr:spPr>
        <a:xfrm>
          <a:off x="16598900" y="2844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7" name="フローチャート: 判断 126"/>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123190</xdr:rowOff>
    </xdr:from>
    <xdr:to>
      <xdr:col>78</xdr:col>
      <xdr:colOff>69850</xdr:colOff>
      <xdr:row>14</xdr:row>
      <xdr:rowOff>73660</xdr:rowOff>
    </xdr:to>
    <xdr:cxnSp macro="">
      <xdr:nvCxnSpPr>
        <xdr:cNvPr id="128" name="直線コネクタ 127"/>
        <xdr:cNvCxnSpPr/>
      </xdr:nvCxnSpPr>
      <xdr:spPr>
        <a:xfrm>
          <a:off x="14782800" y="23520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99060</xdr:rowOff>
    </xdr:from>
    <xdr:to>
      <xdr:col>78</xdr:col>
      <xdr:colOff>120650</xdr:colOff>
      <xdr:row>17</xdr:row>
      <xdr:rowOff>29210</xdr:rowOff>
    </xdr:to>
    <xdr:sp macro="" textlink="">
      <xdr:nvSpPr>
        <xdr:cNvPr id="129" name="フローチャート: 判断 128"/>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13987</xdr:rowOff>
    </xdr:from>
    <xdr:ext cx="736600" cy="259045"/>
    <xdr:sp macro="" textlink="">
      <xdr:nvSpPr>
        <xdr:cNvPr id="130" name="テキスト ボックス 129"/>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123190</xdr:rowOff>
    </xdr:from>
    <xdr:to>
      <xdr:col>73</xdr:col>
      <xdr:colOff>180975</xdr:colOff>
      <xdr:row>14</xdr:row>
      <xdr:rowOff>43180</xdr:rowOff>
    </xdr:to>
    <xdr:cxnSp macro="">
      <xdr:nvCxnSpPr>
        <xdr:cNvPr id="131" name="直線コネクタ 130"/>
        <xdr:cNvCxnSpPr/>
      </xdr:nvCxnSpPr>
      <xdr:spPr>
        <a:xfrm flipV="1">
          <a:off x="13893800" y="23520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2" name="フローチャート: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146050</xdr:rowOff>
    </xdr:from>
    <xdr:to>
      <xdr:col>69</xdr:col>
      <xdr:colOff>92075</xdr:colOff>
      <xdr:row>14</xdr:row>
      <xdr:rowOff>43180</xdr:rowOff>
    </xdr:to>
    <xdr:cxnSp macro="">
      <xdr:nvCxnSpPr>
        <xdr:cNvPr id="134" name="直線コネクタ 133"/>
        <xdr:cNvCxnSpPr/>
      </xdr:nvCxnSpPr>
      <xdr:spPr>
        <a:xfrm>
          <a:off x="13004800" y="2374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60960</xdr:rowOff>
    </xdr:from>
    <xdr:to>
      <xdr:col>69</xdr:col>
      <xdr:colOff>142875</xdr:colOff>
      <xdr:row>16</xdr:row>
      <xdr:rowOff>162560</xdr:rowOff>
    </xdr:to>
    <xdr:sp macro="" textlink="">
      <xdr:nvSpPr>
        <xdr:cNvPr id="135" name="フローチャート: 判断 134"/>
        <xdr:cNvSpPr/>
      </xdr:nvSpPr>
      <xdr:spPr>
        <a:xfrm>
          <a:off x="13843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147337</xdr:rowOff>
    </xdr:from>
    <xdr:ext cx="762000" cy="259045"/>
    <xdr:sp macro="" textlink="">
      <xdr:nvSpPr>
        <xdr:cNvPr id="136" name="テキスト ボックス 135"/>
        <xdr:cNvSpPr txBox="1"/>
      </xdr:nvSpPr>
      <xdr:spPr>
        <a:xfrm>
          <a:off x="13512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22860</xdr:rowOff>
    </xdr:from>
    <xdr:to>
      <xdr:col>65</xdr:col>
      <xdr:colOff>53975</xdr:colOff>
      <xdr:row>16</xdr:row>
      <xdr:rowOff>124460</xdr:rowOff>
    </xdr:to>
    <xdr:sp macro="" textlink="">
      <xdr:nvSpPr>
        <xdr:cNvPr id="137" name="フローチャート: 判断 136"/>
        <xdr:cNvSpPr/>
      </xdr:nvSpPr>
      <xdr:spPr>
        <a:xfrm>
          <a:off x="12954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109237</xdr:rowOff>
    </xdr:from>
    <xdr:ext cx="762000" cy="259045"/>
    <xdr:sp macro="" textlink="">
      <xdr:nvSpPr>
        <xdr:cNvPr id="138" name="テキスト ボックス 137"/>
        <xdr:cNvSpPr txBox="1"/>
      </xdr:nvSpPr>
      <xdr:spPr>
        <a:xfrm>
          <a:off x="12623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133350</xdr:rowOff>
    </xdr:from>
    <xdr:to>
      <xdr:col>82</xdr:col>
      <xdr:colOff>158750</xdr:colOff>
      <xdr:row>14</xdr:row>
      <xdr:rowOff>63500</xdr:rowOff>
    </xdr:to>
    <xdr:sp macro="" textlink="">
      <xdr:nvSpPr>
        <xdr:cNvPr id="144" name="楕円 143"/>
        <xdr:cNvSpPr/>
      </xdr:nvSpPr>
      <xdr:spPr>
        <a:xfrm>
          <a:off x="164592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41927</xdr:rowOff>
    </xdr:from>
    <xdr:ext cx="762000" cy="259045"/>
    <xdr:sp macro="" textlink="">
      <xdr:nvSpPr>
        <xdr:cNvPr id="145" name="物件費該当値テキスト"/>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22860</xdr:rowOff>
    </xdr:from>
    <xdr:to>
      <xdr:col>78</xdr:col>
      <xdr:colOff>120650</xdr:colOff>
      <xdr:row>14</xdr:row>
      <xdr:rowOff>124460</xdr:rowOff>
    </xdr:to>
    <xdr:sp macro="" textlink="">
      <xdr:nvSpPr>
        <xdr:cNvPr id="146" name="楕円 145"/>
        <xdr:cNvSpPr/>
      </xdr:nvSpPr>
      <xdr:spPr>
        <a:xfrm>
          <a:off x="15621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134637</xdr:rowOff>
    </xdr:from>
    <xdr:ext cx="736600" cy="259045"/>
    <xdr:sp macro="" textlink="">
      <xdr:nvSpPr>
        <xdr:cNvPr id="147" name="テキスト ボックス 146"/>
        <xdr:cNvSpPr txBox="1"/>
      </xdr:nvSpPr>
      <xdr:spPr>
        <a:xfrm>
          <a:off x="15290800" y="219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72390</xdr:rowOff>
    </xdr:from>
    <xdr:to>
      <xdr:col>74</xdr:col>
      <xdr:colOff>31750</xdr:colOff>
      <xdr:row>14</xdr:row>
      <xdr:rowOff>2540</xdr:rowOff>
    </xdr:to>
    <xdr:sp macro="" textlink="">
      <xdr:nvSpPr>
        <xdr:cNvPr id="148" name="楕円 147"/>
        <xdr:cNvSpPr/>
      </xdr:nvSpPr>
      <xdr:spPr>
        <a:xfrm>
          <a:off x="14732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12717</xdr:rowOff>
    </xdr:from>
    <xdr:ext cx="762000" cy="259045"/>
    <xdr:sp macro="" textlink="">
      <xdr:nvSpPr>
        <xdr:cNvPr id="149" name="テキスト ボックス 148"/>
        <xdr:cNvSpPr txBox="1"/>
      </xdr:nvSpPr>
      <xdr:spPr>
        <a:xfrm>
          <a:off x="14401800" y="207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163830</xdr:rowOff>
    </xdr:from>
    <xdr:to>
      <xdr:col>69</xdr:col>
      <xdr:colOff>142875</xdr:colOff>
      <xdr:row>14</xdr:row>
      <xdr:rowOff>93980</xdr:rowOff>
    </xdr:to>
    <xdr:sp macro="" textlink="">
      <xdr:nvSpPr>
        <xdr:cNvPr id="150" name="楕円 149"/>
        <xdr:cNvSpPr/>
      </xdr:nvSpPr>
      <xdr:spPr>
        <a:xfrm>
          <a:off x="13843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104157</xdr:rowOff>
    </xdr:from>
    <xdr:ext cx="762000" cy="259045"/>
    <xdr:sp macro="" textlink="">
      <xdr:nvSpPr>
        <xdr:cNvPr id="151" name="テキスト ボックス 150"/>
        <xdr:cNvSpPr txBox="1"/>
      </xdr:nvSpPr>
      <xdr:spPr>
        <a:xfrm>
          <a:off x="13512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95250</xdr:rowOff>
    </xdr:from>
    <xdr:to>
      <xdr:col>65</xdr:col>
      <xdr:colOff>53975</xdr:colOff>
      <xdr:row>14</xdr:row>
      <xdr:rowOff>25400</xdr:rowOff>
    </xdr:to>
    <xdr:sp macro="" textlink="">
      <xdr:nvSpPr>
        <xdr:cNvPr id="152" name="楕円 151"/>
        <xdr:cNvSpPr/>
      </xdr:nvSpPr>
      <xdr:spPr>
        <a:xfrm>
          <a:off x="12954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35577</xdr:rowOff>
    </xdr:from>
    <xdr:ext cx="762000" cy="259045"/>
    <xdr:sp macro="" textlink="">
      <xdr:nvSpPr>
        <xdr:cNvPr id="153" name="テキスト ボックス 152"/>
        <xdr:cNvSpPr txBox="1"/>
      </xdr:nvSpPr>
      <xdr:spPr>
        <a:xfrm>
          <a:off x="12623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本町の扶助費における経常収支比率は、全国平均を</a:t>
          </a:r>
          <a:r>
            <a:rPr kumimoji="1" lang="en-US" altLang="ja-JP" sz="1100">
              <a:latin typeface="ＭＳ Ｐゴシック" panose="020B0600070205080204" pitchFamily="50" charset="-128"/>
              <a:ea typeface="ＭＳ Ｐゴシック" panose="020B0600070205080204" pitchFamily="50" charset="-128"/>
            </a:rPr>
            <a:t>7.6</a:t>
          </a:r>
          <a:r>
            <a:rPr kumimoji="1" lang="ja-JP" altLang="en-US" sz="1100">
              <a:latin typeface="ＭＳ Ｐゴシック" panose="020B0600070205080204" pitchFamily="50" charset="-128"/>
              <a:ea typeface="ＭＳ Ｐゴシック" panose="020B0600070205080204" pitchFamily="50" charset="-128"/>
            </a:rPr>
            <a:t>ﾎﾟｲﾝﾄ、山梨県平均を</a:t>
          </a:r>
          <a:r>
            <a:rPr kumimoji="1" lang="en-US" altLang="ja-JP" sz="1100">
              <a:latin typeface="ＭＳ Ｐゴシック" panose="020B0600070205080204" pitchFamily="50" charset="-128"/>
              <a:ea typeface="ＭＳ Ｐゴシック" panose="020B0600070205080204" pitchFamily="50" charset="-128"/>
            </a:rPr>
            <a:t>4.3</a:t>
          </a:r>
          <a:r>
            <a:rPr kumimoji="1" lang="ja-JP" altLang="en-US" sz="1100">
              <a:latin typeface="ＭＳ Ｐゴシック" panose="020B0600070205080204" pitchFamily="50" charset="-128"/>
              <a:ea typeface="ＭＳ Ｐゴシック" panose="020B0600070205080204" pitchFamily="50" charset="-128"/>
            </a:rPr>
            <a:t>ﾎﾟｲﾝﾄ下回る状況で、類似団体においては</a:t>
          </a:r>
          <a:r>
            <a:rPr kumimoji="1" lang="en-US" altLang="ja-JP" sz="1100">
              <a:latin typeface="ＭＳ Ｐゴシック" panose="020B0600070205080204" pitchFamily="50" charset="-128"/>
              <a:ea typeface="ＭＳ Ｐゴシック" panose="020B0600070205080204" pitchFamily="50" charset="-128"/>
            </a:rPr>
            <a:t>54</a:t>
          </a:r>
          <a:r>
            <a:rPr kumimoji="1" lang="ja-JP" altLang="en-US" sz="1100">
              <a:latin typeface="ＭＳ Ｐゴシック" panose="020B0600070205080204" pitchFamily="50" charset="-128"/>
              <a:ea typeface="ＭＳ Ｐゴシック" panose="020B0600070205080204" pitchFamily="50" charset="-128"/>
            </a:rPr>
            <a:t>団体中</a:t>
          </a:r>
          <a:r>
            <a:rPr kumimoji="1" lang="en-US" altLang="ja-JP" sz="1100">
              <a:latin typeface="ＭＳ Ｐゴシック" panose="020B0600070205080204" pitchFamily="50" charset="-128"/>
              <a:ea typeface="ＭＳ Ｐゴシック" panose="020B0600070205080204" pitchFamily="50" charset="-128"/>
            </a:rPr>
            <a:t>9</a:t>
          </a:r>
          <a:r>
            <a:rPr kumimoji="1" lang="ja-JP" altLang="en-US" sz="1100">
              <a:latin typeface="ＭＳ Ｐゴシック" panose="020B0600070205080204" pitchFamily="50" charset="-128"/>
              <a:ea typeface="ＭＳ Ｐゴシック" panose="020B0600070205080204" pitchFamily="50" charset="-128"/>
            </a:rPr>
            <a:t>位となっている。</a:t>
          </a:r>
        </a:p>
        <a:p>
          <a:r>
            <a:rPr kumimoji="1" lang="ja-JP" altLang="en-US" sz="1100">
              <a:latin typeface="ＭＳ Ｐゴシック" panose="020B0600070205080204" pitchFamily="50" charset="-128"/>
              <a:ea typeface="ＭＳ Ｐゴシック" panose="020B0600070205080204" pitchFamily="50" charset="-128"/>
            </a:rPr>
            <a:t>　経常経費充当一般財源等の総額も減少したため、相対的に指数が上昇することとなったことが主たる要因と分析している。、</a:t>
          </a:r>
        </a:p>
        <a:p>
          <a:r>
            <a:rPr kumimoji="1" lang="ja-JP" altLang="en-US" sz="1100">
              <a:latin typeface="ＭＳ Ｐゴシック" panose="020B0600070205080204" pitchFamily="50" charset="-128"/>
              <a:ea typeface="ＭＳ Ｐゴシック" panose="020B0600070205080204" pitchFamily="50" charset="-128"/>
            </a:rPr>
            <a:t>　今後も国や県など福祉関連施策の動向を注視しつつ、町民福祉の向上に努めていく。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78015</xdr:rowOff>
    </xdr:from>
    <xdr:to>
      <xdr:col>24</xdr:col>
      <xdr:colOff>25400</xdr:colOff>
      <xdr:row>61</xdr:row>
      <xdr:rowOff>102507</xdr:rowOff>
    </xdr:to>
    <xdr:cxnSp macro="">
      <xdr:nvCxnSpPr>
        <xdr:cNvPr id="183" name="直線コネクタ 182"/>
        <xdr:cNvCxnSpPr/>
      </xdr:nvCxnSpPr>
      <xdr:spPr>
        <a:xfrm flipV="1">
          <a:off x="4826000" y="8993415"/>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4"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5" name="直線コネクタ 184"/>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164392</xdr:rowOff>
    </xdr:from>
    <xdr:ext cx="762000" cy="259045"/>
    <xdr:sp macro="" textlink="">
      <xdr:nvSpPr>
        <xdr:cNvPr id="186" name="扶助費最大値テキスト"/>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78015</xdr:rowOff>
    </xdr:from>
    <xdr:to>
      <xdr:col>24</xdr:col>
      <xdr:colOff>114300</xdr:colOff>
      <xdr:row>52</xdr:row>
      <xdr:rowOff>78015</xdr:rowOff>
    </xdr:to>
    <xdr:cxnSp macro="">
      <xdr:nvCxnSpPr>
        <xdr:cNvPr id="187" name="直線コネクタ 186"/>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20865</xdr:rowOff>
    </xdr:from>
    <xdr:to>
      <xdr:col>24</xdr:col>
      <xdr:colOff>25400</xdr:colOff>
      <xdr:row>55</xdr:row>
      <xdr:rowOff>53522</xdr:rowOff>
    </xdr:to>
    <xdr:cxnSp macro="">
      <xdr:nvCxnSpPr>
        <xdr:cNvPr id="188" name="直線コネクタ 187"/>
        <xdr:cNvCxnSpPr/>
      </xdr:nvCxnSpPr>
      <xdr:spPr>
        <a:xfrm>
          <a:off x="3987800" y="94506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97262</xdr:rowOff>
    </xdr:from>
    <xdr:ext cx="762000" cy="259045"/>
    <xdr:sp macro="" textlink="">
      <xdr:nvSpPr>
        <xdr:cNvPr id="189"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0" name="フローチャート: 判断 189"/>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159657</xdr:rowOff>
    </xdr:from>
    <xdr:to>
      <xdr:col>19</xdr:col>
      <xdr:colOff>187325</xdr:colOff>
      <xdr:row>55</xdr:row>
      <xdr:rowOff>20865</xdr:rowOff>
    </xdr:to>
    <xdr:cxnSp macro="">
      <xdr:nvCxnSpPr>
        <xdr:cNvPr id="191" name="直線コネクタ 190"/>
        <xdr:cNvCxnSpPr/>
      </xdr:nvCxnSpPr>
      <xdr:spPr>
        <a:xfrm>
          <a:off x="3098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2" name="フローチャート: 判断 191"/>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3" name="テキスト ボックス 192"/>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159657</xdr:rowOff>
    </xdr:to>
    <xdr:cxnSp macro="">
      <xdr:nvCxnSpPr>
        <xdr:cNvPr id="194" name="直線コネクタ 193"/>
        <xdr:cNvCxnSpPr/>
      </xdr:nvCxnSpPr>
      <xdr:spPr>
        <a:xfrm>
          <a:off x="2209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195" name="フローチャート: 判断 194"/>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196" name="テキスト ボックス 195"/>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53522</xdr:rowOff>
    </xdr:to>
    <xdr:cxnSp macro="">
      <xdr:nvCxnSpPr>
        <xdr:cNvPr id="197" name="直線コネクタ 196"/>
        <xdr:cNvCxnSpPr/>
      </xdr:nvCxnSpPr>
      <xdr:spPr>
        <a:xfrm flipV="1">
          <a:off x="1320800" y="93853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198" name="フローチャート: 判断 197"/>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199" name="テキスト ボックス 198"/>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0" name="フローチャート: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201" name="テキスト ボックス 200"/>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07" name="楕円 206"/>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08"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141515</xdr:rowOff>
    </xdr:from>
    <xdr:to>
      <xdr:col>20</xdr:col>
      <xdr:colOff>38100</xdr:colOff>
      <xdr:row>55</xdr:row>
      <xdr:rowOff>71665</xdr:rowOff>
    </xdr:to>
    <xdr:sp macro="" textlink="">
      <xdr:nvSpPr>
        <xdr:cNvPr id="209" name="楕円 208"/>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210" name="テキスト ボックス 209"/>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108857</xdr:rowOff>
    </xdr:from>
    <xdr:to>
      <xdr:col>15</xdr:col>
      <xdr:colOff>149225</xdr:colOff>
      <xdr:row>55</xdr:row>
      <xdr:rowOff>39007</xdr:rowOff>
    </xdr:to>
    <xdr:sp macro="" textlink="">
      <xdr:nvSpPr>
        <xdr:cNvPr id="211" name="楕円 210"/>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212" name="テキスト ボックス 211"/>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3" name="楕円 212"/>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4" name="テキスト ボックス 213"/>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5" name="楕円 214"/>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16" name="テキスト ボックス 215"/>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本町のその他の費用における経常収支比率は、全国平均を</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ﾎﾟｲﾝﾄ、山梨県平均を</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ﾎﾟｲﾝﾄ上回る状況で、類似団体においては</a:t>
          </a:r>
          <a:r>
            <a:rPr kumimoji="1" lang="en-US" altLang="ja-JP" sz="1100">
              <a:latin typeface="ＭＳ Ｐゴシック" panose="020B0600070205080204" pitchFamily="50" charset="-128"/>
              <a:ea typeface="ＭＳ Ｐゴシック" panose="020B0600070205080204" pitchFamily="50" charset="-128"/>
            </a:rPr>
            <a:t>54</a:t>
          </a:r>
          <a:r>
            <a:rPr kumimoji="1" lang="ja-JP" altLang="en-US" sz="1100">
              <a:latin typeface="ＭＳ Ｐゴシック" panose="020B0600070205080204" pitchFamily="50" charset="-128"/>
              <a:ea typeface="ＭＳ Ｐゴシック" panose="020B0600070205080204" pitchFamily="50" charset="-128"/>
            </a:rPr>
            <a:t>団体中</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位となっている。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経常経費充当一般財源等の総額も減少したため、相対的に指数が上昇することとなったことが主たる要因と分析している。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地方公営企業（水道、下水道）、の施設更新の時期を迎え、経常経費が増高する見込みであることから、使用料等の見直し等を実施しながら、費用対効果を勘案し、公会計移行により企業会計として適切な運営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35560</xdr:rowOff>
    </xdr:from>
    <xdr:to>
      <xdr:col>82</xdr:col>
      <xdr:colOff>107950</xdr:colOff>
      <xdr:row>59</xdr:row>
      <xdr:rowOff>92710</xdr:rowOff>
    </xdr:to>
    <xdr:cxnSp macro="">
      <xdr:nvCxnSpPr>
        <xdr:cNvPr id="241" name="直線コネクタ 240"/>
        <xdr:cNvCxnSpPr/>
      </xdr:nvCxnSpPr>
      <xdr:spPr>
        <a:xfrm flipV="1">
          <a:off x="16510000" y="929386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64787</xdr:rowOff>
    </xdr:from>
    <xdr:ext cx="762000" cy="259045"/>
    <xdr:sp macro="" textlink="">
      <xdr:nvSpPr>
        <xdr:cNvPr id="242" name="その他最小値テキスト"/>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92710</xdr:rowOff>
    </xdr:from>
    <xdr:to>
      <xdr:col>82</xdr:col>
      <xdr:colOff>196850</xdr:colOff>
      <xdr:row>59</xdr:row>
      <xdr:rowOff>92710</xdr:rowOff>
    </xdr:to>
    <xdr:cxnSp macro="">
      <xdr:nvCxnSpPr>
        <xdr:cNvPr id="243" name="直線コネクタ 242"/>
        <xdr:cNvCxnSpPr/>
      </xdr:nvCxnSpPr>
      <xdr:spPr>
        <a:xfrm>
          <a:off x="16421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121937</xdr:rowOff>
    </xdr:from>
    <xdr:ext cx="762000" cy="259045"/>
    <xdr:sp macro="" textlink="">
      <xdr:nvSpPr>
        <xdr:cNvPr id="244"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35560</xdr:rowOff>
    </xdr:from>
    <xdr:to>
      <xdr:col>82</xdr:col>
      <xdr:colOff>196850</xdr:colOff>
      <xdr:row>54</xdr:row>
      <xdr:rowOff>35560</xdr:rowOff>
    </xdr:to>
    <xdr:cxnSp macro="">
      <xdr:nvCxnSpPr>
        <xdr:cNvPr id="245" name="直線コネクタ 244"/>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168148</xdr:rowOff>
    </xdr:from>
    <xdr:to>
      <xdr:col>82</xdr:col>
      <xdr:colOff>107950</xdr:colOff>
      <xdr:row>57</xdr:row>
      <xdr:rowOff>42418</xdr:rowOff>
    </xdr:to>
    <xdr:cxnSp macro="">
      <xdr:nvCxnSpPr>
        <xdr:cNvPr id="246" name="直線コネクタ 245"/>
        <xdr:cNvCxnSpPr/>
      </xdr:nvCxnSpPr>
      <xdr:spPr>
        <a:xfrm>
          <a:off x="15671800" y="976934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47"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48" name="フローチャート: 判断 247"/>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140716</xdr:rowOff>
    </xdr:from>
    <xdr:to>
      <xdr:col>78</xdr:col>
      <xdr:colOff>69850</xdr:colOff>
      <xdr:row>56</xdr:row>
      <xdr:rowOff>168148</xdr:rowOff>
    </xdr:to>
    <xdr:cxnSp macro="">
      <xdr:nvCxnSpPr>
        <xdr:cNvPr id="249" name="直線コネクタ 248"/>
        <xdr:cNvCxnSpPr/>
      </xdr:nvCxnSpPr>
      <xdr:spPr>
        <a:xfrm>
          <a:off x="14782800" y="97419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135636</xdr:rowOff>
    </xdr:from>
    <xdr:to>
      <xdr:col>78</xdr:col>
      <xdr:colOff>120650</xdr:colOff>
      <xdr:row>57</xdr:row>
      <xdr:rowOff>65786</xdr:rowOff>
    </xdr:to>
    <xdr:sp macro="" textlink="">
      <xdr:nvSpPr>
        <xdr:cNvPr id="250" name="フローチャート: 判断 249"/>
        <xdr:cNvSpPr/>
      </xdr:nvSpPr>
      <xdr:spPr>
        <a:xfrm>
          <a:off x="15621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50563</xdr:rowOff>
    </xdr:from>
    <xdr:ext cx="736600" cy="259045"/>
    <xdr:sp macro="" textlink="">
      <xdr:nvSpPr>
        <xdr:cNvPr id="251" name="テキスト ボックス 250"/>
        <xdr:cNvSpPr txBox="1"/>
      </xdr:nvSpPr>
      <xdr:spPr>
        <a:xfrm>
          <a:off x="15290800" y="982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140716</xdr:rowOff>
    </xdr:from>
    <xdr:to>
      <xdr:col>73</xdr:col>
      <xdr:colOff>180975</xdr:colOff>
      <xdr:row>57</xdr:row>
      <xdr:rowOff>14986</xdr:rowOff>
    </xdr:to>
    <xdr:cxnSp macro="">
      <xdr:nvCxnSpPr>
        <xdr:cNvPr id="252" name="直線コネクタ 251"/>
        <xdr:cNvCxnSpPr/>
      </xdr:nvCxnSpPr>
      <xdr:spPr>
        <a:xfrm flipV="1">
          <a:off x="13893800" y="9741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3" name="フローチャート: 判断 252"/>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4" name="テキスト ボックス 253"/>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57</xdr:row>
      <xdr:rowOff>14986</xdr:rowOff>
    </xdr:to>
    <xdr:cxnSp macro="">
      <xdr:nvCxnSpPr>
        <xdr:cNvPr id="255" name="直線コネクタ 254"/>
        <xdr:cNvCxnSpPr/>
      </xdr:nvCxnSpPr>
      <xdr:spPr>
        <a:xfrm>
          <a:off x="13004800" y="97510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6" name="フローチャート: 判断 255"/>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7" name="テキスト ボックス 256"/>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58" name="フローチャート: 判断 257"/>
        <xdr:cNvSpPr/>
      </xdr:nvSpPr>
      <xdr:spPr>
        <a:xfrm>
          <a:off x="12954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45991</xdr:rowOff>
    </xdr:from>
    <xdr:ext cx="762000" cy="259045"/>
    <xdr:sp macro="" textlink="">
      <xdr:nvSpPr>
        <xdr:cNvPr id="259" name="テキスト ボックス 258"/>
        <xdr:cNvSpPr txBox="1"/>
      </xdr:nvSpPr>
      <xdr:spPr>
        <a:xfrm>
          <a:off x="12623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163068</xdr:rowOff>
    </xdr:from>
    <xdr:to>
      <xdr:col>82</xdr:col>
      <xdr:colOff>158750</xdr:colOff>
      <xdr:row>57</xdr:row>
      <xdr:rowOff>93218</xdr:rowOff>
    </xdr:to>
    <xdr:sp macro="" textlink="">
      <xdr:nvSpPr>
        <xdr:cNvPr id="265" name="楕円 264"/>
        <xdr:cNvSpPr/>
      </xdr:nvSpPr>
      <xdr:spPr>
        <a:xfrm>
          <a:off x="164592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135145</xdr:rowOff>
    </xdr:from>
    <xdr:ext cx="762000" cy="259045"/>
    <xdr:sp macro="" textlink="">
      <xdr:nvSpPr>
        <xdr:cNvPr id="266" name="その他該当値テキスト"/>
        <xdr:cNvSpPr txBox="1"/>
      </xdr:nvSpPr>
      <xdr:spPr>
        <a:xfrm>
          <a:off x="165989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117348</xdr:rowOff>
    </xdr:from>
    <xdr:to>
      <xdr:col>78</xdr:col>
      <xdr:colOff>120650</xdr:colOff>
      <xdr:row>57</xdr:row>
      <xdr:rowOff>47498</xdr:rowOff>
    </xdr:to>
    <xdr:sp macro="" textlink="">
      <xdr:nvSpPr>
        <xdr:cNvPr id="267" name="楕円 266"/>
        <xdr:cNvSpPr/>
      </xdr:nvSpPr>
      <xdr:spPr>
        <a:xfrm>
          <a:off x="15621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57675</xdr:rowOff>
    </xdr:from>
    <xdr:ext cx="736600" cy="259045"/>
    <xdr:sp macro="" textlink="">
      <xdr:nvSpPr>
        <xdr:cNvPr id="268" name="テキスト ボックス 267"/>
        <xdr:cNvSpPr txBox="1"/>
      </xdr:nvSpPr>
      <xdr:spPr>
        <a:xfrm>
          <a:off x="15290800" y="948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89916</xdr:rowOff>
    </xdr:from>
    <xdr:to>
      <xdr:col>74</xdr:col>
      <xdr:colOff>31750</xdr:colOff>
      <xdr:row>57</xdr:row>
      <xdr:rowOff>20066</xdr:rowOff>
    </xdr:to>
    <xdr:sp macro="" textlink="">
      <xdr:nvSpPr>
        <xdr:cNvPr id="269" name="楕円 268"/>
        <xdr:cNvSpPr/>
      </xdr:nvSpPr>
      <xdr:spPr>
        <a:xfrm>
          <a:off x="14732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30243</xdr:rowOff>
    </xdr:from>
    <xdr:ext cx="762000" cy="259045"/>
    <xdr:sp macro="" textlink="">
      <xdr:nvSpPr>
        <xdr:cNvPr id="270" name="テキスト ボックス 269"/>
        <xdr:cNvSpPr txBox="1"/>
      </xdr:nvSpPr>
      <xdr:spPr>
        <a:xfrm>
          <a:off x="14401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135636</xdr:rowOff>
    </xdr:from>
    <xdr:to>
      <xdr:col>69</xdr:col>
      <xdr:colOff>142875</xdr:colOff>
      <xdr:row>57</xdr:row>
      <xdr:rowOff>65786</xdr:rowOff>
    </xdr:to>
    <xdr:sp macro="" textlink="">
      <xdr:nvSpPr>
        <xdr:cNvPr id="271" name="楕円 270"/>
        <xdr:cNvSpPr/>
      </xdr:nvSpPr>
      <xdr:spPr>
        <a:xfrm>
          <a:off x="13843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75963</xdr:rowOff>
    </xdr:from>
    <xdr:ext cx="762000" cy="259045"/>
    <xdr:sp macro="" textlink="">
      <xdr:nvSpPr>
        <xdr:cNvPr id="272" name="テキスト ボックス 271"/>
        <xdr:cNvSpPr txBox="1"/>
      </xdr:nvSpPr>
      <xdr:spPr>
        <a:xfrm>
          <a:off x="13512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73" name="楕円 272"/>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74" name="テキスト ボックス 273"/>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本町の補助費等における経常収支比率は、全国平均を</a:t>
          </a:r>
          <a:r>
            <a:rPr kumimoji="1" lang="en-US" altLang="ja-JP" sz="1100">
              <a:latin typeface="ＭＳ Ｐゴシック" panose="020B0600070205080204" pitchFamily="50" charset="-128"/>
              <a:ea typeface="ＭＳ Ｐゴシック" panose="020B0600070205080204" pitchFamily="50" charset="-128"/>
            </a:rPr>
            <a:t>5.9</a:t>
          </a:r>
          <a:r>
            <a:rPr kumimoji="1" lang="ja-JP" altLang="en-US" sz="1100">
              <a:latin typeface="ＭＳ Ｐゴシック" panose="020B0600070205080204" pitchFamily="50" charset="-128"/>
              <a:ea typeface="ＭＳ Ｐゴシック" panose="020B0600070205080204" pitchFamily="50" charset="-128"/>
            </a:rPr>
            <a:t>ﾎﾟｲﾝﾄ、山梨県平均を</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ﾎﾟｲﾝﾄ上回る状況で、類似団体においては</a:t>
          </a:r>
          <a:r>
            <a:rPr kumimoji="1" lang="en-US" altLang="ja-JP" sz="1100">
              <a:latin typeface="ＭＳ Ｐゴシック" panose="020B0600070205080204" pitchFamily="50" charset="-128"/>
              <a:ea typeface="ＭＳ Ｐゴシック" panose="020B0600070205080204" pitchFamily="50" charset="-128"/>
            </a:rPr>
            <a:t>54</a:t>
          </a:r>
          <a:r>
            <a:rPr kumimoji="1" lang="ja-JP" altLang="en-US" sz="1100">
              <a:latin typeface="ＭＳ Ｐゴシック" panose="020B0600070205080204" pitchFamily="50" charset="-128"/>
              <a:ea typeface="ＭＳ Ｐゴシック" panose="020B0600070205080204" pitchFamily="50" charset="-128"/>
            </a:rPr>
            <a:t>団体中</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位となっている。</a:t>
          </a:r>
        </a:p>
        <a:p>
          <a:r>
            <a:rPr kumimoji="1" lang="ja-JP" altLang="en-US" sz="1100">
              <a:latin typeface="ＭＳ Ｐゴシック" panose="020B0600070205080204" pitchFamily="50" charset="-128"/>
              <a:ea typeface="ＭＳ Ｐゴシック" panose="020B0600070205080204" pitchFamily="50" charset="-128"/>
            </a:rPr>
            <a:t>　また、補助費等の決算額自体は減少したが、経常経費充当一般財源等の総額も減少したため、相対的に指数が上昇することとなった。</a:t>
          </a:r>
        </a:p>
        <a:p>
          <a:r>
            <a:rPr kumimoji="1" lang="ja-JP" altLang="en-US" sz="1100">
              <a:latin typeface="ＭＳ Ｐゴシック" panose="020B0600070205080204" pitchFamily="50" charset="-128"/>
              <a:ea typeface="ＭＳ Ｐゴシック" panose="020B0600070205080204" pitchFamily="50" charset="-128"/>
            </a:rPr>
            <a:t>　補助費等の中では一部事務組合（広域行政組合）への負担金が費用の６割程度を占めることから、各組合の決算分析を進め、中長期にわたり諸課題に対応できるように準備を進める。</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41</xdr:row>
      <xdr:rowOff>5842</xdr:rowOff>
    </xdr:to>
    <xdr:cxnSp macro="">
      <xdr:nvCxnSpPr>
        <xdr:cNvPr id="299" name="直線コネクタ 298"/>
        <xdr:cNvCxnSpPr/>
      </xdr:nvCxnSpPr>
      <xdr:spPr>
        <a:xfrm flipV="1">
          <a:off x="16510000" y="5942584"/>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300"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1" name="直線コネクタ 300"/>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2"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3" name="直線コネクタ 302"/>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88138</xdr:rowOff>
    </xdr:from>
    <xdr:to>
      <xdr:col>82</xdr:col>
      <xdr:colOff>107950</xdr:colOff>
      <xdr:row>37</xdr:row>
      <xdr:rowOff>115570</xdr:rowOff>
    </xdr:to>
    <xdr:cxnSp macro="">
      <xdr:nvCxnSpPr>
        <xdr:cNvPr id="304" name="直線コネクタ 303"/>
        <xdr:cNvCxnSpPr/>
      </xdr:nvCxnSpPr>
      <xdr:spPr>
        <a:xfrm>
          <a:off x="15671800" y="64317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5"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51562</xdr:rowOff>
    </xdr:from>
    <xdr:to>
      <xdr:col>78</xdr:col>
      <xdr:colOff>69850</xdr:colOff>
      <xdr:row>37</xdr:row>
      <xdr:rowOff>88138</xdr:rowOff>
    </xdr:to>
    <xdr:cxnSp macro="">
      <xdr:nvCxnSpPr>
        <xdr:cNvPr id="307" name="直線コネクタ 306"/>
        <xdr:cNvCxnSpPr/>
      </xdr:nvCxnSpPr>
      <xdr:spPr>
        <a:xfrm>
          <a:off x="14782800" y="63952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08" name="フローチャート: 判断 307"/>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09" name="テキスト ボックス 308"/>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51562</xdr:rowOff>
    </xdr:to>
    <xdr:cxnSp macro="">
      <xdr:nvCxnSpPr>
        <xdr:cNvPr id="310" name="直線コネクタ 309"/>
        <xdr:cNvCxnSpPr/>
      </xdr:nvCxnSpPr>
      <xdr:spPr>
        <a:xfrm>
          <a:off x="13893800" y="63677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2" name="テキスト ボックス 311"/>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37</xdr:row>
      <xdr:rowOff>24130</xdr:rowOff>
    </xdr:to>
    <xdr:cxnSp macro="">
      <xdr:nvCxnSpPr>
        <xdr:cNvPr id="313" name="直線コネクタ 312"/>
        <xdr:cNvCxnSpPr/>
      </xdr:nvCxnSpPr>
      <xdr:spPr>
        <a:xfrm>
          <a:off x="13004800" y="63266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14" name="フローチャート: 判断 313"/>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15" name="テキスト ボックス 314"/>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7" name="テキスト ボックス 316"/>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23" name="楕円 322"/>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36847</xdr:rowOff>
    </xdr:from>
    <xdr:ext cx="762000" cy="259045"/>
    <xdr:sp macro="" textlink="">
      <xdr:nvSpPr>
        <xdr:cNvPr id="324" name="補助費等該当値テキスト"/>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37338</xdr:rowOff>
    </xdr:from>
    <xdr:to>
      <xdr:col>78</xdr:col>
      <xdr:colOff>120650</xdr:colOff>
      <xdr:row>37</xdr:row>
      <xdr:rowOff>138938</xdr:rowOff>
    </xdr:to>
    <xdr:sp macro="" textlink="">
      <xdr:nvSpPr>
        <xdr:cNvPr id="325" name="楕円 324"/>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26" name="テキスト ボックス 325"/>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xdr:rowOff>
    </xdr:from>
    <xdr:to>
      <xdr:col>74</xdr:col>
      <xdr:colOff>31750</xdr:colOff>
      <xdr:row>37</xdr:row>
      <xdr:rowOff>102362</xdr:rowOff>
    </xdr:to>
    <xdr:sp macro="" textlink="">
      <xdr:nvSpPr>
        <xdr:cNvPr id="327" name="楕円 326"/>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28" name="テキスト ボックス 327"/>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29" name="楕円 328"/>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30" name="テキスト ボックス 329"/>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31" name="楕円 330"/>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32" name="テキスト ボックス 331"/>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本町の公債費における経常収支比率は、全国平均、山梨県平均を共に大きく下回る状況で、類似団体においては</a:t>
          </a:r>
          <a:r>
            <a:rPr kumimoji="1" lang="en-US" altLang="ja-JP" sz="1100">
              <a:latin typeface="ＭＳ Ｐゴシック" panose="020B0600070205080204" pitchFamily="50" charset="-128"/>
              <a:ea typeface="ＭＳ Ｐゴシック" panose="020B0600070205080204" pitchFamily="50" charset="-128"/>
            </a:rPr>
            <a:t>54</a:t>
          </a:r>
          <a:r>
            <a:rPr kumimoji="1" lang="ja-JP" altLang="en-US" sz="1100">
              <a:latin typeface="ＭＳ Ｐゴシック" panose="020B0600070205080204" pitchFamily="50" charset="-128"/>
              <a:ea typeface="ＭＳ Ｐゴシック" panose="020B0600070205080204" pitchFamily="50" charset="-128"/>
            </a:rPr>
            <a:t>団体中</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位となっている。</a:t>
          </a:r>
        </a:p>
        <a:p>
          <a:r>
            <a:rPr kumimoji="1" lang="ja-JP" altLang="en-US" sz="1100">
              <a:latin typeface="ＭＳ Ｐゴシック" panose="020B0600070205080204" pitchFamily="50" charset="-128"/>
              <a:ea typeface="ＭＳ Ｐゴシック" panose="020B0600070205080204" pitchFamily="50" charset="-128"/>
            </a:rPr>
            <a:t>　これは、近年進めている高利率の地方債の借換え並びに繰上償還等による公債費の削減及び特定財源の積極的な活用の結果である。</a:t>
          </a:r>
        </a:p>
        <a:p>
          <a:r>
            <a:rPr kumimoji="1" lang="ja-JP" altLang="en-US" sz="1100">
              <a:latin typeface="ＭＳ Ｐゴシック" panose="020B0600070205080204" pitchFamily="50" charset="-128"/>
              <a:ea typeface="ＭＳ Ｐゴシック" panose="020B0600070205080204" pitchFamily="50" charset="-128"/>
            </a:rPr>
            <a:t>　しかしながら、今後は、「まち・ひと・しごと創生総合戦略」に伴う事業の実施や各種公共施設の更新等に伴い公債費の増大が懸念されることから、中長期的な財政ビジョンをもちつつ公債費管理の取組みに努めていく。</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37846</xdr:rowOff>
    </xdr:to>
    <xdr:cxnSp macro="">
      <xdr:nvCxnSpPr>
        <xdr:cNvPr id="357" name="直線コネクタ 356"/>
        <xdr:cNvCxnSpPr/>
      </xdr:nvCxnSpPr>
      <xdr:spPr>
        <a:xfrm flipV="1">
          <a:off x="4826000" y="1260856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8"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9" name="直線コネクタ 358"/>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0"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1" name="直線コネクタ 360"/>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74422</xdr:rowOff>
    </xdr:from>
    <xdr:to>
      <xdr:col>24</xdr:col>
      <xdr:colOff>25400</xdr:colOff>
      <xdr:row>75</xdr:row>
      <xdr:rowOff>115570</xdr:rowOff>
    </xdr:to>
    <xdr:cxnSp macro="">
      <xdr:nvCxnSpPr>
        <xdr:cNvPr id="362" name="直線コネクタ 361"/>
        <xdr:cNvCxnSpPr/>
      </xdr:nvCxnSpPr>
      <xdr:spPr>
        <a:xfrm flipV="1">
          <a:off x="3987800" y="129331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3"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4" name="フローチャート: 判断 363"/>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115570</xdr:rowOff>
    </xdr:from>
    <xdr:to>
      <xdr:col>19</xdr:col>
      <xdr:colOff>187325</xdr:colOff>
      <xdr:row>76</xdr:row>
      <xdr:rowOff>72137</xdr:rowOff>
    </xdr:to>
    <xdr:cxnSp macro="">
      <xdr:nvCxnSpPr>
        <xdr:cNvPr id="365" name="直線コネクタ 364"/>
        <xdr:cNvCxnSpPr/>
      </xdr:nvCxnSpPr>
      <xdr:spPr>
        <a:xfrm flipV="1">
          <a:off x="3098800" y="12974320"/>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66" name="フローチャート: 判断 365"/>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67" name="テキスト ボックス 366"/>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72137</xdr:rowOff>
    </xdr:from>
    <xdr:to>
      <xdr:col>15</xdr:col>
      <xdr:colOff>98425</xdr:colOff>
      <xdr:row>77</xdr:row>
      <xdr:rowOff>78994</xdr:rowOff>
    </xdr:to>
    <xdr:cxnSp macro="">
      <xdr:nvCxnSpPr>
        <xdr:cNvPr id="368" name="直線コネクタ 367"/>
        <xdr:cNvCxnSpPr/>
      </xdr:nvCxnSpPr>
      <xdr:spPr>
        <a:xfrm flipV="1">
          <a:off x="2209800" y="13102337"/>
          <a:ext cx="8890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9" name="フローチャート: 判断 368"/>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70" name="テキスト ボックス 369"/>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78994</xdr:rowOff>
    </xdr:from>
    <xdr:to>
      <xdr:col>11</xdr:col>
      <xdr:colOff>9525</xdr:colOff>
      <xdr:row>77</xdr:row>
      <xdr:rowOff>138430</xdr:rowOff>
    </xdr:to>
    <xdr:cxnSp macro="">
      <xdr:nvCxnSpPr>
        <xdr:cNvPr id="371" name="直線コネクタ 370"/>
        <xdr:cNvCxnSpPr/>
      </xdr:nvCxnSpPr>
      <xdr:spPr>
        <a:xfrm flipV="1">
          <a:off x="1320800" y="132806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2" name="フローチャート: 判断 371"/>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3" name="テキスト ボックス 372"/>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74" name="フローチャート: 判断 373"/>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75" name="テキスト ボックス 374"/>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23622</xdr:rowOff>
    </xdr:from>
    <xdr:to>
      <xdr:col>24</xdr:col>
      <xdr:colOff>76200</xdr:colOff>
      <xdr:row>75</xdr:row>
      <xdr:rowOff>125222</xdr:rowOff>
    </xdr:to>
    <xdr:sp macro="" textlink="">
      <xdr:nvSpPr>
        <xdr:cNvPr id="381" name="楕円 380"/>
        <xdr:cNvSpPr/>
      </xdr:nvSpPr>
      <xdr:spPr>
        <a:xfrm>
          <a:off x="47752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40149</xdr:rowOff>
    </xdr:from>
    <xdr:ext cx="762000" cy="259045"/>
    <xdr:sp macro="" textlink="">
      <xdr:nvSpPr>
        <xdr:cNvPr id="382" name="公債費該当値テキスト"/>
        <xdr:cNvSpPr txBox="1"/>
      </xdr:nvSpPr>
      <xdr:spPr>
        <a:xfrm>
          <a:off x="4914900" y="1272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64770</xdr:rowOff>
    </xdr:from>
    <xdr:to>
      <xdr:col>20</xdr:col>
      <xdr:colOff>38100</xdr:colOff>
      <xdr:row>75</xdr:row>
      <xdr:rowOff>166370</xdr:rowOff>
    </xdr:to>
    <xdr:sp macro="" textlink="">
      <xdr:nvSpPr>
        <xdr:cNvPr id="383" name="楕円 382"/>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5097</xdr:rowOff>
    </xdr:from>
    <xdr:ext cx="736600" cy="259045"/>
    <xdr:sp macro="" textlink="">
      <xdr:nvSpPr>
        <xdr:cNvPr id="384" name="テキスト ボックス 383"/>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21337</xdr:rowOff>
    </xdr:from>
    <xdr:to>
      <xdr:col>15</xdr:col>
      <xdr:colOff>149225</xdr:colOff>
      <xdr:row>76</xdr:row>
      <xdr:rowOff>122937</xdr:rowOff>
    </xdr:to>
    <xdr:sp macro="" textlink="">
      <xdr:nvSpPr>
        <xdr:cNvPr id="385" name="楕円 384"/>
        <xdr:cNvSpPr/>
      </xdr:nvSpPr>
      <xdr:spPr>
        <a:xfrm>
          <a:off x="3048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133113</xdr:rowOff>
    </xdr:from>
    <xdr:ext cx="762000" cy="259045"/>
    <xdr:sp macro="" textlink="">
      <xdr:nvSpPr>
        <xdr:cNvPr id="386" name="テキスト ボックス 385"/>
        <xdr:cNvSpPr txBox="1"/>
      </xdr:nvSpPr>
      <xdr:spPr>
        <a:xfrm>
          <a:off x="2717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28194</xdr:rowOff>
    </xdr:from>
    <xdr:to>
      <xdr:col>11</xdr:col>
      <xdr:colOff>60325</xdr:colOff>
      <xdr:row>77</xdr:row>
      <xdr:rowOff>129794</xdr:rowOff>
    </xdr:to>
    <xdr:sp macro="" textlink="">
      <xdr:nvSpPr>
        <xdr:cNvPr id="387" name="楕円 386"/>
        <xdr:cNvSpPr/>
      </xdr:nvSpPr>
      <xdr:spPr>
        <a:xfrm>
          <a:off x="2159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88" name="テキスト ボックス 387"/>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89" name="楕円 388"/>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27957</xdr:rowOff>
    </xdr:from>
    <xdr:ext cx="762000" cy="259045"/>
    <xdr:sp macro="" textlink="">
      <xdr:nvSpPr>
        <xdr:cNvPr id="390" name="テキスト ボックス 389"/>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本町の公債費以外の費用における経常収支比率は、全国平均・山梨県平均を大きく下回る状況で、類似団体においては</a:t>
          </a:r>
          <a:r>
            <a:rPr kumimoji="1" lang="en-US" altLang="ja-JP" sz="1100">
              <a:latin typeface="ＭＳ Ｐゴシック" panose="020B0600070205080204" pitchFamily="50" charset="-128"/>
              <a:ea typeface="ＭＳ Ｐゴシック" panose="020B0600070205080204" pitchFamily="50" charset="-128"/>
            </a:rPr>
            <a:t>54</a:t>
          </a:r>
          <a:r>
            <a:rPr kumimoji="1" lang="ja-JP" altLang="en-US" sz="1100">
              <a:latin typeface="ＭＳ Ｐゴシック" panose="020B0600070205080204" pitchFamily="50" charset="-128"/>
              <a:ea typeface="ＭＳ Ｐゴシック" panose="020B0600070205080204" pitchFamily="50" charset="-128"/>
            </a:rPr>
            <a:t>団体中</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位となっている。</a:t>
          </a:r>
        </a:p>
        <a:p>
          <a:r>
            <a:rPr kumimoji="1" lang="ja-JP" altLang="en-US" sz="1100">
              <a:latin typeface="ＭＳ Ｐゴシック" panose="020B0600070205080204" pitchFamily="50" charset="-128"/>
              <a:ea typeface="ＭＳ Ｐゴシック" panose="020B0600070205080204" pitchFamily="50" charset="-128"/>
            </a:rPr>
            <a:t>　基本的には経常経費充当一般財源等の総額も減少したため、年々上昇傾向にあるが、事業実施には可能な限り、特定財源の活用されたことにより、比率が抑えられた状況であると分析している。</a:t>
          </a:r>
        </a:p>
        <a:p>
          <a:r>
            <a:rPr kumimoji="1" lang="ja-JP" altLang="en-US" sz="1100">
              <a:latin typeface="ＭＳ Ｐゴシック" panose="020B0600070205080204" pitchFamily="50" charset="-128"/>
              <a:ea typeface="ＭＳ Ｐゴシック" panose="020B0600070205080204" pitchFamily="50" charset="-128"/>
            </a:rPr>
            <a:t>　引き続き経常的収支における財政構造の適正化に努め、財政運営の弾力性が維持できるよう努力していく。</a:t>
          </a: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165100</xdr:rowOff>
    </xdr:from>
    <xdr:to>
      <xdr:col>82</xdr:col>
      <xdr:colOff>107950</xdr:colOff>
      <xdr:row>81</xdr:row>
      <xdr:rowOff>1270</xdr:rowOff>
    </xdr:to>
    <xdr:cxnSp macro="">
      <xdr:nvCxnSpPr>
        <xdr:cNvPr id="418" name="直線コネクタ 417"/>
        <xdr:cNvCxnSpPr/>
      </xdr:nvCxnSpPr>
      <xdr:spPr>
        <a:xfrm flipV="1">
          <a:off x="16510000" y="12852400"/>
          <a:ext cx="0"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19" name="公債費以外最小値テキスト"/>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20" name="直線コネクタ 419"/>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80027</xdr:rowOff>
    </xdr:from>
    <xdr:ext cx="762000" cy="259045"/>
    <xdr:sp macro="" textlink="">
      <xdr:nvSpPr>
        <xdr:cNvPr id="421" name="公債費以外最大値テキスト"/>
        <xdr:cNvSpPr txBox="1"/>
      </xdr:nvSpPr>
      <xdr:spPr>
        <a:xfrm>
          <a:off x="16598900" y="1259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165100</xdr:rowOff>
    </xdr:from>
    <xdr:to>
      <xdr:col>82</xdr:col>
      <xdr:colOff>196850</xdr:colOff>
      <xdr:row>74</xdr:row>
      <xdr:rowOff>165100</xdr:rowOff>
    </xdr:to>
    <xdr:cxnSp macro="">
      <xdr:nvCxnSpPr>
        <xdr:cNvPr id="422" name="直線コネクタ 421"/>
        <xdr:cNvCxnSpPr/>
      </xdr:nvCxnSpPr>
      <xdr:spPr>
        <a:xfrm>
          <a:off x="16421100" y="1285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123190</xdr:rowOff>
    </xdr:from>
    <xdr:to>
      <xdr:col>82</xdr:col>
      <xdr:colOff>107950</xdr:colOff>
      <xdr:row>76</xdr:row>
      <xdr:rowOff>35561</xdr:rowOff>
    </xdr:to>
    <xdr:cxnSp macro="">
      <xdr:nvCxnSpPr>
        <xdr:cNvPr id="423" name="直線コネクタ 422"/>
        <xdr:cNvCxnSpPr/>
      </xdr:nvCxnSpPr>
      <xdr:spPr>
        <a:xfrm>
          <a:off x="15671800" y="12981940"/>
          <a:ext cx="838200" cy="8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24"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25" name="フローチャート: 判断 424"/>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130810</xdr:rowOff>
    </xdr:from>
    <xdr:to>
      <xdr:col>78</xdr:col>
      <xdr:colOff>69850</xdr:colOff>
      <xdr:row>75</xdr:row>
      <xdr:rowOff>123190</xdr:rowOff>
    </xdr:to>
    <xdr:cxnSp macro="">
      <xdr:nvCxnSpPr>
        <xdr:cNvPr id="426" name="直線コネクタ 425"/>
        <xdr:cNvCxnSpPr/>
      </xdr:nvCxnSpPr>
      <xdr:spPr>
        <a:xfrm>
          <a:off x="14782800" y="1281811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114300</xdr:rowOff>
    </xdr:from>
    <xdr:to>
      <xdr:col>78</xdr:col>
      <xdr:colOff>120650</xdr:colOff>
      <xdr:row>78</xdr:row>
      <xdr:rowOff>44450</xdr:rowOff>
    </xdr:to>
    <xdr:sp macro="" textlink="">
      <xdr:nvSpPr>
        <xdr:cNvPr id="427" name="フローチャート: 判断 426"/>
        <xdr:cNvSpPr/>
      </xdr:nvSpPr>
      <xdr:spPr>
        <a:xfrm>
          <a:off x="15621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29227</xdr:rowOff>
    </xdr:from>
    <xdr:ext cx="736600" cy="259045"/>
    <xdr:sp macro="" textlink="">
      <xdr:nvSpPr>
        <xdr:cNvPr id="428" name="テキスト ボックス 427"/>
        <xdr:cNvSpPr txBox="1"/>
      </xdr:nvSpPr>
      <xdr:spPr>
        <a:xfrm>
          <a:off x="15290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130810</xdr:rowOff>
    </xdr:from>
    <xdr:to>
      <xdr:col>73</xdr:col>
      <xdr:colOff>180975</xdr:colOff>
      <xdr:row>75</xdr:row>
      <xdr:rowOff>1270</xdr:rowOff>
    </xdr:to>
    <xdr:cxnSp macro="">
      <xdr:nvCxnSpPr>
        <xdr:cNvPr id="429" name="直線コネクタ 428"/>
        <xdr:cNvCxnSpPr/>
      </xdr:nvCxnSpPr>
      <xdr:spPr>
        <a:xfrm flipV="1">
          <a:off x="13893800" y="128181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38100</xdr:rowOff>
    </xdr:from>
    <xdr:to>
      <xdr:col>74</xdr:col>
      <xdr:colOff>31750</xdr:colOff>
      <xdr:row>77</xdr:row>
      <xdr:rowOff>139700</xdr:rowOff>
    </xdr:to>
    <xdr:sp macro="" textlink="">
      <xdr:nvSpPr>
        <xdr:cNvPr id="430" name="フローチャート: 判断 429"/>
        <xdr:cNvSpPr/>
      </xdr:nvSpPr>
      <xdr:spPr>
        <a:xfrm>
          <a:off x="14732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124477</xdr:rowOff>
    </xdr:from>
    <xdr:ext cx="762000" cy="259045"/>
    <xdr:sp macro="" textlink="">
      <xdr:nvSpPr>
        <xdr:cNvPr id="431" name="テキスト ボックス 430"/>
        <xdr:cNvSpPr txBox="1"/>
      </xdr:nvSpPr>
      <xdr:spPr>
        <a:xfrm>
          <a:off x="14401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43180</xdr:rowOff>
    </xdr:from>
    <xdr:to>
      <xdr:col>69</xdr:col>
      <xdr:colOff>92075</xdr:colOff>
      <xdr:row>75</xdr:row>
      <xdr:rowOff>1270</xdr:rowOff>
    </xdr:to>
    <xdr:cxnSp macro="">
      <xdr:nvCxnSpPr>
        <xdr:cNvPr id="432" name="直線コネクタ 431"/>
        <xdr:cNvCxnSpPr/>
      </xdr:nvCxnSpPr>
      <xdr:spPr>
        <a:xfrm>
          <a:off x="13004800" y="127304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3" name="フローチャート: 判断 432"/>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132097</xdr:rowOff>
    </xdr:from>
    <xdr:ext cx="762000" cy="259045"/>
    <xdr:sp macro="" textlink="">
      <xdr:nvSpPr>
        <xdr:cNvPr id="434" name="テキスト ボックス 433"/>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163830</xdr:rowOff>
    </xdr:from>
    <xdr:to>
      <xdr:col>65</xdr:col>
      <xdr:colOff>53975</xdr:colOff>
      <xdr:row>77</xdr:row>
      <xdr:rowOff>93980</xdr:rowOff>
    </xdr:to>
    <xdr:sp macro="" textlink="">
      <xdr:nvSpPr>
        <xdr:cNvPr id="435" name="フローチャート: 判断 434"/>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78757</xdr:rowOff>
    </xdr:from>
    <xdr:ext cx="762000" cy="259045"/>
    <xdr:sp macro="" textlink="">
      <xdr:nvSpPr>
        <xdr:cNvPr id="436" name="テキスト ボックス 435"/>
        <xdr:cNvSpPr txBox="1"/>
      </xdr:nvSpPr>
      <xdr:spPr>
        <a:xfrm>
          <a:off x="12623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42" name="楕円 441"/>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1287</xdr:rowOff>
    </xdr:from>
    <xdr:ext cx="762000" cy="259045"/>
    <xdr:sp macro="" textlink="">
      <xdr:nvSpPr>
        <xdr:cNvPr id="443" name="公債費以外該当値テキスト"/>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72390</xdr:rowOff>
    </xdr:from>
    <xdr:to>
      <xdr:col>78</xdr:col>
      <xdr:colOff>120650</xdr:colOff>
      <xdr:row>76</xdr:row>
      <xdr:rowOff>2539</xdr:rowOff>
    </xdr:to>
    <xdr:sp macro="" textlink="">
      <xdr:nvSpPr>
        <xdr:cNvPr id="444" name="楕円 443"/>
        <xdr:cNvSpPr/>
      </xdr:nvSpPr>
      <xdr:spPr>
        <a:xfrm>
          <a:off x="15621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12717</xdr:rowOff>
    </xdr:from>
    <xdr:ext cx="736600" cy="259045"/>
    <xdr:sp macro="" textlink="">
      <xdr:nvSpPr>
        <xdr:cNvPr id="445" name="テキスト ボックス 444"/>
        <xdr:cNvSpPr txBox="1"/>
      </xdr:nvSpPr>
      <xdr:spPr>
        <a:xfrm>
          <a:off x="15290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80010</xdr:rowOff>
    </xdr:from>
    <xdr:to>
      <xdr:col>74</xdr:col>
      <xdr:colOff>31750</xdr:colOff>
      <xdr:row>75</xdr:row>
      <xdr:rowOff>10160</xdr:rowOff>
    </xdr:to>
    <xdr:sp macro="" textlink="">
      <xdr:nvSpPr>
        <xdr:cNvPr id="446" name="楕円 445"/>
        <xdr:cNvSpPr/>
      </xdr:nvSpPr>
      <xdr:spPr>
        <a:xfrm>
          <a:off x="14732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20337</xdr:rowOff>
    </xdr:from>
    <xdr:ext cx="762000" cy="259045"/>
    <xdr:sp macro="" textlink="">
      <xdr:nvSpPr>
        <xdr:cNvPr id="447" name="テキスト ボックス 446"/>
        <xdr:cNvSpPr txBox="1"/>
      </xdr:nvSpPr>
      <xdr:spPr>
        <a:xfrm>
          <a:off x="14401800" y="1253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121920</xdr:rowOff>
    </xdr:from>
    <xdr:to>
      <xdr:col>69</xdr:col>
      <xdr:colOff>142875</xdr:colOff>
      <xdr:row>75</xdr:row>
      <xdr:rowOff>52070</xdr:rowOff>
    </xdr:to>
    <xdr:sp macro="" textlink="">
      <xdr:nvSpPr>
        <xdr:cNvPr id="448" name="楕円 447"/>
        <xdr:cNvSpPr/>
      </xdr:nvSpPr>
      <xdr:spPr>
        <a:xfrm>
          <a:off x="13843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62247</xdr:rowOff>
    </xdr:from>
    <xdr:ext cx="762000" cy="259045"/>
    <xdr:sp macro="" textlink="">
      <xdr:nvSpPr>
        <xdr:cNvPr id="449" name="テキスト ボックス 448"/>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163830</xdr:rowOff>
    </xdr:from>
    <xdr:to>
      <xdr:col>65</xdr:col>
      <xdr:colOff>53975</xdr:colOff>
      <xdr:row>74</xdr:row>
      <xdr:rowOff>93980</xdr:rowOff>
    </xdr:to>
    <xdr:sp macro="" textlink="">
      <xdr:nvSpPr>
        <xdr:cNvPr id="450" name="楕円 449"/>
        <xdr:cNvSpPr/>
      </xdr:nvSpPr>
      <xdr:spPr>
        <a:xfrm>
          <a:off x="12954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104157</xdr:rowOff>
    </xdr:from>
    <xdr:ext cx="762000" cy="259045"/>
    <xdr:sp macro="" textlink="">
      <xdr:nvSpPr>
        <xdr:cNvPr id="451" name="テキスト ボックス 450"/>
        <xdr:cNvSpPr txBox="1"/>
      </xdr:nvSpPr>
      <xdr:spPr>
        <a:xfrm>
          <a:off x="12623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35781</xdr:rowOff>
    </xdr:from>
    <xdr:to>
      <xdr:col>29</xdr:col>
      <xdr:colOff>127000</xdr:colOff>
      <xdr:row>19</xdr:row>
      <xdr:rowOff>169436</xdr:rowOff>
    </xdr:to>
    <xdr:cxnSp macro="">
      <xdr:nvCxnSpPr>
        <xdr:cNvPr id="45" name="直線コネクタ 44"/>
        <xdr:cNvCxnSpPr/>
      </xdr:nvCxnSpPr>
      <xdr:spPr bwMode="auto">
        <a:xfrm flipV="1">
          <a:off x="5651500" y="2140806"/>
          <a:ext cx="0" cy="13338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141513</xdr:rowOff>
    </xdr:from>
    <xdr:ext cx="762000" cy="259045"/>
    <xdr:sp macro="" textlink="">
      <xdr:nvSpPr>
        <xdr:cNvPr id="46" name="人口1人当たり決算額の推移最小値テキスト130"/>
        <xdr:cNvSpPr txBox="1"/>
      </xdr:nvSpPr>
      <xdr:spPr>
        <a:xfrm>
          <a:off x="5740400" y="344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169436</xdr:rowOff>
    </xdr:from>
    <xdr:to>
      <xdr:col>30</xdr:col>
      <xdr:colOff>25400</xdr:colOff>
      <xdr:row>19</xdr:row>
      <xdr:rowOff>169436</xdr:rowOff>
    </xdr:to>
    <xdr:cxnSp macro="">
      <xdr:nvCxnSpPr>
        <xdr:cNvPr id="47" name="直線コネクタ 46"/>
        <xdr:cNvCxnSpPr/>
      </xdr:nvCxnSpPr>
      <xdr:spPr bwMode="auto">
        <a:xfrm>
          <a:off x="5562600" y="347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122158</xdr:rowOff>
    </xdr:from>
    <xdr:ext cx="762000" cy="259045"/>
    <xdr:sp macro="" textlink="">
      <xdr:nvSpPr>
        <xdr:cNvPr id="48" name="人口1人当たり決算額の推移最大値テキスト130"/>
        <xdr:cNvSpPr txBox="1"/>
      </xdr:nvSpPr>
      <xdr:spPr>
        <a:xfrm>
          <a:off x="5740400" y="18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35781</xdr:rowOff>
    </xdr:from>
    <xdr:to>
      <xdr:col>30</xdr:col>
      <xdr:colOff>25400</xdr:colOff>
      <xdr:row>12</xdr:row>
      <xdr:rowOff>35781</xdr:rowOff>
    </xdr:to>
    <xdr:cxnSp macro="">
      <xdr:nvCxnSpPr>
        <xdr:cNvPr id="49" name="直線コネクタ 48"/>
        <xdr:cNvCxnSpPr/>
      </xdr:nvCxnSpPr>
      <xdr:spPr bwMode="auto">
        <a:xfrm>
          <a:off x="5562600" y="2140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103660</xdr:rowOff>
    </xdr:from>
    <xdr:to>
      <xdr:col>29</xdr:col>
      <xdr:colOff>127000</xdr:colOff>
      <xdr:row>16</xdr:row>
      <xdr:rowOff>4524</xdr:rowOff>
    </xdr:to>
    <xdr:cxnSp macro="">
      <xdr:nvCxnSpPr>
        <xdr:cNvPr id="50" name="直線コネクタ 49"/>
        <xdr:cNvCxnSpPr/>
      </xdr:nvCxnSpPr>
      <xdr:spPr bwMode="auto">
        <a:xfrm flipV="1">
          <a:off x="5003800" y="2723035"/>
          <a:ext cx="647700" cy="72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69125</xdr:rowOff>
    </xdr:from>
    <xdr:ext cx="762000" cy="259045"/>
    <xdr:sp macro="" textlink="">
      <xdr:nvSpPr>
        <xdr:cNvPr id="51" name="人口1人当たり決算額の推移平均値テキスト130"/>
        <xdr:cNvSpPr txBox="1"/>
      </xdr:nvSpPr>
      <xdr:spPr>
        <a:xfrm>
          <a:off x="5740400" y="3031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97048</xdr:rowOff>
    </xdr:from>
    <xdr:to>
      <xdr:col>29</xdr:col>
      <xdr:colOff>177800</xdr:colOff>
      <xdr:row>18</xdr:row>
      <xdr:rowOff>27198</xdr:rowOff>
    </xdr:to>
    <xdr:sp macro="" textlink="">
      <xdr:nvSpPr>
        <xdr:cNvPr id="52" name="フローチャート: 判断 51"/>
        <xdr:cNvSpPr/>
      </xdr:nvSpPr>
      <xdr:spPr bwMode="auto">
        <a:xfrm>
          <a:off x="56007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156025</xdr:rowOff>
    </xdr:from>
    <xdr:to>
      <xdr:col>26</xdr:col>
      <xdr:colOff>50800</xdr:colOff>
      <xdr:row>16</xdr:row>
      <xdr:rowOff>4524</xdr:rowOff>
    </xdr:to>
    <xdr:cxnSp macro="">
      <xdr:nvCxnSpPr>
        <xdr:cNvPr id="53" name="直線コネクタ 52"/>
        <xdr:cNvCxnSpPr/>
      </xdr:nvCxnSpPr>
      <xdr:spPr bwMode="auto">
        <a:xfrm>
          <a:off x="4305300" y="2775400"/>
          <a:ext cx="698500" cy="19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110879</xdr:rowOff>
    </xdr:from>
    <xdr:to>
      <xdr:col>26</xdr:col>
      <xdr:colOff>101600</xdr:colOff>
      <xdr:row>18</xdr:row>
      <xdr:rowOff>41029</xdr:rowOff>
    </xdr:to>
    <xdr:sp macro="" textlink="">
      <xdr:nvSpPr>
        <xdr:cNvPr id="54" name="フローチャート: 判断 53"/>
        <xdr:cNvSpPr/>
      </xdr:nvSpPr>
      <xdr:spPr bwMode="auto">
        <a:xfrm>
          <a:off x="4953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25806</xdr:rowOff>
    </xdr:from>
    <xdr:ext cx="736600" cy="259045"/>
    <xdr:sp macro="" textlink="">
      <xdr:nvSpPr>
        <xdr:cNvPr id="55" name="テキスト ボックス 54"/>
        <xdr:cNvSpPr txBox="1"/>
      </xdr:nvSpPr>
      <xdr:spPr>
        <a:xfrm>
          <a:off x="4622800" y="3159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156025</xdr:rowOff>
    </xdr:from>
    <xdr:to>
      <xdr:col>22</xdr:col>
      <xdr:colOff>114300</xdr:colOff>
      <xdr:row>16</xdr:row>
      <xdr:rowOff>43454</xdr:rowOff>
    </xdr:to>
    <xdr:cxnSp macro="">
      <xdr:nvCxnSpPr>
        <xdr:cNvPr id="56" name="直線コネクタ 55"/>
        <xdr:cNvCxnSpPr/>
      </xdr:nvCxnSpPr>
      <xdr:spPr bwMode="auto">
        <a:xfrm flipV="1">
          <a:off x="3606800" y="2775400"/>
          <a:ext cx="698500" cy="58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98275</xdr:rowOff>
    </xdr:from>
    <xdr:to>
      <xdr:col>22</xdr:col>
      <xdr:colOff>165100</xdr:colOff>
      <xdr:row>18</xdr:row>
      <xdr:rowOff>28425</xdr:rowOff>
    </xdr:to>
    <xdr:sp macro="" textlink="">
      <xdr:nvSpPr>
        <xdr:cNvPr id="57" name="フローチャート: 判断 56"/>
        <xdr:cNvSpPr/>
      </xdr:nvSpPr>
      <xdr:spPr bwMode="auto">
        <a:xfrm>
          <a:off x="4254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13202</xdr:rowOff>
    </xdr:from>
    <xdr:ext cx="762000" cy="259045"/>
    <xdr:sp macro="" textlink="">
      <xdr:nvSpPr>
        <xdr:cNvPr id="58" name="テキスト ボックス 57"/>
        <xdr:cNvSpPr txBox="1"/>
      </xdr:nvSpPr>
      <xdr:spPr>
        <a:xfrm>
          <a:off x="39243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43454</xdr:rowOff>
    </xdr:from>
    <xdr:to>
      <xdr:col>18</xdr:col>
      <xdr:colOff>177800</xdr:colOff>
      <xdr:row>16</xdr:row>
      <xdr:rowOff>96421</xdr:rowOff>
    </xdr:to>
    <xdr:cxnSp macro="">
      <xdr:nvCxnSpPr>
        <xdr:cNvPr id="59" name="直線コネクタ 58"/>
        <xdr:cNvCxnSpPr/>
      </xdr:nvCxnSpPr>
      <xdr:spPr bwMode="auto">
        <a:xfrm flipV="1">
          <a:off x="2908300" y="2834279"/>
          <a:ext cx="698500" cy="52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7388</xdr:rowOff>
    </xdr:from>
    <xdr:ext cx="762000" cy="259045"/>
    <xdr:sp macro="" textlink="">
      <xdr:nvSpPr>
        <xdr:cNvPr id="61" name="テキスト ボックス 60"/>
        <xdr:cNvSpPr txBox="1"/>
      </xdr:nvSpPr>
      <xdr:spPr>
        <a:xfrm>
          <a:off x="32258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30073</xdr:rowOff>
    </xdr:from>
    <xdr:ext cx="762000" cy="259045"/>
    <xdr:sp macro="" textlink="">
      <xdr:nvSpPr>
        <xdr:cNvPr id="63" name="テキスト ボックス 62"/>
        <xdr:cNvSpPr txBox="1"/>
      </xdr:nvSpPr>
      <xdr:spPr>
        <a:xfrm>
          <a:off x="2527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52860</xdr:rowOff>
    </xdr:from>
    <xdr:to>
      <xdr:col>29</xdr:col>
      <xdr:colOff>177800</xdr:colOff>
      <xdr:row>15</xdr:row>
      <xdr:rowOff>154460</xdr:rowOff>
    </xdr:to>
    <xdr:sp macro="" textlink="">
      <xdr:nvSpPr>
        <xdr:cNvPr id="69" name="楕円 68"/>
        <xdr:cNvSpPr/>
      </xdr:nvSpPr>
      <xdr:spPr bwMode="auto">
        <a:xfrm>
          <a:off x="5600700" y="2672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69387</xdr:rowOff>
    </xdr:from>
    <xdr:ext cx="762000" cy="259045"/>
    <xdr:sp macro="" textlink="">
      <xdr:nvSpPr>
        <xdr:cNvPr id="70" name="人口1人当たり決算額の推移該当値テキスト130"/>
        <xdr:cNvSpPr txBox="1"/>
      </xdr:nvSpPr>
      <xdr:spPr>
        <a:xfrm>
          <a:off x="5740400" y="251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125174</xdr:rowOff>
    </xdr:from>
    <xdr:to>
      <xdr:col>26</xdr:col>
      <xdr:colOff>101600</xdr:colOff>
      <xdr:row>16</xdr:row>
      <xdr:rowOff>55324</xdr:rowOff>
    </xdr:to>
    <xdr:sp macro="" textlink="">
      <xdr:nvSpPr>
        <xdr:cNvPr id="71" name="楕円 70"/>
        <xdr:cNvSpPr/>
      </xdr:nvSpPr>
      <xdr:spPr bwMode="auto">
        <a:xfrm>
          <a:off x="4953000" y="2744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65501</xdr:rowOff>
    </xdr:from>
    <xdr:ext cx="736600" cy="259045"/>
    <xdr:sp macro="" textlink="">
      <xdr:nvSpPr>
        <xdr:cNvPr id="72" name="テキスト ボックス 71"/>
        <xdr:cNvSpPr txBox="1"/>
      </xdr:nvSpPr>
      <xdr:spPr>
        <a:xfrm>
          <a:off x="4622800" y="2513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105225</xdr:rowOff>
    </xdr:from>
    <xdr:to>
      <xdr:col>22</xdr:col>
      <xdr:colOff>165100</xdr:colOff>
      <xdr:row>16</xdr:row>
      <xdr:rowOff>35375</xdr:rowOff>
    </xdr:to>
    <xdr:sp macro="" textlink="">
      <xdr:nvSpPr>
        <xdr:cNvPr id="73" name="楕円 72"/>
        <xdr:cNvSpPr/>
      </xdr:nvSpPr>
      <xdr:spPr bwMode="auto">
        <a:xfrm>
          <a:off x="4254500" y="2724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45552</xdr:rowOff>
    </xdr:from>
    <xdr:ext cx="762000" cy="259045"/>
    <xdr:sp macro="" textlink="">
      <xdr:nvSpPr>
        <xdr:cNvPr id="74" name="テキスト ボックス 73"/>
        <xdr:cNvSpPr txBox="1"/>
      </xdr:nvSpPr>
      <xdr:spPr>
        <a:xfrm>
          <a:off x="3924300" y="24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164104</xdr:rowOff>
    </xdr:from>
    <xdr:to>
      <xdr:col>19</xdr:col>
      <xdr:colOff>38100</xdr:colOff>
      <xdr:row>16</xdr:row>
      <xdr:rowOff>94254</xdr:rowOff>
    </xdr:to>
    <xdr:sp macro="" textlink="">
      <xdr:nvSpPr>
        <xdr:cNvPr id="75" name="楕円 74"/>
        <xdr:cNvSpPr/>
      </xdr:nvSpPr>
      <xdr:spPr bwMode="auto">
        <a:xfrm>
          <a:off x="3556000" y="2783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104431</xdr:rowOff>
    </xdr:from>
    <xdr:ext cx="762000" cy="259045"/>
    <xdr:sp macro="" textlink="">
      <xdr:nvSpPr>
        <xdr:cNvPr id="76" name="テキスト ボックス 75"/>
        <xdr:cNvSpPr txBox="1"/>
      </xdr:nvSpPr>
      <xdr:spPr>
        <a:xfrm>
          <a:off x="3225800" y="2552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45621</xdr:rowOff>
    </xdr:from>
    <xdr:to>
      <xdr:col>15</xdr:col>
      <xdr:colOff>101600</xdr:colOff>
      <xdr:row>16</xdr:row>
      <xdr:rowOff>147221</xdr:rowOff>
    </xdr:to>
    <xdr:sp macro="" textlink="">
      <xdr:nvSpPr>
        <xdr:cNvPr id="77" name="楕円 76"/>
        <xdr:cNvSpPr/>
      </xdr:nvSpPr>
      <xdr:spPr bwMode="auto">
        <a:xfrm>
          <a:off x="2857500" y="2836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157398</xdr:rowOff>
    </xdr:from>
    <xdr:ext cx="762000" cy="259045"/>
    <xdr:sp macro="" textlink="">
      <xdr:nvSpPr>
        <xdr:cNvPr id="78" name="テキスト ボックス 77"/>
        <xdr:cNvSpPr txBox="1"/>
      </xdr:nvSpPr>
      <xdr:spPr>
        <a:xfrm>
          <a:off x="2527300" y="260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172053</xdr:rowOff>
    </xdr:from>
    <xdr:to>
      <xdr:col>29</xdr:col>
      <xdr:colOff>127000</xdr:colOff>
      <xdr:row>37</xdr:row>
      <xdr:rowOff>226460</xdr:rowOff>
    </xdr:to>
    <xdr:cxnSp macro="">
      <xdr:nvCxnSpPr>
        <xdr:cNvPr id="106" name="直線コネクタ 105"/>
        <xdr:cNvCxnSpPr/>
      </xdr:nvCxnSpPr>
      <xdr:spPr bwMode="auto">
        <a:xfrm flipV="1">
          <a:off x="5651500" y="6096603"/>
          <a:ext cx="0" cy="12545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236637</xdr:rowOff>
    </xdr:from>
    <xdr:ext cx="762000" cy="259045"/>
    <xdr:sp macro="" textlink="">
      <xdr:nvSpPr>
        <xdr:cNvPr id="107" name="人口1人当たり決算額の推移最小値テキスト445"/>
        <xdr:cNvSpPr txBox="1"/>
      </xdr:nvSpPr>
      <xdr:spPr>
        <a:xfrm>
          <a:off x="5740400" y="73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226460</xdr:rowOff>
    </xdr:from>
    <xdr:to>
      <xdr:col>30</xdr:col>
      <xdr:colOff>25400</xdr:colOff>
      <xdr:row>37</xdr:row>
      <xdr:rowOff>226460</xdr:rowOff>
    </xdr:to>
    <xdr:cxnSp macro="">
      <xdr:nvCxnSpPr>
        <xdr:cNvPr id="108" name="直線コネクタ 107"/>
        <xdr:cNvCxnSpPr/>
      </xdr:nvCxnSpPr>
      <xdr:spPr bwMode="auto">
        <a:xfrm>
          <a:off x="5562600" y="7351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86980</xdr:rowOff>
    </xdr:from>
    <xdr:ext cx="762000" cy="259045"/>
    <xdr:sp macro="" textlink="">
      <xdr:nvSpPr>
        <xdr:cNvPr id="109" name="人口1人当たり決算額の推移最大値テキスト445"/>
        <xdr:cNvSpPr txBox="1"/>
      </xdr:nvSpPr>
      <xdr:spPr>
        <a:xfrm>
          <a:off x="5740400" y="5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172053</xdr:rowOff>
    </xdr:from>
    <xdr:to>
      <xdr:col>30</xdr:col>
      <xdr:colOff>25400</xdr:colOff>
      <xdr:row>33</xdr:row>
      <xdr:rowOff>172053</xdr:rowOff>
    </xdr:to>
    <xdr:cxnSp macro="">
      <xdr:nvCxnSpPr>
        <xdr:cNvPr id="110" name="直線コネクタ 109"/>
        <xdr:cNvCxnSpPr/>
      </xdr:nvCxnSpPr>
      <xdr:spPr bwMode="auto">
        <a:xfrm>
          <a:off x="5562600" y="6096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133306</xdr:rowOff>
    </xdr:from>
    <xdr:to>
      <xdr:col>29</xdr:col>
      <xdr:colOff>127000</xdr:colOff>
      <xdr:row>37</xdr:row>
      <xdr:rowOff>226460</xdr:rowOff>
    </xdr:to>
    <xdr:cxnSp macro="">
      <xdr:nvCxnSpPr>
        <xdr:cNvPr id="111" name="直線コネクタ 110"/>
        <xdr:cNvCxnSpPr/>
      </xdr:nvCxnSpPr>
      <xdr:spPr bwMode="auto">
        <a:xfrm>
          <a:off x="5003800" y="7258006"/>
          <a:ext cx="647700" cy="93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291190</xdr:rowOff>
    </xdr:from>
    <xdr:ext cx="762000" cy="259045"/>
    <xdr:sp macro="" textlink="">
      <xdr:nvSpPr>
        <xdr:cNvPr id="112" name="人口1人当たり決算額の推移平均値テキスト445"/>
        <xdr:cNvSpPr txBox="1"/>
      </xdr:nvSpPr>
      <xdr:spPr>
        <a:xfrm>
          <a:off x="5740400" y="6558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103213</xdr:rowOff>
    </xdr:from>
    <xdr:to>
      <xdr:col>29</xdr:col>
      <xdr:colOff>177800</xdr:colOff>
      <xdr:row>35</xdr:row>
      <xdr:rowOff>204813</xdr:rowOff>
    </xdr:to>
    <xdr:sp macro="" textlink="">
      <xdr:nvSpPr>
        <xdr:cNvPr id="113" name="フローチャート: 判断 112"/>
        <xdr:cNvSpPr/>
      </xdr:nvSpPr>
      <xdr:spPr bwMode="auto">
        <a:xfrm>
          <a:off x="56007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53448</xdr:rowOff>
    </xdr:from>
    <xdr:to>
      <xdr:col>26</xdr:col>
      <xdr:colOff>50800</xdr:colOff>
      <xdr:row>37</xdr:row>
      <xdr:rowOff>133306</xdr:rowOff>
    </xdr:to>
    <xdr:cxnSp macro="">
      <xdr:nvCxnSpPr>
        <xdr:cNvPr id="114" name="直線コネクタ 113"/>
        <xdr:cNvCxnSpPr/>
      </xdr:nvCxnSpPr>
      <xdr:spPr bwMode="auto">
        <a:xfrm>
          <a:off x="4305300" y="7178148"/>
          <a:ext cx="698500" cy="79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107061</xdr:rowOff>
    </xdr:from>
    <xdr:to>
      <xdr:col>26</xdr:col>
      <xdr:colOff>101600</xdr:colOff>
      <xdr:row>35</xdr:row>
      <xdr:rowOff>208661</xdr:rowOff>
    </xdr:to>
    <xdr:sp macro="" textlink="">
      <xdr:nvSpPr>
        <xdr:cNvPr id="115" name="フローチャート: 判断 114"/>
        <xdr:cNvSpPr/>
      </xdr:nvSpPr>
      <xdr:spPr bwMode="auto">
        <a:xfrm>
          <a:off x="4953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218838</xdr:rowOff>
    </xdr:from>
    <xdr:ext cx="736600" cy="259045"/>
    <xdr:sp macro="" textlink="">
      <xdr:nvSpPr>
        <xdr:cNvPr id="116" name="テキスト ボックス 115"/>
        <xdr:cNvSpPr txBox="1"/>
      </xdr:nvSpPr>
      <xdr:spPr>
        <a:xfrm>
          <a:off x="4622800" y="6486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256045</xdr:rowOff>
    </xdr:from>
    <xdr:to>
      <xdr:col>22</xdr:col>
      <xdr:colOff>114300</xdr:colOff>
      <xdr:row>37</xdr:row>
      <xdr:rowOff>53448</xdr:rowOff>
    </xdr:to>
    <xdr:cxnSp macro="">
      <xdr:nvCxnSpPr>
        <xdr:cNvPr id="117" name="直線コネクタ 116"/>
        <xdr:cNvCxnSpPr/>
      </xdr:nvCxnSpPr>
      <xdr:spPr bwMode="auto">
        <a:xfrm>
          <a:off x="3606800" y="6866395"/>
          <a:ext cx="698500" cy="311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82582</xdr:rowOff>
    </xdr:from>
    <xdr:to>
      <xdr:col>22</xdr:col>
      <xdr:colOff>165100</xdr:colOff>
      <xdr:row>35</xdr:row>
      <xdr:rowOff>184182</xdr:rowOff>
    </xdr:to>
    <xdr:sp macro="" textlink="">
      <xdr:nvSpPr>
        <xdr:cNvPr id="118" name="フローチャート: 判断 117"/>
        <xdr:cNvSpPr/>
      </xdr:nvSpPr>
      <xdr:spPr bwMode="auto">
        <a:xfrm>
          <a:off x="4254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194359</xdr:rowOff>
    </xdr:from>
    <xdr:ext cx="762000" cy="259045"/>
    <xdr:sp macro="" textlink="">
      <xdr:nvSpPr>
        <xdr:cNvPr id="119" name="テキスト ボックス 118"/>
        <xdr:cNvSpPr txBox="1"/>
      </xdr:nvSpPr>
      <xdr:spPr>
        <a:xfrm>
          <a:off x="39243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86385</xdr:rowOff>
    </xdr:from>
    <xdr:to>
      <xdr:col>18</xdr:col>
      <xdr:colOff>177800</xdr:colOff>
      <xdr:row>35</xdr:row>
      <xdr:rowOff>256045</xdr:rowOff>
    </xdr:to>
    <xdr:cxnSp macro="">
      <xdr:nvCxnSpPr>
        <xdr:cNvPr id="120" name="直線コネクタ 119"/>
        <xdr:cNvCxnSpPr/>
      </xdr:nvCxnSpPr>
      <xdr:spPr bwMode="auto">
        <a:xfrm>
          <a:off x="2908300" y="6696735"/>
          <a:ext cx="698500" cy="169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69723</xdr:rowOff>
    </xdr:from>
    <xdr:to>
      <xdr:col>19</xdr:col>
      <xdr:colOff>38100</xdr:colOff>
      <xdr:row>35</xdr:row>
      <xdr:rowOff>171323</xdr:rowOff>
    </xdr:to>
    <xdr:sp macro="" textlink="">
      <xdr:nvSpPr>
        <xdr:cNvPr id="121" name="フローチャート: 判断 120"/>
        <xdr:cNvSpPr/>
      </xdr:nvSpPr>
      <xdr:spPr bwMode="auto">
        <a:xfrm>
          <a:off x="35560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181500</xdr:rowOff>
    </xdr:from>
    <xdr:ext cx="762000" cy="259045"/>
    <xdr:sp macro="" textlink="">
      <xdr:nvSpPr>
        <xdr:cNvPr id="122" name="テキスト ボックス 121"/>
        <xdr:cNvSpPr txBox="1"/>
      </xdr:nvSpPr>
      <xdr:spPr>
        <a:xfrm>
          <a:off x="32258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24250</xdr:rowOff>
    </xdr:from>
    <xdr:to>
      <xdr:col>15</xdr:col>
      <xdr:colOff>101600</xdr:colOff>
      <xdr:row>35</xdr:row>
      <xdr:rowOff>125850</xdr:rowOff>
    </xdr:to>
    <xdr:sp macro="" textlink="">
      <xdr:nvSpPr>
        <xdr:cNvPr id="123" name="フローチャート: 判断 122"/>
        <xdr:cNvSpPr/>
      </xdr:nvSpPr>
      <xdr:spPr bwMode="auto">
        <a:xfrm>
          <a:off x="2857500" y="6634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136027</xdr:rowOff>
    </xdr:from>
    <xdr:ext cx="762000" cy="259045"/>
    <xdr:sp macro="" textlink="">
      <xdr:nvSpPr>
        <xdr:cNvPr id="124" name="テキスト ボックス 123"/>
        <xdr:cNvSpPr txBox="1"/>
      </xdr:nvSpPr>
      <xdr:spPr>
        <a:xfrm>
          <a:off x="2527300" y="64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175660</xdr:rowOff>
    </xdr:from>
    <xdr:to>
      <xdr:col>29</xdr:col>
      <xdr:colOff>177800</xdr:colOff>
      <xdr:row>37</xdr:row>
      <xdr:rowOff>277260</xdr:rowOff>
    </xdr:to>
    <xdr:sp macro="" textlink="">
      <xdr:nvSpPr>
        <xdr:cNvPr id="130" name="楕円 129"/>
        <xdr:cNvSpPr/>
      </xdr:nvSpPr>
      <xdr:spPr bwMode="auto">
        <a:xfrm>
          <a:off x="5600700" y="7300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84237</xdr:rowOff>
    </xdr:from>
    <xdr:ext cx="762000" cy="259045"/>
    <xdr:sp macro="" textlink="">
      <xdr:nvSpPr>
        <xdr:cNvPr id="131" name="人口1人当たり決算額の推移該当値テキスト445"/>
        <xdr:cNvSpPr txBox="1"/>
      </xdr:nvSpPr>
      <xdr:spPr>
        <a:xfrm>
          <a:off x="5740400" y="72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82506</xdr:rowOff>
    </xdr:from>
    <xdr:to>
      <xdr:col>26</xdr:col>
      <xdr:colOff>101600</xdr:colOff>
      <xdr:row>37</xdr:row>
      <xdr:rowOff>184106</xdr:rowOff>
    </xdr:to>
    <xdr:sp macro="" textlink="">
      <xdr:nvSpPr>
        <xdr:cNvPr id="132" name="楕円 131"/>
        <xdr:cNvSpPr/>
      </xdr:nvSpPr>
      <xdr:spPr bwMode="auto">
        <a:xfrm>
          <a:off x="4953000" y="7207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168883</xdr:rowOff>
    </xdr:from>
    <xdr:ext cx="736600" cy="259045"/>
    <xdr:sp macro="" textlink="">
      <xdr:nvSpPr>
        <xdr:cNvPr id="133" name="テキスト ボックス 132"/>
        <xdr:cNvSpPr txBox="1"/>
      </xdr:nvSpPr>
      <xdr:spPr>
        <a:xfrm>
          <a:off x="4622800" y="7293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2648</xdr:rowOff>
    </xdr:from>
    <xdr:to>
      <xdr:col>22</xdr:col>
      <xdr:colOff>165100</xdr:colOff>
      <xdr:row>37</xdr:row>
      <xdr:rowOff>104248</xdr:rowOff>
    </xdr:to>
    <xdr:sp macro="" textlink="">
      <xdr:nvSpPr>
        <xdr:cNvPr id="134" name="楕円 133"/>
        <xdr:cNvSpPr/>
      </xdr:nvSpPr>
      <xdr:spPr bwMode="auto">
        <a:xfrm>
          <a:off x="4254500" y="7127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89025</xdr:rowOff>
    </xdr:from>
    <xdr:ext cx="762000" cy="259045"/>
    <xdr:sp macro="" textlink="">
      <xdr:nvSpPr>
        <xdr:cNvPr id="135" name="テキスト ボックス 134"/>
        <xdr:cNvSpPr txBox="1"/>
      </xdr:nvSpPr>
      <xdr:spPr>
        <a:xfrm>
          <a:off x="3924300" y="721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205245</xdr:rowOff>
    </xdr:from>
    <xdr:to>
      <xdr:col>19</xdr:col>
      <xdr:colOff>38100</xdr:colOff>
      <xdr:row>35</xdr:row>
      <xdr:rowOff>306845</xdr:rowOff>
    </xdr:to>
    <xdr:sp macro="" textlink="">
      <xdr:nvSpPr>
        <xdr:cNvPr id="136" name="楕円 135"/>
        <xdr:cNvSpPr/>
      </xdr:nvSpPr>
      <xdr:spPr bwMode="auto">
        <a:xfrm>
          <a:off x="3556000" y="6815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291622</xdr:rowOff>
    </xdr:from>
    <xdr:ext cx="762000" cy="259045"/>
    <xdr:sp macro="" textlink="">
      <xdr:nvSpPr>
        <xdr:cNvPr id="137" name="テキスト ボックス 136"/>
        <xdr:cNvSpPr txBox="1"/>
      </xdr:nvSpPr>
      <xdr:spPr>
        <a:xfrm>
          <a:off x="3225800" y="6901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35585</xdr:rowOff>
    </xdr:from>
    <xdr:to>
      <xdr:col>15</xdr:col>
      <xdr:colOff>101600</xdr:colOff>
      <xdr:row>35</xdr:row>
      <xdr:rowOff>137185</xdr:rowOff>
    </xdr:to>
    <xdr:sp macro="" textlink="">
      <xdr:nvSpPr>
        <xdr:cNvPr id="138" name="楕円 137"/>
        <xdr:cNvSpPr/>
      </xdr:nvSpPr>
      <xdr:spPr bwMode="auto">
        <a:xfrm>
          <a:off x="2857500" y="6645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121962</xdr:rowOff>
    </xdr:from>
    <xdr:ext cx="762000" cy="259045"/>
    <xdr:sp macro="" textlink="">
      <xdr:nvSpPr>
        <xdr:cNvPr id="139" name="テキスト ボックス 138"/>
        <xdr:cNvSpPr txBox="1"/>
      </xdr:nvSpPr>
      <xdr:spPr>
        <a:xfrm>
          <a:off x="2527300" y="6732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12,329
12,188
301.98
9,599,678
8,836,354
751,069
6,015,330
4,560,139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7744</xdr:rowOff>
    </xdr:from>
    <xdr:to>
      <xdr:col>24</xdr:col>
      <xdr:colOff>62865</xdr:colOff>
      <xdr:row>39</xdr:row>
      <xdr:rowOff>35382</xdr:rowOff>
    </xdr:to>
    <xdr:cxnSp macro="">
      <xdr:nvCxnSpPr>
        <xdr:cNvPr id="56" name="直線コネクタ 55"/>
        <xdr:cNvCxnSpPr/>
      </xdr:nvCxnSpPr>
      <xdr:spPr>
        <a:xfrm flipV="1">
          <a:off x="4633595" y="5322694"/>
          <a:ext cx="1270" cy="139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39209</xdr:rowOff>
    </xdr:from>
    <xdr:ext cx="534377" cy="259045"/>
    <xdr:sp macro="" textlink="">
      <xdr:nvSpPr>
        <xdr:cNvPr id="57" name="人件費最小値テキスト"/>
        <xdr:cNvSpPr txBox="1"/>
      </xdr:nvSpPr>
      <xdr:spPr>
        <a:xfrm>
          <a:off x="4686300" y="67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35382</xdr:rowOff>
    </xdr:from>
    <xdr:to>
      <xdr:col>24</xdr:col>
      <xdr:colOff>152400</xdr:colOff>
      <xdr:row>39</xdr:row>
      <xdr:rowOff>35382</xdr:rowOff>
    </xdr:to>
    <xdr:cxnSp macro="">
      <xdr:nvCxnSpPr>
        <xdr:cNvPr id="58" name="直線コネクタ 57"/>
        <xdr:cNvCxnSpPr/>
      </xdr:nvCxnSpPr>
      <xdr:spPr>
        <a:xfrm>
          <a:off x="4546600" y="67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125871</xdr:rowOff>
    </xdr:from>
    <xdr:ext cx="599010" cy="259045"/>
    <xdr:sp macro="" textlink="">
      <xdr:nvSpPr>
        <xdr:cNvPr id="59" name="人件費最大値テキスト"/>
        <xdr:cNvSpPr txBox="1"/>
      </xdr:nvSpPr>
      <xdr:spPr>
        <a:xfrm>
          <a:off x="4686300" y="50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7744</xdr:rowOff>
    </xdr:from>
    <xdr:to>
      <xdr:col>24</xdr:col>
      <xdr:colOff>152400</xdr:colOff>
      <xdr:row>31</xdr:row>
      <xdr:rowOff>7744</xdr:rowOff>
    </xdr:to>
    <xdr:cxnSp macro="">
      <xdr:nvCxnSpPr>
        <xdr:cNvPr id="60" name="直線コネクタ 59"/>
        <xdr:cNvCxnSpPr/>
      </xdr:nvCxnSpPr>
      <xdr:spPr>
        <a:xfrm>
          <a:off x="4546600" y="53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69421</xdr:rowOff>
    </xdr:from>
    <xdr:to>
      <xdr:col>24</xdr:col>
      <xdr:colOff>63500</xdr:colOff>
      <xdr:row>36</xdr:row>
      <xdr:rowOff>119583</xdr:rowOff>
    </xdr:to>
    <xdr:cxnSp macro="">
      <xdr:nvCxnSpPr>
        <xdr:cNvPr id="61" name="直線コネクタ 60"/>
        <xdr:cNvCxnSpPr/>
      </xdr:nvCxnSpPr>
      <xdr:spPr>
        <a:xfrm flipV="1">
          <a:off x="3797300" y="6241621"/>
          <a:ext cx="838200" cy="5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32488</xdr:rowOff>
    </xdr:from>
    <xdr:ext cx="534377" cy="259045"/>
    <xdr:sp macro="" textlink="">
      <xdr:nvSpPr>
        <xdr:cNvPr id="62" name="人件費平均値テキスト"/>
        <xdr:cNvSpPr txBox="1"/>
      </xdr:nvSpPr>
      <xdr:spPr>
        <a:xfrm>
          <a:off x="4686300" y="63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54061</xdr:rowOff>
    </xdr:from>
    <xdr:to>
      <xdr:col>24</xdr:col>
      <xdr:colOff>114300</xdr:colOff>
      <xdr:row>37</xdr:row>
      <xdr:rowOff>155661</xdr:rowOff>
    </xdr:to>
    <xdr:sp macro="" textlink="">
      <xdr:nvSpPr>
        <xdr:cNvPr id="63" name="フローチャート: 判断 62"/>
        <xdr:cNvSpPr/>
      </xdr:nvSpPr>
      <xdr:spPr>
        <a:xfrm>
          <a:off x="45847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119583</xdr:rowOff>
    </xdr:from>
    <xdr:to>
      <xdr:col>19</xdr:col>
      <xdr:colOff>177800</xdr:colOff>
      <xdr:row>36</xdr:row>
      <xdr:rowOff>134770</xdr:rowOff>
    </xdr:to>
    <xdr:cxnSp macro="">
      <xdr:nvCxnSpPr>
        <xdr:cNvPr id="64" name="直線コネクタ 63"/>
        <xdr:cNvCxnSpPr/>
      </xdr:nvCxnSpPr>
      <xdr:spPr>
        <a:xfrm flipV="1">
          <a:off x="2908300" y="6291783"/>
          <a:ext cx="889000" cy="1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64615</xdr:rowOff>
    </xdr:from>
    <xdr:to>
      <xdr:col>20</xdr:col>
      <xdr:colOff>38100</xdr:colOff>
      <xdr:row>37</xdr:row>
      <xdr:rowOff>166215</xdr:rowOff>
    </xdr:to>
    <xdr:sp macro="" textlink="">
      <xdr:nvSpPr>
        <xdr:cNvPr id="65" name="フローチャート: 判断 64"/>
        <xdr:cNvSpPr/>
      </xdr:nvSpPr>
      <xdr:spPr>
        <a:xfrm>
          <a:off x="3746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157342</xdr:rowOff>
    </xdr:from>
    <xdr:ext cx="534377" cy="259045"/>
    <xdr:sp macro="" textlink="">
      <xdr:nvSpPr>
        <xdr:cNvPr id="66" name="テキスト ボックス 65"/>
        <xdr:cNvSpPr txBox="1"/>
      </xdr:nvSpPr>
      <xdr:spPr>
        <a:xfrm>
          <a:off x="3530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134770</xdr:rowOff>
    </xdr:from>
    <xdr:to>
      <xdr:col>15</xdr:col>
      <xdr:colOff>50800</xdr:colOff>
      <xdr:row>37</xdr:row>
      <xdr:rowOff>1465</xdr:rowOff>
    </xdr:to>
    <xdr:cxnSp macro="">
      <xdr:nvCxnSpPr>
        <xdr:cNvPr id="67" name="直線コネクタ 66"/>
        <xdr:cNvCxnSpPr/>
      </xdr:nvCxnSpPr>
      <xdr:spPr>
        <a:xfrm flipV="1">
          <a:off x="2019300" y="6306970"/>
          <a:ext cx="889000" cy="3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42281</xdr:rowOff>
    </xdr:from>
    <xdr:to>
      <xdr:col>15</xdr:col>
      <xdr:colOff>101600</xdr:colOff>
      <xdr:row>37</xdr:row>
      <xdr:rowOff>143881</xdr:rowOff>
    </xdr:to>
    <xdr:sp macro="" textlink="">
      <xdr:nvSpPr>
        <xdr:cNvPr id="68" name="フローチャート: 判断 67"/>
        <xdr:cNvSpPr/>
      </xdr:nvSpPr>
      <xdr:spPr>
        <a:xfrm>
          <a:off x="2857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135008</xdr:rowOff>
    </xdr:from>
    <xdr:ext cx="534377" cy="259045"/>
    <xdr:sp macro="" textlink="">
      <xdr:nvSpPr>
        <xdr:cNvPr id="69" name="テキスト ボックス 68"/>
        <xdr:cNvSpPr txBox="1"/>
      </xdr:nvSpPr>
      <xdr:spPr>
        <a:xfrm>
          <a:off x="2641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1465</xdr:rowOff>
    </xdr:from>
    <xdr:to>
      <xdr:col>10</xdr:col>
      <xdr:colOff>114300</xdr:colOff>
      <xdr:row>37</xdr:row>
      <xdr:rowOff>43688</xdr:rowOff>
    </xdr:to>
    <xdr:cxnSp macro="">
      <xdr:nvCxnSpPr>
        <xdr:cNvPr id="70" name="直線コネクタ 69"/>
        <xdr:cNvCxnSpPr/>
      </xdr:nvCxnSpPr>
      <xdr:spPr>
        <a:xfrm flipV="1">
          <a:off x="1130300" y="6345115"/>
          <a:ext cx="889000" cy="4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34836</xdr:rowOff>
    </xdr:from>
    <xdr:to>
      <xdr:col>10</xdr:col>
      <xdr:colOff>165100</xdr:colOff>
      <xdr:row>37</xdr:row>
      <xdr:rowOff>136436</xdr:rowOff>
    </xdr:to>
    <xdr:sp macro="" textlink="">
      <xdr:nvSpPr>
        <xdr:cNvPr id="71" name="フローチャート: 判断 70"/>
        <xdr:cNvSpPr/>
      </xdr:nvSpPr>
      <xdr:spPr>
        <a:xfrm>
          <a:off x="1968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127563</xdr:rowOff>
    </xdr:from>
    <xdr:ext cx="534377" cy="259045"/>
    <xdr:sp macro="" textlink="">
      <xdr:nvSpPr>
        <xdr:cNvPr id="72" name="テキスト ボックス 71"/>
        <xdr:cNvSpPr txBox="1"/>
      </xdr:nvSpPr>
      <xdr:spPr>
        <a:xfrm>
          <a:off x="1752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52012</xdr:rowOff>
    </xdr:from>
    <xdr:to>
      <xdr:col>6</xdr:col>
      <xdr:colOff>38100</xdr:colOff>
      <xdr:row>37</xdr:row>
      <xdr:rowOff>153612</xdr:rowOff>
    </xdr:to>
    <xdr:sp macro="" textlink="">
      <xdr:nvSpPr>
        <xdr:cNvPr id="73" name="フローチャート: 判断 72"/>
        <xdr:cNvSpPr/>
      </xdr:nvSpPr>
      <xdr:spPr>
        <a:xfrm>
          <a:off x="1079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144739</xdr:rowOff>
    </xdr:from>
    <xdr:ext cx="534377" cy="259045"/>
    <xdr:sp macro="" textlink="">
      <xdr:nvSpPr>
        <xdr:cNvPr id="74" name="テキスト ボックス 73"/>
        <xdr:cNvSpPr txBox="1"/>
      </xdr:nvSpPr>
      <xdr:spPr>
        <a:xfrm>
          <a:off x="863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18621</xdr:rowOff>
    </xdr:from>
    <xdr:to>
      <xdr:col>24</xdr:col>
      <xdr:colOff>114300</xdr:colOff>
      <xdr:row>36</xdr:row>
      <xdr:rowOff>120221</xdr:rowOff>
    </xdr:to>
    <xdr:sp macro="" textlink="">
      <xdr:nvSpPr>
        <xdr:cNvPr id="80" name="楕円 79"/>
        <xdr:cNvSpPr/>
      </xdr:nvSpPr>
      <xdr:spPr>
        <a:xfrm>
          <a:off x="4584700" y="619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41498</xdr:rowOff>
    </xdr:from>
    <xdr:ext cx="599010" cy="259045"/>
    <xdr:sp macro="" textlink="">
      <xdr:nvSpPr>
        <xdr:cNvPr id="81" name="人件費該当値テキスト"/>
        <xdr:cNvSpPr txBox="1"/>
      </xdr:nvSpPr>
      <xdr:spPr>
        <a:xfrm>
          <a:off x="4686300" y="6042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68783</xdr:rowOff>
    </xdr:from>
    <xdr:to>
      <xdr:col>20</xdr:col>
      <xdr:colOff>38100</xdr:colOff>
      <xdr:row>36</xdr:row>
      <xdr:rowOff>170383</xdr:rowOff>
    </xdr:to>
    <xdr:sp macro="" textlink="">
      <xdr:nvSpPr>
        <xdr:cNvPr id="82" name="楕円 81"/>
        <xdr:cNvSpPr/>
      </xdr:nvSpPr>
      <xdr:spPr>
        <a:xfrm>
          <a:off x="3746500" y="62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15460</xdr:rowOff>
    </xdr:from>
    <xdr:ext cx="599010" cy="259045"/>
    <xdr:sp macro="" textlink="">
      <xdr:nvSpPr>
        <xdr:cNvPr id="83" name="テキスト ボックス 82"/>
        <xdr:cNvSpPr txBox="1"/>
      </xdr:nvSpPr>
      <xdr:spPr>
        <a:xfrm>
          <a:off x="3497795" y="601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83970</xdr:rowOff>
    </xdr:from>
    <xdr:to>
      <xdr:col>15</xdr:col>
      <xdr:colOff>101600</xdr:colOff>
      <xdr:row>37</xdr:row>
      <xdr:rowOff>14120</xdr:rowOff>
    </xdr:to>
    <xdr:sp macro="" textlink="">
      <xdr:nvSpPr>
        <xdr:cNvPr id="84" name="楕円 83"/>
        <xdr:cNvSpPr/>
      </xdr:nvSpPr>
      <xdr:spPr>
        <a:xfrm>
          <a:off x="2857500" y="625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30647</xdr:rowOff>
    </xdr:from>
    <xdr:ext cx="599010" cy="259045"/>
    <xdr:sp macro="" textlink="">
      <xdr:nvSpPr>
        <xdr:cNvPr id="85" name="テキスト ボックス 84"/>
        <xdr:cNvSpPr txBox="1"/>
      </xdr:nvSpPr>
      <xdr:spPr>
        <a:xfrm>
          <a:off x="2608795" y="603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122115</xdr:rowOff>
    </xdr:from>
    <xdr:to>
      <xdr:col>10</xdr:col>
      <xdr:colOff>165100</xdr:colOff>
      <xdr:row>37</xdr:row>
      <xdr:rowOff>52265</xdr:rowOff>
    </xdr:to>
    <xdr:sp macro="" textlink="">
      <xdr:nvSpPr>
        <xdr:cNvPr id="86" name="楕円 85"/>
        <xdr:cNvSpPr/>
      </xdr:nvSpPr>
      <xdr:spPr>
        <a:xfrm>
          <a:off x="1968500" y="62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68792</xdr:rowOff>
    </xdr:from>
    <xdr:ext cx="599010" cy="259045"/>
    <xdr:sp macro="" textlink="">
      <xdr:nvSpPr>
        <xdr:cNvPr id="87" name="テキスト ボックス 86"/>
        <xdr:cNvSpPr txBox="1"/>
      </xdr:nvSpPr>
      <xdr:spPr>
        <a:xfrm>
          <a:off x="1719795" y="606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164338</xdr:rowOff>
    </xdr:from>
    <xdr:to>
      <xdr:col>6</xdr:col>
      <xdr:colOff>38100</xdr:colOff>
      <xdr:row>37</xdr:row>
      <xdr:rowOff>94488</xdr:rowOff>
    </xdr:to>
    <xdr:sp macro="" textlink="">
      <xdr:nvSpPr>
        <xdr:cNvPr id="88" name="楕円 87"/>
        <xdr:cNvSpPr/>
      </xdr:nvSpPr>
      <xdr:spPr>
        <a:xfrm>
          <a:off x="1079500" y="63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111015</xdr:rowOff>
    </xdr:from>
    <xdr:ext cx="534377" cy="259045"/>
    <xdr:sp macro="" textlink="">
      <xdr:nvSpPr>
        <xdr:cNvPr id="89" name="テキスト ボックス 88"/>
        <xdr:cNvSpPr txBox="1"/>
      </xdr:nvSpPr>
      <xdr:spPr>
        <a:xfrm>
          <a:off x="863111" y="611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81709</xdr:rowOff>
    </xdr:from>
    <xdr:to>
      <xdr:col>24</xdr:col>
      <xdr:colOff>62865</xdr:colOff>
      <xdr:row>57</xdr:row>
      <xdr:rowOff>144652</xdr:rowOff>
    </xdr:to>
    <xdr:cxnSp macro="">
      <xdr:nvCxnSpPr>
        <xdr:cNvPr id="111" name="直線コネクタ 110"/>
        <xdr:cNvCxnSpPr/>
      </xdr:nvCxnSpPr>
      <xdr:spPr>
        <a:xfrm flipV="1">
          <a:off x="4633595" y="8654209"/>
          <a:ext cx="1270" cy="1263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148479</xdr:rowOff>
    </xdr:from>
    <xdr:ext cx="534377" cy="259045"/>
    <xdr:sp macro="" textlink="">
      <xdr:nvSpPr>
        <xdr:cNvPr id="112" name="物件費最小値テキスト"/>
        <xdr:cNvSpPr txBox="1"/>
      </xdr:nvSpPr>
      <xdr:spPr>
        <a:xfrm>
          <a:off x="4686300" y="99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144652</xdr:rowOff>
    </xdr:from>
    <xdr:to>
      <xdr:col>24</xdr:col>
      <xdr:colOff>152400</xdr:colOff>
      <xdr:row>57</xdr:row>
      <xdr:rowOff>144652</xdr:rowOff>
    </xdr:to>
    <xdr:cxnSp macro="">
      <xdr:nvCxnSpPr>
        <xdr:cNvPr id="113" name="直線コネクタ 112"/>
        <xdr:cNvCxnSpPr/>
      </xdr:nvCxnSpPr>
      <xdr:spPr>
        <a:xfrm>
          <a:off x="4546600" y="991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28386</xdr:rowOff>
    </xdr:from>
    <xdr:ext cx="599010" cy="259045"/>
    <xdr:sp macro="" textlink="">
      <xdr:nvSpPr>
        <xdr:cNvPr id="114" name="物件費最大値テキスト"/>
        <xdr:cNvSpPr txBox="1"/>
      </xdr:nvSpPr>
      <xdr:spPr>
        <a:xfrm>
          <a:off x="4686300" y="842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81709</xdr:rowOff>
    </xdr:from>
    <xdr:to>
      <xdr:col>24</xdr:col>
      <xdr:colOff>152400</xdr:colOff>
      <xdr:row>50</xdr:row>
      <xdr:rowOff>81709</xdr:rowOff>
    </xdr:to>
    <xdr:cxnSp macro="">
      <xdr:nvCxnSpPr>
        <xdr:cNvPr id="115" name="直線コネクタ 114"/>
        <xdr:cNvCxnSpPr/>
      </xdr:nvCxnSpPr>
      <xdr:spPr>
        <a:xfrm>
          <a:off x="4546600" y="8654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39276</xdr:rowOff>
    </xdr:from>
    <xdr:to>
      <xdr:col>24</xdr:col>
      <xdr:colOff>63500</xdr:colOff>
      <xdr:row>56</xdr:row>
      <xdr:rowOff>88032</xdr:rowOff>
    </xdr:to>
    <xdr:cxnSp macro="">
      <xdr:nvCxnSpPr>
        <xdr:cNvPr id="116" name="直線コネクタ 115"/>
        <xdr:cNvCxnSpPr/>
      </xdr:nvCxnSpPr>
      <xdr:spPr>
        <a:xfrm flipV="1">
          <a:off x="3797300" y="9640476"/>
          <a:ext cx="838200" cy="4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13240</xdr:rowOff>
    </xdr:from>
    <xdr:ext cx="534377" cy="259045"/>
    <xdr:sp macro="" textlink="">
      <xdr:nvSpPr>
        <xdr:cNvPr id="117" name="物件費平均値テキスト"/>
        <xdr:cNvSpPr txBox="1"/>
      </xdr:nvSpPr>
      <xdr:spPr>
        <a:xfrm>
          <a:off x="4686300" y="9614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34813</xdr:rowOff>
    </xdr:from>
    <xdr:to>
      <xdr:col>24</xdr:col>
      <xdr:colOff>114300</xdr:colOff>
      <xdr:row>56</xdr:row>
      <xdr:rowOff>136413</xdr:rowOff>
    </xdr:to>
    <xdr:sp macro="" textlink="">
      <xdr:nvSpPr>
        <xdr:cNvPr id="118" name="フローチャート: 判断 117"/>
        <xdr:cNvSpPr/>
      </xdr:nvSpPr>
      <xdr:spPr>
        <a:xfrm>
          <a:off x="45847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88032</xdr:rowOff>
    </xdr:from>
    <xdr:to>
      <xdr:col>19</xdr:col>
      <xdr:colOff>177800</xdr:colOff>
      <xdr:row>56</xdr:row>
      <xdr:rowOff>116026</xdr:rowOff>
    </xdr:to>
    <xdr:cxnSp macro="">
      <xdr:nvCxnSpPr>
        <xdr:cNvPr id="119" name="直線コネクタ 118"/>
        <xdr:cNvCxnSpPr/>
      </xdr:nvCxnSpPr>
      <xdr:spPr>
        <a:xfrm flipV="1">
          <a:off x="2908300" y="9689232"/>
          <a:ext cx="889000" cy="2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58099</xdr:rowOff>
    </xdr:from>
    <xdr:to>
      <xdr:col>20</xdr:col>
      <xdr:colOff>38100</xdr:colOff>
      <xdr:row>56</xdr:row>
      <xdr:rowOff>159699</xdr:rowOff>
    </xdr:to>
    <xdr:sp macro="" textlink="">
      <xdr:nvSpPr>
        <xdr:cNvPr id="120" name="フローチャート: 判断 119"/>
        <xdr:cNvSpPr/>
      </xdr:nvSpPr>
      <xdr:spPr>
        <a:xfrm>
          <a:off x="3746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150826</xdr:rowOff>
    </xdr:from>
    <xdr:ext cx="534377" cy="259045"/>
    <xdr:sp macro="" textlink="">
      <xdr:nvSpPr>
        <xdr:cNvPr id="121" name="テキスト ボックス 120"/>
        <xdr:cNvSpPr txBox="1"/>
      </xdr:nvSpPr>
      <xdr:spPr>
        <a:xfrm>
          <a:off x="3530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116026</xdr:rowOff>
    </xdr:from>
    <xdr:to>
      <xdr:col>15</xdr:col>
      <xdr:colOff>50800</xdr:colOff>
      <xdr:row>56</xdr:row>
      <xdr:rowOff>141918</xdr:rowOff>
    </xdr:to>
    <xdr:cxnSp macro="">
      <xdr:nvCxnSpPr>
        <xdr:cNvPr id="122" name="直線コネクタ 121"/>
        <xdr:cNvCxnSpPr/>
      </xdr:nvCxnSpPr>
      <xdr:spPr>
        <a:xfrm flipV="1">
          <a:off x="2019300" y="9717226"/>
          <a:ext cx="889000" cy="2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67887</xdr:rowOff>
    </xdr:from>
    <xdr:to>
      <xdr:col>15</xdr:col>
      <xdr:colOff>101600</xdr:colOff>
      <xdr:row>56</xdr:row>
      <xdr:rowOff>169487</xdr:rowOff>
    </xdr:to>
    <xdr:sp macro="" textlink="">
      <xdr:nvSpPr>
        <xdr:cNvPr id="123" name="フローチャート: 判断 122"/>
        <xdr:cNvSpPr/>
      </xdr:nvSpPr>
      <xdr:spPr>
        <a:xfrm>
          <a:off x="2857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160614</xdr:rowOff>
    </xdr:from>
    <xdr:ext cx="534377" cy="259045"/>
    <xdr:sp macro="" textlink="">
      <xdr:nvSpPr>
        <xdr:cNvPr id="124" name="テキスト ボックス 123"/>
        <xdr:cNvSpPr txBox="1"/>
      </xdr:nvSpPr>
      <xdr:spPr>
        <a:xfrm>
          <a:off x="2641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131210</xdr:rowOff>
    </xdr:from>
    <xdr:to>
      <xdr:col>10</xdr:col>
      <xdr:colOff>114300</xdr:colOff>
      <xdr:row>56</xdr:row>
      <xdr:rowOff>141918</xdr:rowOff>
    </xdr:to>
    <xdr:cxnSp macro="">
      <xdr:nvCxnSpPr>
        <xdr:cNvPr id="125" name="直線コネクタ 124"/>
        <xdr:cNvCxnSpPr/>
      </xdr:nvCxnSpPr>
      <xdr:spPr>
        <a:xfrm>
          <a:off x="1130300" y="9732410"/>
          <a:ext cx="889000" cy="1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87570</xdr:rowOff>
    </xdr:from>
    <xdr:to>
      <xdr:col>10</xdr:col>
      <xdr:colOff>165100</xdr:colOff>
      <xdr:row>57</xdr:row>
      <xdr:rowOff>17720</xdr:rowOff>
    </xdr:to>
    <xdr:sp macro="" textlink="">
      <xdr:nvSpPr>
        <xdr:cNvPr id="126" name="フローチャート: 判断 125"/>
        <xdr:cNvSpPr/>
      </xdr:nvSpPr>
      <xdr:spPr>
        <a:xfrm>
          <a:off x="1968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34247</xdr:rowOff>
    </xdr:from>
    <xdr:ext cx="534377" cy="259045"/>
    <xdr:sp macro="" textlink="">
      <xdr:nvSpPr>
        <xdr:cNvPr id="127" name="テキスト ボックス 126"/>
        <xdr:cNvSpPr txBox="1"/>
      </xdr:nvSpPr>
      <xdr:spPr>
        <a:xfrm>
          <a:off x="1752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106759</xdr:rowOff>
    </xdr:from>
    <xdr:to>
      <xdr:col>6</xdr:col>
      <xdr:colOff>38100</xdr:colOff>
      <xdr:row>57</xdr:row>
      <xdr:rowOff>36909</xdr:rowOff>
    </xdr:to>
    <xdr:sp macro="" textlink="">
      <xdr:nvSpPr>
        <xdr:cNvPr id="128" name="フローチャート: 判断 127"/>
        <xdr:cNvSpPr/>
      </xdr:nvSpPr>
      <xdr:spPr>
        <a:xfrm>
          <a:off x="1079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28036</xdr:rowOff>
    </xdr:from>
    <xdr:ext cx="534377" cy="259045"/>
    <xdr:sp macro="" textlink="">
      <xdr:nvSpPr>
        <xdr:cNvPr id="129" name="テキスト ボックス 128"/>
        <xdr:cNvSpPr txBox="1"/>
      </xdr:nvSpPr>
      <xdr:spPr>
        <a:xfrm>
          <a:off x="863111" y="980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159926</xdr:rowOff>
    </xdr:from>
    <xdr:to>
      <xdr:col>24</xdr:col>
      <xdr:colOff>114300</xdr:colOff>
      <xdr:row>56</xdr:row>
      <xdr:rowOff>90076</xdr:rowOff>
    </xdr:to>
    <xdr:sp macro="" textlink="">
      <xdr:nvSpPr>
        <xdr:cNvPr id="135" name="楕円 134"/>
        <xdr:cNvSpPr/>
      </xdr:nvSpPr>
      <xdr:spPr>
        <a:xfrm>
          <a:off x="4584700" y="958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11353</xdr:rowOff>
    </xdr:from>
    <xdr:ext cx="534377" cy="259045"/>
    <xdr:sp macro="" textlink="">
      <xdr:nvSpPr>
        <xdr:cNvPr id="136" name="物件費該当値テキスト"/>
        <xdr:cNvSpPr txBox="1"/>
      </xdr:nvSpPr>
      <xdr:spPr>
        <a:xfrm>
          <a:off x="4686300" y="944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37232</xdr:rowOff>
    </xdr:from>
    <xdr:to>
      <xdr:col>20</xdr:col>
      <xdr:colOff>38100</xdr:colOff>
      <xdr:row>56</xdr:row>
      <xdr:rowOff>138832</xdr:rowOff>
    </xdr:to>
    <xdr:sp macro="" textlink="">
      <xdr:nvSpPr>
        <xdr:cNvPr id="137" name="楕円 136"/>
        <xdr:cNvSpPr/>
      </xdr:nvSpPr>
      <xdr:spPr>
        <a:xfrm>
          <a:off x="3746500" y="963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155359</xdr:rowOff>
    </xdr:from>
    <xdr:ext cx="534377" cy="259045"/>
    <xdr:sp macro="" textlink="">
      <xdr:nvSpPr>
        <xdr:cNvPr id="138" name="テキスト ボックス 137"/>
        <xdr:cNvSpPr txBox="1"/>
      </xdr:nvSpPr>
      <xdr:spPr>
        <a:xfrm>
          <a:off x="3530111" y="941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65226</xdr:rowOff>
    </xdr:from>
    <xdr:to>
      <xdr:col>15</xdr:col>
      <xdr:colOff>101600</xdr:colOff>
      <xdr:row>56</xdr:row>
      <xdr:rowOff>166826</xdr:rowOff>
    </xdr:to>
    <xdr:sp macro="" textlink="">
      <xdr:nvSpPr>
        <xdr:cNvPr id="139" name="楕円 138"/>
        <xdr:cNvSpPr/>
      </xdr:nvSpPr>
      <xdr:spPr>
        <a:xfrm>
          <a:off x="2857500" y="96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11903</xdr:rowOff>
    </xdr:from>
    <xdr:ext cx="534377" cy="259045"/>
    <xdr:sp macro="" textlink="">
      <xdr:nvSpPr>
        <xdr:cNvPr id="140" name="テキスト ボックス 139"/>
        <xdr:cNvSpPr txBox="1"/>
      </xdr:nvSpPr>
      <xdr:spPr>
        <a:xfrm>
          <a:off x="2641111" y="944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91118</xdr:rowOff>
    </xdr:from>
    <xdr:to>
      <xdr:col>10</xdr:col>
      <xdr:colOff>165100</xdr:colOff>
      <xdr:row>57</xdr:row>
      <xdr:rowOff>21268</xdr:rowOff>
    </xdr:to>
    <xdr:sp macro="" textlink="">
      <xdr:nvSpPr>
        <xdr:cNvPr id="141" name="楕円 140"/>
        <xdr:cNvSpPr/>
      </xdr:nvSpPr>
      <xdr:spPr>
        <a:xfrm>
          <a:off x="1968500" y="969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12395</xdr:rowOff>
    </xdr:from>
    <xdr:ext cx="534377" cy="259045"/>
    <xdr:sp macro="" textlink="">
      <xdr:nvSpPr>
        <xdr:cNvPr id="142" name="テキスト ボックス 141"/>
        <xdr:cNvSpPr txBox="1"/>
      </xdr:nvSpPr>
      <xdr:spPr>
        <a:xfrm>
          <a:off x="1752111" y="978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80410</xdr:rowOff>
    </xdr:from>
    <xdr:to>
      <xdr:col>6</xdr:col>
      <xdr:colOff>38100</xdr:colOff>
      <xdr:row>57</xdr:row>
      <xdr:rowOff>10560</xdr:rowOff>
    </xdr:to>
    <xdr:sp macro="" textlink="">
      <xdr:nvSpPr>
        <xdr:cNvPr id="143" name="楕円 142"/>
        <xdr:cNvSpPr/>
      </xdr:nvSpPr>
      <xdr:spPr>
        <a:xfrm>
          <a:off x="1079500" y="96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27087</xdr:rowOff>
    </xdr:from>
    <xdr:ext cx="534377" cy="259045"/>
    <xdr:sp macro="" textlink="">
      <xdr:nvSpPr>
        <xdr:cNvPr id="144" name="テキスト ボックス 143"/>
        <xdr:cNvSpPr txBox="1"/>
      </xdr:nvSpPr>
      <xdr:spPr>
        <a:xfrm>
          <a:off x="863111" y="945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36510</xdr:rowOff>
    </xdr:from>
    <xdr:to>
      <xdr:col>24</xdr:col>
      <xdr:colOff>62865</xdr:colOff>
      <xdr:row>78</xdr:row>
      <xdr:rowOff>111216</xdr:rowOff>
    </xdr:to>
    <xdr:cxnSp macro="">
      <xdr:nvCxnSpPr>
        <xdr:cNvPr id="166" name="直線コネクタ 165"/>
        <xdr:cNvCxnSpPr/>
      </xdr:nvCxnSpPr>
      <xdr:spPr>
        <a:xfrm flipV="1">
          <a:off x="4633595" y="12209460"/>
          <a:ext cx="1270" cy="127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115043</xdr:rowOff>
    </xdr:from>
    <xdr:ext cx="378565" cy="259045"/>
    <xdr:sp macro="" textlink="">
      <xdr:nvSpPr>
        <xdr:cNvPr id="167" name="維持補修費最小値テキスト"/>
        <xdr:cNvSpPr txBox="1"/>
      </xdr:nvSpPr>
      <xdr:spPr>
        <a:xfrm>
          <a:off x="4686300" y="13488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111216</xdr:rowOff>
    </xdr:from>
    <xdr:to>
      <xdr:col>24</xdr:col>
      <xdr:colOff>152400</xdr:colOff>
      <xdr:row>78</xdr:row>
      <xdr:rowOff>111216</xdr:rowOff>
    </xdr:to>
    <xdr:cxnSp macro="">
      <xdr:nvCxnSpPr>
        <xdr:cNvPr id="168" name="直線コネクタ 167"/>
        <xdr:cNvCxnSpPr/>
      </xdr:nvCxnSpPr>
      <xdr:spPr>
        <a:xfrm>
          <a:off x="4546600" y="1348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154637</xdr:rowOff>
    </xdr:from>
    <xdr:ext cx="534377" cy="259045"/>
    <xdr:sp macro="" textlink="">
      <xdr:nvSpPr>
        <xdr:cNvPr id="169" name="維持補修費最大値テキスト"/>
        <xdr:cNvSpPr txBox="1"/>
      </xdr:nvSpPr>
      <xdr:spPr>
        <a:xfrm>
          <a:off x="4686300" y="119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36510</xdr:rowOff>
    </xdr:from>
    <xdr:to>
      <xdr:col>24</xdr:col>
      <xdr:colOff>152400</xdr:colOff>
      <xdr:row>71</xdr:row>
      <xdr:rowOff>36510</xdr:rowOff>
    </xdr:to>
    <xdr:cxnSp macro="">
      <xdr:nvCxnSpPr>
        <xdr:cNvPr id="170" name="直線コネクタ 169"/>
        <xdr:cNvCxnSpPr/>
      </xdr:nvCxnSpPr>
      <xdr:spPr>
        <a:xfrm>
          <a:off x="4546600" y="122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121092</xdr:rowOff>
    </xdr:from>
    <xdr:to>
      <xdr:col>24</xdr:col>
      <xdr:colOff>63500</xdr:colOff>
      <xdr:row>77</xdr:row>
      <xdr:rowOff>85156</xdr:rowOff>
    </xdr:to>
    <xdr:cxnSp macro="">
      <xdr:nvCxnSpPr>
        <xdr:cNvPr id="171" name="直線コネクタ 170"/>
        <xdr:cNvCxnSpPr/>
      </xdr:nvCxnSpPr>
      <xdr:spPr>
        <a:xfrm flipV="1">
          <a:off x="3797300" y="13151292"/>
          <a:ext cx="838200" cy="13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12738</xdr:rowOff>
    </xdr:from>
    <xdr:ext cx="469744" cy="259045"/>
    <xdr:sp macro="" textlink="">
      <xdr:nvSpPr>
        <xdr:cNvPr id="172" name="維持補修費平均値テキスト"/>
        <xdr:cNvSpPr txBox="1"/>
      </xdr:nvSpPr>
      <xdr:spPr>
        <a:xfrm>
          <a:off x="4686300" y="13214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34311</xdr:rowOff>
    </xdr:from>
    <xdr:to>
      <xdr:col>24</xdr:col>
      <xdr:colOff>114300</xdr:colOff>
      <xdr:row>77</xdr:row>
      <xdr:rowOff>135911</xdr:rowOff>
    </xdr:to>
    <xdr:sp macro="" textlink="">
      <xdr:nvSpPr>
        <xdr:cNvPr id="173" name="フローチャート: 判断 172"/>
        <xdr:cNvSpPr/>
      </xdr:nvSpPr>
      <xdr:spPr>
        <a:xfrm>
          <a:off x="4584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57266</xdr:rowOff>
    </xdr:from>
    <xdr:to>
      <xdr:col>19</xdr:col>
      <xdr:colOff>177800</xdr:colOff>
      <xdr:row>77</xdr:row>
      <xdr:rowOff>85156</xdr:rowOff>
    </xdr:to>
    <xdr:cxnSp macro="">
      <xdr:nvCxnSpPr>
        <xdr:cNvPr id="174" name="直線コネクタ 173"/>
        <xdr:cNvCxnSpPr/>
      </xdr:nvCxnSpPr>
      <xdr:spPr>
        <a:xfrm>
          <a:off x="2908300" y="13258916"/>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48209</xdr:rowOff>
    </xdr:from>
    <xdr:to>
      <xdr:col>20</xdr:col>
      <xdr:colOff>38100</xdr:colOff>
      <xdr:row>77</xdr:row>
      <xdr:rowOff>149809</xdr:rowOff>
    </xdr:to>
    <xdr:sp macro="" textlink="">
      <xdr:nvSpPr>
        <xdr:cNvPr id="175" name="フローチャート: 判断 174"/>
        <xdr:cNvSpPr/>
      </xdr:nvSpPr>
      <xdr:spPr>
        <a:xfrm>
          <a:off x="3746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140936</xdr:rowOff>
    </xdr:from>
    <xdr:ext cx="469744" cy="259045"/>
    <xdr:sp macro="" textlink="">
      <xdr:nvSpPr>
        <xdr:cNvPr id="176" name="テキスト ボックス 175"/>
        <xdr:cNvSpPr txBox="1"/>
      </xdr:nvSpPr>
      <xdr:spPr>
        <a:xfrm>
          <a:off x="3562428" y="1334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57266</xdr:rowOff>
    </xdr:from>
    <xdr:to>
      <xdr:col>15</xdr:col>
      <xdr:colOff>50800</xdr:colOff>
      <xdr:row>77</xdr:row>
      <xdr:rowOff>93111</xdr:rowOff>
    </xdr:to>
    <xdr:cxnSp macro="">
      <xdr:nvCxnSpPr>
        <xdr:cNvPr id="177" name="直線コネクタ 176"/>
        <xdr:cNvCxnSpPr/>
      </xdr:nvCxnSpPr>
      <xdr:spPr>
        <a:xfrm flipV="1">
          <a:off x="2019300" y="13258916"/>
          <a:ext cx="889000" cy="3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41306</xdr:rowOff>
    </xdr:from>
    <xdr:to>
      <xdr:col>15</xdr:col>
      <xdr:colOff>101600</xdr:colOff>
      <xdr:row>77</xdr:row>
      <xdr:rowOff>142906</xdr:rowOff>
    </xdr:to>
    <xdr:sp macro="" textlink="">
      <xdr:nvSpPr>
        <xdr:cNvPr id="178" name="フローチャート: 判断 177"/>
        <xdr:cNvSpPr/>
      </xdr:nvSpPr>
      <xdr:spPr>
        <a:xfrm>
          <a:off x="2857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134033</xdr:rowOff>
    </xdr:from>
    <xdr:ext cx="469744" cy="259045"/>
    <xdr:sp macro="" textlink="">
      <xdr:nvSpPr>
        <xdr:cNvPr id="179" name="テキスト ボックス 178"/>
        <xdr:cNvSpPr txBox="1"/>
      </xdr:nvSpPr>
      <xdr:spPr>
        <a:xfrm>
          <a:off x="2673428" y="133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93111</xdr:rowOff>
    </xdr:from>
    <xdr:to>
      <xdr:col>10</xdr:col>
      <xdr:colOff>114300</xdr:colOff>
      <xdr:row>78</xdr:row>
      <xdr:rowOff>3546</xdr:rowOff>
    </xdr:to>
    <xdr:cxnSp macro="">
      <xdr:nvCxnSpPr>
        <xdr:cNvPr id="180" name="直線コネクタ 179"/>
        <xdr:cNvCxnSpPr/>
      </xdr:nvCxnSpPr>
      <xdr:spPr>
        <a:xfrm flipV="1">
          <a:off x="1130300" y="13294761"/>
          <a:ext cx="889000" cy="8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156246</xdr:rowOff>
    </xdr:from>
    <xdr:to>
      <xdr:col>10</xdr:col>
      <xdr:colOff>165100</xdr:colOff>
      <xdr:row>77</xdr:row>
      <xdr:rowOff>86396</xdr:rowOff>
    </xdr:to>
    <xdr:sp macro="" textlink="">
      <xdr:nvSpPr>
        <xdr:cNvPr id="181" name="フローチャート: 判断 180"/>
        <xdr:cNvSpPr/>
      </xdr:nvSpPr>
      <xdr:spPr>
        <a:xfrm>
          <a:off x="1968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102923</xdr:rowOff>
    </xdr:from>
    <xdr:ext cx="469744" cy="259045"/>
    <xdr:sp macro="" textlink="">
      <xdr:nvSpPr>
        <xdr:cNvPr id="182" name="テキスト ボックス 181"/>
        <xdr:cNvSpPr txBox="1"/>
      </xdr:nvSpPr>
      <xdr:spPr>
        <a:xfrm>
          <a:off x="1784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10674</xdr:rowOff>
    </xdr:from>
    <xdr:to>
      <xdr:col>6</xdr:col>
      <xdr:colOff>38100</xdr:colOff>
      <xdr:row>77</xdr:row>
      <xdr:rowOff>112274</xdr:rowOff>
    </xdr:to>
    <xdr:sp macro="" textlink="">
      <xdr:nvSpPr>
        <xdr:cNvPr id="183" name="フローチャート: 判断 182"/>
        <xdr:cNvSpPr/>
      </xdr:nvSpPr>
      <xdr:spPr>
        <a:xfrm>
          <a:off x="1079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128801</xdr:rowOff>
    </xdr:from>
    <xdr:ext cx="469744" cy="259045"/>
    <xdr:sp macro="" textlink="">
      <xdr:nvSpPr>
        <xdr:cNvPr id="184" name="テキスト ボックス 183"/>
        <xdr:cNvSpPr txBox="1"/>
      </xdr:nvSpPr>
      <xdr:spPr>
        <a:xfrm>
          <a:off x="895428"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70292</xdr:rowOff>
    </xdr:from>
    <xdr:to>
      <xdr:col>24</xdr:col>
      <xdr:colOff>114300</xdr:colOff>
      <xdr:row>77</xdr:row>
      <xdr:rowOff>442</xdr:rowOff>
    </xdr:to>
    <xdr:sp macro="" textlink="">
      <xdr:nvSpPr>
        <xdr:cNvPr id="190" name="楕円 189"/>
        <xdr:cNvSpPr/>
      </xdr:nvSpPr>
      <xdr:spPr>
        <a:xfrm>
          <a:off x="4584700" y="1310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93169</xdr:rowOff>
    </xdr:from>
    <xdr:ext cx="469744" cy="259045"/>
    <xdr:sp macro="" textlink="">
      <xdr:nvSpPr>
        <xdr:cNvPr id="191" name="維持補修費該当値テキスト"/>
        <xdr:cNvSpPr txBox="1"/>
      </xdr:nvSpPr>
      <xdr:spPr>
        <a:xfrm>
          <a:off x="4686300" y="1295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34356</xdr:rowOff>
    </xdr:from>
    <xdr:to>
      <xdr:col>20</xdr:col>
      <xdr:colOff>38100</xdr:colOff>
      <xdr:row>77</xdr:row>
      <xdr:rowOff>135956</xdr:rowOff>
    </xdr:to>
    <xdr:sp macro="" textlink="">
      <xdr:nvSpPr>
        <xdr:cNvPr id="192" name="楕円 191"/>
        <xdr:cNvSpPr/>
      </xdr:nvSpPr>
      <xdr:spPr>
        <a:xfrm>
          <a:off x="3746500" y="1323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152483</xdr:rowOff>
    </xdr:from>
    <xdr:ext cx="469744" cy="259045"/>
    <xdr:sp macro="" textlink="">
      <xdr:nvSpPr>
        <xdr:cNvPr id="193" name="テキスト ボックス 192"/>
        <xdr:cNvSpPr txBox="1"/>
      </xdr:nvSpPr>
      <xdr:spPr>
        <a:xfrm>
          <a:off x="3562428" y="1301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6466</xdr:rowOff>
    </xdr:from>
    <xdr:to>
      <xdr:col>15</xdr:col>
      <xdr:colOff>101600</xdr:colOff>
      <xdr:row>77</xdr:row>
      <xdr:rowOff>108066</xdr:rowOff>
    </xdr:to>
    <xdr:sp macro="" textlink="">
      <xdr:nvSpPr>
        <xdr:cNvPr id="194" name="楕円 193"/>
        <xdr:cNvSpPr/>
      </xdr:nvSpPr>
      <xdr:spPr>
        <a:xfrm>
          <a:off x="2857500" y="1320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124593</xdr:rowOff>
    </xdr:from>
    <xdr:ext cx="469744" cy="259045"/>
    <xdr:sp macro="" textlink="">
      <xdr:nvSpPr>
        <xdr:cNvPr id="195" name="テキスト ボックス 194"/>
        <xdr:cNvSpPr txBox="1"/>
      </xdr:nvSpPr>
      <xdr:spPr>
        <a:xfrm>
          <a:off x="2673428" y="129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42311</xdr:rowOff>
    </xdr:from>
    <xdr:to>
      <xdr:col>10</xdr:col>
      <xdr:colOff>165100</xdr:colOff>
      <xdr:row>77</xdr:row>
      <xdr:rowOff>143911</xdr:rowOff>
    </xdr:to>
    <xdr:sp macro="" textlink="">
      <xdr:nvSpPr>
        <xdr:cNvPr id="196" name="楕円 195"/>
        <xdr:cNvSpPr/>
      </xdr:nvSpPr>
      <xdr:spPr>
        <a:xfrm>
          <a:off x="1968500" y="1324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135038</xdr:rowOff>
    </xdr:from>
    <xdr:ext cx="469744" cy="259045"/>
    <xdr:sp macro="" textlink="">
      <xdr:nvSpPr>
        <xdr:cNvPr id="197" name="テキスト ボックス 196"/>
        <xdr:cNvSpPr txBox="1"/>
      </xdr:nvSpPr>
      <xdr:spPr>
        <a:xfrm>
          <a:off x="1784428" y="1333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124196</xdr:rowOff>
    </xdr:from>
    <xdr:to>
      <xdr:col>6</xdr:col>
      <xdr:colOff>38100</xdr:colOff>
      <xdr:row>78</xdr:row>
      <xdr:rowOff>54346</xdr:rowOff>
    </xdr:to>
    <xdr:sp macro="" textlink="">
      <xdr:nvSpPr>
        <xdr:cNvPr id="198" name="楕円 197"/>
        <xdr:cNvSpPr/>
      </xdr:nvSpPr>
      <xdr:spPr>
        <a:xfrm>
          <a:off x="1079500" y="1332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45473</xdr:rowOff>
    </xdr:from>
    <xdr:ext cx="469744" cy="259045"/>
    <xdr:sp macro="" textlink="">
      <xdr:nvSpPr>
        <xdr:cNvPr id="199" name="テキスト ボックス 198"/>
        <xdr:cNvSpPr txBox="1"/>
      </xdr:nvSpPr>
      <xdr:spPr>
        <a:xfrm>
          <a:off x="895428" y="1341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1" name="直線コネクタ 21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2" name="テキスト ボックス 21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5" name="直線コネクタ 21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6" name="テキスト ボックス 21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9" name="直線コネクタ 21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0" name="テキスト ボックス 219"/>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3" name="直線コネクタ 22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4" name="テキスト ボックス 223"/>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144115</xdr:rowOff>
    </xdr:from>
    <xdr:to>
      <xdr:col>24</xdr:col>
      <xdr:colOff>62865</xdr:colOff>
      <xdr:row>98</xdr:row>
      <xdr:rowOff>123298</xdr:rowOff>
    </xdr:to>
    <xdr:cxnSp macro="">
      <xdr:nvCxnSpPr>
        <xdr:cNvPr id="228" name="直線コネクタ 227"/>
        <xdr:cNvCxnSpPr/>
      </xdr:nvCxnSpPr>
      <xdr:spPr>
        <a:xfrm flipV="1">
          <a:off x="4633595" y="15574615"/>
          <a:ext cx="1270" cy="1350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127125</xdr:rowOff>
    </xdr:from>
    <xdr:ext cx="534377" cy="259045"/>
    <xdr:sp macro="" textlink="">
      <xdr:nvSpPr>
        <xdr:cNvPr id="229" name="扶助費最小値テキスト"/>
        <xdr:cNvSpPr txBox="1"/>
      </xdr:nvSpPr>
      <xdr:spPr>
        <a:xfrm>
          <a:off x="4686300" y="1692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123298</xdr:rowOff>
    </xdr:from>
    <xdr:to>
      <xdr:col>24</xdr:col>
      <xdr:colOff>152400</xdr:colOff>
      <xdr:row>98</xdr:row>
      <xdr:rowOff>123298</xdr:rowOff>
    </xdr:to>
    <xdr:cxnSp macro="">
      <xdr:nvCxnSpPr>
        <xdr:cNvPr id="230" name="直線コネクタ 229"/>
        <xdr:cNvCxnSpPr/>
      </xdr:nvCxnSpPr>
      <xdr:spPr>
        <a:xfrm>
          <a:off x="4546600" y="1692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90792</xdr:rowOff>
    </xdr:from>
    <xdr:ext cx="599010" cy="259045"/>
    <xdr:sp macro="" textlink="">
      <xdr:nvSpPr>
        <xdr:cNvPr id="231" name="扶助費最大値テキスト"/>
        <xdr:cNvSpPr txBox="1"/>
      </xdr:nvSpPr>
      <xdr:spPr>
        <a:xfrm>
          <a:off x="4686300" y="15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144115</xdr:rowOff>
    </xdr:from>
    <xdr:to>
      <xdr:col>24</xdr:col>
      <xdr:colOff>152400</xdr:colOff>
      <xdr:row>90</xdr:row>
      <xdr:rowOff>144115</xdr:rowOff>
    </xdr:to>
    <xdr:cxnSp macro="">
      <xdr:nvCxnSpPr>
        <xdr:cNvPr id="232" name="直線コネクタ 231"/>
        <xdr:cNvCxnSpPr/>
      </xdr:nvCxnSpPr>
      <xdr:spPr>
        <a:xfrm>
          <a:off x="4546600" y="1557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85936</xdr:rowOff>
    </xdr:from>
    <xdr:to>
      <xdr:col>24</xdr:col>
      <xdr:colOff>63500</xdr:colOff>
      <xdr:row>95</xdr:row>
      <xdr:rowOff>151744</xdr:rowOff>
    </xdr:to>
    <xdr:cxnSp macro="">
      <xdr:nvCxnSpPr>
        <xdr:cNvPr id="233" name="直線コネクタ 232"/>
        <xdr:cNvCxnSpPr/>
      </xdr:nvCxnSpPr>
      <xdr:spPr>
        <a:xfrm flipV="1">
          <a:off x="3797300" y="16373686"/>
          <a:ext cx="838200" cy="6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17707</xdr:rowOff>
    </xdr:from>
    <xdr:ext cx="534377" cy="259045"/>
    <xdr:sp macro="" textlink="">
      <xdr:nvSpPr>
        <xdr:cNvPr id="234" name="扶助費平均値テキスト"/>
        <xdr:cNvSpPr txBox="1"/>
      </xdr:nvSpPr>
      <xdr:spPr>
        <a:xfrm>
          <a:off x="4686300" y="1630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39280</xdr:rowOff>
    </xdr:from>
    <xdr:to>
      <xdr:col>24</xdr:col>
      <xdr:colOff>114300</xdr:colOff>
      <xdr:row>95</xdr:row>
      <xdr:rowOff>140880</xdr:rowOff>
    </xdr:to>
    <xdr:sp macro="" textlink="">
      <xdr:nvSpPr>
        <xdr:cNvPr id="235" name="フローチャート: 判断 234"/>
        <xdr:cNvSpPr/>
      </xdr:nvSpPr>
      <xdr:spPr>
        <a:xfrm>
          <a:off x="4584700" y="163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151744</xdr:rowOff>
    </xdr:from>
    <xdr:to>
      <xdr:col>19</xdr:col>
      <xdr:colOff>177800</xdr:colOff>
      <xdr:row>95</xdr:row>
      <xdr:rowOff>155417</xdr:rowOff>
    </xdr:to>
    <xdr:cxnSp macro="">
      <xdr:nvCxnSpPr>
        <xdr:cNvPr id="236" name="直線コネクタ 235"/>
        <xdr:cNvCxnSpPr/>
      </xdr:nvCxnSpPr>
      <xdr:spPr>
        <a:xfrm flipV="1">
          <a:off x="2908300" y="16439494"/>
          <a:ext cx="889000" cy="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65869</xdr:rowOff>
    </xdr:from>
    <xdr:to>
      <xdr:col>20</xdr:col>
      <xdr:colOff>38100</xdr:colOff>
      <xdr:row>95</xdr:row>
      <xdr:rowOff>167469</xdr:rowOff>
    </xdr:to>
    <xdr:sp macro="" textlink="">
      <xdr:nvSpPr>
        <xdr:cNvPr id="237" name="フローチャート: 判断 236"/>
        <xdr:cNvSpPr/>
      </xdr:nvSpPr>
      <xdr:spPr>
        <a:xfrm>
          <a:off x="3746500" y="1635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12546</xdr:rowOff>
    </xdr:from>
    <xdr:ext cx="534377" cy="259045"/>
    <xdr:sp macro="" textlink="">
      <xdr:nvSpPr>
        <xdr:cNvPr id="238" name="テキスト ボックス 237"/>
        <xdr:cNvSpPr txBox="1"/>
      </xdr:nvSpPr>
      <xdr:spPr>
        <a:xfrm>
          <a:off x="3530111" y="161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155417</xdr:rowOff>
    </xdr:from>
    <xdr:to>
      <xdr:col>15</xdr:col>
      <xdr:colOff>50800</xdr:colOff>
      <xdr:row>95</xdr:row>
      <xdr:rowOff>159031</xdr:rowOff>
    </xdr:to>
    <xdr:cxnSp macro="">
      <xdr:nvCxnSpPr>
        <xdr:cNvPr id="239" name="直線コネクタ 238"/>
        <xdr:cNvCxnSpPr/>
      </xdr:nvCxnSpPr>
      <xdr:spPr>
        <a:xfrm flipV="1">
          <a:off x="2019300" y="16443167"/>
          <a:ext cx="889000" cy="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130319</xdr:rowOff>
    </xdr:from>
    <xdr:to>
      <xdr:col>15</xdr:col>
      <xdr:colOff>101600</xdr:colOff>
      <xdr:row>96</xdr:row>
      <xdr:rowOff>60469</xdr:rowOff>
    </xdr:to>
    <xdr:sp macro="" textlink="">
      <xdr:nvSpPr>
        <xdr:cNvPr id="240" name="フローチャート: 判断 239"/>
        <xdr:cNvSpPr/>
      </xdr:nvSpPr>
      <xdr:spPr>
        <a:xfrm>
          <a:off x="2857500" y="1641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51596</xdr:rowOff>
    </xdr:from>
    <xdr:ext cx="534377" cy="259045"/>
    <xdr:sp macro="" textlink="">
      <xdr:nvSpPr>
        <xdr:cNvPr id="241" name="テキスト ボックス 240"/>
        <xdr:cNvSpPr txBox="1"/>
      </xdr:nvSpPr>
      <xdr:spPr>
        <a:xfrm>
          <a:off x="2641111" y="1651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159031</xdr:rowOff>
    </xdr:from>
    <xdr:to>
      <xdr:col>10</xdr:col>
      <xdr:colOff>114300</xdr:colOff>
      <xdr:row>96</xdr:row>
      <xdr:rowOff>33144</xdr:rowOff>
    </xdr:to>
    <xdr:cxnSp macro="">
      <xdr:nvCxnSpPr>
        <xdr:cNvPr id="242" name="直線コネクタ 241"/>
        <xdr:cNvCxnSpPr/>
      </xdr:nvCxnSpPr>
      <xdr:spPr>
        <a:xfrm flipV="1">
          <a:off x="1130300" y="16446781"/>
          <a:ext cx="889000" cy="4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23878</xdr:rowOff>
    </xdr:from>
    <xdr:to>
      <xdr:col>10</xdr:col>
      <xdr:colOff>165100</xdr:colOff>
      <xdr:row>96</xdr:row>
      <xdr:rowOff>125478</xdr:rowOff>
    </xdr:to>
    <xdr:sp macro="" textlink="">
      <xdr:nvSpPr>
        <xdr:cNvPr id="243" name="フローチャート: 判断 242"/>
        <xdr:cNvSpPr/>
      </xdr:nvSpPr>
      <xdr:spPr>
        <a:xfrm>
          <a:off x="1968500" y="1648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116605</xdr:rowOff>
    </xdr:from>
    <xdr:ext cx="534377" cy="259045"/>
    <xdr:sp macro="" textlink="">
      <xdr:nvSpPr>
        <xdr:cNvPr id="244" name="テキスト ボックス 243"/>
        <xdr:cNvSpPr txBox="1"/>
      </xdr:nvSpPr>
      <xdr:spPr>
        <a:xfrm>
          <a:off x="1752111" y="1657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45" name="フローチャート: 判断 244"/>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26407</xdr:rowOff>
    </xdr:from>
    <xdr:ext cx="534377" cy="259045"/>
    <xdr:sp macro="" textlink="">
      <xdr:nvSpPr>
        <xdr:cNvPr id="246" name="テキスト ボックス 245"/>
        <xdr:cNvSpPr txBox="1"/>
      </xdr:nvSpPr>
      <xdr:spPr>
        <a:xfrm>
          <a:off x="863111" y="166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35136</xdr:rowOff>
    </xdr:from>
    <xdr:to>
      <xdr:col>24</xdr:col>
      <xdr:colOff>114300</xdr:colOff>
      <xdr:row>95</xdr:row>
      <xdr:rowOff>136736</xdr:rowOff>
    </xdr:to>
    <xdr:sp macro="" textlink="">
      <xdr:nvSpPr>
        <xdr:cNvPr id="252" name="楕円 251"/>
        <xdr:cNvSpPr/>
      </xdr:nvSpPr>
      <xdr:spPr>
        <a:xfrm>
          <a:off x="4584700" y="1632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58013</xdr:rowOff>
    </xdr:from>
    <xdr:ext cx="534377" cy="259045"/>
    <xdr:sp macro="" textlink="">
      <xdr:nvSpPr>
        <xdr:cNvPr id="253" name="扶助費該当値テキスト"/>
        <xdr:cNvSpPr txBox="1"/>
      </xdr:nvSpPr>
      <xdr:spPr>
        <a:xfrm>
          <a:off x="4686300" y="161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100944</xdr:rowOff>
    </xdr:from>
    <xdr:to>
      <xdr:col>20</xdr:col>
      <xdr:colOff>38100</xdr:colOff>
      <xdr:row>96</xdr:row>
      <xdr:rowOff>31094</xdr:rowOff>
    </xdr:to>
    <xdr:sp macro="" textlink="">
      <xdr:nvSpPr>
        <xdr:cNvPr id="254" name="楕円 253"/>
        <xdr:cNvSpPr/>
      </xdr:nvSpPr>
      <xdr:spPr>
        <a:xfrm>
          <a:off x="3746500" y="163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22221</xdr:rowOff>
    </xdr:from>
    <xdr:ext cx="534377" cy="259045"/>
    <xdr:sp macro="" textlink="">
      <xdr:nvSpPr>
        <xdr:cNvPr id="255" name="テキスト ボックス 254"/>
        <xdr:cNvSpPr txBox="1"/>
      </xdr:nvSpPr>
      <xdr:spPr>
        <a:xfrm>
          <a:off x="3530111" y="1648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104617</xdr:rowOff>
    </xdr:from>
    <xdr:to>
      <xdr:col>15</xdr:col>
      <xdr:colOff>101600</xdr:colOff>
      <xdr:row>96</xdr:row>
      <xdr:rowOff>34767</xdr:rowOff>
    </xdr:to>
    <xdr:sp macro="" textlink="">
      <xdr:nvSpPr>
        <xdr:cNvPr id="256" name="楕円 255"/>
        <xdr:cNvSpPr/>
      </xdr:nvSpPr>
      <xdr:spPr>
        <a:xfrm>
          <a:off x="2857500" y="163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51294</xdr:rowOff>
    </xdr:from>
    <xdr:ext cx="534377" cy="259045"/>
    <xdr:sp macro="" textlink="">
      <xdr:nvSpPr>
        <xdr:cNvPr id="257" name="テキスト ボックス 256"/>
        <xdr:cNvSpPr txBox="1"/>
      </xdr:nvSpPr>
      <xdr:spPr>
        <a:xfrm>
          <a:off x="2641111" y="1616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108231</xdr:rowOff>
    </xdr:from>
    <xdr:to>
      <xdr:col>10</xdr:col>
      <xdr:colOff>165100</xdr:colOff>
      <xdr:row>96</xdr:row>
      <xdr:rowOff>38381</xdr:rowOff>
    </xdr:to>
    <xdr:sp macro="" textlink="">
      <xdr:nvSpPr>
        <xdr:cNvPr id="258" name="楕円 257"/>
        <xdr:cNvSpPr/>
      </xdr:nvSpPr>
      <xdr:spPr>
        <a:xfrm>
          <a:off x="1968500" y="1639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54908</xdr:rowOff>
    </xdr:from>
    <xdr:ext cx="534377" cy="259045"/>
    <xdr:sp macro="" textlink="">
      <xdr:nvSpPr>
        <xdr:cNvPr id="259" name="テキスト ボックス 258"/>
        <xdr:cNvSpPr txBox="1"/>
      </xdr:nvSpPr>
      <xdr:spPr>
        <a:xfrm>
          <a:off x="1752111" y="161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153794</xdr:rowOff>
    </xdr:from>
    <xdr:to>
      <xdr:col>6</xdr:col>
      <xdr:colOff>38100</xdr:colOff>
      <xdr:row>96</xdr:row>
      <xdr:rowOff>83944</xdr:rowOff>
    </xdr:to>
    <xdr:sp macro="" textlink="">
      <xdr:nvSpPr>
        <xdr:cNvPr id="260" name="楕円 259"/>
        <xdr:cNvSpPr/>
      </xdr:nvSpPr>
      <xdr:spPr>
        <a:xfrm>
          <a:off x="1079500" y="164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100471</xdr:rowOff>
    </xdr:from>
    <xdr:ext cx="534377" cy="259045"/>
    <xdr:sp macro="" textlink="">
      <xdr:nvSpPr>
        <xdr:cNvPr id="261" name="テキスト ボックス 260"/>
        <xdr:cNvSpPr txBox="1"/>
      </xdr:nvSpPr>
      <xdr:spPr>
        <a:xfrm>
          <a:off x="863111" y="1621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27160</xdr:rowOff>
    </xdr:from>
    <xdr:to>
      <xdr:col>54</xdr:col>
      <xdr:colOff>189865</xdr:colOff>
      <xdr:row>38</xdr:row>
      <xdr:rowOff>4346</xdr:rowOff>
    </xdr:to>
    <xdr:cxnSp macro="">
      <xdr:nvCxnSpPr>
        <xdr:cNvPr id="283" name="直線コネクタ 282"/>
        <xdr:cNvCxnSpPr/>
      </xdr:nvCxnSpPr>
      <xdr:spPr>
        <a:xfrm flipV="1">
          <a:off x="10475595" y="5513560"/>
          <a:ext cx="1270" cy="100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8173</xdr:rowOff>
    </xdr:from>
    <xdr:ext cx="534377" cy="259045"/>
    <xdr:sp macro="" textlink="">
      <xdr:nvSpPr>
        <xdr:cNvPr id="284" name="補助費等最小値テキスト"/>
        <xdr:cNvSpPr txBox="1"/>
      </xdr:nvSpPr>
      <xdr:spPr>
        <a:xfrm>
          <a:off x="10528300" y="65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4346</xdr:rowOff>
    </xdr:from>
    <xdr:to>
      <xdr:col>55</xdr:col>
      <xdr:colOff>88900</xdr:colOff>
      <xdr:row>38</xdr:row>
      <xdr:rowOff>4346</xdr:rowOff>
    </xdr:to>
    <xdr:cxnSp macro="">
      <xdr:nvCxnSpPr>
        <xdr:cNvPr id="285" name="直線コネクタ 284"/>
        <xdr:cNvCxnSpPr/>
      </xdr:nvCxnSpPr>
      <xdr:spPr>
        <a:xfrm>
          <a:off x="10388600" y="6519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145287</xdr:rowOff>
    </xdr:from>
    <xdr:ext cx="599010" cy="259045"/>
    <xdr:sp macro="" textlink="">
      <xdr:nvSpPr>
        <xdr:cNvPr id="286" name="補助費等最大値テキスト"/>
        <xdr:cNvSpPr txBox="1"/>
      </xdr:nvSpPr>
      <xdr:spPr>
        <a:xfrm>
          <a:off x="10528300" y="528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27160</xdr:rowOff>
    </xdr:from>
    <xdr:to>
      <xdr:col>55</xdr:col>
      <xdr:colOff>88900</xdr:colOff>
      <xdr:row>32</xdr:row>
      <xdr:rowOff>27160</xdr:rowOff>
    </xdr:to>
    <xdr:cxnSp macro="">
      <xdr:nvCxnSpPr>
        <xdr:cNvPr id="287" name="直線コネクタ 286"/>
        <xdr:cNvCxnSpPr/>
      </xdr:nvCxnSpPr>
      <xdr:spPr>
        <a:xfrm>
          <a:off x="10388600" y="551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58597</xdr:rowOff>
    </xdr:from>
    <xdr:to>
      <xdr:col>55</xdr:col>
      <xdr:colOff>0</xdr:colOff>
      <xdr:row>36</xdr:row>
      <xdr:rowOff>65698</xdr:rowOff>
    </xdr:to>
    <xdr:cxnSp macro="">
      <xdr:nvCxnSpPr>
        <xdr:cNvPr id="288" name="直線コネクタ 287"/>
        <xdr:cNvCxnSpPr/>
      </xdr:nvCxnSpPr>
      <xdr:spPr>
        <a:xfrm flipV="1">
          <a:off x="9639300" y="6230797"/>
          <a:ext cx="838200" cy="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39259</xdr:rowOff>
    </xdr:from>
    <xdr:ext cx="534377" cy="259045"/>
    <xdr:sp macro="" textlink="">
      <xdr:nvSpPr>
        <xdr:cNvPr id="289" name="補助費等平均値テキスト"/>
        <xdr:cNvSpPr txBox="1"/>
      </xdr:nvSpPr>
      <xdr:spPr>
        <a:xfrm>
          <a:off x="10528300" y="6211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60832</xdr:rowOff>
    </xdr:from>
    <xdr:to>
      <xdr:col>55</xdr:col>
      <xdr:colOff>50800</xdr:colOff>
      <xdr:row>36</xdr:row>
      <xdr:rowOff>162432</xdr:rowOff>
    </xdr:to>
    <xdr:sp macro="" textlink="">
      <xdr:nvSpPr>
        <xdr:cNvPr id="290" name="フローチャート: 判断 289"/>
        <xdr:cNvSpPr/>
      </xdr:nvSpPr>
      <xdr:spPr>
        <a:xfrm>
          <a:off x="104267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20901</xdr:rowOff>
    </xdr:from>
    <xdr:to>
      <xdr:col>50</xdr:col>
      <xdr:colOff>114300</xdr:colOff>
      <xdr:row>36</xdr:row>
      <xdr:rowOff>65698</xdr:rowOff>
    </xdr:to>
    <xdr:cxnSp macro="">
      <xdr:nvCxnSpPr>
        <xdr:cNvPr id="291" name="直線コネクタ 290"/>
        <xdr:cNvCxnSpPr/>
      </xdr:nvCxnSpPr>
      <xdr:spPr>
        <a:xfrm>
          <a:off x="8750300" y="6193101"/>
          <a:ext cx="889000" cy="4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72884</xdr:rowOff>
    </xdr:from>
    <xdr:to>
      <xdr:col>50</xdr:col>
      <xdr:colOff>165100</xdr:colOff>
      <xdr:row>37</xdr:row>
      <xdr:rowOff>3034</xdr:rowOff>
    </xdr:to>
    <xdr:sp macro="" textlink="">
      <xdr:nvSpPr>
        <xdr:cNvPr id="292" name="フローチャート: 判断 291"/>
        <xdr:cNvSpPr/>
      </xdr:nvSpPr>
      <xdr:spPr>
        <a:xfrm>
          <a:off x="9588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165611</xdr:rowOff>
    </xdr:from>
    <xdr:ext cx="534377" cy="259045"/>
    <xdr:sp macro="" textlink="">
      <xdr:nvSpPr>
        <xdr:cNvPr id="293" name="テキスト ボックス 292"/>
        <xdr:cNvSpPr txBox="1"/>
      </xdr:nvSpPr>
      <xdr:spPr>
        <a:xfrm>
          <a:off x="9372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20901</xdr:rowOff>
    </xdr:from>
    <xdr:to>
      <xdr:col>45</xdr:col>
      <xdr:colOff>177800</xdr:colOff>
      <xdr:row>36</xdr:row>
      <xdr:rowOff>89943</xdr:rowOff>
    </xdr:to>
    <xdr:cxnSp macro="">
      <xdr:nvCxnSpPr>
        <xdr:cNvPr id="294" name="直線コネクタ 293"/>
        <xdr:cNvCxnSpPr/>
      </xdr:nvCxnSpPr>
      <xdr:spPr>
        <a:xfrm flipV="1">
          <a:off x="7861300" y="6193101"/>
          <a:ext cx="889000" cy="6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75998</xdr:rowOff>
    </xdr:from>
    <xdr:to>
      <xdr:col>46</xdr:col>
      <xdr:colOff>38100</xdr:colOff>
      <xdr:row>37</xdr:row>
      <xdr:rowOff>6148</xdr:rowOff>
    </xdr:to>
    <xdr:sp macro="" textlink="">
      <xdr:nvSpPr>
        <xdr:cNvPr id="295" name="フローチャート: 判断 294"/>
        <xdr:cNvSpPr/>
      </xdr:nvSpPr>
      <xdr:spPr>
        <a:xfrm>
          <a:off x="8699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168725</xdr:rowOff>
    </xdr:from>
    <xdr:ext cx="534377" cy="259045"/>
    <xdr:sp macro="" textlink="">
      <xdr:nvSpPr>
        <xdr:cNvPr id="296" name="テキスト ボックス 295"/>
        <xdr:cNvSpPr txBox="1"/>
      </xdr:nvSpPr>
      <xdr:spPr>
        <a:xfrm>
          <a:off x="8483111" y="63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89943</xdr:rowOff>
    </xdr:from>
    <xdr:to>
      <xdr:col>41</xdr:col>
      <xdr:colOff>50800</xdr:colOff>
      <xdr:row>36</xdr:row>
      <xdr:rowOff>122157</xdr:rowOff>
    </xdr:to>
    <xdr:cxnSp macro="">
      <xdr:nvCxnSpPr>
        <xdr:cNvPr id="297" name="直線コネクタ 296"/>
        <xdr:cNvCxnSpPr/>
      </xdr:nvCxnSpPr>
      <xdr:spPr>
        <a:xfrm flipV="1">
          <a:off x="6972300" y="6262143"/>
          <a:ext cx="889000" cy="3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106731</xdr:rowOff>
    </xdr:from>
    <xdr:to>
      <xdr:col>41</xdr:col>
      <xdr:colOff>101600</xdr:colOff>
      <xdr:row>37</xdr:row>
      <xdr:rowOff>36881</xdr:rowOff>
    </xdr:to>
    <xdr:sp macro="" textlink="">
      <xdr:nvSpPr>
        <xdr:cNvPr id="298" name="フローチャート: 判断 297"/>
        <xdr:cNvSpPr/>
      </xdr:nvSpPr>
      <xdr:spPr>
        <a:xfrm>
          <a:off x="7810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28008</xdr:rowOff>
    </xdr:from>
    <xdr:ext cx="534377" cy="259045"/>
    <xdr:sp macro="" textlink="">
      <xdr:nvSpPr>
        <xdr:cNvPr id="299" name="テキスト ボックス 298"/>
        <xdr:cNvSpPr txBox="1"/>
      </xdr:nvSpPr>
      <xdr:spPr>
        <a:xfrm>
          <a:off x="7594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115372</xdr:rowOff>
    </xdr:from>
    <xdr:to>
      <xdr:col>36</xdr:col>
      <xdr:colOff>165100</xdr:colOff>
      <xdr:row>37</xdr:row>
      <xdr:rowOff>45522</xdr:rowOff>
    </xdr:to>
    <xdr:sp macro="" textlink="">
      <xdr:nvSpPr>
        <xdr:cNvPr id="300" name="フローチャート: 判断 299"/>
        <xdr:cNvSpPr/>
      </xdr:nvSpPr>
      <xdr:spPr>
        <a:xfrm>
          <a:off x="6921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36649</xdr:rowOff>
    </xdr:from>
    <xdr:ext cx="534377" cy="259045"/>
    <xdr:sp macro="" textlink="">
      <xdr:nvSpPr>
        <xdr:cNvPr id="301" name="テキスト ボックス 300"/>
        <xdr:cNvSpPr txBox="1"/>
      </xdr:nvSpPr>
      <xdr:spPr>
        <a:xfrm>
          <a:off x="6705111" y="63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7797</xdr:rowOff>
    </xdr:from>
    <xdr:to>
      <xdr:col>55</xdr:col>
      <xdr:colOff>50800</xdr:colOff>
      <xdr:row>36</xdr:row>
      <xdr:rowOff>109397</xdr:rowOff>
    </xdr:to>
    <xdr:sp macro="" textlink="">
      <xdr:nvSpPr>
        <xdr:cNvPr id="307" name="楕円 306"/>
        <xdr:cNvSpPr/>
      </xdr:nvSpPr>
      <xdr:spPr>
        <a:xfrm>
          <a:off x="10426700" y="61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30674</xdr:rowOff>
    </xdr:from>
    <xdr:ext cx="534377" cy="259045"/>
    <xdr:sp macro="" textlink="">
      <xdr:nvSpPr>
        <xdr:cNvPr id="308" name="補助費等該当値テキスト"/>
        <xdr:cNvSpPr txBox="1"/>
      </xdr:nvSpPr>
      <xdr:spPr>
        <a:xfrm>
          <a:off x="10528300" y="603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14898</xdr:rowOff>
    </xdr:from>
    <xdr:to>
      <xdr:col>50</xdr:col>
      <xdr:colOff>165100</xdr:colOff>
      <xdr:row>36</xdr:row>
      <xdr:rowOff>116498</xdr:rowOff>
    </xdr:to>
    <xdr:sp macro="" textlink="">
      <xdr:nvSpPr>
        <xdr:cNvPr id="309" name="楕円 308"/>
        <xdr:cNvSpPr/>
      </xdr:nvSpPr>
      <xdr:spPr>
        <a:xfrm>
          <a:off x="9588500" y="618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133025</xdr:rowOff>
    </xdr:from>
    <xdr:ext cx="534377" cy="259045"/>
    <xdr:sp macro="" textlink="">
      <xdr:nvSpPr>
        <xdr:cNvPr id="310" name="テキスト ボックス 309"/>
        <xdr:cNvSpPr txBox="1"/>
      </xdr:nvSpPr>
      <xdr:spPr>
        <a:xfrm>
          <a:off x="9372111" y="59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141551</xdr:rowOff>
    </xdr:from>
    <xdr:to>
      <xdr:col>46</xdr:col>
      <xdr:colOff>38100</xdr:colOff>
      <xdr:row>36</xdr:row>
      <xdr:rowOff>71701</xdr:rowOff>
    </xdr:to>
    <xdr:sp macro="" textlink="">
      <xdr:nvSpPr>
        <xdr:cNvPr id="311" name="楕円 310"/>
        <xdr:cNvSpPr/>
      </xdr:nvSpPr>
      <xdr:spPr>
        <a:xfrm>
          <a:off x="8699500" y="614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88228</xdr:rowOff>
    </xdr:from>
    <xdr:ext cx="599010" cy="259045"/>
    <xdr:sp macro="" textlink="">
      <xdr:nvSpPr>
        <xdr:cNvPr id="312" name="テキスト ボックス 311"/>
        <xdr:cNvSpPr txBox="1"/>
      </xdr:nvSpPr>
      <xdr:spPr>
        <a:xfrm>
          <a:off x="8450795" y="591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39143</xdr:rowOff>
    </xdr:from>
    <xdr:to>
      <xdr:col>41</xdr:col>
      <xdr:colOff>101600</xdr:colOff>
      <xdr:row>36</xdr:row>
      <xdr:rowOff>140743</xdr:rowOff>
    </xdr:to>
    <xdr:sp macro="" textlink="">
      <xdr:nvSpPr>
        <xdr:cNvPr id="313" name="楕円 312"/>
        <xdr:cNvSpPr/>
      </xdr:nvSpPr>
      <xdr:spPr>
        <a:xfrm>
          <a:off x="7810500" y="621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157270</xdr:rowOff>
    </xdr:from>
    <xdr:ext cx="534377" cy="259045"/>
    <xdr:sp macro="" textlink="">
      <xdr:nvSpPr>
        <xdr:cNvPr id="314" name="テキスト ボックス 313"/>
        <xdr:cNvSpPr txBox="1"/>
      </xdr:nvSpPr>
      <xdr:spPr>
        <a:xfrm>
          <a:off x="7594111" y="598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71357</xdr:rowOff>
    </xdr:from>
    <xdr:to>
      <xdr:col>36</xdr:col>
      <xdr:colOff>165100</xdr:colOff>
      <xdr:row>37</xdr:row>
      <xdr:rowOff>1507</xdr:rowOff>
    </xdr:to>
    <xdr:sp macro="" textlink="">
      <xdr:nvSpPr>
        <xdr:cNvPr id="315" name="楕円 314"/>
        <xdr:cNvSpPr/>
      </xdr:nvSpPr>
      <xdr:spPr>
        <a:xfrm>
          <a:off x="6921500" y="62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18034</xdr:rowOff>
    </xdr:from>
    <xdr:ext cx="534377" cy="259045"/>
    <xdr:sp macro="" textlink="">
      <xdr:nvSpPr>
        <xdr:cNvPr id="316" name="テキスト ボックス 315"/>
        <xdr:cNvSpPr txBox="1"/>
      </xdr:nvSpPr>
      <xdr:spPr>
        <a:xfrm>
          <a:off x="6705111" y="601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57793</xdr:rowOff>
    </xdr:from>
    <xdr:to>
      <xdr:col>54</xdr:col>
      <xdr:colOff>189865</xdr:colOff>
      <xdr:row>58</xdr:row>
      <xdr:rowOff>137128</xdr:rowOff>
    </xdr:to>
    <xdr:cxnSp macro="">
      <xdr:nvCxnSpPr>
        <xdr:cNvPr id="340" name="直線コネクタ 339"/>
        <xdr:cNvCxnSpPr/>
      </xdr:nvCxnSpPr>
      <xdr:spPr>
        <a:xfrm flipV="1">
          <a:off x="10475595" y="8630293"/>
          <a:ext cx="1270" cy="1450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140955</xdr:rowOff>
    </xdr:from>
    <xdr:ext cx="534377" cy="259045"/>
    <xdr:sp macro="" textlink="">
      <xdr:nvSpPr>
        <xdr:cNvPr id="341" name="普通建設事業費最小値テキスト"/>
        <xdr:cNvSpPr txBox="1"/>
      </xdr:nvSpPr>
      <xdr:spPr>
        <a:xfrm>
          <a:off x="10528300" y="100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137128</xdr:rowOff>
    </xdr:from>
    <xdr:to>
      <xdr:col>55</xdr:col>
      <xdr:colOff>88900</xdr:colOff>
      <xdr:row>58</xdr:row>
      <xdr:rowOff>137128</xdr:rowOff>
    </xdr:to>
    <xdr:cxnSp macro="">
      <xdr:nvCxnSpPr>
        <xdr:cNvPr id="342" name="直線コネクタ 341"/>
        <xdr:cNvCxnSpPr/>
      </xdr:nvCxnSpPr>
      <xdr:spPr>
        <a:xfrm>
          <a:off x="10388600" y="10081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4470</xdr:rowOff>
    </xdr:from>
    <xdr:ext cx="599010" cy="259045"/>
    <xdr:sp macro="" textlink="">
      <xdr:nvSpPr>
        <xdr:cNvPr id="343" name="普通建設事業費最大値テキスト"/>
        <xdr:cNvSpPr txBox="1"/>
      </xdr:nvSpPr>
      <xdr:spPr>
        <a:xfrm>
          <a:off x="10528300" y="840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57793</xdr:rowOff>
    </xdr:from>
    <xdr:to>
      <xdr:col>55</xdr:col>
      <xdr:colOff>88900</xdr:colOff>
      <xdr:row>50</xdr:row>
      <xdr:rowOff>57793</xdr:rowOff>
    </xdr:to>
    <xdr:cxnSp macro="">
      <xdr:nvCxnSpPr>
        <xdr:cNvPr id="344" name="直線コネクタ 343"/>
        <xdr:cNvCxnSpPr/>
      </xdr:nvCxnSpPr>
      <xdr:spPr>
        <a:xfrm>
          <a:off x="10388600" y="863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20470</xdr:rowOff>
    </xdr:from>
    <xdr:to>
      <xdr:col>55</xdr:col>
      <xdr:colOff>0</xdr:colOff>
      <xdr:row>57</xdr:row>
      <xdr:rowOff>141601</xdr:rowOff>
    </xdr:to>
    <xdr:cxnSp macro="">
      <xdr:nvCxnSpPr>
        <xdr:cNvPr id="345" name="直線コネクタ 344"/>
        <xdr:cNvCxnSpPr/>
      </xdr:nvCxnSpPr>
      <xdr:spPr>
        <a:xfrm flipV="1">
          <a:off x="9639300" y="9793120"/>
          <a:ext cx="838200" cy="12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143253</xdr:rowOff>
    </xdr:from>
    <xdr:ext cx="534377" cy="259045"/>
    <xdr:sp macro="" textlink="">
      <xdr:nvSpPr>
        <xdr:cNvPr id="346" name="普通建設事業費平均値テキスト"/>
        <xdr:cNvSpPr txBox="1"/>
      </xdr:nvSpPr>
      <xdr:spPr>
        <a:xfrm>
          <a:off x="10528300" y="9744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164826</xdr:rowOff>
    </xdr:from>
    <xdr:to>
      <xdr:col>55</xdr:col>
      <xdr:colOff>50800</xdr:colOff>
      <xdr:row>57</xdr:row>
      <xdr:rowOff>94976</xdr:rowOff>
    </xdr:to>
    <xdr:sp macro="" textlink="">
      <xdr:nvSpPr>
        <xdr:cNvPr id="347" name="フローチャート: 判断 346"/>
        <xdr:cNvSpPr/>
      </xdr:nvSpPr>
      <xdr:spPr>
        <a:xfrm>
          <a:off x="104267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141601</xdr:rowOff>
    </xdr:from>
    <xdr:to>
      <xdr:col>50</xdr:col>
      <xdr:colOff>114300</xdr:colOff>
      <xdr:row>58</xdr:row>
      <xdr:rowOff>10941</xdr:rowOff>
    </xdr:to>
    <xdr:cxnSp macro="">
      <xdr:nvCxnSpPr>
        <xdr:cNvPr id="348" name="直線コネクタ 347"/>
        <xdr:cNvCxnSpPr/>
      </xdr:nvCxnSpPr>
      <xdr:spPr>
        <a:xfrm flipV="1">
          <a:off x="8750300" y="9914251"/>
          <a:ext cx="889000" cy="4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33785</xdr:rowOff>
    </xdr:from>
    <xdr:to>
      <xdr:col>50</xdr:col>
      <xdr:colOff>165100</xdr:colOff>
      <xdr:row>57</xdr:row>
      <xdr:rowOff>135385</xdr:rowOff>
    </xdr:to>
    <xdr:sp macro="" textlink="">
      <xdr:nvSpPr>
        <xdr:cNvPr id="349" name="フローチャート: 判断 348"/>
        <xdr:cNvSpPr/>
      </xdr:nvSpPr>
      <xdr:spPr>
        <a:xfrm>
          <a:off x="9588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151912</xdr:rowOff>
    </xdr:from>
    <xdr:ext cx="534377" cy="259045"/>
    <xdr:sp macro="" textlink="">
      <xdr:nvSpPr>
        <xdr:cNvPr id="350" name="テキスト ボックス 349"/>
        <xdr:cNvSpPr txBox="1"/>
      </xdr:nvSpPr>
      <xdr:spPr>
        <a:xfrm>
          <a:off x="9372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44020</xdr:rowOff>
    </xdr:from>
    <xdr:to>
      <xdr:col>45</xdr:col>
      <xdr:colOff>177800</xdr:colOff>
      <xdr:row>58</xdr:row>
      <xdr:rowOff>10941</xdr:rowOff>
    </xdr:to>
    <xdr:cxnSp macro="">
      <xdr:nvCxnSpPr>
        <xdr:cNvPr id="351" name="直線コネクタ 350"/>
        <xdr:cNvCxnSpPr/>
      </xdr:nvCxnSpPr>
      <xdr:spPr>
        <a:xfrm>
          <a:off x="7861300" y="9816670"/>
          <a:ext cx="889000" cy="13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47096</xdr:rowOff>
    </xdr:from>
    <xdr:to>
      <xdr:col>46</xdr:col>
      <xdr:colOff>38100</xdr:colOff>
      <xdr:row>57</xdr:row>
      <xdr:rowOff>148696</xdr:rowOff>
    </xdr:to>
    <xdr:sp macro="" textlink="">
      <xdr:nvSpPr>
        <xdr:cNvPr id="352" name="フローチャート: 判断 351"/>
        <xdr:cNvSpPr/>
      </xdr:nvSpPr>
      <xdr:spPr>
        <a:xfrm>
          <a:off x="8699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165223</xdr:rowOff>
    </xdr:from>
    <xdr:ext cx="534377" cy="259045"/>
    <xdr:sp macro="" textlink="">
      <xdr:nvSpPr>
        <xdr:cNvPr id="353" name="テキスト ボックス 352"/>
        <xdr:cNvSpPr txBox="1"/>
      </xdr:nvSpPr>
      <xdr:spPr>
        <a:xfrm>
          <a:off x="8483111" y="95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44020</xdr:rowOff>
    </xdr:from>
    <xdr:to>
      <xdr:col>41</xdr:col>
      <xdr:colOff>50800</xdr:colOff>
      <xdr:row>57</xdr:row>
      <xdr:rowOff>76705</xdr:rowOff>
    </xdr:to>
    <xdr:cxnSp macro="">
      <xdr:nvCxnSpPr>
        <xdr:cNvPr id="354" name="直線コネクタ 353"/>
        <xdr:cNvCxnSpPr/>
      </xdr:nvCxnSpPr>
      <xdr:spPr>
        <a:xfrm flipV="1">
          <a:off x="6972300" y="9816670"/>
          <a:ext cx="889000" cy="3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158101</xdr:rowOff>
    </xdr:from>
    <xdr:to>
      <xdr:col>41</xdr:col>
      <xdr:colOff>101600</xdr:colOff>
      <xdr:row>57</xdr:row>
      <xdr:rowOff>88251</xdr:rowOff>
    </xdr:to>
    <xdr:sp macro="" textlink="">
      <xdr:nvSpPr>
        <xdr:cNvPr id="355" name="フローチャート: 判断 354"/>
        <xdr:cNvSpPr/>
      </xdr:nvSpPr>
      <xdr:spPr>
        <a:xfrm>
          <a:off x="7810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104778</xdr:rowOff>
    </xdr:from>
    <xdr:ext cx="534377" cy="259045"/>
    <xdr:sp macro="" textlink="">
      <xdr:nvSpPr>
        <xdr:cNvPr id="356" name="テキスト ボックス 355"/>
        <xdr:cNvSpPr txBox="1"/>
      </xdr:nvSpPr>
      <xdr:spPr>
        <a:xfrm>
          <a:off x="7594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21280</xdr:rowOff>
    </xdr:from>
    <xdr:to>
      <xdr:col>36</xdr:col>
      <xdr:colOff>165100</xdr:colOff>
      <xdr:row>57</xdr:row>
      <xdr:rowOff>122880</xdr:rowOff>
    </xdr:to>
    <xdr:sp macro="" textlink="">
      <xdr:nvSpPr>
        <xdr:cNvPr id="357" name="フローチャート: 判断 356"/>
        <xdr:cNvSpPr/>
      </xdr:nvSpPr>
      <xdr:spPr>
        <a:xfrm>
          <a:off x="6921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139407</xdr:rowOff>
    </xdr:from>
    <xdr:ext cx="534377" cy="259045"/>
    <xdr:sp macro="" textlink="">
      <xdr:nvSpPr>
        <xdr:cNvPr id="358" name="テキスト ボックス 357"/>
        <xdr:cNvSpPr txBox="1"/>
      </xdr:nvSpPr>
      <xdr:spPr>
        <a:xfrm>
          <a:off x="6705111" y="956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141120</xdr:rowOff>
    </xdr:from>
    <xdr:to>
      <xdr:col>55</xdr:col>
      <xdr:colOff>50800</xdr:colOff>
      <xdr:row>57</xdr:row>
      <xdr:rowOff>71270</xdr:rowOff>
    </xdr:to>
    <xdr:sp macro="" textlink="">
      <xdr:nvSpPr>
        <xdr:cNvPr id="364" name="楕円 363"/>
        <xdr:cNvSpPr/>
      </xdr:nvSpPr>
      <xdr:spPr>
        <a:xfrm>
          <a:off x="10426700" y="974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163997</xdr:rowOff>
    </xdr:from>
    <xdr:ext cx="534377" cy="259045"/>
    <xdr:sp macro="" textlink="">
      <xdr:nvSpPr>
        <xdr:cNvPr id="365" name="普通建設事業費該当値テキスト"/>
        <xdr:cNvSpPr txBox="1"/>
      </xdr:nvSpPr>
      <xdr:spPr>
        <a:xfrm>
          <a:off x="10528300" y="959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90801</xdr:rowOff>
    </xdr:from>
    <xdr:to>
      <xdr:col>50</xdr:col>
      <xdr:colOff>165100</xdr:colOff>
      <xdr:row>58</xdr:row>
      <xdr:rowOff>20951</xdr:rowOff>
    </xdr:to>
    <xdr:sp macro="" textlink="">
      <xdr:nvSpPr>
        <xdr:cNvPr id="366" name="楕円 365"/>
        <xdr:cNvSpPr/>
      </xdr:nvSpPr>
      <xdr:spPr>
        <a:xfrm>
          <a:off x="9588500" y="986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12078</xdr:rowOff>
    </xdr:from>
    <xdr:ext cx="534377" cy="259045"/>
    <xdr:sp macro="" textlink="">
      <xdr:nvSpPr>
        <xdr:cNvPr id="367" name="テキスト ボックス 366"/>
        <xdr:cNvSpPr txBox="1"/>
      </xdr:nvSpPr>
      <xdr:spPr>
        <a:xfrm>
          <a:off x="9372111" y="995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131591</xdr:rowOff>
    </xdr:from>
    <xdr:to>
      <xdr:col>46</xdr:col>
      <xdr:colOff>38100</xdr:colOff>
      <xdr:row>58</xdr:row>
      <xdr:rowOff>61741</xdr:rowOff>
    </xdr:to>
    <xdr:sp macro="" textlink="">
      <xdr:nvSpPr>
        <xdr:cNvPr id="368" name="楕円 367"/>
        <xdr:cNvSpPr/>
      </xdr:nvSpPr>
      <xdr:spPr>
        <a:xfrm>
          <a:off x="8699500" y="990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52868</xdr:rowOff>
    </xdr:from>
    <xdr:ext cx="534377" cy="259045"/>
    <xdr:sp macro="" textlink="">
      <xdr:nvSpPr>
        <xdr:cNvPr id="369" name="テキスト ボックス 368"/>
        <xdr:cNvSpPr txBox="1"/>
      </xdr:nvSpPr>
      <xdr:spPr>
        <a:xfrm>
          <a:off x="8483111" y="999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164670</xdr:rowOff>
    </xdr:from>
    <xdr:to>
      <xdr:col>41</xdr:col>
      <xdr:colOff>101600</xdr:colOff>
      <xdr:row>57</xdr:row>
      <xdr:rowOff>94820</xdr:rowOff>
    </xdr:to>
    <xdr:sp macro="" textlink="">
      <xdr:nvSpPr>
        <xdr:cNvPr id="370" name="楕円 369"/>
        <xdr:cNvSpPr/>
      </xdr:nvSpPr>
      <xdr:spPr>
        <a:xfrm>
          <a:off x="7810500" y="976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85947</xdr:rowOff>
    </xdr:from>
    <xdr:ext cx="534377" cy="259045"/>
    <xdr:sp macro="" textlink="">
      <xdr:nvSpPr>
        <xdr:cNvPr id="371" name="テキスト ボックス 370"/>
        <xdr:cNvSpPr txBox="1"/>
      </xdr:nvSpPr>
      <xdr:spPr>
        <a:xfrm>
          <a:off x="7594111" y="985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25905</xdr:rowOff>
    </xdr:from>
    <xdr:to>
      <xdr:col>36</xdr:col>
      <xdr:colOff>165100</xdr:colOff>
      <xdr:row>57</xdr:row>
      <xdr:rowOff>127505</xdr:rowOff>
    </xdr:to>
    <xdr:sp macro="" textlink="">
      <xdr:nvSpPr>
        <xdr:cNvPr id="372" name="楕円 371"/>
        <xdr:cNvSpPr/>
      </xdr:nvSpPr>
      <xdr:spPr>
        <a:xfrm>
          <a:off x="6921500" y="979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118632</xdr:rowOff>
    </xdr:from>
    <xdr:ext cx="534377" cy="259045"/>
    <xdr:sp macro="" textlink="">
      <xdr:nvSpPr>
        <xdr:cNvPr id="373" name="テキスト ボックス 372"/>
        <xdr:cNvSpPr txBox="1"/>
      </xdr:nvSpPr>
      <xdr:spPr>
        <a:xfrm>
          <a:off x="6705111" y="989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151260</xdr:rowOff>
    </xdr:from>
    <xdr:to>
      <xdr:col>54</xdr:col>
      <xdr:colOff>189865</xdr:colOff>
      <xdr:row>79</xdr:row>
      <xdr:rowOff>42445</xdr:rowOff>
    </xdr:to>
    <xdr:cxnSp macro="">
      <xdr:nvCxnSpPr>
        <xdr:cNvPr id="397" name="直線コネクタ 396"/>
        <xdr:cNvCxnSpPr/>
      </xdr:nvCxnSpPr>
      <xdr:spPr>
        <a:xfrm flipV="1">
          <a:off x="10475595" y="12324210"/>
          <a:ext cx="1270" cy="1262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46272</xdr:rowOff>
    </xdr:from>
    <xdr:ext cx="378565" cy="259045"/>
    <xdr:sp macro="" textlink="">
      <xdr:nvSpPr>
        <xdr:cNvPr id="398" name="普通建設事業費 （ うち新規整備　）最小値テキスト"/>
        <xdr:cNvSpPr txBox="1"/>
      </xdr:nvSpPr>
      <xdr:spPr>
        <a:xfrm>
          <a:off x="10528300" y="1359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42445</xdr:rowOff>
    </xdr:from>
    <xdr:to>
      <xdr:col>55</xdr:col>
      <xdr:colOff>88900</xdr:colOff>
      <xdr:row>79</xdr:row>
      <xdr:rowOff>42445</xdr:rowOff>
    </xdr:to>
    <xdr:cxnSp macro="">
      <xdr:nvCxnSpPr>
        <xdr:cNvPr id="399" name="直線コネクタ 398"/>
        <xdr:cNvCxnSpPr/>
      </xdr:nvCxnSpPr>
      <xdr:spPr>
        <a:xfrm>
          <a:off x="10388600" y="1358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97937</xdr:rowOff>
    </xdr:from>
    <xdr:ext cx="599010" cy="259045"/>
    <xdr:sp macro="" textlink="">
      <xdr:nvSpPr>
        <xdr:cNvPr id="400" name="普通建設事業費 （ うち新規整備　）最大値テキスト"/>
        <xdr:cNvSpPr txBox="1"/>
      </xdr:nvSpPr>
      <xdr:spPr>
        <a:xfrm>
          <a:off x="10528300" y="1209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151260</xdr:rowOff>
    </xdr:from>
    <xdr:to>
      <xdr:col>55</xdr:col>
      <xdr:colOff>88900</xdr:colOff>
      <xdr:row>71</xdr:row>
      <xdr:rowOff>151260</xdr:rowOff>
    </xdr:to>
    <xdr:cxnSp macro="">
      <xdr:nvCxnSpPr>
        <xdr:cNvPr id="401" name="直線コネクタ 400"/>
        <xdr:cNvCxnSpPr/>
      </xdr:nvCxnSpPr>
      <xdr:spPr>
        <a:xfrm>
          <a:off x="10388600" y="123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169114</xdr:rowOff>
    </xdr:from>
    <xdr:to>
      <xdr:col>55</xdr:col>
      <xdr:colOff>0</xdr:colOff>
      <xdr:row>79</xdr:row>
      <xdr:rowOff>39444</xdr:rowOff>
    </xdr:to>
    <xdr:cxnSp macro="">
      <xdr:nvCxnSpPr>
        <xdr:cNvPr id="402" name="直線コネクタ 401"/>
        <xdr:cNvCxnSpPr/>
      </xdr:nvCxnSpPr>
      <xdr:spPr>
        <a:xfrm flipV="1">
          <a:off x="9639300" y="13542214"/>
          <a:ext cx="838200" cy="4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162236</xdr:rowOff>
    </xdr:from>
    <xdr:ext cx="534377" cy="259045"/>
    <xdr:sp macro="" textlink="">
      <xdr:nvSpPr>
        <xdr:cNvPr id="403" name="普通建設事業費 （ うち新規整備　）平均値テキスト"/>
        <xdr:cNvSpPr txBox="1"/>
      </xdr:nvSpPr>
      <xdr:spPr>
        <a:xfrm>
          <a:off x="10528300" y="1319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139359</xdr:rowOff>
    </xdr:from>
    <xdr:to>
      <xdr:col>55</xdr:col>
      <xdr:colOff>50800</xdr:colOff>
      <xdr:row>78</xdr:row>
      <xdr:rowOff>69509</xdr:rowOff>
    </xdr:to>
    <xdr:sp macro="" textlink="">
      <xdr:nvSpPr>
        <xdr:cNvPr id="404" name="フローチャート: 判断 403"/>
        <xdr:cNvSpPr/>
      </xdr:nvSpPr>
      <xdr:spPr>
        <a:xfrm>
          <a:off x="10426700" y="1334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61443</xdr:rowOff>
    </xdr:from>
    <xdr:to>
      <xdr:col>50</xdr:col>
      <xdr:colOff>114300</xdr:colOff>
      <xdr:row>79</xdr:row>
      <xdr:rowOff>39444</xdr:rowOff>
    </xdr:to>
    <xdr:cxnSp macro="">
      <xdr:nvCxnSpPr>
        <xdr:cNvPr id="405" name="直線コネクタ 404"/>
        <xdr:cNvCxnSpPr/>
      </xdr:nvCxnSpPr>
      <xdr:spPr>
        <a:xfrm>
          <a:off x="8750300" y="13434543"/>
          <a:ext cx="889000" cy="14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162899</xdr:rowOff>
    </xdr:from>
    <xdr:to>
      <xdr:col>50</xdr:col>
      <xdr:colOff>165100</xdr:colOff>
      <xdr:row>78</xdr:row>
      <xdr:rowOff>93049</xdr:rowOff>
    </xdr:to>
    <xdr:sp macro="" textlink="">
      <xdr:nvSpPr>
        <xdr:cNvPr id="406" name="フローチャート: 判断 405"/>
        <xdr:cNvSpPr/>
      </xdr:nvSpPr>
      <xdr:spPr>
        <a:xfrm>
          <a:off x="9588500" y="1336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109576</xdr:rowOff>
    </xdr:from>
    <xdr:ext cx="534377" cy="259045"/>
    <xdr:sp macro="" textlink="">
      <xdr:nvSpPr>
        <xdr:cNvPr id="407" name="テキスト ボックス 406"/>
        <xdr:cNvSpPr txBox="1"/>
      </xdr:nvSpPr>
      <xdr:spPr>
        <a:xfrm>
          <a:off x="9372111" y="131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152129</xdr:rowOff>
    </xdr:from>
    <xdr:to>
      <xdr:col>45</xdr:col>
      <xdr:colOff>177800</xdr:colOff>
      <xdr:row>78</xdr:row>
      <xdr:rowOff>61443</xdr:rowOff>
    </xdr:to>
    <xdr:cxnSp macro="">
      <xdr:nvCxnSpPr>
        <xdr:cNvPr id="408" name="直線コネクタ 407"/>
        <xdr:cNvCxnSpPr/>
      </xdr:nvCxnSpPr>
      <xdr:spPr>
        <a:xfrm>
          <a:off x="7861300" y="13010879"/>
          <a:ext cx="889000" cy="42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119388</xdr:rowOff>
    </xdr:from>
    <xdr:to>
      <xdr:col>46</xdr:col>
      <xdr:colOff>38100</xdr:colOff>
      <xdr:row>78</xdr:row>
      <xdr:rowOff>49538</xdr:rowOff>
    </xdr:to>
    <xdr:sp macro="" textlink="">
      <xdr:nvSpPr>
        <xdr:cNvPr id="409" name="フローチャート: 判断 408"/>
        <xdr:cNvSpPr/>
      </xdr:nvSpPr>
      <xdr:spPr>
        <a:xfrm>
          <a:off x="8699500" y="1332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66065</xdr:rowOff>
    </xdr:from>
    <xdr:ext cx="534377" cy="259045"/>
    <xdr:sp macro="" textlink="">
      <xdr:nvSpPr>
        <xdr:cNvPr id="410" name="テキスト ボックス 409"/>
        <xdr:cNvSpPr txBox="1"/>
      </xdr:nvSpPr>
      <xdr:spPr>
        <a:xfrm>
          <a:off x="8483111" y="1309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45177</xdr:rowOff>
    </xdr:from>
    <xdr:to>
      <xdr:col>41</xdr:col>
      <xdr:colOff>101600</xdr:colOff>
      <xdr:row>77</xdr:row>
      <xdr:rowOff>146777</xdr:rowOff>
    </xdr:to>
    <xdr:sp macro="" textlink="">
      <xdr:nvSpPr>
        <xdr:cNvPr id="411" name="フローチャート: 判断 410"/>
        <xdr:cNvSpPr/>
      </xdr:nvSpPr>
      <xdr:spPr>
        <a:xfrm>
          <a:off x="7810500" y="132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137904</xdr:rowOff>
    </xdr:from>
    <xdr:ext cx="534377" cy="259045"/>
    <xdr:sp macro="" textlink="">
      <xdr:nvSpPr>
        <xdr:cNvPr id="412" name="テキスト ボックス 411"/>
        <xdr:cNvSpPr txBox="1"/>
      </xdr:nvSpPr>
      <xdr:spPr>
        <a:xfrm>
          <a:off x="7594111" y="1333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118314</xdr:rowOff>
    </xdr:from>
    <xdr:to>
      <xdr:col>55</xdr:col>
      <xdr:colOff>50800</xdr:colOff>
      <xdr:row>79</xdr:row>
      <xdr:rowOff>48464</xdr:rowOff>
    </xdr:to>
    <xdr:sp macro="" textlink="">
      <xdr:nvSpPr>
        <xdr:cNvPr id="418" name="楕円 417"/>
        <xdr:cNvSpPr/>
      </xdr:nvSpPr>
      <xdr:spPr>
        <a:xfrm>
          <a:off x="10426700" y="1349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33241</xdr:rowOff>
    </xdr:from>
    <xdr:ext cx="469744" cy="259045"/>
    <xdr:sp macro="" textlink="">
      <xdr:nvSpPr>
        <xdr:cNvPr id="419" name="普通建設事業費 （ うち新規整備　）該当値テキスト"/>
        <xdr:cNvSpPr txBox="1"/>
      </xdr:nvSpPr>
      <xdr:spPr>
        <a:xfrm>
          <a:off x="10528300" y="1340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160094</xdr:rowOff>
    </xdr:from>
    <xdr:to>
      <xdr:col>50</xdr:col>
      <xdr:colOff>165100</xdr:colOff>
      <xdr:row>79</xdr:row>
      <xdr:rowOff>90244</xdr:rowOff>
    </xdr:to>
    <xdr:sp macro="" textlink="">
      <xdr:nvSpPr>
        <xdr:cNvPr id="420" name="楕円 419"/>
        <xdr:cNvSpPr/>
      </xdr:nvSpPr>
      <xdr:spPr>
        <a:xfrm>
          <a:off x="9588500" y="1353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81371</xdr:rowOff>
    </xdr:from>
    <xdr:ext cx="378565" cy="259045"/>
    <xdr:sp macro="" textlink="">
      <xdr:nvSpPr>
        <xdr:cNvPr id="421" name="テキスト ボックス 420"/>
        <xdr:cNvSpPr txBox="1"/>
      </xdr:nvSpPr>
      <xdr:spPr>
        <a:xfrm>
          <a:off x="9450017" y="13625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10643</xdr:rowOff>
    </xdr:from>
    <xdr:to>
      <xdr:col>46</xdr:col>
      <xdr:colOff>38100</xdr:colOff>
      <xdr:row>78</xdr:row>
      <xdr:rowOff>112243</xdr:rowOff>
    </xdr:to>
    <xdr:sp macro="" textlink="">
      <xdr:nvSpPr>
        <xdr:cNvPr id="422" name="楕円 421"/>
        <xdr:cNvSpPr/>
      </xdr:nvSpPr>
      <xdr:spPr>
        <a:xfrm>
          <a:off x="8699500" y="1338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103370</xdr:rowOff>
    </xdr:from>
    <xdr:ext cx="534377" cy="259045"/>
    <xdr:sp macro="" textlink="">
      <xdr:nvSpPr>
        <xdr:cNvPr id="423" name="テキスト ボックス 422"/>
        <xdr:cNvSpPr txBox="1"/>
      </xdr:nvSpPr>
      <xdr:spPr>
        <a:xfrm>
          <a:off x="8483111" y="1347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101328</xdr:rowOff>
    </xdr:from>
    <xdr:to>
      <xdr:col>41</xdr:col>
      <xdr:colOff>101600</xdr:colOff>
      <xdr:row>76</xdr:row>
      <xdr:rowOff>31477</xdr:rowOff>
    </xdr:to>
    <xdr:sp macro="" textlink="">
      <xdr:nvSpPr>
        <xdr:cNvPr id="424" name="楕円 423"/>
        <xdr:cNvSpPr/>
      </xdr:nvSpPr>
      <xdr:spPr>
        <a:xfrm>
          <a:off x="7810500" y="129600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48005</xdr:rowOff>
    </xdr:from>
    <xdr:ext cx="534377" cy="259045"/>
    <xdr:sp macro="" textlink="">
      <xdr:nvSpPr>
        <xdr:cNvPr id="425" name="テキスト ボックス 424"/>
        <xdr:cNvSpPr txBox="1"/>
      </xdr:nvSpPr>
      <xdr:spPr>
        <a:xfrm>
          <a:off x="7594111" y="127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19479</xdr:rowOff>
    </xdr:from>
    <xdr:to>
      <xdr:col>54</xdr:col>
      <xdr:colOff>189865</xdr:colOff>
      <xdr:row>99</xdr:row>
      <xdr:rowOff>2090</xdr:rowOff>
    </xdr:to>
    <xdr:cxnSp macro="">
      <xdr:nvCxnSpPr>
        <xdr:cNvPr id="449" name="直線コネクタ 448"/>
        <xdr:cNvCxnSpPr/>
      </xdr:nvCxnSpPr>
      <xdr:spPr>
        <a:xfrm flipV="1">
          <a:off x="10475595" y="15621429"/>
          <a:ext cx="1270" cy="1354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5917</xdr:rowOff>
    </xdr:from>
    <xdr:ext cx="469744" cy="259045"/>
    <xdr:sp macro="" textlink="">
      <xdr:nvSpPr>
        <xdr:cNvPr id="450" name="普通建設事業費 （ うち更新整備　）最小値テキスト"/>
        <xdr:cNvSpPr txBox="1"/>
      </xdr:nvSpPr>
      <xdr:spPr>
        <a:xfrm>
          <a:off x="10528300" y="1697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2090</xdr:rowOff>
    </xdr:from>
    <xdr:to>
      <xdr:col>55</xdr:col>
      <xdr:colOff>88900</xdr:colOff>
      <xdr:row>99</xdr:row>
      <xdr:rowOff>2090</xdr:rowOff>
    </xdr:to>
    <xdr:cxnSp macro="">
      <xdr:nvCxnSpPr>
        <xdr:cNvPr id="451" name="直線コネクタ 450"/>
        <xdr:cNvCxnSpPr/>
      </xdr:nvCxnSpPr>
      <xdr:spPr>
        <a:xfrm>
          <a:off x="10388600" y="1697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137606</xdr:rowOff>
    </xdr:from>
    <xdr:ext cx="599010" cy="259045"/>
    <xdr:sp macro="" textlink="">
      <xdr:nvSpPr>
        <xdr:cNvPr id="452" name="普通建設事業費 （ うち更新整備　）最大値テキスト"/>
        <xdr:cNvSpPr txBox="1"/>
      </xdr:nvSpPr>
      <xdr:spPr>
        <a:xfrm>
          <a:off x="10528300" y="1539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19479</xdr:rowOff>
    </xdr:from>
    <xdr:to>
      <xdr:col>55</xdr:col>
      <xdr:colOff>88900</xdr:colOff>
      <xdr:row>91</xdr:row>
      <xdr:rowOff>19479</xdr:rowOff>
    </xdr:to>
    <xdr:cxnSp macro="">
      <xdr:nvCxnSpPr>
        <xdr:cNvPr id="453" name="直線コネクタ 452"/>
        <xdr:cNvCxnSpPr/>
      </xdr:nvCxnSpPr>
      <xdr:spPr>
        <a:xfrm>
          <a:off x="10388600" y="1562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113929</xdr:rowOff>
    </xdr:from>
    <xdr:to>
      <xdr:col>55</xdr:col>
      <xdr:colOff>0</xdr:colOff>
      <xdr:row>96</xdr:row>
      <xdr:rowOff>169388</xdr:rowOff>
    </xdr:to>
    <xdr:cxnSp macro="">
      <xdr:nvCxnSpPr>
        <xdr:cNvPr id="454" name="直線コネクタ 453"/>
        <xdr:cNvCxnSpPr/>
      </xdr:nvCxnSpPr>
      <xdr:spPr>
        <a:xfrm flipV="1">
          <a:off x="9639300" y="16401679"/>
          <a:ext cx="838200" cy="22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98493</xdr:rowOff>
    </xdr:from>
    <xdr:ext cx="534377" cy="259045"/>
    <xdr:sp macro="" textlink="">
      <xdr:nvSpPr>
        <xdr:cNvPr id="455" name="普通建設事業費 （ うち更新整備　）平均値テキスト"/>
        <xdr:cNvSpPr txBox="1"/>
      </xdr:nvSpPr>
      <xdr:spPr>
        <a:xfrm>
          <a:off x="10528300" y="16557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120066</xdr:rowOff>
    </xdr:from>
    <xdr:to>
      <xdr:col>55</xdr:col>
      <xdr:colOff>50800</xdr:colOff>
      <xdr:row>97</xdr:row>
      <xdr:rowOff>50216</xdr:rowOff>
    </xdr:to>
    <xdr:sp macro="" textlink="">
      <xdr:nvSpPr>
        <xdr:cNvPr id="456" name="フローチャート: 判断 455"/>
        <xdr:cNvSpPr/>
      </xdr:nvSpPr>
      <xdr:spPr>
        <a:xfrm>
          <a:off x="104267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169388</xdr:rowOff>
    </xdr:from>
    <xdr:to>
      <xdr:col>50</xdr:col>
      <xdr:colOff>114300</xdr:colOff>
      <xdr:row>98</xdr:row>
      <xdr:rowOff>34460</xdr:rowOff>
    </xdr:to>
    <xdr:cxnSp macro="">
      <xdr:nvCxnSpPr>
        <xdr:cNvPr id="457" name="直線コネクタ 456"/>
        <xdr:cNvCxnSpPr/>
      </xdr:nvCxnSpPr>
      <xdr:spPr>
        <a:xfrm flipV="1">
          <a:off x="8750300" y="16628588"/>
          <a:ext cx="889000" cy="20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163812</xdr:rowOff>
    </xdr:from>
    <xdr:to>
      <xdr:col>50</xdr:col>
      <xdr:colOff>165100</xdr:colOff>
      <xdr:row>97</xdr:row>
      <xdr:rowOff>93962</xdr:rowOff>
    </xdr:to>
    <xdr:sp macro="" textlink="">
      <xdr:nvSpPr>
        <xdr:cNvPr id="458" name="フローチャート: 判断 457"/>
        <xdr:cNvSpPr/>
      </xdr:nvSpPr>
      <xdr:spPr>
        <a:xfrm>
          <a:off x="9588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85089</xdr:rowOff>
    </xdr:from>
    <xdr:ext cx="534377" cy="259045"/>
    <xdr:sp macro="" textlink="">
      <xdr:nvSpPr>
        <xdr:cNvPr id="459" name="テキスト ボックス 458"/>
        <xdr:cNvSpPr txBox="1"/>
      </xdr:nvSpPr>
      <xdr:spPr>
        <a:xfrm>
          <a:off x="9372111" y="167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34460</xdr:rowOff>
    </xdr:from>
    <xdr:to>
      <xdr:col>45</xdr:col>
      <xdr:colOff>177800</xdr:colOff>
      <xdr:row>99</xdr:row>
      <xdr:rowOff>8141</xdr:rowOff>
    </xdr:to>
    <xdr:cxnSp macro="">
      <xdr:nvCxnSpPr>
        <xdr:cNvPr id="460" name="直線コネクタ 459"/>
        <xdr:cNvCxnSpPr/>
      </xdr:nvCxnSpPr>
      <xdr:spPr>
        <a:xfrm flipV="1">
          <a:off x="7861300" y="16836560"/>
          <a:ext cx="889000" cy="14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62337</xdr:rowOff>
    </xdr:from>
    <xdr:to>
      <xdr:col>46</xdr:col>
      <xdr:colOff>38100</xdr:colOff>
      <xdr:row>97</xdr:row>
      <xdr:rowOff>163937</xdr:rowOff>
    </xdr:to>
    <xdr:sp macro="" textlink="">
      <xdr:nvSpPr>
        <xdr:cNvPr id="461" name="フローチャート: 判断 460"/>
        <xdr:cNvSpPr/>
      </xdr:nvSpPr>
      <xdr:spPr>
        <a:xfrm>
          <a:off x="8699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9014</xdr:rowOff>
    </xdr:from>
    <xdr:ext cx="534377" cy="259045"/>
    <xdr:sp macro="" textlink="">
      <xdr:nvSpPr>
        <xdr:cNvPr id="462" name="テキスト ボックス 461"/>
        <xdr:cNvSpPr txBox="1"/>
      </xdr:nvSpPr>
      <xdr:spPr>
        <a:xfrm>
          <a:off x="8483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27361</xdr:rowOff>
    </xdr:from>
    <xdr:to>
      <xdr:col>41</xdr:col>
      <xdr:colOff>101600</xdr:colOff>
      <xdr:row>97</xdr:row>
      <xdr:rowOff>128961</xdr:rowOff>
    </xdr:to>
    <xdr:sp macro="" textlink="">
      <xdr:nvSpPr>
        <xdr:cNvPr id="463" name="フローチャート: 判断 462"/>
        <xdr:cNvSpPr/>
      </xdr:nvSpPr>
      <xdr:spPr>
        <a:xfrm>
          <a:off x="7810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145488</xdr:rowOff>
    </xdr:from>
    <xdr:ext cx="534377" cy="259045"/>
    <xdr:sp macro="" textlink="">
      <xdr:nvSpPr>
        <xdr:cNvPr id="464" name="テキスト ボックス 463"/>
        <xdr:cNvSpPr txBox="1"/>
      </xdr:nvSpPr>
      <xdr:spPr>
        <a:xfrm>
          <a:off x="7594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63129</xdr:rowOff>
    </xdr:from>
    <xdr:to>
      <xdr:col>55</xdr:col>
      <xdr:colOff>50800</xdr:colOff>
      <xdr:row>95</xdr:row>
      <xdr:rowOff>164729</xdr:rowOff>
    </xdr:to>
    <xdr:sp macro="" textlink="">
      <xdr:nvSpPr>
        <xdr:cNvPr id="470" name="楕円 469"/>
        <xdr:cNvSpPr/>
      </xdr:nvSpPr>
      <xdr:spPr>
        <a:xfrm>
          <a:off x="10426700" y="1635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86006</xdr:rowOff>
    </xdr:from>
    <xdr:ext cx="534377" cy="259045"/>
    <xdr:sp macro="" textlink="">
      <xdr:nvSpPr>
        <xdr:cNvPr id="471" name="普通建設事業費 （ うち更新整備　）該当値テキスト"/>
        <xdr:cNvSpPr txBox="1"/>
      </xdr:nvSpPr>
      <xdr:spPr>
        <a:xfrm>
          <a:off x="10528300" y="1620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118588</xdr:rowOff>
    </xdr:from>
    <xdr:to>
      <xdr:col>50</xdr:col>
      <xdr:colOff>165100</xdr:colOff>
      <xdr:row>97</xdr:row>
      <xdr:rowOff>48738</xdr:rowOff>
    </xdr:to>
    <xdr:sp macro="" textlink="">
      <xdr:nvSpPr>
        <xdr:cNvPr id="472" name="楕円 471"/>
        <xdr:cNvSpPr/>
      </xdr:nvSpPr>
      <xdr:spPr>
        <a:xfrm>
          <a:off x="9588500" y="1657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65265</xdr:rowOff>
    </xdr:from>
    <xdr:ext cx="534377" cy="259045"/>
    <xdr:sp macro="" textlink="">
      <xdr:nvSpPr>
        <xdr:cNvPr id="473" name="テキスト ボックス 472"/>
        <xdr:cNvSpPr txBox="1"/>
      </xdr:nvSpPr>
      <xdr:spPr>
        <a:xfrm>
          <a:off x="9372111" y="1635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155110</xdr:rowOff>
    </xdr:from>
    <xdr:to>
      <xdr:col>46</xdr:col>
      <xdr:colOff>38100</xdr:colOff>
      <xdr:row>98</xdr:row>
      <xdr:rowOff>85260</xdr:rowOff>
    </xdr:to>
    <xdr:sp macro="" textlink="">
      <xdr:nvSpPr>
        <xdr:cNvPr id="474" name="楕円 473"/>
        <xdr:cNvSpPr/>
      </xdr:nvSpPr>
      <xdr:spPr>
        <a:xfrm>
          <a:off x="8699500" y="1678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76387</xdr:rowOff>
    </xdr:from>
    <xdr:ext cx="534377" cy="259045"/>
    <xdr:sp macro="" textlink="">
      <xdr:nvSpPr>
        <xdr:cNvPr id="475" name="テキスト ボックス 474"/>
        <xdr:cNvSpPr txBox="1"/>
      </xdr:nvSpPr>
      <xdr:spPr>
        <a:xfrm>
          <a:off x="8483111" y="1687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128791</xdr:rowOff>
    </xdr:from>
    <xdr:to>
      <xdr:col>41</xdr:col>
      <xdr:colOff>101600</xdr:colOff>
      <xdr:row>99</xdr:row>
      <xdr:rowOff>58941</xdr:rowOff>
    </xdr:to>
    <xdr:sp macro="" textlink="">
      <xdr:nvSpPr>
        <xdr:cNvPr id="476" name="楕円 475"/>
        <xdr:cNvSpPr/>
      </xdr:nvSpPr>
      <xdr:spPr>
        <a:xfrm>
          <a:off x="7810500" y="1693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50068</xdr:rowOff>
    </xdr:from>
    <xdr:ext cx="469744" cy="259045"/>
    <xdr:sp macro="" textlink="">
      <xdr:nvSpPr>
        <xdr:cNvPr id="477" name="テキスト ボックス 476"/>
        <xdr:cNvSpPr txBox="1"/>
      </xdr:nvSpPr>
      <xdr:spPr>
        <a:xfrm>
          <a:off x="7626428" y="1702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72644</xdr:rowOff>
    </xdr:from>
    <xdr:to>
      <xdr:col>85</xdr:col>
      <xdr:colOff>126364</xdr:colOff>
      <xdr:row>39</xdr:row>
      <xdr:rowOff>44450</xdr:rowOff>
    </xdr:to>
    <xdr:cxnSp macro="">
      <xdr:nvCxnSpPr>
        <xdr:cNvPr id="501" name="直線コネクタ 500"/>
        <xdr:cNvCxnSpPr/>
      </xdr:nvCxnSpPr>
      <xdr:spPr>
        <a:xfrm flipV="1">
          <a:off x="16317595" y="5216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79519</xdr:rowOff>
    </xdr:from>
    <xdr:ext cx="249299" cy="259045"/>
    <xdr:sp macro="" textlink="">
      <xdr:nvSpPr>
        <xdr:cNvPr id="502" name="災害復旧事業費最小値テキスト"/>
        <xdr:cNvSpPr txBox="1"/>
      </xdr:nvSpPr>
      <xdr:spPr>
        <a:xfrm>
          <a:off x="16370300" y="676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19321</xdr:rowOff>
    </xdr:from>
    <xdr:ext cx="599010" cy="259045"/>
    <xdr:sp macro="" textlink="">
      <xdr:nvSpPr>
        <xdr:cNvPr id="504" name="災害復旧事業費最大値テキスト"/>
        <xdr:cNvSpPr txBox="1"/>
      </xdr:nvSpPr>
      <xdr:spPr>
        <a:xfrm>
          <a:off x="16370300" y="49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72644</xdr:rowOff>
    </xdr:from>
    <xdr:to>
      <xdr:col>86</xdr:col>
      <xdr:colOff>25400</xdr:colOff>
      <xdr:row>30</xdr:row>
      <xdr:rowOff>72644</xdr:rowOff>
    </xdr:to>
    <xdr:cxnSp macro="">
      <xdr:nvCxnSpPr>
        <xdr:cNvPr id="505" name="直線コネクタ 504"/>
        <xdr:cNvCxnSpPr/>
      </xdr:nvCxnSpPr>
      <xdr:spPr>
        <a:xfrm>
          <a:off x="16230600" y="52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106108</xdr:rowOff>
    </xdr:from>
    <xdr:to>
      <xdr:col>85</xdr:col>
      <xdr:colOff>127000</xdr:colOff>
      <xdr:row>39</xdr:row>
      <xdr:rowOff>2337</xdr:rowOff>
    </xdr:to>
    <xdr:cxnSp macro="">
      <xdr:nvCxnSpPr>
        <xdr:cNvPr id="506" name="直線コネクタ 505"/>
        <xdr:cNvCxnSpPr/>
      </xdr:nvCxnSpPr>
      <xdr:spPr>
        <a:xfrm>
          <a:off x="15481300" y="6621208"/>
          <a:ext cx="838200" cy="6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123969</xdr:rowOff>
    </xdr:from>
    <xdr:ext cx="469744" cy="259045"/>
    <xdr:sp macro="" textlink="">
      <xdr:nvSpPr>
        <xdr:cNvPr id="507" name="災害復旧事業費平均値テキスト"/>
        <xdr:cNvSpPr txBox="1"/>
      </xdr:nvSpPr>
      <xdr:spPr>
        <a:xfrm>
          <a:off x="16370300" y="6639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145542</xdr:rowOff>
    </xdr:from>
    <xdr:to>
      <xdr:col>85</xdr:col>
      <xdr:colOff>177800</xdr:colOff>
      <xdr:row>39</xdr:row>
      <xdr:rowOff>75692</xdr:rowOff>
    </xdr:to>
    <xdr:sp macro="" textlink="">
      <xdr:nvSpPr>
        <xdr:cNvPr id="508" name="フローチャート: 判断 507"/>
        <xdr:cNvSpPr/>
      </xdr:nvSpPr>
      <xdr:spPr>
        <a:xfrm>
          <a:off x="162687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106108</xdr:rowOff>
    </xdr:from>
    <xdr:to>
      <xdr:col>81</xdr:col>
      <xdr:colOff>50800</xdr:colOff>
      <xdr:row>38</xdr:row>
      <xdr:rowOff>130607</xdr:rowOff>
    </xdr:to>
    <xdr:cxnSp macro="">
      <xdr:nvCxnSpPr>
        <xdr:cNvPr id="509" name="直線コネクタ 508"/>
        <xdr:cNvCxnSpPr/>
      </xdr:nvCxnSpPr>
      <xdr:spPr>
        <a:xfrm flipV="1">
          <a:off x="14592300" y="6621208"/>
          <a:ext cx="889000" cy="2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123292</xdr:rowOff>
    </xdr:from>
    <xdr:to>
      <xdr:col>81</xdr:col>
      <xdr:colOff>101600</xdr:colOff>
      <xdr:row>39</xdr:row>
      <xdr:rowOff>53442</xdr:rowOff>
    </xdr:to>
    <xdr:sp macro="" textlink="">
      <xdr:nvSpPr>
        <xdr:cNvPr id="510" name="フローチャート: 判断 509"/>
        <xdr:cNvSpPr/>
      </xdr:nvSpPr>
      <xdr:spPr>
        <a:xfrm>
          <a:off x="15430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44569</xdr:rowOff>
    </xdr:from>
    <xdr:ext cx="469744" cy="259045"/>
    <xdr:sp macro="" textlink="">
      <xdr:nvSpPr>
        <xdr:cNvPr id="511" name="テキスト ボックス 510"/>
        <xdr:cNvSpPr txBox="1"/>
      </xdr:nvSpPr>
      <xdr:spPr>
        <a:xfrm>
          <a:off x="15246428" y="673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130607</xdr:rowOff>
    </xdr:from>
    <xdr:to>
      <xdr:col>76</xdr:col>
      <xdr:colOff>114300</xdr:colOff>
      <xdr:row>39</xdr:row>
      <xdr:rowOff>5397</xdr:rowOff>
    </xdr:to>
    <xdr:cxnSp macro="">
      <xdr:nvCxnSpPr>
        <xdr:cNvPr id="512" name="直線コネクタ 511"/>
        <xdr:cNvCxnSpPr/>
      </xdr:nvCxnSpPr>
      <xdr:spPr>
        <a:xfrm flipV="1">
          <a:off x="13703300" y="6645707"/>
          <a:ext cx="889000" cy="4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144411</xdr:rowOff>
    </xdr:from>
    <xdr:to>
      <xdr:col>76</xdr:col>
      <xdr:colOff>165100</xdr:colOff>
      <xdr:row>39</xdr:row>
      <xdr:rowOff>74561</xdr:rowOff>
    </xdr:to>
    <xdr:sp macro="" textlink="">
      <xdr:nvSpPr>
        <xdr:cNvPr id="513" name="フローチャート: 判断 512"/>
        <xdr:cNvSpPr/>
      </xdr:nvSpPr>
      <xdr:spPr>
        <a:xfrm>
          <a:off x="14541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65688</xdr:rowOff>
    </xdr:from>
    <xdr:ext cx="469744" cy="259045"/>
    <xdr:sp macro="" textlink="">
      <xdr:nvSpPr>
        <xdr:cNvPr id="514" name="テキスト ボックス 513"/>
        <xdr:cNvSpPr txBox="1"/>
      </xdr:nvSpPr>
      <xdr:spPr>
        <a:xfrm>
          <a:off x="14357428" y="675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5397</xdr:rowOff>
    </xdr:from>
    <xdr:to>
      <xdr:col>71</xdr:col>
      <xdr:colOff>177800</xdr:colOff>
      <xdr:row>39</xdr:row>
      <xdr:rowOff>9678</xdr:rowOff>
    </xdr:to>
    <xdr:cxnSp macro="">
      <xdr:nvCxnSpPr>
        <xdr:cNvPr id="515" name="直線コネクタ 514"/>
        <xdr:cNvCxnSpPr/>
      </xdr:nvCxnSpPr>
      <xdr:spPr>
        <a:xfrm flipV="1">
          <a:off x="12814300" y="6691947"/>
          <a:ext cx="889000" cy="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105511</xdr:rowOff>
    </xdr:from>
    <xdr:to>
      <xdr:col>72</xdr:col>
      <xdr:colOff>38100</xdr:colOff>
      <xdr:row>39</xdr:row>
      <xdr:rowOff>35661</xdr:rowOff>
    </xdr:to>
    <xdr:sp macro="" textlink="">
      <xdr:nvSpPr>
        <xdr:cNvPr id="516" name="フローチャート: 判断 515"/>
        <xdr:cNvSpPr/>
      </xdr:nvSpPr>
      <xdr:spPr>
        <a:xfrm>
          <a:off x="13652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52189</xdr:rowOff>
    </xdr:from>
    <xdr:ext cx="469744" cy="259045"/>
    <xdr:sp macro="" textlink="">
      <xdr:nvSpPr>
        <xdr:cNvPr id="517" name="テキスト ボックス 516"/>
        <xdr:cNvSpPr txBox="1"/>
      </xdr:nvSpPr>
      <xdr:spPr>
        <a:xfrm>
          <a:off x="13468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93091</xdr:rowOff>
    </xdr:from>
    <xdr:to>
      <xdr:col>67</xdr:col>
      <xdr:colOff>101600</xdr:colOff>
      <xdr:row>39</xdr:row>
      <xdr:rowOff>23241</xdr:rowOff>
    </xdr:to>
    <xdr:sp macro="" textlink="">
      <xdr:nvSpPr>
        <xdr:cNvPr id="518" name="フローチャート: 判断 517"/>
        <xdr:cNvSpPr/>
      </xdr:nvSpPr>
      <xdr:spPr>
        <a:xfrm>
          <a:off x="1276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39768</xdr:rowOff>
    </xdr:from>
    <xdr:ext cx="469744" cy="259045"/>
    <xdr:sp macro="" textlink="">
      <xdr:nvSpPr>
        <xdr:cNvPr id="519" name="テキスト ボックス 518"/>
        <xdr:cNvSpPr txBox="1"/>
      </xdr:nvSpPr>
      <xdr:spPr>
        <a:xfrm>
          <a:off x="12579428" y="638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122987</xdr:rowOff>
    </xdr:from>
    <xdr:to>
      <xdr:col>85</xdr:col>
      <xdr:colOff>177800</xdr:colOff>
      <xdr:row>39</xdr:row>
      <xdr:rowOff>53137</xdr:rowOff>
    </xdr:to>
    <xdr:sp macro="" textlink="">
      <xdr:nvSpPr>
        <xdr:cNvPr id="525" name="楕円 524"/>
        <xdr:cNvSpPr/>
      </xdr:nvSpPr>
      <xdr:spPr>
        <a:xfrm>
          <a:off x="16268700" y="66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82364</xdr:rowOff>
    </xdr:from>
    <xdr:ext cx="469744" cy="259045"/>
    <xdr:sp macro="" textlink="">
      <xdr:nvSpPr>
        <xdr:cNvPr id="526" name="災害復旧事業費該当値テキスト"/>
        <xdr:cNvSpPr txBox="1"/>
      </xdr:nvSpPr>
      <xdr:spPr>
        <a:xfrm>
          <a:off x="16370300" y="642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55308</xdr:rowOff>
    </xdr:from>
    <xdr:to>
      <xdr:col>81</xdr:col>
      <xdr:colOff>101600</xdr:colOff>
      <xdr:row>38</xdr:row>
      <xdr:rowOff>156908</xdr:rowOff>
    </xdr:to>
    <xdr:sp macro="" textlink="">
      <xdr:nvSpPr>
        <xdr:cNvPr id="527" name="楕円 526"/>
        <xdr:cNvSpPr/>
      </xdr:nvSpPr>
      <xdr:spPr>
        <a:xfrm>
          <a:off x="15430500" y="65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1986</xdr:rowOff>
    </xdr:from>
    <xdr:ext cx="469744" cy="259045"/>
    <xdr:sp macro="" textlink="">
      <xdr:nvSpPr>
        <xdr:cNvPr id="528" name="テキスト ボックス 527"/>
        <xdr:cNvSpPr txBox="1"/>
      </xdr:nvSpPr>
      <xdr:spPr>
        <a:xfrm>
          <a:off x="15246428" y="634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79807</xdr:rowOff>
    </xdr:from>
    <xdr:to>
      <xdr:col>76</xdr:col>
      <xdr:colOff>165100</xdr:colOff>
      <xdr:row>39</xdr:row>
      <xdr:rowOff>9957</xdr:rowOff>
    </xdr:to>
    <xdr:sp macro="" textlink="">
      <xdr:nvSpPr>
        <xdr:cNvPr id="529" name="楕円 528"/>
        <xdr:cNvSpPr/>
      </xdr:nvSpPr>
      <xdr:spPr>
        <a:xfrm>
          <a:off x="14541500" y="659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26484</xdr:rowOff>
    </xdr:from>
    <xdr:ext cx="469744" cy="259045"/>
    <xdr:sp macro="" textlink="">
      <xdr:nvSpPr>
        <xdr:cNvPr id="530" name="テキスト ボックス 529"/>
        <xdr:cNvSpPr txBox="1"/>
      </xdr:nvSpPr>
      <xdr:spPr>
        <a:xfrm>
          <a:off x="14357428" y="6370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126047</xdr:rowOff>
    </xdr:from>
    <xdr:to>
      <xdr:col>72</xdr:col>
      <xdr:colOff>38100</xdr:colOff>
      <xdr:row>39</xdr:row>
      <xdr:rowOff>56197</xdr:rowOff>
    </xdr:to>
    <xdr:sp macro="" textlink="">
      <xdr:nvSpPr>
        <xdr:cNvPr id="531" name="楕円 530"/>
        <xdr:cNvSpPr/>
      </xdr:nvSpPr>
      <xdr:spPr>
        <a:xfrm>
          <a:off x="13652500" y="664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47324</xdr:rowOff>
    </xdr:from>
    <xdr:ext cx="469744" cy="259045"/>
    <xdr:sp macro="" textlink="">
      <xdr:nvSpPr>
        <xdr:cNvPr id="532" name="テキスト ボックス 531"/>
        <xdr:cNvSpPr txBox="1"/>
      </xdr:nvSpPr>
      <xdr:spPr>
        <a:xfrm>
          <a:off x="13468428" y="6733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130328</xdr:rowOff>
    </xdr:from>
    <xdr:to>
      <xdr:col>67</xdr:col>
      <xdr:colOff>101600</xdr:colOff>
      <xdr:row>39</xdr:row>
      <xdr:rowOff>60478</xdr:rowOff>
    </xdr:to>
    <xdr:sp macro="" textlink="">
      <xdr:nvSpPr>
        <xdr:cNvPr id="533" name="楕円 532"/>
        <xdr:cNvSpPr/>
      </xdr:nvSpPr>
      <xdr:spPr>
        <a:xfrm>
          <a:off x="12763500" y="664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51605</xdr:rowOff>
    </xdr:from>
    <xdr:ext cx="469744" cy="259045"/>
    <xdr:sp macro="" textlink="">
      <xdr:nvSpPr>
        <xdr:cNvPr id="534" name="テキスト ボックス 533"/>
        <xdr:cNvSpPr txBox="1"/>
      </xdr:nvSpPr>
      <xdr:spPr>
        <a:xfrm>
          <a:off x="12579428" y="673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96716</xdr:rowOff>
    </xdr:from>
    <xdr:to>
      <xdr:col>85</xdr:col>
      <xdr:colOff>126364</xdr:colOff>
      <xdr:row>79</xdr:row>
      <xdr:rowOff>31313</xdr:rowOff>
    </xdr:to>
    <xdr:cxnSp macro="">
      <xdr:nvCxnSpPr>
        <xdr:cNvPr id="607" name="直線コネクタ 606"/>
        <xdr:cNvCxnSpPr/>
      </xdr:nvCxnSpPr>
      <xdr:spPr>
        <a:xfrm flipV="1">
          <a:off x="16317595" y="12098216"/>
          <a:ext cx="1269" cy="1477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35140</xdr:rowOff>
    </xdr:from>
    <xdr:ext cx="469744" cy="259045"/>
    <xdr:sp macro="" textlink="">
      <xdr:nvSpPr>
        <xdr:cNvPr id="608" name="公債費最小値テキスト"/>
        <xdr:cNvSpPr txBox="1"/>
      </xdr:nvSpPr>
      <xdr:spPr>
        <a:xfrm>
          <a:off x="16370300" y="135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31313</xdr:rowOff>
    </xdr:from>
    <xdr:to>
      <xdr:col>86</xdr:col>
      <xdr:colOff>25400</xdr:colOff>
      <xdr:row>79</xdr:row>
      <xdr:rowOff>31313</xdr:rowOff>
    </xdr:to>
    <xdr:cxnSp macro="">
      <xdr:nvCxnSpPr>
        <xdr:cNvPr id="609" name="直線コネクタ 608"/>
        <xdr:cNvCxnSpPr/>
      </xdr:nvCxnSpPr>
      <xdr:spPr>
        <a:xfrm>
          <a:off x="16230600" y="135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43393</xdr:rowOff>
    </xdr:from>
    <xdr:ext cx="599010" cy="259045"/>
    <xdr:sp macro="" textlink="">
      <xdr:nvSpPr>
        <xdr:cNvPr id="610" name="公債費最大値テキスト"/>
        <xdr:cNvSpPr txBox="1"/>
      </xdr:nvSpPr>
      <xdr:spPr>
        <a:xfrm>
          <a:off x="16370300" y="1187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96716</xdr:rowOff>
    </xdr:from>
    <xdr:to>
      <xdr:col>86</xdr:col>
      <xdr:colOff>25400</xdr:colOff>
      <xdr:row>70</xdr:row>
      <xdr:rowOff>96716</xdr:rowOff>
    </xdr:to>
    <xdr:cxnSp macro="">
      <xdr:nvCxnSpPr>
        <xdr:cNvPr id="611" name="直線コネクタ 610"/>
        <xdr:cNvCxnSpPr/>
      </xdr:nvCxnSpPr>
      <xdr:spPr>
        <a:xfrm>
          <a:off x="16230600" y="1209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66273</xdr:rowOff>
    </xdr:from>
    <xdr:to>
      <xdr:col>85</xdr:col>
      <xdr:colOff>127000</xdr:colOff>
      <xdr:row>76</xdr:row>
      <xdr:rowOff>144332</xdr:rowOff>
    </xdr:to>
    <xdr:cxnSp macro="">
      <xdr:nvCxnSpPr>
        <xdr:cNvPr id="612" name="直線コネクタ 611"/>
        <xdr:cNvCxnSpPr/>
      </xdr:nvCxnSpPr>
      <xdr:spPr>
        <a:xfrm>
          <a:off x="15481300" y="12925023"/>
          <a:ext cx="838200" cy="24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88952</xdr:rowOff>
    </xdr:from>
    <xdr:ext cx="534377" cy="259045"/>
    <xdr:sp macro="" textlink="">
      <xdr:nvSpPr>
        <xdr:cNvPr id="613" name="公債費平均値テキスト"/>
        <xdr:cNvSpPr txBox="1"/>
      </xdr:nvSpPr>
      <xdr:spPr>
        <a:xfrm>
          <a:off x="16370300" y="13119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110525</xdr:rowOff>
    </xdr:from>
    <xdr:to>
      <xdr:col>85</xdr:col>
      <xdr:colOff>177800</xdr:colOff>
      <xdr:row>77</xdr:row>
      <xdr:rowOff>40675</xdr:rowOff>
    </xdr:to>
    <xdr:sp macro="" textlink="">
      <xdr:nvSpPr>
        <xdr:cNvPr id="614" name="フローチャート: 判断 613"/>
        <xdr:cNvSpPr/>
      </xdr:nvSpPr>
      <xdr:spPr>
        <a:xfrm>
          <a:off x="162687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100046</xdr:rowOff>
    </xdr:from>
    <xdr:to>
      <xdr:col>81</xdr:col>
      <xdr:colOff>50800</xdr:colOff>
      <xdr:row>75</xdr:row>
      <xdr:rowOff>66273</xdr:rowOff>
    </xdr:to>
    <xdr:cxnSp macro="">
      <xdr:nvCxnSpPr>
        <xdr:cNvPr id="615" name="直線コネクタ 614"/>
        <xdr:cNvCxnSpPr/>
      </xdr:nvCxnSpPr>
      <xdr:spPr>
        <a:xfrm>
          <a:off x="14592300" y="12787346"/>
          <a:ext cx="889000" cy="13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104239</xdr:rowOff>
    </xdr:from>
    <xdr:to>
      <xdr:col>81</xdr:col>
      <xdr:colOff>101600</xdr:colOff>
      <xdr:row>77</xdr:row>
      <xdr:rowOff>34389</xdr:rowOff>
    </xdr:to>
    <xdr:sp macro="" textlink="">
      <xdr:nvSpPr>
        <xdr:cNvPr id="616" name="フローチャート: 判断 615"/>
        <xdr:cNvSpPr/>
      </xdr:nvSpPr>
      <xdr:spPr>
        <a:xfrm>
          <a:off x="15430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25516</xdr:rowOff>
    </xdr:from>
    <xdr:ext cx="534377" cy="259045"/>
    <xdr:sp macro="" textlink="">
      <xdr:nvSpPr>
        <xdr:cNvPr id="617" name="テキスト ボックス 616"/>
        <xdr:cNvSpPr txBox="1"/>
      </xdr:nvSpPr>
      <xdr:spPr>
        <a:xfrm>
          <a:off x="15214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85278</xdr:rowOff>
    </xdr:from>
    <xdr:to>
      <xdr:col>76</xdr:col>
      <xdr:colOff>114300</xdr:colOff>
      <xdr:row>74</xdr:row>
      <xdr:rowOff>100046</xdr:rowOff>
    </xdr:to>
    <xdr:cxnSp macro="">
      <xdr:nvCxnSpPr>
        <xdr:cNvPr id="618" name="直線コネクタ 617"/>
        <xdr:cNvCxnSpPr/>
      </xdr:nvCxnSpPr>
      <xdr:spPr>
        <a:xfrm>
          <a:off x="13703300" y="12429678"/>
          <a:ext cx="889000" cy="35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57238</xdr:rowOff>
    </xdr:from>
    <xdr:to>
      <xdr:col>76</xdr:col>
      <xdr:colOff>165100</xdr:colOff>
      <xdr:row>76</xdr:row>
      <xdr:rowOff>158838</xdr:rowOff>
    </xdr:to>
    <xdr:sp macro="" textlink="">
      <xdr:nvSpPr>
        <xdr:cNvPr id="619" name="フローチャート: 判断 618"/>
        <xdr:cNvSpPr/>
      </xdr:nvSpPr>
      <xdr:spPr>
        <a:xfrm>
          <a:off x="14541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149965</xdr:rowOff>
    </xdr:from>
    <xdr:ext cx="534377" cy="259045"/>
    <xdr:sp macro="" textlink="">
      <xdr:nvSpPr>
        <xdr:cNvPr id="620" name="テキスト ボックス 619"/>
        <xdr:cNvSpPr txBox="1"/>
      </xdr:nvSpPr>
      <xdr:spPr>
        <a:xfrm>
          <a:off x="14325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85278</xdr:rowOff>
    </xdr:from>
    <xdr:to>
      <xdr:col>71</xdr:col>
      <xdr:colOff>177800</xdr:colOff>
      <xdr:row>73</xdr:row>
      <xdr:rowOff>49502</xdr:rowOff>
    </xdr:to>
    <xdr:cxnSp macro="">
      <xdr:nvCxnSpPr>
        <xdr:cNvPr id="621" name="直線コネクタ 620"/>
        <xdr:cNvCxnSpPr/>
      </xdr:nvCxnSpPr>
      <xdr:spPr>
        <a:xfrm flipV="1">
          <a:off x="12814300" y="12429678"/>
          <a:ext cx="889000" cy="13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44376</xdr:rowOff>
    </xdr:from>
    <xdr:to>
      <xdr:col>72</xdr:col>
      <xdr:colOff>38100</xdr:colOff>
      <xdr:row>76</xdr:row>
      <xdr:rowOff>145976</xdr:rowOff>
    </xdr:to>
    <xdr:sp macro="" textlink="">
      <xdr:nvSpPr>
        <xdr:cNvPr id="622" name="フローチャート: 判断 621"/>
        <xdr:cNvSpPr/>
      </xdr:nvSpPr>
      <xdr:spPr>
        <a:xfrm>
          <a:off x="13652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137103</xdr:rowOff>
    </xdr:from>
    <xdr:ext cx="534377" cy="259045"/>
    <xdr:sp macro="" textlink="">
      <xdr:nvSpPr>
        <xdr:cNvPr id="623" name="テキスト ボックス 622"/>
        <xdr:cNvSpPr txBox="1"/>
      </xdr:nvSpPr>
      <xdr:spPr>
        <a:xfrm>
          <a:off x="13436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41542</xdr:rowOff>
    </xdr:from>
    <xdr:to>
      <xdr:col>67</xdr:col>
      <xdr:colOff>101600</xdr:colOff>
      <xdr:row>76</xdr:row>
      <xdr:rowOff>143142</xdr:rowOff>
    </xdr:to>
    <xdr:sp macro="" textlink="">
      <xdr:nvSpPr>
        <xdr:cNvPr id="624" name="フローチャート: 判断 623"/>
        <xdr:cNvSpPr/>
      </xdr:nvSpPr>
      <xdr:spPr>
        <a:xfrm>
          <a:off x="12763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134269</xdr:rowOff>
    </xdr:from>
    <xdr:ext cx="534377" cy="259045"/>
    <xdr:sp macro="" textlink="">
      <xdr:nvSpPr>
        <xdr:cNvPr id="625" name="テキスト ボックス 624"/>
        <xdr:cNvSpPr txBox="1"/>
      </xdr:nvSpPr>
      <xdr:spPr>
        <a:xfrm>
          <a:off x="12547111" y="131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93532</xdr:rowOff>
    </xdr:from>
    <xdr:to>
      <xdr:col>85</xdr:col>
      <xdr:colOff>177800</xdr:colOff>
      <xdr:row>77</xdr:row>
      <xdr:rowOff>23682</xdr:rowOff>
    </xdr:to>
    <xdr:sp macro="" textlink="">
      <xdr:nvSpPr>
        <xdr:cNvPr id="631" name="楕円 630"/>
        <xdr:cNvSpPr/>
      </xdr:nvSpPr>
      <xdr:spPr>
        <a:xfrm>
          <a:off x="16268700" y="1312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116409</xdr:rowOff>
    </xdr:from>
    <xdr:ext cx="534377" cy="259045"/>
    <xdr:sp macro="" textlink="">
      <xdr:nvSpPr>
        <xdr:cNvPr id="632" name="公債費該当値テキスト"/>
        <xdr:cNvSpPr txBox="1"/>
      </xdr:nvSpPr>
      <xdr:spPr>
        <a:xfrm>
          <a:off x="16370300" y="1297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15473</xdr:rowOff>
    </xdr:from>
    <xdr:to>
      <xdr:col>81</xdr:col>
      <xdr:colOff>101600</xdr:colOff>
      <xdr:row>75</xdr:row>
      <xdr:rowOff>117073</xdr:rowOff>
    </xdr:to>
    <xdr:sp macro="" textlink="">
      <xdr:nvSpPr>
        <xdr:cNvPr id="633" name="楕円 632"/>
        <xdr:cNvSpPr/>
      </xdr:nvSpPr>
      <xdr:spPr>
        <a:xfrm>
          <a:off x="15430500" y="1287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133600</xdr:rowOff>
    </xdr:from>
    <xdr:ext cx="534377" cy="259045"/>
    <xdr:sp macro="" textlink="">
      <xdr:nvSpPr>
        <xdr:cNvPr id="634" name="テキスト ボックス 633"/>
        <xdr:cNvSpPr txBox="1"/>
      </xdr:nvSpPr>
      <xdr:spPr>
        <a:xfrm>
          <a:off x="15214111" y="1264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49246</xdr:rowOff>
    </xdr:from>
    <xdr:to>
      <xdr:col>76</xdr:col>
      <xdr:colOff>165100</xdr:colOff>
      <xdr:row>74</xdr:row>
      <xdr:rowOff>150846</xdr:rowOff>
    </xdr:to>
    <xdr:sp macro="" textlink="">
      <xdr:nvSpPr>
        <xdr:cNvPr id="635" name="楕円 634"/>
        <xdr:cNvSpPr/>
      </xdr:nvSpPr>
      <xdr:spPr>
        <a:xfrm>
          <a:off x="14541500" y="127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167373</xdr:rowOff>
    </xdr:from>
    <xdr:ext cx="599010" cy="259045"/>
    <xdr:sp macro="" textlink="">
      <xdr:nvSpPr>
        <xdr:cNvPr id="636" name="テキスト ボックス 635"/>
        <xdr:cNvSpPr txBox="1"/>
      </xdr:nvSpPr>
      <xdr:spPr>
        <a:xfrm>
          <a:off x="14292795" y="1251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34478</xdr:rowOff>
    </xdr:from>
    <xdr:to>
      <xdr:col>72</xdr:col>
      <xdr:colOff>38100</xdr:colOff>
      <xdr:row>72</xdr:row>
      <xdr:rowOff>136078</xdr:rowOff>
    </xdr:to>
    <xdr:sp macro="" textlink="">
      <xdr:nvSpPr>
        <xdr:cNvPr id="637" name="楕円 636"/>
        <xdr:cNvSpPr/>
      </xdr:nvSpPr>
      <xdr:spPr>
        <a:xfrm>
          <a:off x="13652500" y="123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152605</xdr:rowOff>
    </xdr:from>
    <xdr:ext cx="599010" cy="259045"/>
    <xdr:sp macro="" textlink="">
      <xdr:nvSpPr>
        <xdr:cNvPr id="638" name="テキスト ボックス 637"/>
        <xdr:cNvSpPr txBox="1"/>
      </xdr:nvSpPr>
      <xdr:spPr>
        <a:xfrm>
          <a:off x="13403795" y="1215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170152</xdr:rowOff>
    </xdr:from>
    <xdr:to>
      <xdr:col>67</xdr:col>
      <xdr:colOff>101600</xdr:colOff>
      <xdr:row>73</xdr:row>
      <xdr:rowOff>100302</xdr:rowOff>
    </xdr:to>
    <xdr:sp macro="" textlink="">
      <xdr:nvSpPr>
        <xdr:cNvPr id="639" name="楕円 638"/>
        <xdr:cNvSpPr/>
      </xdr:nvSpPr>
      <xdr:spPr>
        <a:xfrm>
          <a:off x="12763500" y="1251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116829</xdr:rowOff>
    </xdr:from>
    <xdr:ext cx="599010" cy="259045"/>
    <xdr:sp macro="" textlink="">
      <xdr:nvSpPr>
        <xdr:cNvPr id="640" name="テキスト ボックス 639"/>
        <xdr:cNvSpPr txBox="1"/>
      </xdr:nvSpPr>
      <xdr:spPr>
        <a:xfrm>
          <a:off x="12514795" y="12289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1" name="直線コネクタ 65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2" name="テキスト ボックス 65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3" name="直線コネクタ 65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4" name="テキスト ボックス 65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5" name="直線コネクタ 65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6" name="テキスト ボックス 65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7" name="直線コネクタ 65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8" name="テキスト ボックス 65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1448</xdr:rowOff>
    </xdr:from>
    <xdr:to>
      <xdr:col>85</xdr:col>
      <xdr:colOff>126364</xdr:colOff>
      <xdr:row>98</xdr:row>
      <xdr:rowOff>135855</xdr:rowOff>
    </xdr:to>
    <xdr:cxnSp macro="">
      <xdr:nvCxnSpPr>
        <xdr:cNvPr id="662" name="直線コネクタ 661"/>
        <xdr:cNvCxnSpPr/>
      </xdr:nvCxnSpPr>
      <xdr:spPr>
        <a:xfrm flipV="1">
          <a:off x="16317595" y="15774848"/>
          <a:ext cx="1269" cy="1163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139682</xdr:rowOff>
    </xdr:from>
    <xdr:ext cx="378565" cy="259045"/>
    <xdr:sp macro="" textlink="">
      <xdr:nvSpPr>
        <xdr:cNvPr id="663" name="積立金最小値テキスト"/>
        <xdr:cNvSpPr txBox="1"/>
      </xdr:nvSpPr>
      <xdr:spPr>
        <a:xfrm>
          <a:off x="16370300" y="1694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135855</xdr:rowOff>
    </xdr:from>
    <xdr:to>
      <xdr:col>86</xdr:col>
      <xdr:colOff>25400</xdr:colOff>
      <xdr:row>98</xdr:row>
      <xdr:rowOff>135855</xdr:rowOff>
    </xdr:to>
    <xdr:cxnSp macro="">
      <xdr:nvCxnSpPr>
        <xdr:cNvPr id="664" name="直線コネクタ 663"/>
        <xdr:cNvCxnSpPr/>
      </xdr:nvCxnSpPr>
      <xdr:spPr>
        <a:xfrm>
          <a:off x="16230600" y="1693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119575</xdr:rowOff>
    </xdr:from>
    <xdr:ext cx="599010" cy="259045"/>
    <xdr:sp macro="" textlink="">
      <xdr:nvSpPr>
        <xdr:cNvPr id="665" name="積立金最大値テキスト"/>
        <xdr:cNvSpPr txBox="1"/>
      </xdr:nvSpPr>
      <xdr:spPr>
        <a:xfrm>
          <a:off x="16370300" y="1555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1448</xdr:rowOff>
    </xdr:from>
    <xdr:to>
      <xdr:col>86</xdr:col>
      <xdr:colOff>25400</xdr:colOff>
      <xdr:row>92</xdr:row>
      <xdr:rowOff>1448</xdr:rowOff>
    </xdr:to>
    <xdr:cxnSp macro="">
      <xdr:nvCxnSpPr>
        <xdr:cNvPr id="666" name="直線コネクタ 665"/>
        <xdr:cNvCxnSpPr/>
      </xdr:nvCxnSpPr>
      <xdr:spPr>
        <a:xfrm>
          <a:off x="16230600" y="1577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46344</xdr:rowOff>
    </xdr:from>
    <xdr:to>
      <xdr:col>85</xdr:col>
      <xdr:colOff>127000</xdr:colOff>
      <xdr:row>97</xdr:row>
      <xdr:rowOff>91470</xdr:rowOff>
    </xdr:to>
    <xdr:cxnSp macro="">
      <xdr:nvCxnSpPr>
        <xdr:cNvPr id="667" name="直線コネクタ 666"/>
        <xdr:cNvCxnSpPr/>
      </xdr:nvCxnSpPr>
      <xdr:spPr>
        <a:xfrm flipV="1">
          <a:off x="15481300" y="16676994"/>
          <a:ext cx="838200" cy="4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130585</xdr:rowOff>
    </xdr:from>
    <xdr:ext cx="534377" cy="259045"/>
    <xdr:sp macro="" textlink="">
      <xdr:nvSpPr>
        <xdr:cNvPr id="668" name="積立金平均値テキスト"/>
        <xdr:cNvSpPr txBox="1"/>
      </xdr:nvSpPr>
      <xdr:spPr>
        <a:xfrm>
          <a:off x="16370300" y="16761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152158</xdr:rowOff>
    </xdr:from>
    <xdr:to>
      <xdr:col>85</xdr:col>
      <xdr:colOff>177800</xdr:colOff>
      <xdr:row>98</xdr:row>
      <xdr:rowOff>82308</xdr:rowOff>
    </xdr:to>
    <xdr:sp macro="" textlink="">
      <xdr:nvSpPr>
        <xdr:cNvPr id="669" name="フローチャート: 判断 668"/>
        <xdr:cNvSpPr/>
      </xdr:nvSpPr>
      <xdr:spPr>
        <a:xfrm>
          <a:off x="16268700" y="16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91470</xdr:rowOff>
    </xdr:from>
    <xdr:to>
      <xdr:col>81</xdr:col>
      <xdr:colOff>50800</xdr:colOff>
      <xdr:row>98</xdr:row>
      <xdr:rowOff>134767</xdr:rowOff>
    </xdr:to>
    <xdr:cxnSp macro="">
      <xdr:nvCxnSpPr>
        <xdr:cNvPr id="670" name="直線コネクタ 669"/>
        <xdr:cNvCxnSpPr/>
      </xdr:nvCxnSpPr>
      <xdr:spPr>
        <a:xfrm flipV="1">
          <a:off x="14592300" y="16722120"/>
          <a:ext cx="889000" cy="21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158212</xdr:rowOff>
    </xdr:from>
    <xdr:to>
      <xdr:col>81</xdr:col>
      <xdr:colOff>101600</xdr:colOff>
      <xdr:row>98</xdr:row>
      <xdr:rowOff>88362</xdr:rowOff>
    </xdr:to>
    <xdr:sp macro="" textlink="">
      <xdr:nvSpPr>
        <xdr:cNvPr id="671" name="フローチャート: 判断 670"/>
        <xdr:cNvSpPr/>
      </xdr:nvSpPr>
      <xdr:spPr>
        <a:xfrm>
          <a:off x="15430500" y="167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79489</xdr:rowOff>
    </xdr:from>
    <xdr:ext cx="534377" cy="259045"/>
    <xdr:sp macro="" textlink="">
      <xdr:nvSpPr>
        <xdr:cNvPr id="672" name="テキスト ボックス 671"/>
        <xdr:cNvSpPr txBox="1"/>
      </xdr:nvSpPr>
      <xdr:spPr>
        <a:xfrm>
          <a:off x="15214111" y="1688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34229</xdr:rowOff>
    </xdr:from>
    <xdr:to>
      <xdr:col>76</xdr:col>
      <xdr:colOff>114300</xdr:colOff>
      <xdr:row>98</xdr:row>
      <xdr:rowOff>134767</xdr:rowOff>
    </xdr:to>
    <xdr:cxnSp macro="">
      <xdr:nvCxnSpPr>
        <xdr:cNvPr id="673" name="直線コネクタ 672"/>
        <xdr:cNvCxnSpPr/>
      </xdr:nvCxnSpPr>
      <xdr:spPr>
        <a:xfrm>
          <a:off x="13703300" y="16836329"/>
          <a:ext cx="889000" cy="10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141570</xdr:rowOff>
    </xdr:from>
    <xdr:to>
      <xdr:col>76</xdr:col>
      <xdr:colOff>165100</xdr:colOff>
      <xdr:row>98</xdr:row>
      <xdr:rowOff>71720</xdr:rowOff>
    </xdr:to>
    <xdr:sp macro="" textlink="">
      <xdr:nvSpPr>
        <xdr:cNvPr id="674" name="フローチャート: 判断 673"/>
        <xdr:cNvSpPr/>
      </xdr:nvSpPr>
      <xdr:spPr>
        <a:xfrm>
          <a:off x="145415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88247</xdr:rowOff>
    </xdr:from>
    <xdr:ext cx="534377" cy="259045"/>
    <xdr:sp macro="" textlink="">
      <xdr:nvSpPr>
        <xdr:cNvPr id="675" name="テキスト ボックス 674"/>
        <xdr:cNvSpPr txBox="1"/>
      </xdr:nvSpPr>
      <xdr:spPr>
        <a:xfrm>
          <a:off x="14325111" y="1654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34229</xdr:rowOff>
    </xdr:from>
    <xdr:to>
      <xdr:col>71</xdr:col>
      <xdr:colOff>177800</xdr:colOff>
      <xdr:row>98</xdr:row>
      <xdr:rowOff>103476</xdr:rowOff>
    </xdr:to>
    <xdr:cxnSp macro="">
      <xdr:nvCxnSpPr>
        <xdr:cNvPr id="676" name="直線コネクタ 675"/>
        <xdr:cNvCxnSpPr/>
      </xdr:nvCxnSpPr>
      <xdr:spPr>
        <a:xfrm flipV="1">
          <a:off x="12814300" y="16836329"/>
          <a:ext cx="889000" cy="6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51958</xdr:rowOff>
    </xdr:from>
    <xdr:to>
      <xdr:col>72</xdr:col>
      <xdr:colOff>38100</xdr:colOff>
      <xdr:row>96</xdr:row>
      <xdr:rowOff>153558</xdr:rowOff>
    </xdr:to>
    <xdr:sp macro="" textlink="">
      <xdr:nvSpPr>
        <xdr:cNvPr id="677" name="フローチャート: 判断 676"/>
        <xdr:cNvSpPr/>
      </xdr:nvSpPr>
      <xdr:spPr>
        <a:xfrm>
          <a:off x="13652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170085</xdr:rowOff>
    </xdr:from>
    <xdr:ext cx="534377" cy="259045"/>
    <xdr:sp macro="" textlink="">
      <xdr:nvSpPr>
        <xdr:cNvPr id="678" name="テキスト ボックス 677"/>
        <xdr:cNvSpPr txBox="1"/>
      </xdr:nvSpPr>
      <xdr:spPr>
        <a:xfrm>
          <a:off x="13436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92946</xdr:rowOff>
    </xdr:from>
    <xdr:to>
      <xdr:col>67</xdr:col>
      <xdr:colOff>101600</xdr:colOff>
      <xdr:row>98</xdr:row>
      <xdr:rowOff>23096</xdr:rowOff>
    </xdr:to>
    <xdr:sp macro="" textlink="">
      <xdr:nvSpPr>
        <xdr:cNvPr id="679" name="フローチャート: 判断 678"/>
        <xdr:cNvSpPr/>
      </xdr:nvSpPr>
      <xdr:spPr>
        <a:xfrm>
          <a:off x="12763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39623</xdr:rowOff>
    </xdr:from>
    <xdr:ext cx="534377" cy="259045"/>
    <xdr:sp macro="" textlink="">
      <xdr:nvSpPr>
        <xdr:cNvPr id="680" name="テキスト ボックス 679"/>
        <xdr:cNvSpPr txBox="1"/>
      </xdr:nvSpPr>
      <xdr:spPr>
        <a:xfrm>
          <a:off x="12547111" y="164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166994</xdr:rowOff>
    </xdr:from>
    <xdr:to>
      <xdr:col>85</xdr:col>
      <xdr:colOff>177800</xdr:colOff>
      <xdr:row>97</xdr:row>
      <xdr:rowOff>97144</xdr:rowOff>
    </xdr:to>
    <xdr:sp macro="" textlink="">
      <xdr:nvSpPr>
        <xdr:cNvPr id="686" name="楕円 685"/>
        <xdr:cNvSpPr/>
      </xdr:nvSpPr>
      <xdr:spPr>
        <a:xfrm>
          <a:off x="16268700" y="1662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18421</xdr:rowOff>
    </xdr:from>
    <xdr:ext cx="534377" cy="259045"/>
    <xdr:sp macro="" textlink="">
      <xdr:nvSpPr>
        <xdr:cNvPr id="687" name="積立金該当値テキスト"/>
        <xdr:cNvSpPr txBox="1"/>
      </xdr:nvSpPr>
      <xdr:spPr>
        <a:xfrm>
          <a:off x="16370300" y="1647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40670</xdr:rowOff>
    </xdr:from>
    <xdr:to>
      <xdr:col>81</xdr:col>
      <xdr:colOff>101600</xdr:colOff>
      <xdr:row>97</xdr:row>
      <xdr:rowOff>142270</xdr:rowOff>
    </xdr:to>
    <xdr:sp macro="" textlink="">
      <xdr:nvSpPr>
        <xdr:cNvPr id="688" name="楕円 687"/>
        <xdr:cNvSpPr/>
      </xdr:nvSpPr>
      <xdr:spPr>
        <a:xfrm>
          <a:off x="15430500" y="1667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158797</xdr:rowOff>
    </xdr:from>
    <xdr:ext cx="534377" cy="259045"/>
    <xdr:sp macro="" textlink="">
      <xdr:nvSpPr>
        <xdr:cNvPr id="689" name="テキスト ボックス 688"/>
        <xdr:cNvSpPr txBox="1"/>
      </xdr:nvSpPr>
      <xdr:spPr>
        <a:xfrm>
          <a:off x="15214111" y="1644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83967</xdr:rowOff>
    </xdr:from>
    <xdr:to>
      <xdr:col>76</xdr:col>
      <xdr:colOff>165100</xdr:colOff>
      <xdr:row>99</xdr:row>
      <xdr:rowOff>14117</xdr:rowOff>
    </xdr:to>
    <xdr:sp macro="" textlink="">
      <xdr:nvSpPr>
        <xdr:cNvPr id="690" name="楕円 689"/>
        <xdr:cNvSpPr/>
      </xdr:nvSpPr>
      <xdr:spPr>
        <a:xfrm>
          <a:off x="14541500" y="1688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5244</xdr:rowOff>
    </xdr:from>
    <xdr:ext cx="469744" cy="259045"/>
    <xdr:sp macro="" textlink="">
      <xdr:nvSpPr>
        <xdr:cNvPr id="691" name="テキスト ボックス 690"/>
        <xdr:cNvSpPr txBox="1"/>
      </xdr:nvSpPr>
      <xdr:spPr>
        <a:xfrm>
          <a:off x="14357428" y="1697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154879</xdr:rowOff>
    </xdr:from>
    <xdr:to>
      <xdr:col>72</xdr:col>
      <xdr:colOff>38100</xdr:colOff>
      <xdr:row>98</xdr:row>
      <xdr:rowOff>85029</xdr:rowOff>
    </xdr:to>
    <xdr:sp macro="" textlink="">
      <xdr:nvSpPr>
        <xdr:cNvPr id="692" name="楕円 691"/>
        <xdr:cNvSpPr/>
      </xdr:nvSpPr>
      <xdr:spPr>
        <a:xfrm>
          <a:off x="13652500" y="1678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76156</xdr:rowOff>
    </xdr:from>
    <xdr:ext cx="534377" cy="259045"/>
    <xdr:sp macro="" textlink="">
      <xdr:nvSpPr>
        <xdr:cNvPr id="693" name="テキスト ボックス 692"/>
        <xdr:cNvSpPr txBox="1"/>
      </xdr:nvSpPr>
      <xdr:spPr>
        <a:xfrm>
          <a:off x="13436111" y="1687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52676</xdr:rowOff>
    </xdr:from>
    <xdr:to>
      <xdr:col>67</xdr:col>
      <xdr:colOff>101600</xdr:colOff>
      <xdr:row>98</xdr:row>
      <xdr:rowOff>154276</xdr:rowOff>
    </xdr:to>
    <xdr:sp macro="" textlink="">
      <xdr:nvSpPr>
        <xdr:cNvPr id="694" name="楕円 693"/>
        <xdr:cNvSpPr/>
      </xdr:nvSpPr>
      <xdr:spPr>
        <a:xfrm>
          <a:off x="12763500" y="1685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145403</xdr:rowOff>
    </xdr:from>
    <xdr:ext cx="469744" cy="259045"/>
    <xdr:sp macro="" textlink="">
      <xdr:nvSpPr>
        <xdr:cNvPr id="695" name="テキスト ボックス 694"/>
        <xdr:cNvSpPr txBox="1"/>
      </xdr:nvSpPr>
      <xdr:spPr>
        <a:xfrm>
          <a:off x="12579428" y="169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9" name="テキスト ボックス 70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168504</xdr:rowOff>
    </xdr:from>
    <xdr:to>
      <xdr:col>116</xdr:col>
      <xdr:colOff>62864</xdr:colOff>
      <xdr:row>39</xdr:row>
      <xdr:rowOff>44450</xdr:rowOff>
    </xdr:to>
    <xdr:cxnSp macro="">
      <xdr:nvCxnSpPr>
        <xdr:cNvPr id="719" name="直線コネクタ 718"/>
        <xdr:cNvCxnSpPr/>
      </xdr:nvCxnSpPr>
      <xdr:spPr>
        <a:xfrm flipV="1">
          <a:off x="22159595" y="5312004"/>
          <a:ext cx="1269"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115181</xdr:rowOff>
    </xdr:from>
    <xdr:ext cx="534377" cy="259045"/>
    <xdr:sp macro="" textlink="">
      <xdr:nvSpPr>
        <xdr:cNvPr id="722" name="投資及び出資金最大値テキスト"/>
        <xdr:cNvSpPr txBox="1"/>
      </xdr:nvSpPr>
      <xdr:spPr>
        <a:xfrm>
          <a:off x="22212300" y="50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168504</xdr:rowOff>
    </xdr:from>
    <xdr:to>
      <xdr:col>116</xdr:col>
      <xdr:colOff>152400</xdr:colOff>
      <xdr:row>30</xdr:row>
      <xdr:rowOff>168504</xdr:rowOff>
    </xdr:to>
    <xdr:cxnSp macro="">
      <xdr:nvCxnSpPr>
        <xdr:cNvPr id="723" name="直線コネクタ 722"/>
        <xdr:cNvCxnSpPr/>
      </xdr:nvCxnSpPr>
      <xdr:spPr>
        <a:xfrm>
          <a:off x="22072600" y="531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50969</xdr:rowOff>
    </xdr:from>
    <xdr:ext cx="469744" cy="259045"/>
    <xdr:sp macro="" textlink="">
      <xdr:nvSpPr>
        <xdr:cNvPr id="725" name="投資及び出資金平均値テキスト"/>
        <xdr:cNvSpPr txBox="1"/>
      </xdr:nvSpPr>
      <xdr:spPr>
        <a:xfrm>
          <a:off x="22212300" y="6394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28092</xdr:rowOff>
    </xdr:from>
    <xdr:to>
      <xdr:col>116</xdr:col>
      <xdr:colOff>114300</xdr:colOff>
      <xdr:row>38</xdr:row>
      <xdr:rowOff>129692</xdr:rowOff>
    </xdr:to>
    <xdr:sp macro="" textlink="">
      <xdr:nvSpPr>
        <xdr:cNvPr id="726" name="フローチャート: 判断 725"/>
        <xdr:cNvSpPr/>
      </xdr:nvSpPr>
      <xdr:spPr>
        <a:xfrm>
          <a:off x="221107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59563</xdr:rowOff>
    </xdr:from>
    <xdr:to>
      <xdr:col>112</xdr:col>
      <xdr:colOff>38100</xdr:colOff>
      <xdr:row>38</xdr:row>
      <xdr:rowOff>161163</xdr:rowOff>
    </xdr:to>
    <xdr:sp macro="" textlink="">
      <xdr:nvSpPr>
        <xdr:cNvPr id="728" name="フローチャート: 判断 727"/>
        <xdr:cNvSpPr/>
      </xdr:nvSpPr>
      <xdr:spPr>
        <a:xfrm>
          <a:off x="21272500" y="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6240</xdr:rowOff>
    </xdr:from>
    <xdr:ext cx="469744" cy="259045"/>
    <xdr:sp macro="" textlink="">
      <xdr:nvSpPr>
        <xdr:cNvPr id="729" name="テキスト ボックス 728"/>
        <xdr:cNvSpPr txBox="1"/>
      </xdr:nvSpPr>
      <xdr:spPr>
        <a:xfrm>
          <a:off x="21088428" y="634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84709</xdr:rowOff>
    </xdr:from>
    <xdr:to>
      <xdr:col>107</xdr:col>
      <xdr:colOff>101600</xdr:colOff>
      <xdr:row>39</xdr:row>
      <xdr:rowOff>14859</xdr:rowOff>
    </xdr:to>
    <xdr:sp macro="" textlink="">
      <xdr:nvSpPr>
        <xdr:cNvPr id="731" name="フローチャート: 判断 730"/>
        <xdr:cNvSpPr/>
      </xdr:nvSpPr>
      <xdr:spPr>
        <a:xfrm>
          <a:off x="20383500" y="65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31386</xdr:rowOff>
    </xdr:from>
    <xdr:ext cx="469744" cy="259045"/>
    <xdr:sp macro="" textlink="">
      <xdr:nvSpPr>
        <xdr:cNvPr id="732" name="テキスト ボックス 731"/>
        <xdr:cNvSpPr txBox="1"/>
      </xdr:nvSpPr>
      <xdr:spPr>
        <a:xfrm>
          <a:off x="20199428" y="637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72593</xdr:rowOff>
    </xdr:from>
    <xdr:to>
      <xdr:col>102</xdr:col>
      <xdr:colOff>165100</xdr:colOff>
      <xdr:row>39</xdr:row>
      <xdr:rowOff>2743</xdr:rowOff>
    </xdr:to>
    <xdr:sp macro="" textlink="">
      <xdr:nvSpPr>
        <xdr:cNvPr id="734" name="フローチャート: 判断 733"/>
        <xdr:cNvSpPr/>
      </xdr:nvSpPr>
      <xdr:spPr>
        <a:xfrm>
          <a:off x="19494500" y="65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19270</xdr:rowOff>
    </xdr:from>
    <xdr:ext cx="469744" cy="259045"/>
    <xdr:sp macro="" textlink="">
      <xdr:nvSpPr>
        <xdr:cNvPr id="735" name="テキスト ボックス 734"/>
        <xdr:cNvSpPr txBox="1"/>
      </xdr:nvSpPr>
      <xdr:spPr>
        <a:xfrm>
          <a:off x="19310428" y="63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36" name="フローチャート: 判断 735"/>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1744</xdr:rowOff>
    </xdr:from>
    <xdr:ext cx="469744" cy="259045"/>
    <xdr:sp macro="" textlink="">
      <xdr:nvSpPr>
        <xdr:cNvPr id="737" name="テキスト ボックス 736"/>
        <xdr:cNvSpPr txBox="1"/>
      </xdr:nvSpPr>
      <xdr:spPr>
        <a:xfrm>
          <a:off x="18421428" y="634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2" name="テキスト ボックス 77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26543</xdr:rowOff>
    </xdr:from>
    <xdr:to>
      <xdr:col>116</xdr:col>
      <xdr:colOff>62864</xdr:colOff>
      <xdr:row>59</xdr:row>
      <xdr:rowOff>44450</xdr:rowOff>
    </xdr:to>
    <xdr:cxnSp macro="">
      <xdr:nvCxnSpPr>
        <xdr:cNvPr id="776" name="直線コネクタ 775"/>
        <xdr:cNvCxnSpPr/>
      </xdr:nvCxnSpPr>
      <xdr:spPr>
        <a:xfrm flipV="1">
          <a:off x="22159595" y="8599043"/>
          <a:ext cx="1269" cy="156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72293</xdr:rowOff>
    </xdr:from>
    <xdr:ext cx="249299" cy="259045"/>
    <xdr:sp macro="" textlink="">
      <xdr:nvSpPr>
        <xdr:cNvPr id="777" name="貸付金最小値テキスト"/>
        <xdr:cNvSpPr txBox="1"/>
      </xdr:nvSpPr>
      <xdr:spPr>
        <a:xfrm>
          <a:off x="22212300" y="10187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144670</xdr:rowOff>
    </xdr:from>
    <xdr:ext cx="599010" cy="259045"/>
    <xdr:sp macro="" textlink="">
      <xdr:nvSpPr>
        <xdr:cNvPr id="779" name="貸付金最大値テキスト"/>
        <xdr:cNvSpPr txBox="1"/>
      </xdr:nvSpPr>
      <xdr:spPr>
        <a:xfrm>
          <a:off x="22212300" y="837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26543</xdr:rowOff>
    </xdr:from>
    <xdr:to>
      <xdr:col>116</xdr:col>
      <xdr:colOff>152400</xdr:colOff>
      <xdr:row>50</xdr:row>
      <xdr:rowOff>26543</xdr:rowOff>
    </xdr:to>
    <xdr:cxnSp macro="">
      <xdr:nvCxnSpPr>
        <xdr:cNvPr id="780" name="直線コネクタ 779"/>
        <xdr:cNvCxnSpPr/>
      </xdr:nvCxnSpPr>
      <xdr:spPr>
        <a:xfrm>
          <a:off x="22072600" y="859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1" name="直線コネクタ 78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161193</xdr:rowOff>
    </xdr:from>
    <xdr:ext cx="469744" cy="259045"/>
    <xdr:sp macro="" textlink="">
      <xdr:nvSpPr>
        <xdr:cNvPr id="782" name="貸付金平均値テキスト"/>
        <xdr:cNvSpPr txBox="1"/>
      </xdr:nvSpPr>
      <xdr:spPr>
        <a:xfrm>
          <a:off x="22212300" y="99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138316</xdr:rowOff>
    </xdr:from>
    <xdr:to>
      <xdr:col>116</xdr:col>
      <xdr:colOff>114300</xdr:colOff>
      <xdr:row>59</xdr:row>
      <xdr:rowOff>68466</xdr:rowOff>
    </xdr:to>
    <xdr:sp macro="" textlink="">
      <xdr:nvSpPr>
        <xdr:cNvPr id="783" name="フローチャート: 判断 782"/>
        <xdr:cNvSpPr/>
      </xdr:nvSpPr>
      <xdr:spPr>
        <a:xfrm>
          <a:off x="221107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4" name="直線コネクタ 78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138684</xdr:rowOff>
    </xdr:from>
    <xdr:to>
      <xdr:col>112</xdr:col>
      <xdr:colOff>38100</xdr:colOff>
      <xdr:row>59</xdr:row>
      <xdr:rowOff>68834</xdr:rowOff>
    </xdr:to>
    <xdr:sp macro="" textlink="">
      <xdr:nvSpPr>
        <xdr:cNvPr id="785" name="フローチャート: 判断 784"/>
        <xdr:cNvSpPr/>
      </xdr:nvSpPr>
      <xdr:spPr>
        <a:xfrm>
          <a:off x="21272500" y="1008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85361</xdr:rowOff>
    </xdr:from>
    <xdr:ext cx="469744" cy="259045"/>
    <xdr:sp macro="" textlink="">
      <xdr:nvSpPr>
        <xdr:cNvPr id="786" name="テキスト ボックス 785"/>
        <xdr:cNvSpPr txBox="1"/>
      </xdr:nvSpPr>
      <xdr:spPr>
        <a:xfrm>
          <a:off x="21088428" y="985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7" name="直線コネクタ 78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131597</xdr:rowOff>
    </xdr:from>
    <xdr:to>
      <xdr:col>107</xdr:col>
      <xdr:colOff>101600</xdr:colOff>
      <xdr:row>59</xdr:row>
      <xdr:rowOff>61747</xdr:rowOff>
    </xdr:to>
    <xdr:sp macro="" textlink="">
      <xdr:nvSpPr>
        <xdr:cNvPr id="788" name="フローチャート: 判断 787"/>
        <xdr:cNvSpPr/>
      </xdr:nvSpPr>
      <xdr:spPr>
        <a:xfrm>
          <a:off x="20383500" y="1007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78274</xdr:rowOff>
    </xdr:from>
    <xdr:ext cx="469744" cy="259045"/>
    <xdr:sp macro="" textlink="">
      <xdr:nvSpPr>
        <xdr:cNvPr id="789" name="テキスト ボックス 788"/>
        <xdr:cNvSpPr txBox="1"/>
      </xdr:nvSpPr>
      <xdr:spPr>
        <a:xfrm>
          <a:off x="20199428" y="985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0" name="直線コネクタ 78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121653</xdr:rowOff>
    </xdr:from>
    <xdr:to>
      <xdr:col>102</xdr:col>
      <xdr:colOff>165100</xdr:colOff>
      <xdr:row>59</xdr:row>
      <xdr:rowOff>51803</xdr:rowOff>
    </xdr:to>
    <xdr:sp macro="" textlink="">
      <xdr:nvSpPr>
        <xdr:cNvPr id="791" name="フローチャート: 判断 790"/>
        <xdr:cNvSpPr/>
      </xdr:nvSpPr>
      <xdr:spPr>
        <a:xfrm>
          <a:off x="19494500" y="100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68330</xdr:rowOff>
    </xdr:from>
    <xdr:ext cx="469744" cy="259045"/>
    <xdr:sp macro="" textlink="">
      <xdr:nvSpPr>
        <xdr:cNvPr id="792" name="テキスト ボックス 791"/>
        <xdr:cNvSpPr txBox="1"/>
      </xdr:nvSpPr>
      <xdr:spPr>
        <a:xfrm>
          <a:off x="19310428" y="984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121031</xdr:rowOff>
    </xdr:from>
    <xdr:to>
      <xdr:col>98</xdr:col>
      <xdr:colOff>38100</xdr:colOff>
      <xdr:row>59</xdr:row>
      <xdr:rowOff>51181</xdr:rowOff>
    </xdr:to>
    <xdr:sp macro="" textlink="">
      <xdr:nvSpPr>
        <xdr:cNvPr id="793" name="フローチャート: 判断 792"/>
        <xdr:cNvSpPr/>
      </xdr:nvSpPr>
      <xdr:spPr>
        <a:xfrm>
          <a:off x="18605500" y="1006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67708</xdr:rowOff>
    </xdr:from>
    <xdr:ext cx="469744" cy="259045"/>
    <xdr:sp macro="" textlink="">
      <xdr:nvSpPr>
        <xdr:cNvPr id="794" name="テキスト ボックス 793"/>
        <xdr:cNvSpPr txBox="1"/>
      </xdr:nvSpPr>
      <xdr:spPr>
        <a:xfrm>
          <a:off x="18421428" y="984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0" name="楕円 79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116743</xdr:rowOff>
    </xdr:from>
    <xdr:ext cx="249299" cy="259045"/>
    <xdr:sp macro="" textlink="">
      <xdr:nvSpPr>
        <xdr:cNvPr id="801" name="貸付金該当値テキスト"/>
        <xdr:cNvSpPr txBox="1"/>
      </xdr:nvSpPr>
      <xdr:spPr>
        <a:xfrm>
          <a:off x="22212300" y="100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2" name="楕円 80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3" name="テキスト ボックス 80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4" name="楕円 80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5" name="テキスト ボックス 80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6" name="楕円 80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7" name="テキスト ボックス 80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8" name="楕円 80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09" name="テキスト ボックス 80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47150</xdr:rowOff>
    </xdr:from>
    <xdr:to>
      <xdr:col>116</xdr:col>
      <xdr:colOff>62864</xdr:colOff>
      <xdr:row>78</xdr:row>
      <xdr:rowOff>101992</xdr:rowOff>
    </xdr:to>
    <xdr:cxnSp macro="">
      <xdr:nvCxnSpPr>
        <xdr:cNvPr id="835" name="直線コネクタ 834"/>
        <xdr:cNvCxnSpPr/>
      </xdr:nvCxnSpPr>
      <xdr:spPr>
        <a:xfrm flipV="1">
          <a:off x="22159595" y="12220100"/>
          <a:ext cx="1269" cy="1254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105819</xdr:rowOff>
    </xdr:from>
    <xdr:ext cx="534377" cy="259045"/>
    <xdr:sp macro="" textlink="">
      <xdr:nvSpPr>
        <xdr:cNvPr id="836" name="繰出金最小値テキスト"/>
        <xdr:cNvSpPr txBox="1"/>
      </xdr:nvSpPr>
      <xdr:spPr>
        <a:xfrm>
          <a:off x="22212300" y="134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101992</xdr:rowOff>
    </xdr:from>
    <xdr:to>
      <xdr:col>116</xdr:col>
      <xdr:colOff>152400</xdr:colOff>
      <xdr:row>78</xdr:row>
      <xdr:rowOff>101992</xdr:rowOff>
    </xdr:to>
    <xdr:cxnSp macro="">
      <xdr:nvCxnSpPr>
        <xdr:cNvPr id="837" name="直線コネクタ 836"/>
        <xdr:cNvCxnSpPr/>
      </xdr:nvCxnSpPr>
      <xdr:spPr>
        <a:xfrm>
          <a:off x="22072600" y="1347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165277</xdr:rowOff>
    </xdr:from>
    <xdr:ext cx="599010" cy="259045"/>
    <xdr:sp macro="" textlink="">
      <xdr:nvSpPr>
        <xdr:cNvPr id="838" name="繰出金最大値テキスト"/>
        <xdr:cNvSpPr txBox="1"/>
      </xdr:nvSpPr>
      <xdr:spPr>
        <a:xfrm>
          <a:off x="22212300" y="1199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47150</xdr:rowOff>
    </xdr:from>
    <xdr:to>
      <xdr:col>116</xdr:col>
      <xdr:colOff>152400</xdr:colOff>
      <xdr:row>71</xdr:row>
      <xdr:rowOff>47150</xdr:rowOff>
    </xdr:to>
    <xdr:cxnSp macro="">
      <xdr:nvCxnSpPr>
        <xdr:cNvPr id="839" name="直線コネクタ 838"/>
        <xdr:cNvCxnSpPr/>
      </xdr:nvCxnSpPr>
      <xdr:spPr>
        <a:xfrm>
          <a:off x="22072600" y="1222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151185</xdr:rowOff>
    </xdr:from>
    <xdr:to>
      <xdr:col>116</xdr:col>
      <xdr:colOff>63500</xdr:colOff>
      <xdr:row>72</xdr:row>
      <xdr:rowOff>27011</xdr:rowOff>
    </xdr:to>
    <xdr:cxnSp macro="">
      <xdr:nvCxnSpPr>
        <xdr:cNvPr id="840" name="直線コネクタ 839"/>
        <xdr:cNvCxnSpPr/>
      </xdr:nvCxnSpPr>
      <xdr:spPr>
        <a:xfrm flipV="1">
          <a:off x="21323300" y="12324135"/>
          <a:ext cx="838200" cy="4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68927</xdr:rowOff>
    </xdr:from>
    <xdr:ext cx="534377" cy="259045"/>
    <xdr:sp macro="" textlink="">
      <xdr:nvSpPr>
        <xdr:cNvPr id="841" name="繰出金平均値テキスト"/>
        <xdr:cNvSpPr txBox="1"/>
      </xdr:nvSpPr>
      <xdr:spPr>
        <a:xfrm>
          <a:off x="22212300" y="12927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90500</xdr:rowOff>
    </xdr:from>
    <xdr:to>
      <xdr:col>116</xdr:col>
      <xdr:colOff>114300</xdr:colOff>
      <xdr:row>76</xdr:row>
      <xdr:rowOff>20650</xdr:rowOff>
    </xdr:to>
    <xdr:sp macro="" textlink="">
      <xdr:nvSpPr>
        <xdr:cNvPr id="842" name="フローチャート: 判断 841"/>
        <xdr:cNvSpPr/>
      </xdr:nvSpPr>
      <xdr:spPr>
        <a:xfrm>
          <a:off x="221107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27011</xdr:rowOff>
    </xdr:from>
    <xdr:to>
      <xdr:col>111</xdr:col>
      <xdr:colOff>177800</xdr:colOff>
      <xdr:row>72</xdr:row>
      <xdr:rowOff>40531</xdr:rowOff>
    </xdr:to>
    <xdr:cxnSp macro="">
      <xdr:nvCxnSpPr>
        <xdr:cNvPr id="843" name="直線コネクタ 842"/>
        <xdr:cNvCxnSpPr/>
      </xdr:nvCxnSpPr>
      <xdr:spPr>
        <a:xfrm flipV="1">
          <a:off x="20434300" y="12371411"/>
          <a:ext cx="8890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102605</xdr:rowOff>
    </xdr:from>
    <xdr:to>
      <xdr:col>112</xdr:col>
      <xdr:colOff>38100</xdr:colOff>
      <xdr:row>76</xdr:row>
      <xdr:rowOff>32755</xdr:rowOff>
    </xdr:to>
    <xdr:sp macro="" textlink="">
      <xdr:nvSpPr>
        <xdr:cNvPr id="844" name="フローチャート: 判断 843"/>
        <xdr:cNvSpPr/>
      </xdr:nvSpPr>
      <xdr:spPr>
        <a:xfrm>
          <a:off x="21272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23882</xdr:rowOff>
    </xdr:from>
    <xdr:ext cx="534377" cy="259045"/>
    <xdr:sp macro="" textlink="">
      <xdr:nvSpPr>
        <xdr:cNvPr id="845" name="テキスト ボックス 844"/>
        <xdr:cNvSpPr txBox="1"/>
      </xdr:nvSpPr>
      <xdr:spPr>
        <a:xfrm>
          <a:off x="21056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33989</xdr:rowOff>
    </xdr:from>
    <xdr:to>
      <xdr:col>107</xdr:col>
      <xdr:colOff>50800</xdr:colOff>
      <xdr:row>72</xdr:row>
      <xdr:rowOff>40531</xdr:rowOff>
    </xdr:to>
    <xdr:cxnSp macro="">
      <xdr:nvCxnSpPr>
        <xdr:cNvPr id="846" name="直線コネクタ 845"/>
        <xdr:cNvCxnSpPr/>
      </xdr:nvCxnSpPr>
      <xdr:spPr>
        <a:xfrm>
          <a:off x="19545300" y="12378389"/>
          <a:ext cx="889000" cy="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72212</xdr:rowOff>
    </xdr:from>
    <xdr:to>
      <xdr:col>107</xdr:col>
      <xdr:colOff>101600</xdr:colOff>
      <xdr:row>76</xdr:row>
      <xdr:rowOff>2363</xdr:rowOff>
    </xdr:to>
    <xdr:sp macro="" textlink="">
      <xdr:nvSpPr>
        <xdr:cNvPr id="847" name="フローチャート: 判断 846"/>
        <xdr:cNvSpPr/>
      </xdr:nvSpPr>
      <xdr:spPr>
        <a:xfrm>
          <a:off x="20383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164940</xdr:rowOff>
    </xdr:from>
    <xdr:ext cx="534377" cy="259045"/>
    <xdr:sp macro="" textlink="">
      <xdr:nvSpPr>
        <xdr:cNvPr id="848" name="テキスト ボックス 847"/>
        <xdr:cNvSpPr txBox="1"/>
      </xdr:nvSpPr>
      <xdr:spPr>
        <a:xfrm>
          <a:off x="20167111" y="1302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33989</xdr:rowOff>
    </xdr:from>
    <xdr:to>
      <xdr:col>102</xdr:col>
      <xdr:colOff>114300</xdr:colOff>
      <xdr:row>72</xdr:row>
      <xdr:rowOff>65470</xdr:rowOff>
    </xdr:to>
    <xdr:cxnSp macro="">
      <xdr:nvCxnSpPr>
        <xdr:cNvPr id="849" name="直線コネクタ 848"/>
        <xdr:cNvCxnSpPr/>
      </xdr:nvCxnSpPr>
      <xdr:spPr>
        <a:xfrm flipV="1">
          <a:off x="18656300" y="12378389"/>
          <a:ext cx="889000" cy="3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67215</xdr:rowOff>
    </xdr:from>
    <xdr:to>
      <xdr:col>102</xdr:col>
      <xdr:colOff>165100</xdr:colOff>
      <xdr:row>75</xdr:row>
      <xdr:rowOff>168815</xdr:rowOff>
    </xdr:to>
    <xdr:sp macro="" textlink="">
      <xdr:nvSpPr>
        <xdr:cNvPr id="850" name="フローチャート: 判断 849"/>
        <xdr:cNvSpPr/>
      </xdr:nvSpPr>
      <xdr:spPr>
        <a:xfrm>
          <a:off x="19494500" y="129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159943</xdr:rowOff>
    </xdr:from>
    <xdr:ext cx="534377" cy="259045"/>
    <xdr:sp macro="" textlink="">
      <xdr:nvSpPr>
        <xdr:cNvPr id="851" name="テキスト ボックス 850"/>
        <xdr:cNvSpPr txBox="1"/>
      </xdr:nvSpPr>
      <xdr:spPr>
        <a:xfrm>
          <a:off x="19278111" y="1301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99623</xdr:rowOff>
    </xdr:from>
    <xdr:to>
      <xdr:col>98</xdr:col>
      <xdr:colOff>38100</xdr:colOff>
      <xdr:row>76</xdr:row>
      <xdr:rowOff>29772</xdr:rowOff>
    </xdr:to>
    <xdr:sp macro="" textlink="">
      <xdr:nvSpPr>
        <xdr:cNvPr id="852" name="フローチャート: 判断 851"/>
        <xdr:cNvSpPr/>
      </xdr:nvSpPr>
      <xdr:spPr>
        <a:xfrm>
          <a:off x="18605500" y="129583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20899</xdr:rowOff>
    </xdr:from>
    <xdr:ext cx="534377" cy="259045"/>
    <xdr:sp macro="" textlink="">
      <xdr:nvSpPr>
        <xdr:cNvPr id="853" name="テキスト ボックス 852"/>
        <xdr:cNvSpPr txBox="1"/>
      </xdr:nvSpPr>
      <xdr:spPr>
        <a:xfrm>
          <a:off x="18389111" y="1305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100385</xdr:rowOff>
    </xdr:from>
    <xdr:to>
      <xdr:col>116</xdr:col>
      <xdr:colOff>114300</xdr:colOff>
      <xdr:row>72</xdr:row>
      <xdr:rowOff>30535</xdr:rowOff>
    </xdr:to>
    <xdr:sp macro="" textlink="">
      <xdr:nvSpPr>
        <xdr:cNvPr id="859" name="楕円 858"/>
        <xdr:cNvSpPr/>
      </xdr:nvSpPr>
      <xdr:spPr>
        <a:xfrm>
          <a:off x="22110700" y="122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15312</xdr:rowOff>
    </xdr:from>
    <xdr:ext cx="599010" cy="259045"/>
    <xdr:sp macro="" textlink="">
      <xdr:nvSpPr>
        <xdr:cNvPr id="860" name="繰出金該当値テキスト"/>
        <xdr:cNvSpPr txBox="1"/>
      </xdr:nvSpPr>
      <xdr:spPr>
        <a:xfrm>
          <a:off x="22212300" y="12188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147661</xdr:rowOff>
    </xdr:from>
    <xdr:to>
      <xdr:col>112</xdr:col>
      <xdr:colOff>38100</xdr:colOff>
      <xdr:row>72</xdr:row>
      <xdr:rowOff>77811</xdr:rowOff>
    </xdr:to>
    <xdr:sp macro="" textlink="">
      <xdr:nvSpPr>
        <xdr:cNvPr id="861" name="楕円 860"/>
        <xdr:cNvSpPr/>
      </xdr:nvSpPr>
      <xdr:spPr>
        <a:xfrm>
          <a:off x="21272500" y="1232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94338</xdr:rowOff>
    </xdr:from>
    <xdr:ext cx="599010" cy="259045"/>
    <xdr:sp macro="" textlink="">
      <xdr:nvSpPr>
        <xdr:cNvPr id="862" name="テキスト ボックス 861"/>
        <xdr:cNvSpPr txBox="1"/>
      </xdr:nvSpPr>
      <xdr:spPr>
        <a:xfrm>
          <a:off x="21023795" y="12095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161181</xdr:rowOff>
    </xdr:from>
    <xdr:to>
      <xdr:col>107</xdr:col>
      <xdr:colOff>101600</xdr:colOff>
      <xdr:row>72</xdr:row>
      <xdr:rowOff>91331</xdr:rowOff>
    </xdr:to>
    <xdr:sp macro="" textlink="">
      <xdr:nvSpPr>
        <xdr:cNvPr id="863" name="楕円 862"/>
        <xdr:cNvSpPr/>
      </xdr:nvSpPr>
      <xdr:spPr>
        <a:xfrm>
          <a:off x="20383500" y="123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107858</xdr:rowOff>
    </xdr:from>
    <xdr:ext cx="599010" cy="259045"/>
    <xdr:sp macro="" textlink="">
      <xdr:nvSpPr>
        <xdr:cNvPr id="864" name="テキスト ボックス 863"/>
        <xdr:cNvSpPr txBox="1"/>
      </xdr:nvSpPr>
      <xdr:spPr>
        <a:xfrm>
          <a:off x="20134795" y="12109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154639</xdr:rowOff>
    </xdr:from>
    <xdr:to>
      <xdr:col>102</xdr:col>
      <xdr:colOff>165100</xdr:colOff>
      <xdr:row>72</xdr:row>
      <xdr:rowOff>84789</xdr:rowOff>
    </xdr:to>
    <xdr:sp macro="" textlink="">
      <xdr:nvSpPr>
        <xdr:cNvPr id="865" name="楕円 864"/>
        <xdr:cNvSpPr/>
      </xdr:nvSpPr>
      <xdr:spPr>
        <a:xfrm>
          <a:off x="19494500" y="1232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101316</xdr:rowOff>
    </xdr:from>
    <xdr:ext cx="599010" cy="259045"/>
    <xdr:sp macro="" textlink="">
      <xdr:nvSpPr>
        <xdr:cNvPr id="866" name="テキスト ボックス 865"/>
        <xdr:cNvSpPr txBox="1"/>
      </xdr:nvSpPr>
      <xdr:spPr>
        <a:xfrm>
          <a:off x="19245795" y="1210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14670</xdr:rowOff>
    </xdr:from>
    <xdr:to>
      <xdr:col>98</xdr:col>
      <xdr:colOff>38100</xdr:colOff>
      <xdr:row>72</xdr:row>
      <xdr:rowOff>116270</xdr:rowOff>
    </xdr:to>
    <xdr:sp macro="" textlink="">
      <xdr:nvSpPr>
        <xdr:cNvPr id="867" name="楕円 866"/>
        <xdr:cNvSpPr/>
      </xdr:nvSpPr>
      <xdr:spPr>
        <a:xfrm>
          <a:off x="18605500" y="123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132797</xdr:rowOff>
    </xdr:from>
    <xdr:ext cx="599010" cy="259045"/>
    <xdr:sp macro="" textlink="">
      <xdr:nvSpPr>
        <xdr:cNvPr id="868" name="テキスト ボックス 867"/>
        <xdr:cNvSpPr txBox="1"/>
      </xdr:nvSpPr>
      <xdr:spPr>
        <a:xfrm>
          <a:off x="18356795" y="1213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9" name="直線コネクタ 87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0" name="テキスト ボックス 87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1" name="直線コネクタ 88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2" name="テキスト ボックス 88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4" name="テキスト ボックス 88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5" name="直線コネクタ 88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86" name="テキスト ボックス 88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7" name="直線コネクタ 88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88" name="テキスト ボックス 88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0" name="テキスト ボックス 88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2" name="直線コネクタ 89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7" name="直線コネクタ 89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9" name="フローチャート: 判断 89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0" name="直線コネクタ 89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1" name="フローチャート: 判断 90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2" name="テキスト ボックス 901"/>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3" name="直線コネクタ 90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4" name="フローチャート: 判断 90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5" name="テキスト ボックス 904"/>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6" name="直線コネクタ 90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07" name="フローチャート: 判断 906"/>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08" name="テキスト ボックス 907"/>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9" name="フローチャート: 判断 908"/>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0" name="テキスト ボックス 90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6" name="楕円 91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8" name="楕円 91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19" name="テキスト ボックス 918"/>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0" name="楕円 91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1" name="テキスト ボックス 920"/>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2" name="楕円 92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3" name="テキスト ボックス 922"/>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4" name="楕円 92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5" name="テキスト ボックス 924"/>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歳出決算総額は、住民一人当たりのコストとして、約</a:t>
          </a:r>
          <a:r>
            <a:rPr kumimoji="1" lang="en-US" altLang="ja-JP" sz="1300">
              <a:latin typeface="ＭＳ Ｐゴシック" panose="020B0600070205080204" pitchFamily="50" charset="-128"/>
              <a:ea typeface="ＭＳ Ｐゴシック" panose="020B0600070205080204" pitchFamily="50" charset="-128"/>
            </a:rPr>
            <a:t>716,712</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性質別項目を比較すると概ね類似団体の平均に近い項目が多いが、中でも突出して上回っているものとしては繰出金となっている。本町における地形的要素により、水道事業、下水道事業が広範囲にわたり、非効率な部分が多いことが理由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また、人件費、維持補修費も同様全国平均を上回る項目となり、その理由として前項同様に地形的な条件や町の面積及び過疎化による人口減少や施設の老朽化などにより行政コストが嵩む結果が考えられる。</a:t>
          </a:r>
        </a:p>
        <a:p>
          <a:r>
            <a:rPr kumimoji="1" lang="ja-JP" altLang="en-US" sz="1300">
              <a:latin typeface="ＭＳ Ｐゴシック" panose="020B0600070205080204" pitchFamily="50" charset="-128"/>
              <a:ea typeface="ＭＳ Ｐゴシック" panose="020B0600070205080204" pitchFamily="50" charset="-128"/>
            </a:rPr>
            <a:t>　そのことに伴い普通建設事業費の新規整備分は平均を大きく下回り、更新整備事業が平均を上回っている状況から見てとれるように、施設老朽化対応やソフト事業強化への転換を図り、来るべきインフラ施設の更新を見据えた事業展開を行っているためである。</a:t>
          </a:r>
        </a:p>
        <a:p>
          <a:r>
            <a:rPr kumimoji="1" lang="ja-JP" altLang="en-US" sz="1300">
              <a:latin typeface="ＭＳ Ｐゴシック" panose="020B0600070205080204" pitchFamily="50" charset="-128"/>
              <a:ea typeface="ＭＳ Ｐゴシック" panose="020B0600070205080204" pitchFamily="50" charset="-128"/>
            </a:rPr>
            <a:t>　全国的な人口減少や少子高齢化への対策は、本町においても喫緊の課題となっているが、年々地方交付税の縮小により財政規模も減少傾向の中で一定の負担や新たな財源確保などにより必要な措置を講じることで、本町の将来ビジョンを基軸に「まち・ひと・しごと創生総合戦略」に基づき、計画と実施結果を評価しつつ、必要な対策と行動により課題解消に向けて進めていくと伴に、安定した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12,329
12,188
301.98
9,599,678
8,836,354
751,069
6,015,330
4,560,139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93980</xdr:rowOff>
    </xdr:from>
    <xdr:to>
      <xdr:col>24</xdr:col>
      <xdr:colOff>62865</xdr:colOff>
      <xdr:row>38</xdr:row>
      <xdr:rowOff>72263</xdr:rowOff>
    </xdr:to>
    <xdr:cxnSp macro="">
      <xdr:nvCxnSpPr>
        <xdr:cNvPr id="56" name="直線コネクタ 55"/>
        <xdr:cNvCxnSpPr/>
      </xdr:nvCxnSpPr>
      <xdr:spPr>
        <a:xfrm flipV="1">
          <a:off x="4633595" y="5408930"/>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76090</xdr:rowOff>
    </xdr:from>
    <xdr:ext cx="469744" cy="259045"/>
    <xdr:sp macro="" textlink="">
      <xdr:nvSpPr>
        <xdr:cNvPr id="57" name="議会費最小値テキスト"/>
        <xdr:cNvSpPr txBox="1"/>
      </xdr:nvSpPr>
      <xdr:spPr>
        <a:xfrm>
          <a:off x="4686300" y="659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72263</xdr:rowOff>
    </xdr:from>
    <xdr:to>
      <xdr:col>24</xdr:col>
      <xdr:colOff>152400</xdr:colOff>
      <xdr:row>38</xdr:row>
      <xdr:rowOff>72263</xdr:rowOff>
    </xdr:to>
    <xdr:cxnSp macro="">
      <xdr:nvCxnSpPr>
        <xdr:cNvPr id="58" name="直線コネクタ 57"/>
        <xdr:cNvCxnSpPr/>
      </xdr:nvCxnSpPr>
      <xdr:spPr>
        <a:xfrm>
          <a:off x="4546600" y="658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40657</xdr:rowOff>
    </xdr:from>
    <xdr:ext cx="534377" cy="259045"/>
    <xdr:sp macro="" textlink="">
      <xdr:nvSpPr>
        <xdr:cNvPr id="59" name="議会費最大値テキスト"/>
        <xdr:cNvSpPr txBox="1"/>
      </xdr:nvSpPr>
      <xdr:spPr>
        <a:xfrm>
          <a:off x="4686300" y="518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93980</xdr:rowOff>
    </xdr:from>
    <xdr:to>
      <xdr:col>24</xdr:col>
      <xdr:colOff>152400</xdr:colOff>
      <xdr:row>31</xdr:row>
      <xdr:rowOff>93980</xdr:rowOff>
    </xdr:to>
    <xdr:cxnSp macro="">
      <xdr:nvCxnSpPr>
        <xdr:cNvPr id="60" name="直線コネクタ 59"/>
        <xdr:cNvCxnSpPr/>
      </xdr:nvCxnSpPr>
      <xdr:spPr>
        <a:xfrm>
          <a:off x="4546600" y="540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90170</xdr:rowOff>
    </xdr:from>
    <xdr:to>
      <xdr:col>24</xdr:col>
      <xdr:colOff>63500</xdr:colOff>
      <xdr:row>37</xdr:row>
      <xdr:rowOff>103886</xdr:rowOff>
    </xdr:to>
    <xdr:cxnSp macro="">
      <xdr:nvCxnSpPr>
        <xdr:cNvPr id="61" name="直線コネクタ 60"/>
        <xdr:cNvCxnSpPr/>
      </xdr:nvCxnSpPr>
      <xdr:spPr>
        <a:xfrm flipV="1">
          <a:off x="3797300" y="64338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5097</xdr:rowOff>
    </xdr:from>
    <xdr:ext cx="469744" cy="259045"/>
    <xdr:sp macro="" textlink="">
      <xdr:nvSpPr>
        <xdr:cNvPr id="62" name="議会費平均値テキスト"/>
        <xdr:cNvSpPr txBox="1"/>
      </xdr:nvSpPr>
      <xdr:spPr>
        <a:xfrm>
          <a:off x="4686300" y="6005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63" name="フローチャート: 判断 62"/>
        <xdr:cNvSpPr/>
      </xdr:nvSpPr>
      <xdr:spPr>
        <a:xfrm>
          <a:off x="4584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45022</xdr:rowOff>
    </xdr:from>
    <xdr:to>
      <xdr:col>19</xdr:col>
      <xdr:colOff>177800</xdr:colOff>
      <xdr:row>37</xdr:row>
      <xdr:rowOff>103886</xdr:rowOff>
    </xdr:to>
    <xdr:cxnSp macro="">
      <xdr:nvCxnSpPr>
        <xdr:cNvPr id="64" name="直線コネクタ 63"/>
        <xdr:cNvCxnSpPr/>
      </xdr:nvCxnSpPr>
      <xdr:spPr>
        <a:xfrm>
          <a:off x="2908300" y="6388672"/>
          <a:ext cx="889000" cy="5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161290</xdr:rowOff>
    </xdr:from>
    <xdr:to>
      <xdr:col>20</xdr:col>
      <xdr:colOff>38100</xdr:colOff>
      <xdr:row>36</xdr:row>
      <xdr:rowOff>91440</xdr:rowOff>
    </xdr:to>
    <xdr:sp macro="" textlink="">
      <xdr:nvSpPr>
        <xdr:cNvPr id="65" name="フローチャート: 判断 64"/>
        <xdr:cNvSpPr/>
      </xdr:nvSpPr>
      <xdr:spPr>
        <a:xfrm>
          <a:off x="3746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107967</xdr:rowOff>
    </xdr:from>
    <xdr:ext cx="469744" cy="259045"/>
    <xdr:sp macro="" textlink="">
      <xdr:nvSpPr>
        <xdr:cNvPr id="66" name="テキスト ボックス 65"/>
        <xdr:cNvSpPr txBox="1"/>
      </xdr:nvSpPr>
      <xdr:spPr>
        <a:xfrm>
          <a:off x="3562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45022</xdr:rowOff>
    </xdr:from>
    <xdr:to>
      <xdr:col>15</xdr:col>
      <xdr:colOff>50800</xdr:colOff>
      <xdr:row>37</xdr:row>
      <xdr:rowOff>106172</xdr:rowOff>
    </xdr:to>
    <xdr:cxnSp macro="">
      <xdr:nvCxnSpPr>
        <xdr:cNvPr id="67" name="直線コネクタ 66"/>
        <xdr:cNvCxnSpPr/>
      </xdr:nvCxnSpPr>
      <xdr:spPr>
        <a:xfrm flipV="1">
          <a:off x="2019300" y="6388672"/>
          <a:ext cx="889000" cy="6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45085</xdr:rowOff>
    </xdr:from>
    <xdr:to>
      <xdr:col>15</xdr:col>
      <xdr:colOff>101600</xdr:colOff>
      <xdr:row>35</xdr:row>
      <xdr:rowOff>146685</xdr:rowOff>
    </xdr:to>
    <xdr:sp macro="" textlink="">
      <xdr:nvSpPr>
        <xdr:cNvPr id="68" name="フローチャート: 判断 67"/>
        <xdr:cNvSpPr/>
      </xdr:nvSpPr>
      <xdr:spPr>
        <a:xfrm>
          <a:off x="2857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163212</xdr:rowOff>
    </xdr:from>
    <xdr:ext cx="469744" cy="259045"/>
    <xdr:sp macro="" textlink="">
      <xdr:nvSpPr>
        <xdr:cNvPr id="69" name="テキスト ボックス 68"/>
        <xdr:cNvSpPr txBox="1"/>
      </xdr:nvSpPr>
      <xdr:spPr>
        <a:xfrm>
          <a:off x="2673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72834</xdr:rowOff>
    </xdr:from>
    <xdr:to>
      <xdr:col>10</xdr:col>
      <xdr:colOff>114300</xdr:colOff>
      <xdr:row>37</xdr:row>
      <xdr:rowOff>106172</xdr:rowOff>
    </xdr:to>
    <xdr:cxnSp macro="">
      <xdr:nvCxnSpPr>
        <xdr:cNvPr id="70" name="直線コネクタ 69"/>
        <xdr:cNvCxnSpPr/>
      </xdr:nvCxnSpPr>
      <xdr:spPr>
        <a:xfrm>
          <a:off x="1130300" y="6416484"/>
          <a:ext cx="889000" cy="3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62611</xdr:rowOff>
    </xdr:from>
    <xdr:to>
      <xdr:col>10</xdr:col>
      <xdr:colOff>165100</xdr:colOff>
      <xdr:row>35</xdr:row>
      <xdr:rowOff>164211</xdr:rowOff>
    </xdr:to>
    <xdr:sp macro="" textlink="">
      <xdr:nvSpPr>
        <xdr:cNvPr id="71" name="フローチャート: 判断 70"/>
        <xdr:cNvSpPr/>
      </xdr:nvSpPr>
      <xdr:spPr>
        <a:xfrm>
          <a:off x="1968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9288</xdr:rowOff>
    </xdr:from>
    <xdr:ext cx="469744" cy="259045"/>
    <xdr:sp macro="" textlink="">
      <xdr:nvSpPr>
        <xdr:cNvPr id="72" name="テキスト ボックス 71"/>
        <xdr:cNvSpPr txBox="1"/>
      </xdr:nvSpPr>
      <xdr:spPr>
        <a:xfrm>
          <a:off x="1784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83566</xdr:rowOff>
    </xdr:from>
    <xdr:to>
      <xdr:col>6</xdr:col>
      <xdr:colOff>38100</xdr:colOff>
      <xdr:row>36</xdr:row>
      <xdr:rowOff>13716</xdr:rowOff>
    </xdr:to>
    <xdr:sp macro="" textlink="">
      <xdr:nvSpPr>
        <xdr:cNvPr id="73" name="フローチャート: 判断 72"/>
        <xdr:cNvSpPr/>
      </xdr:nvSpPr>
      <xdr:spPr>
        <a:xfrm>
          <a:off x="1079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30243</xdr:rowOff>
    </xdr:from>
    <xdr:ext cx="469744" cy="259045"/>
    <xdr:sp macro="" textlink="">
      <xdr:nvSpPr>
        <xdr:cNvPr id="74" name="テキスト ボックス 73"/>
        <xdr:cNvSpPr txBox="1"/>
      </xdr:nvSpPr>
      <xdr:spPr>
        <a:xfrm>
          <a:off x="895428"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39370</xdr:rowOff>
    </xdr:from>
    <xdr:to>
      <xdr:col>24</xdr:col>
      <xdr:colOff>114300</xdr:colOff>
      <xdr:row>37</xdr:row>
      <xdr:rowOff>140970</xdr:rowOff>
    </xdr:to>
    <xdr:sp macro="" textlink="">
      <xdr:nvSpPr>
        <xdr:cNvPr id="80" name="楕円 79"/>
        <xdr:cNvSpPr/>
      </xdr:nvSpPr>
      <xdr:spPr>
        <a:xfrm>
          <a:off x="45847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17797</xdr:rowOff>
    </xdr:from>
    <xdr:ext cx="469744" cy="259045"/>
    <xdr:sp macro="" textlink="">
      <xdr:nvSpPr>
        <xdr:cNvPr id="81" name="議会費該当値テキスト"/>
        <xdr:cNvSpPr txBox="1"/>
      </xdr:nvSpPr>
      <xdr:spPr>
        <a:xfrm>
          <a:off x="4686300"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53086</xdr:rowOff>
    </xdr:from>
    <xdr:to>
      <xdr:col>20</xdr:col>
      <xdr:colOff>38100</xdr:colOff>
      <xdr:row>37</xdr:row>
      <xdr:rowOff>154686</xdr:rowOff>
    </xdr:to>
    <xdr:sp macro="" textlink="">
      <xdr:nvSpPr>
        <xdr:cNvPr id="82" name="楕円 81"/>
        <xdr:cNvSpPr/>
      </xdr:nvSpPr>
      <xdr:spPr>
        <a:xfrm>
          <a:off x="3746500" y="639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145813</xdr:rowOff>
    </xdr:from>
    <xdr:ext cx="469744" cy="259045"/>
    <xdr:sp macro="" textlink="">
      <xdr:nvSpPr>
        <xdr:cNvPr id="83" name="テキスト ボックス 82"/>
        <xdr:cNvSpPr txBox="1"/>
      </xdr:nvSpPr>
      <xdr:spPr>
        <a:xfrm>
          <a:off x="3562428"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165672</xdr:rowOff>
    </xdr:from>
    <xdr:to>
      <xdr:col>15</xdr:col>
      <xdr:colOff>101600</xdr:colOff>
      <xdr:row>37</xdr:row>
      <xdr:rowOff>95822</xdr:rowOff>
    </xdr:to>
    <xdr:sp macro="" textlink="">
      <xdr:nvSpPr>
        <xdr:cNvPr id="84" name="楕円 83"/>
        <xdr:cNvSpPr/>
      </xdr:nvSpPr>
      <xdr:spPr>
        <a:xfrm>
          <a:off x="2857500" y="633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86949</xdr:rowOff>
    </xdr:from>
    <xdr:ext cx="469744" cy="259045"/>
    <xdr:sp macro="" textlink="">
      <xdr:nvSpPr>
        <xdr:cNvPr id="85" name="テキスト ボックス 84"/>
        <xdr:cNvSpPr txBox="1"/>
      </xdr:nvSpPr>
      <xdr:spPr>
        <a:xfrm>
          <a:off x="2673428" y="643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55372</xdr:rowOff>
    </xdr:from>
    <xdr:to>
      <xdr:col>10</xdr:col>
      <xdr:colOff>165100</xdr:colOff>
      <xdr:row>37</xdr:row>
      <xdr:rowOff>156972</xdr:rowOff>
    </xdr:to>
    <xdr:sp macro="" textlink="">
      <xdr:nvSpPr>
        <xdr:cNvPr id="86" name="楕円 85"/>
        <xdr:cNvSpPr/>
      </xdr:nvSpPr>
      <xdr:spPr>
        <a:xfrm>
          <a:off x="1968500" y="639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148099</xdr:rowOff>
    </xdr:from>
    <xdr:ext cx="469744" cy="259045"/>
    <xdr:sp macro="" textlink="">
      <xdr:nvSpPr>
        <xdr:cNvPr id="87" name="テキスト ボックス 86"/>
        <xdr:cNvSpPr txBox="1"/>
      </xdr:nvSpPr>
      <xdr:spPr>
        <a:xfrm>
          <a:off x="1784428" y="649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22034</xdr:rowOff>
    </xdr:from>
    <xdr:to>
      <xdr:col>6</xdr:col>
      <xdr:colOff>38100</xdr:colOff>
      <xdr:row>37</xdr:row>
      <xdr:rowOff>123634</xdr:rowOff>
    </xdr:to>
    <xdr:sp macro="" textlink="">
      <xdr:nvSpPr>
        <xdr:cNvPr id="88" name="楕円 87"/>
        <xdr:cNvSpPr/>
      </xdr:nvSpPr>
      <xdr:spPr>
        <a:xfrm>
          <a:off x="1079500" y="636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114761</xdr:rowOff>
    </xdr:from>
    <xdr:ext cx="469744" cy="259045"/>
    <xdr:sp macro="" textlink="">
      <xdr:nvSpPr>
        <xdr:cNvPr id="89" name="テキスト ボックス 88"/>
        <xdr:cNvSpPr txBox="1"/>
      </xdr:nvSpPr>
      <xdr:spPr>
        <a:xfrm>
          <a:off x="895428" y="6458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111344</xdr:rowOff>
    </xdr:from>
    <xdr:to>
      <xdr:col>24</xdr:col>
      <xdr:colOff>62865</xdr:colOff>
      <xdr:row>58</xdr:row>
      <xdr:rowOff>121193</xdr:rowOff>
    </xdr:to>
    <xdr:cxnSp macro="">
      <xdr:nvCxnSpPr>
        <xdr:cNvPr id="115" name="直線コネクタ 114"/>
        <xdr:cNvCxnSpPr/>
      </xdr:nvCxnSpPr>
      <xdr:spPr>
        <a:xfrm flipV="1">
          <a:off x="4633595" y="8683844"/>
          <a:ext cx="1270" cy="1381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125020</xdr:rowOff>
    </xdr:from>
    <xdr:ext cx="534377" cy="259045"/>
    <xdr:sp macro="" textlink="">
      <xdr:nvSpPr>
        <xdr:cNvPr id="116" name="総務費最小値テキスト"/>
        <xdr:cNvSpPr txBox="1"/>
      </xdr:nvSpPr>
      <xdr:spPr>
        <a:xfrm>
          <a:off x="4686300" y="100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121193</xdr:rowOff>
    </xdr:from>
    <xdr:to>
      <xdr:col>24</xdr:col>
      <xdr:colOff>152400</xdr:colOff>
      <xdr:row>58</xdr:row>
      <xdr:rowOff>121193</xdr:rowOff>
    </xdr:to>
    <xdr:cxnSp macro="">
      <xdr:nvCxnSpPr>
        <xdr:cNvPr id="117" name="直線コネクタ 116"/>
        <xdr:cNvCxnSpPr/>
      </xdr:nvCxnSpPr>
      <xdr:spPr>
        <a:xfrm>
          <a:off x="4546600" y="1006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58021</xdr:rowOff>
    </xdr:from>
    <xdr:ext cx="599010" cy="259045"/>
    <xdr:sp macro="" textlink="">
      <xdr:nvSpPr>
        <xdr:cNvPr id="118" name="総務費最大値テキスト"/>
        <xdr:cNvSpPr txBox="1"/>
      </xdr:nvSpPr>
      <xdr:spPr>
        <a:xfrm>
          <a:off x="4686300" y="84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111344</xdr:rowOff>
    </xdr:from>
    <xdr:to>
      <xdr:col>24</xdr:col>
      <xdr:colOff>152400</xdr:colOff>
      <xdr:row>50</xdr:row>
      <xdr:rowOff>111344</xdr:rowOff>
    </xdr:to>
    <xdr:cxnSp macro="">
      <xdr:nvCxnSpPr>
        <xdr:cNvPr id="119" name="直線コネクタ 118"/>
        <xdr:cNvCxnSpPr/>
      </xdr:nvCxnSpPr>
      <xdr:spPr>
        <a:xfrm>
          <a:off x="4546600" y="868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153929</xdr:rowOff>
    </xdr:from>
    <xdr:to>
      <xdr:col>24</xdr:col>
      <xdr:colOff>63500</xdr:colOff>
      <xdr:row>57</xdr:row>
      <xdr:rowOff>26436</xdr:rowOff>
    </xdr:to>
    <xdr:cxnSp macro="">
      <xdr:nvCxnSpPr>
        <xdr:cNvPr id="120" name="直線コネクタ 119"/>
        <xdr:cNvCxnSpPr/>
      </xdr:nvCxnSpPr>
      <xdr:spPr>
        <a:xfrm flipV="1">
          <a:off x="3797300" y="9755129"/>
          <a:ext cx="838200" cy="4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20275</xdr:rowOff>
    </xdr:from>
    <xdr:ext cx="599010" cy="259045"/>
    <xdr:sp macro="" textlink="">
      <xdr:nvSpPr>
        <xdr:cNvPr id="121" name="総務費平均値テキスト"/>
        <xdr:cNvSpPr txBox="1"/>
      </xdr:nvSpPr>
      <xdr:spPr>
        <a:xfrm>
          <a:off x="4686300" y="9792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41848</xdr:rowOff>
    </xdr:from>
    <xdr:to>
      <xdr:col>24</xdr:col>
      <xdr:colOff>114300</xdr:colOff>
      <xdr:row>57</xdr:row>
      <xdr:rowOff>143448</xdr:rowOff>
    </xdr:to>
    <xdr:sp macro="" textlink="">
      <xdr:nvSpPr>
        <xdr:cNvPr id="122" name="フローチャート: 判断 121"/>
        <xdr:cNvSpPr/>
      </xdr:nvSpPr>
      <xdr:spPr>
        <a:xfrm>
          <a:off x="45847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26436</xdr:rowOff>
    </xdr:from>
    <xdr:to>
      <xdr:col>19</xdr:col>
      <xdr:colOff>177800</xdr:colOff>
      <xdr:row>57</xdr:row>
      <xdr:rowOff>146682</xdr:rowOff>
    </xdr:to>
    <xdr:cxnSp macro="">
      <xdr:nvCxnSpPr>
        <xdr:cNvPr id="123" name="直線コネクタ 122"/>
        <xdr:cNvCxnSpPr/>
      </xdr:nvCxnSpPr>
      <xdr:spPr>
        <a:xfrm flipV="1">
          <a:off x="2908300" y="9799086"/>
          <a:ext cx="889000" cy="12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74505</xdr:rowOff>
    </xdr:from>
    <xdr:to>
      <xdr:col>20</xdr:col>
      <xdr:colOff>38100</xdr:colOff>
      <xdr:row>58</xdr:row>
      <xdr:rowOff>4655</xdr:rowOff>
    </xdr:to>
    <xdr:sp macro="" textlink="">
      <xdr:nvSpPr>
        <xdr:cNvPr id="124" name="フローチャート: 判断 123"/>
        <xdr:cNvSpPr/>
      </xdr:nvSpPr>
      <xdr:spPr>
        <a:xfrm>
          <a:off x="3746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167232</xdr:rowOff>
    </xdr:from>
    <xdr:ext cx="534377" cy="259045"/>
    <xdr:sp macro="" textlink="">
      <xdr:nvSpPr>
        <xdr:cNvPr id="125" name="テキスト ボックス 124"/>
        <xdr:cNvSpPr txBox="1"/>
      </xdr:nvSpPr>
      <xdr:spPr>
        <a:xfrm>
          <a:off x="3530111" y="993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83383</xdr:rowOff>
    </xdr:from>
    <xdr:to>
      <xdr:col>15</xdr:col>
      <xdr:colOff>50800</xdr:colOff>
      <xdr:row>57</xdr:row>
      <xdr:rowOff>146682</xdr:rowOff>
    </xdr:to>
    <xdr:cxnSp macro="">
      <xdr:nvCxnSpPr>
        <xdr:cNvPr id="126" name="直線コネクタ 125"/>
        <xdr:cNvCxnSpPr/>
      </xdr:nvCxnSpPr>
      <xdr:spPr>
        <a:xfrm>
          <a:off x="2019300" y="9856033"/>
          <a:ext cx="889000" cy="6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79135</xdr:rowOff>
    </xdr:from>
    <xdr:to>
      <xdr:col>15</xdr:col>
      <xdr:colOff>101600</xdr:colOff>
      <xdr:row>58</xdr:row>
      <xdr:rowOff>9285</xdr:rowOff>
    </xdr:to>
    <xdr:sp macro="" textlink="">
      <xdr:nvSpPr>
        <xdr:cNvPr id="127" name="フローチャート: 判断 126"/>
        <xdr:cNvSpPr/>
      </xdr:nvSpPr>
      <xdr:spPr>
        <a:xfrm>
          <a:off x="2857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25812</xdr:rowOff>
    </xdr:from>
    <xdr:ext cx="534377" cy="259045"/>
    <xdr:sp macro="" textlink="">
      <xdr:nvSpPr>
        <xdr:cNvPr id="128" name="テキスト ボックス 127"/>
        <xdr:cNvSpPr txBox="1"/>
      </xdr:nvSpPr>
      <xdr:spPr>
        <a:xfrm>
          <a:off x="2641111" y="96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83383</xdr:rowOff>
    </xdr:from>
    <xdr:to>
      <xdr:col>10</xdr:col>
      <xdr:colOff>114300</xdr:colOff>
      <xdr:row>58</xdr:row>
      <xdr:rowOff>6240</xdr:rowOff>
    </xdr:to>
    <xdr:cxnSp macro="">
      <xdr:nvCxnSpPr>
        <xdr:cNvPr id="129" name="直線コネクタ 128"/>
        <xdr:cNvCxnSpPr/>
      </xdr:nvCxnSpPr>
      <xdr:spPr>
        <a:xfrm flipV="1">
          <a:off x="1130300" y="9856033"/>
          <a:ext cx="889000" cy="9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45185</xdr:rowOff>
    </xdr:from>
    <xdr:to>
      <xdr:col>10</xdr:col>
      <xdr:colOff>165100</xdr:colOff>
      <xdr:row>56</xdr:row>
      <xdr:rowOff>146785</xdr:rowOff>
    </xdr:to>
    <xdr:sp macro="" textlink="">
      <xdr:nvSpPr>
        <xdr:cNvPr id="130" name="フローチャート: 判断 129"/>
        <xdr:cNvSpPr/>
      </xdr:nvSpPr>
      <xdr:spPr>
        <a:xfrm>
          <a:off x="1968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163312</xdr:rowOff>
    </xdr:from>
    <xdr:ext cx="599010" cy="259045"/>
    <xdr:sp macro="" textlink="">
      <xdr:nvSpPr>
        <xdr:cNvPr id="131" name="テキスト ボックス 130"/>
        <xdr:cNvSpPr txBox="1"/>
      </xdr:nvSpPr>
      <xdr:spPr>
        <a:xfrm>
          <a:off x="1719795"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55583</xdr:rowOff>
    </xdr:from>
    <xdr:to>
      <xdr:col>6</xdr:col>
      <xdr:colOff>38100</xdr:colOff>
      <xdr:row>57</xdr:row>
      <xdr:rowOff>157183</xdr:rowOff>
    </xdr:to>
    <xdr:sp macro="" textlink="">
      <xdr:nvSpPr>
        <xdr:cNvPr id="132" name="フローチャート: 判断 131"/>
        <xdr:cNvSpPr/>
      </xdr:nvSpPr>
      <xdr:spPr>
        <a:xfrm>
          <a:off x="1079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2260</xdr:rowOff>
    </xdr:from>
    <xdr:ext cx="599010" cy="259045"/>
    <xdr:sp macro="" textlink="">
      <xdr:nvSpPr>
        <xdr:cNvPr id="133" name="テキスト ボックス 132"/>
        <xdr:cNvSpPr txBox="1"/>
      </xdr:nvSpPr>
      <xdr:spPr>
        <a:xfrm>
          <a:off x="830795"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103129</xdr:rowOff>
    </xdr:from>
    <xdr:to>
      <xdr:col>24</xdr:col>
      <xdr:colOff>114300</xdr:colOff>
      <xdr:row>57</xdr:row>
      <xdr:rowOff>33279</xdr:rowOff>
    </xdr:to>
    <xdr:sp macro="" textlink="">
      <xdr:nvSpPr>
        <xdr:cNvPr id="139" name="楕円 138"/>
        <xdr:cNvSpPr/>
      </xdr:nvSpPr>
      <xdr:spPr>
        <a:xfrm>
          <a:off x="4584700" y="970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126006</xdr:rowOff>
    </xdr:from>
    <xdr:ext cx="599010" cy="259045"/>
    <xdr:sp macro="" textlink="">
      <xdr:nvSpPr>
        <xdr:cNvPr id="140" name="総務費該当値テキスト"/>
        <xdr:cNvSpPr txBox="1"/>
      </xdr:nvSpPr>
      <xdr:spPr>
        <a:xfrm>
          <a:off x="4686300" y="9555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147086</xdr:rowOff>
    </xdr:from>
    <xdr:to>
      <xdr:col>20</xdr:col>
      <xdr:colOff>38100</xdr:colOff>
      <xdr:row>57</xdr:row>
      <xdr:rowOff>77236</xdr:rowOff>
    </xdr:to>
    <xdr:sp macro="" textlink="">
      <xdr:nvSpPr>
        <xdr:cNvPr id="141" name="楕円 140"/>
        <xdr:cNvSpPr/>
      </xdr:nvSpPr>
      <xdr:spPr>
        <a:xfrm>
          <a:off x="3746500" y="974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93763</xdr:rowOff>
    </xdr:from>
    <xdr:ext cx="599010" cy="259045"/>
    <xdr:sp macro="" textlink="">
      <xdr:nvSpPr>
        <xdr:cNvPr id="142" name="テキスト ボックス 141"/>
        <xdr:cNvSpPr txBox="1"/>
      </xdr:nvSpPr>
      <xdr:spPr>
        <a:xfrm>
          <a:off x="3497795" y="952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95882</xdr:rowOff>
    </xdr:from>
    <xdr:to>
      <xdr:col>15</xdr:col>
      <xdr:colOff>101600</xdr:colOff>
      <xdr:row>58</xdr:row>
      <xdr:rowOff>26032</xdr:rowOff>
    </xdr:to>
    <xdr:sp macro="" textlink="">
      <xdr:nvSpPr>
        <xdr:cNvPr id="143" name="楕円 142"/>
        <xdr:cNvSpPr/>
      </xdr:nvSpPr>
      <xdr:spPr>
        <a:xfrm>
          <a:off x="2857500" y="986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17159</xdr:rowOff>
    </xdr:from>
    <xdr:ext cx="534377" cy="259045"/>
    <xdr:sp macro="" textlink="">
      <xdr:nvSpPr>
        <xdr:cNvPr id="144" name="テキスト ボックス 143"/>
        <xdr:cNvSpPr txBox="1"/>
      </xdr:nvSpPr>
      <xdr:spPr>
        <a:xfrm>
          <a:off x="2641111" y="996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32583</xdr:rowOff>
    </xdr:from>
    <xdr:to>
      <xdr:col>10</xdr:col>
      <xdr:colOff>165100</xdr:colOff>
      <xdr:row>57</xdr:row>
      <xdr:rowOff>134183</xdr:rowOff>
    </xdr:to>
    <xdr:sp macro="" textlink="">
      <xdr:nvSpPr>
        <xdr:cNvPr id="145" name="楕円 144"/>
        <xdr:cNvSpPr/>
      </xdr:nvSpPr>
      <xdr:spPr>
        <a:xfrm>
          <a:off x="1968500" y="980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125310</xdr:rowOff>
    </xdr:from>
    <xdr:ext cx="599010" cy="259045"/>
    <xdr:sp macro="" textlink="">
      <xdr:nvSpPr>
        <xdr:cNvPr id="146" name="テキスト ボックス 145"/>
        <xdr:cNvSpPr txBox="1"/>
      </xdr:nvSpPr>
      <xdr:spPr>
        <a:xfrm>
          <a:off x="1719795" y="98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126890</xdr:rowOff>
    </xdr:from>
    <xdr:to>
      <xdr:col>6</xdr:col>
      <xdr:colOff>38100</xdr:colOff>
      <xdr:row>58</xdr:row>
      <xdr:rowOff>57040</xdr:rowOff>
    </xdr:to>
    <xdr:sp macro="" textlink="">
      <xdr:nvSpPr>
        <xdr:cNvPr id="147" name="楕円 146"/>
        <xdr:cNvSpPr/>
      </xdr:nvSpPr>
      <xdr:spPr>
        <a:xfrm>
          <a:off x="1079500" y="989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48167</xdr:rowOff>
    </xdr:from>
    <xdr:ext cx="534377" cy="259045"/>
    <xdr:sp macro="" textlink="">
      <xdr:nvSpPr>
        <xdr:cNvPr id="148" name="テキスト ボックス 147"/>
        <xdr:cNvSpPr txBox="1"/>
      </xdr:nvSpPr>
      <xdr:spPr>
        <a:xfrm>
          <a:off x="863111" y="999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61" name="テキスト ボックス 160"/>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143339</xdr:rowOff>
    </xdr:from>
    <xdr:to>
      <xdr:col>24</xdr:col>
      <xdr:colOff>62865</xdr:colOff>
      <xdr:row>78</xdr:row>
      <xdr:rowOff>163979</xdr:rowOff>
    </xdr:to>
    <xdr:cxnSp macro="">
      <xdr:nvCxnSpPr>
        <xdr:cNvPr id="177" name="直線コネクタ 176"/>
        <xdr:cNvCxnSpPr/>
      </xdr:nvCxnSpPr>
      <xdr:spPr>
        <a:xfrm flipV="1">
          <a:off x="4633595" y="12144839"/>
          <a:ext cx="1270" cy="139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167806</xdr:rowOff>
    </xdr:from>
    <xdr:ext cx="599010" cy="259045"/>
    <xdr:sp macro="" textlink="">
      <xdr:nvSpPr>
        <xdr:cNvPr id="178" name="民生費最小値テキスト"/>
        <xdr:cNvSpPr txBox="1"/>
      </xdr:nvSpPr>
      <xdr:spPr>
        <a:xfrm>
          <a:off x="4686300" y="1354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163979</xdr:rowOff>
    </xdr:from>
    <xdr:to>
      <xdr:col>24</xdr:col>
      <xdr:colOff>152400</xdr:colOff>
      <xdr:row>78</xdr:row>
      <xdr:rowOff>163979</xdr:rowOff>
    </xdr:to>
    <xdr:cxnSp macro="">
      <xdr:nvCxnSpPr>
        <xdr:cNvPr id="179" name="直線コネクタ 178"/>
        <xdr:cNvCxnSpPr/>
      </xdr:nvCxnSpPr>
      <xdr:spPr>
        <a:xfrm>
          <a:off x="4546600" y="1353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90016</xdr:rowOff>
    </xdr:from>
    <xdr:ext cx="599010" cy="259045"/>
    <xdr:sp macro="" textlink="">
      <xdr:nvSpPr>
        <xdr:cNvPr id="180" name="民生費最大値テキスト"/>
        <xdr:cNvSpPr txBox="1"/>
      </xdr:nvSpPr>
      <xdr:spPr>
        <a:xfrm>
          <a:off x="4686300" y="1192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143339</xdr:rowOff>
    </xdr:from>
    <xdr:to>
      <xdr:col>24</xdr:col>
      <xdr:colOff>152400</xdr:colOff>
      <xdr:row>70</xdr:row>
      <xdr:rowOff>143339</xdr:rowOff>
    </xdr:to>
    <xdr:cxnSp macro="">
      <xdr:nvCxnSpPr>
        <xdr:cNvPr id="181" name="直線コネクタ 180"/>
        <xdr:cNvCxnSpPr/>
      </xdr:nvCxnSpPr>
      <xdr:spPr>
        <a:xfrm>
          <a:off x="4546600" y="1214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32058</xdr:rowOff>
    </xdr:from>
    <xdr:to>
      <xdr:col>24</xdr:col>
      <xdr:colOff>63500</xdr:colOff>
      <xdr:row>75</xdr:row>
      <xdr:rowOff>82588</xdr:rowOff>
    </xdr:to>
    <xdr:cxnSp macro="">
      <xdr:nvCxnSpPr>
        <xdr:cNvPr id="182" name="直線コネクタ 181"/>
        <xdr:cNvCxnSpPr/>
      </xdr:nvCxnSpPr>
      <xdr:spPr>
        <a:xfrm flipV="1">
          <a:off x="3797300" y="12890808"/>
          <a:ext cx="838200" cy="5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1643</xdr:rowOff>
    </xdr:from>
    <xdr:ext cx="599010" cy="259045"/>
    <xdr:sp macro="" textlink="">
      <xdr:nvSpPr>
        <xdr:cNvPr id="183" name="民生費平均値テキスト"/>
        <xdr:cNvSpPr txBox="1"/>
      </xdr:nvSpPr>
      <xdr:spPr>
        <a:xfrm>
          <a:off x="4686300" y="130318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23216</xdr:rowOff>
    </xdr:from>
    <xdr:to>
      <xdr:col>24</xdr:col>
      <xdr:colOff>114300</xdr:colOff>
      <xdr:row>76</xdr:row>
      <xdr:rowOff>124816</xdr:rowOff>
    </xdr:to>
    <xdr:sp macro="" textlink="">
      <xdr:nvSpPr>
        <xdr:cNvPr id="184" name="フローチャート: 判断 183"/>
        <xdr:cNvSpPr/>
      </xdr:nvSpPr>
      <xdr:spPr>
        <a:xfrm>
          <a:off x="4584700" y="1305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73644</xdr:rowOff>
    </xdr:from>
    <xdr:to>
      <xdr:col>19</xdr:col>
      <xdr:colOff>177800</xdr:colOff>
      <xdr:row>75</xdr:row>
      <xdr:rowOff>82588</xdr:rowOff>
    </xdr:to>
    <xdr:cxnSp macro="">
      <xdr:nvCxnSpPr>
        <xdr:cNvPr id="185" name="直線コネクタ 184"/>
        <xdr:cNvCxnSpPr/>
      </xdr:nvCxnSpPr>
      <xdr:spPr>
        <a:xfrm>
          <a:off x="2908300" y="12932394"/>
          <a:ext cx="889000" cy="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57810</xdr:rowOff>
    </xdr:from>
    <xdr:to>
      <xdr:col>20</xdr:col>
      <xdr:colOff>38100</xdr:colOff>
      <xdr:row>76</xdr:row>
      <xdr:rowOff>159410</xdr:rowOff>
    </xdr:to>
    <xdr:sp macro="" textlink="">
      <xdr:nvSpPr>
        <xdr:cNvPr id="186" name="フローチャート: 判断 185"/>
        <xdr:cNvSpPr/>
      </xdr:nvSpPr>
      <xdr:spPr>
        <a:xfrm>
          <a:off x="3746500" y="1308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150537</xdr:rowOff>
    </xdr:from>
    <xdr:ext cx="599010" cy="259045"/>
    <xdr:sp macro="" textlink="">
      <xdr:nvSpPr>
        <xdr:cNvPr id="187" name="テキスト ボックス 186"/>
        <xdr:cNvSpPr txBox="1"/>
      </xdr:nvSpPr>
      <xdr:spPr>
        <a:xfrm>
          <a:off x="3497795" y="1318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73644</xdr:rowOff>
    </xdr:from>
    <xdr:to>
      <xdr:col>15</xdr:col>
      <xdr:colOff>50800</xdr:colOff>
      <xdr:row>75</xdr:row>
      <xdr:rowOff>124108</xdr:rowOff>
    </xdr:to>
    <xdr:cxnSp macro="">
      <xdr:nvCxnSpPr>
        <xdr:cNvPr id="188" name="直線コネクタ 187"/>
        <xdr:cNvCxnSpPr/>
      </xdr:nvCxnSpPr>
      <xdr:spPr>
        <a:xfrm flipV="1">
          <a:off x="2019300" y="12932394"/>
          <a:ext cx="889000" cy="5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112664</xdr:rowOff>
    </xdr:from>
    <xdr:to>
      <xdr:col>15</xdr:col>
      <xdr:colOff>101600</xdr:colOff>
      <xdr:row>77</xdr:row>
      <xdr:rowOff>42814</xdr:rowOff>
    </xdr:to>
    <xdr:sp macro="" textlink="">
      <xdr:nvSpPr>
        <xdr:cNvPr id="189" name="フローチャート: 判断 188"/>
        <xdr:cNvSpPr/>
      </xdr:nvSpPr>
      <xdr:spPr>
        <a:xfrm>
          <a:off x="2857500" y="131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33941</xdr:rowOff>
    </xdr:from>
    <xdr:ext cx="599010" cy="259045"/>
    <xdr:sp macro="" textlink="">
      <xdr:nvSpPr>
        <xdr:cNvPr id="190" name="テキスト ボックス 189"/>
        <xdr:cNvSpPr txBox="1"/>
      </xdr:nvSpPr>
      <xdr:spPr>
        <a:xfrm>
          <a:off x="2608795" y="1323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124108</xdr:rowOff>
    </xdr:from>
    <xdr:to>
      <xdr:col>10</xdr:col>
      <xdr:colOff>114300</xdr:colOff>
      <xdr:row>76</xdr:row>
      <xdr:rowOff>93895</xdr:rowOff>
    </xdr:to>
    <xdr:cxnSp macro="">
      <xdr:nvCxnSpPr>
        <xdr:cNvPr id="191" name="直線コネクタ 190"/>
        <xdr:cNvCxnSpPr/>
      </xdr:nvCxnSpPr>
      <xdr:spPr>
        <a:xfrm flipV="1">
          <a:off x="1130300" y="12982858"/>
          <a:ext cx="889000" cy="14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128639</xdr:rowOff>
    </xdr:from>
    <xdr:to>
      <xdr:col>10</xdr:col>
      <xdr:colOff>165100</xdr:colOff>
      <xdr:row>77</xdr:row>
      <xdr:rowOff>58789</xdr:rowOff>
    </xdr:to>
    <xdr:sp macro="" textlink="">
      <xdr:nvSpPr>
        <xdr:cNvPr id="192" name="フローチャート: 判断 191"/>
        <xdr:cNvSpPr/>
      </xdr:nvSpPr>
      <xdr:spPr>
        <a:xfrm>
          <a:off x="1968500" y="1315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49916</xdr:rowOff>
    </xdr:from>
    <xdr:ext cx="599010" cy="259045"/>
    <xdr:sp macro="" textlink="">
      <xdr:nvSpPr>
        <xdr:cNvPr id="193" name="テキスト ボックス 192"/>
        <xdr:cNvSpPr txBox="1"/>
      </xdr:nvSpPr>
      <xdr:spPr>
        <a:xfrm>
          <a:off x="1719795" y="13251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66717</xdr:rowOff>
    </xdr:from>
    <xdr:to>
      <xdr:col>6</xdr:col>
      <xdr:colOff>38100</xdr:colOff>
      <xdr:row>77</xdr:row>
      <xdr:rowOff>168317</xdr:rowOff>
    </xdr:to>
    <xdr:sp macro="" textlink="">
      <xdr:nvSpPr>
        <xdr:cNvPr id="194" name="フローチャート: 判断 193"/>
        <xdr:cNvSpPr/>
      </xdr:nvSpPr>
      <xdr:spPr>
        <a:xfrm>
          <a:off x="1079500" y="1326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159444</xdr:rowOff>
    </xdr:from>
    <xdr:ext cx="599010" cy="259045"/>
    <xdr:sp macro="" textlink="">
      <xdr:nvSpPr>
        <xdr:cNvPr id="195" name="テキスト ボックス 194"/>
        <xdr:cNvSpPr txBox="1"/>
      </xdr:nvSpPr>
      <xdr:spPr>
        <a:xfrm>
          <a:off x="830795" y="133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152708</xdr:rowOff>
    </xdr:from>
    <xdr:to>
      <xdr:col>24</xdr:col>
      <xdr:colOff>114300</xdr:colOff>
      <xdr:row>75</xdr:row>
      <xdr:rowOff>82858</xdr:rowOff>
    </xdr:to>
    <xdr:sp macro="" textlink="">
      <xdr:nvSpPr>
        <xdr:cNvPr id="201" name="楕円 200"/>
        <xdr:cNvSpPr/>
      </xdr:nvSpPr>
      <xdr:spPr>
        <a:xfrm>
          <a:off x="4584700" y="1284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4135</xdr:rowOff>
    </xdr:from>
    <xdr:ext cx="599010" cy="259045"/>
    <xdr:sp macro="" textlink="">
      <xdr:nvSpPr>
        <xdr:cNvPr id="202" name="民生費該当値テキスト"/>
        <xdr:cNvSpPr txBox="1"/>
      </xdr:nvSpPr>
      <xdr:spPr>
        <a:xfrm>
          <a:off x="4686300" y="1269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31788</xdr:rowOff>
    </xdr:from>
    <xdr:to>
      <xdr:col>20</xdr:col>
      <xdr:colOff>38100</xdr:colOff>
      <xdr:row>75</xdr:row>
      <xdr:rowOff>133388</xdr:rowOff>
    </xdr:to>
    <xdr:sp macro="" textlink="">
      <xdr:nvSpPr>
        <xdr:cNvPr id="203" name="楕円 202"/>
        <xdr:cNvSpPr/>
      </xdr:nvSpPr>
      <xdr:spPr>
        <a:xfrm>
          <a:off x="3746500" y="1289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149915</xdr:rowOff>
    </xdr:from>
    <xdr:ext cx="599010" cy="259045"/>
    <xdr:sp macro="" textlink="">
      <xdr:nvSpPr>
        <xdr:cNvPr id="204" name="テキスト ボックス 203"/>
        <xdr:cNvSpPr txBox="1"/>
      </xdr:nvSpPr>
      <xdr:spPr>
        <a:xfrm>
          <a:off x="3497795" y="12665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22844</xdr:rowOff>
    </xdr:from>
    <xdr:to>
      <xdr:col>15</xdr:col>
      <xdr:colOff>101600</xdr:colOff>
      <xdr:row>75</xdr:row>
      <xdr:rowOff>124444</xdr:rowOff>
    </xdr:to>
    <xdr:sp macro="" textlink="">
      <xdr:nvSpPr>
        <xdr:cNvPr id="205" name="楕円 204"/>
        <xdr:cNvSpPr/>
      </xdr:nvSpPr>
      <xdr:spPr>
        <a:xfrm>
          <a:off x="2857500" y="1288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140971</xdr:rowOff>
    </xdr:from>
    <xdr:ext cx="599010" cy="259045"/>
    <xdr:sp macro="" textlink="">
      <xdr:nvSpPr>
        <xdr:cNvPr id="206" name="テキスト ボックス 205"/>
        <xdr:cNvSpPr txBox="1"/>
      </xdr:nvSpPr>
      <xdr:spPr>
        <a:xfrm>
          <a:off x="2608795" y="12656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73308</xdr:rowOff>
    </xdr:from>
    <xdr:to>
      <xdr:col>10</xdr:col>
      <xdr:colOff>165100</xdr:colOff>
      <xdr:row>76</xdr:row>
      <xdr:rowOff>3457</xdr:rowOff>
    </xdr:to>
    <xdr:sp macro="" textlink="">
      <xdr:nvSpPr>
        <xdr:cNvPr id="207" name="楕円 206"/>
        <xdr:cNvSpPr/>
      </xdr:nvSpPr>
      <xdr:spPr>
        <a:xfrm>
          <a:off x="1968500" y="129320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19985</xdr:rowOff>
    </xdr:from>
    <xdr:ext cx="599010" cy="259045"/>
    <xdr:sp macro="" textlink="">
      <xdr:nvSpPr>
        <xdr:cNvPr id="208" name="テキスト ボックス 207"/>
        <xdr:cNvSpPr txBox="1"/>
      </xdr:nvSpPr>
      <xdr:spPr>
        <a:xfrm>
          <a:off x="1719795" y="1270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43095</xdr:rowOff>
    </xdr:from>
    <xdr:to>
      <xdr:col>6</xdr:col>
      <xdr:colOff>38100</xdr:colOff>
      <xdr:row>76</xdr:row>
      <xdr:rowOff>144695</xdr:rowOff>
    </xdr:to>
    <xdr:sp macro="" textlink="">
      <xdr:nvSpPr>
        <xdr:cNvPr id="209" name="楕円 208"/>
        <xdr:cNvSpPr/>
      </xdr:nvSpPr>
      <xdr:spPr>
        <a:xfrm>
          <a:off x="1079500" y="1307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161221</xdr:rowOff>
    </xdr:from>
    <xdr:ext cx="599010" cy="259045"/>
    <xdr:sp macro="" textlink="">
      <xdr:nvSpPr>
        <xdr:cNvPr id="210" name="テキスト ボックス 209"/>
        <xdr:cNvSpPr txBox="1"/>
      </xdr:nvSpPr>
      <xdr:spPr>
        <a:xfrm>
          <a:off x="830795" y="1284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20169</xdr:rowOff>
    </xdr:from>
    <xdr:to>
      <xdr:col>24</xdr:col>
      <xdr:colOff>62865</xdr:colOff>
      <xdr:row>98</xdr:row>
      <xdr:rowOff>46692</xdr:rowOff>
    </xdr:to>
    <xdr:cxnSp macro="">
      <xdr:nvCxnSpPr>
        <xdr:cNvPr id="232" name="直線コネクタ 231"/>
        <xdr:cNvCxnSpPr/>
      </xdr:nvCxnSpPr>
      <xdr:spPr>
        <a:xfrm flipV="1">
          <a:off x="4633595" y="15622119"/>
          <a:ext cx="1270" cy="122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50519</xdr:rowOff>
    </xdr:from>
    <xdr:ext cx="534377" cy="259045"/>
    <xdr:sp macro="" textlink="">
      <xdr:nvSpPr>
        <xdr:cNvPr id="233" name="衛生費最小値テキスト"/>
        <xdr:cNvSpPr txBox="1"/>
      </xdr:nvSpPr>
      <xdr:spPr>
        <a:xfrm>
          <a:off x="4686300" y="168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46692</xdr:rowOff>
    </xdr:from>
    <xdr:to>
      <xdr:col>24</xdr:col>
      <xdr:colOff>152400</xdr:colOff>
      <xdr:row>98</xdr:row>
      <xdr:rowOff>46692</xdr:rowOff>
    </xdr:to>
    <xdr:cxnSp macro="">
      <xdr:nvCxnSpPr>
        <xdr:cNvPr id="234" name="直線コネクタ 233"/>
        <xdr:cNvCxnSpPr/>
      </xdr:nvCxnSpPr>
      <xdr:spPr>
        <a:xfrm>
          <a:off x="4546600" y="1684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138296</xdr:rowOff>
    </xdr:from>
    <xdr:ext cx="599010" cy="259045"/>
    <xdr:sp macro="" textlink="">
      <xdr:nvSpPr>
        <xdr:cNvPr id="235" name="衛生費最大値テキスト"/>
        <xdr:cNvSpPr txBox="1"/>
      </xdr:nvSpPr>
      <xdr:spPr>
        <a:xfrm>
          <a:off x="4686300" y="1539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20169</xdr:rowOff>
    </xdr:from>
    <xdr:to>
      <xdr:col>24</xdr:col>
      <xdr:colOff>152400</xdr:colOff>
      <xdr:row>91</xdr:row>
      <xdr:rowOff>20169</xdr:rowOff>
    </xdr:to>
    <xdr:cxnSp macro="">
      <xdr:nvCxnSpPr>
        <xdr:cNvPr id="236" name="直線コネクタ 235"/>
        <xdr:cNvCxnSpPr/>
      </xdr:nvCxnSpPr>
      <xdr:spPr>
        <a:xfrm>
          <a:off x="4546600" y="1562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20059</xdr:rowOff>
    </xdr:from>
    <xdr:to>
      <xdr:col>24</xdr:col>
      <xdr:colOff>63500</xdr:colOff>
      <xdr:row>97</xdr:row>
      <xdr:rowOff>28412</xdr:rowOff>
    </xdr:to>
    <xdr:cxnSp macro="">
      <xdr:nvCxnSpPr>
        <xdr:cNvPr id="237" name="直線コネクタ 236"/>
        <xdr:cNvCxnSpPr/>
      </xdr:nvCxnSpPr>
      <xdr:spPr>
        <a:xfrm flipV="1">
          <a:off x="3797300" y="16650709"/>
          <a:ext cx="838200" cy="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215</xdr:rowOff>
    </xdr:from>
    <xdr:ext cx="534377" cy="259045"/>
    <xdr:sp macro="" textlink="">
      <xdr:nvSpPr>
        <xdr:cNvPr id="238" name="衛生費平均値テキスト"/>
        <xdr:cNvSpPr txBox="1"/>
      </xdr:nvSpPr>
      <xdr:spPr>
        <a:xfrm>
          <a:off x="4686300" y="16630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21788</xdr:rowOff>
    </xdr:from>
    <xdr:to>
      <xdr:col>24</xdr:col>
      <xdr:colOff>114300</xdr:colOff>
      <xdr:row>97</xdr:row>
      <xdr:rowOff>123388</xdr:rowOff>
    </xdr:to>
    <xdr:sp macro="" textlink="">
      <xdr:nvSpPr>
        <xdr:cNvPr id="239" name="フローチャート: 判断 238"/>
        <xdr:cNvSpPr/>
      </xdr:nvSpPr>
      <xdr:spPr>
        <a:xfrm>
          <a:off x="45847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28412</xdr:rowOff>
    </xdr:from>
    <xdr:to>
      <xdr:col>19</xdr:col>
      <xdr:colOff>177800</xdr:colOff>
      <xdr:row>97</xdr:row>
      <xdr:rowOff>31778</xdr:rowOff>
    </xdr:to>
    <xdr:cxnSp macro="">
      <xdr:nvCxnSpPr>
        <xdr:cNvPr id="240" name="直線コネクタ 239"/>
        <xdr:cNvCxnSpPr/>
      </xdr:nvCxnSpPr>
      <xdr:spPr>
        <a:xfrm flipV="1">
          <a:off x="2908300" y="16659062"/>
          <a:ext cx="889000" cy="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20727</xdr:rowOff>
    </xdr:from>
    <xdr:to>
      <xdr:col>20</xdr:col>
      <xdr:colOff>38100</xdr:colOff>
      <xdr:row>97</xdr:row>
      <xdr:rowOff>122327</xdr:rowOff>
    </xdr:to>
    <xdr:sp macro="" textlink="">
      <xdr:nvSpPr>
        <xdr:cNvPr id="241" name="フローチャート: 判断 240"/>
        <xdr:cNvSpPr/>
      </xdr:nvSpPr>
      <xdr:spPr>
        <a:xfrm>
          <a:off x="37465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113454</xdr:rowOff>
    </xdr:from>
    <xdr:ext cx="534377" cy="259045"/>
    <xdr:sp macro="" textlink="">
      <xdr:nvSpPr>
        <xdr:cNvPr id="242" name="テキスト ボックス 241"/>
        <xdr:cNvSpPr txBox="1"/>
      </xdr:nvSpPr>
      <xdr:spPr>
        <a:xfrm>
          <a:off x="3530111" y="167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9079</xdr:rowOff>
    </xdr:from>
    <xdr:to>
      <xdr:col>15</xdr:col>
      <xdr:colOff>50800</xdr:colOff>
      <xdr:row>97</xdr:row>
      <xdr:rowOff>31778</xdr:rowOff>
    </xdr:to>
    <xdr:cxnSp macro="">
      <xdr:nvCxnSpPr>
        <xdr:cNvPr id="243" name="直線コネクタ 242"/>
        <xdr:cNvCxnSpPr/>
      </xdr:nvCxnSpPr>
      <xdr:spPr>
        <a:xfrm>
          <a:off x="2019300" y="16639729"/>
          <a:ext cx="889000" cy="2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29125</xdr:rowOff>
    </xdr:from>
    <xdr:to>
      <xdr:col>15</xdr:col>
      <xdr:colOff>101600</xdr:colOff>
      <xdr:row>97</xdr:row>
      <xdr:rowOff>130725</xdr:rowOff>
    </xdr:to>
    <xdr:sp macro="" textlink="">
      <xdr:nvSpPr>
        <xdr:cNvPr id="244" name="フローチャート: 判断 243"/>
        <xdr:cNvSpPr/>
      </xdr:nvSpPr>
      <xdr:spPr>
        <a:xfrm>
          <a:off x="2857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121852</xdr:rowOff>
    </xdr:from>
    <xdr:ext cx="534377" cy="259045"/>
    <xdr:sp macro="" textlink="">
      <xdr:nvSpPr>
        <xdr:cNvPr id="245" name="テキスト ボックス 244"/>
        <xdr:cNvSpPr txBox="1"/>
      </xdr:nvSpPr>
      <xdr:spPr>
        <a:xfrm>
          <a:off x="2641111" y="1675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9079</xdr:rowOff>
    </xdr:from>
    <xdr:to>
      <xdr:col>10</xdr:col>
      <xdr:colOff>114300</xdr:colOff>
      <xdr:row>97</xdr:row>
      <xdr:rowOff>39807</xdr:rowOff>
    </xdr:to>
    <xdr:cxnSp macro="">
      <xdr:nvCxnSpPr>
        <xdr:cNvPr id="246" name="直線コネクタ 245"/>
        <xdr:cNvCxnSpPr/>
      </xdr:nvCxnSpPr>
      <xdr:spPr>
        <a:xfrm flipV="1">
          <a:off x="1130300" y="16639729"/>
          <a:ext cx="889000" cy="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19172</xdr:rowOff>
    </xdr:from>
    <xdr:to>
      <xdr:col>10</xdr:col>
      <xdr:colOff>165100</xdr:colOff>
      <xdr:row>97</xdr:row>
      <xdr:rowOff>120772</xdr:rowOff>
    </xdr:to>
    <xdr:sp macro="" textlink="">
      <xdr:nvSpPr>
        <xdr:cNvPr id="247" name="フローチャート: 判断 246"/>
        <xdr:cNvSpPr/>
      </xdr:nvSpPr>
      <xdr:spPr>
        <a:xfrm>
          <a:off x="1968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111899</xdr:rowOff>
    </xdr:from>
    <xdr:ext cx="534377" cy="259045"/>
    <xdr:sp macro="" textlink="">
      <xdr:nvSpPr>
        <xdr:cNvPr id="248" name="テキスト ボックス 247"/>
        <xdr:cNvSpPr txBox="1"/>
      </xdr:nvSpPr>
      <xdr:spPr>
        <a:xfrm>
          <a:off x="1752111" y="167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36807</xdr:rowOff>
    </xdr:from>
    <xdr:to>
      <xdr:col>6</xdr:col>
      <xdr:colOff>38100</xdr:colOff>
      <xdr:row>97</xdr:row>
      <xdr:rowOff>138407</xdr:rowOff>
    </xdr:to>
    <xdr:sp macro="" textlink="">
      <xdr:nvSpPr>
        <xdr:cNvPr id="249" name="フローチャート: 判断 248"/>
        <xdr:cNvSpPr/>
      </xdr:nvSpPr>
      <xdr:spPr>
        <a:xfrm>
          <a:off x="1079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129534</xdr:rowOff>
    </xdr:from>
    <xdr:ext cx="534377" cy="259045"/>
    <xdr:sp macro="" textlink="">
      <xdr:nvSpPr>
        <xdr:cNvPr id="250" name="テキスト ボックス 249"/>
        <xdr:cNvSpPr txBox="1"/>
      </xdr:nvSpPr>
      <xdr:spPr>
        <a:xfrm>
          <a:off x="863111" y="1676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140709</xdr:rowOff>
    </xdr:from>
    <xdr:to>
      <xdr:col>24</xdr:col>
      <xdr:colOff>114300</xdr:colOff>
      <xdr:row>97</xdr:row>
      <xdr:rowOff>70859</xdr:rowOff>
    </xdr:to>
    <xdr:sp macro="" textlink="">
      <xdr:nvSpPr>
        <xdr:cNvPr id="256" name="楕円 255"/>
        <xdr:cNvSpPr/>
      </xdr:nvSpPr>
      <xdr:spPr>
        <a:xfrm>
          <a:off x="4584700" y="1659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163586</xdr:rowOff>
    </xdr:from>
    <xdr:ext cx="534377" cy="259045"/>
    <xdr:sp macro="" textlink="">
      <xdr:nvSpPr>
        <xdr:cNvPr id="257" name="衛生費該当値テキスト"/>
        <xdr:cNvSpPr txBox="1"/>
      </xdr:nvSpPr>
      <xdr:spPr>
        <a:xfrm>
          <a:off x="4686300" y="1645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149062</xdr:rowOff>
    </xdr:from>
    <xdr:to>
      <xdr:col>20</xdr:col>
      <xdr:colOff>38100</xdr:colOff>
      <xdr:row>97</xdr:row>
      <xdr:rowOff>79212</xdr:rowOff>
    </xdr:to>
    <xdr:sp macro="" textlink="">
      <xdr:nvSpPr>
        <xdr:cNvPr id="258" name="楕円 257"/>
        <xdr:cNvSpPr/>
      </xdr:nvSpPr>
      <xdr:spPr>
        <a:xfrm>
          <a:off x="3746500" y="1660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95739</xdr:rowOff>
    </xdr:from>
    <xdr:ext cx="534377" cy="259045"/>
    <xdr:sp macro="" textlink="">
      <xdr:nvSpPr>
        <xdr:cNvPr id="259" name="テキスト ボックス 258"/>
        <xdr:cNvSpPr txBox="1"/>
      </xdr:nvSpPr>
      <xdr:spPr>
        <a:xfrm>
          <a:off x="3530111" y="1638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152428</xdr:rowOff>
    </xdr:from>
    <xdr:to>
      <xdr:col>15</xdr:col>
      <xdr:colOff>101600</xdr:colOff>
      <xdr:row>97</xdr:row>
      <xdr:rowOff>82578</xdr:rowOff>
    </xdr:to>
    <xdr:sp macro="" textlink="">
      <xdr:nvSpPr>
        <xdr:cNvPr id="260" name="楕円 259"/>
        <xdr:cNvSpPr/>
      </xdr:nvSpPr>
      <xdr:spPr>
        <a:xfrm>
          <a:off x="2857500" y="1661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99105</xdr:rowOff>
    </xdr:from>
    <xdr:ext cx="534377" cy="259045"/>
    <xdr:sp macro="" textlink="">
      <xdr:nvSpPr>
        <xdr:cNvPr id="261" name="テキスト ボックス 260"/>
        <xdr:cNvSpPr txBox="1"/>
      </xdr:nvSpPr>
      <xdr:spPr>
        <a:xfrm>
          <a:off x="2641111" y="1638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129729</xdr:rowOff>
    </xdr:from>
    <xdr:to>
      <xdr:col>10</xdr:col>
      <xdr:colOff>165100</xdr:colOff>
      <xdr:row>97</xdr:row>
      <xdr:rowOff>59879</xdr:rowOff>
    </xdr:to>
    <xdr:sp macro="" textlink="">
      <xdr:nvSpPr>
        <xdr:cNvPr id="262" name="楕円 261"/>
        <xdr:cNvSpPr/>
      </xdr:nvSpPr>
      <xdr:spPr>
        <a:xfrm>
          <a:off x="1968500" y="1658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76406</xdr:rowOff>
    </xdr:from>
    <xdr:ext cx="534377" cy="259045"/>
    <xdr:sp macro="" textlink="">
      <xdr:nvSpPr>
        <xdr:cNvPr id="263" name="テキスト ボックス 262"/>
        <xdr:cNvSpPr txBox="1"/>
      </xdr:nvSpPr>
      <xdr:spPr>
        <a:xfrm>
          <a:off x="1752111" y="1636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160457</xdr:rowOff>
    </xdr:from>
    <xdr:to>
      <xdr:col>6</xdr:col>
      <xdr:colOff>38100</xdr:colOff>
      <xdr:row>97</xdr:row>
      <xdr:rowOff>90607</xdr:rowOff>
    </xdr:to>
    <xdr:sp macro="" textlink="">
      <xdr:nvSpPr>
        <xdr:cNvPr id="264" name="楕円 263"/>
        <xdr:cNvSpPr/>
      </xdr:nvSpPr>
      <xdr:spPr>
        <a:xfrm>
          <a:off x="1079500" y="1661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107134</xdr:rowOff>
    </xdr:from>
    <xdr:ext cx="534377" cy="259045"/>
    <xdr:sp macro="" textlink="">
      <xdr:nvSpPr>
        <xdr:cNvPr id="265" name="テキスト ボックス 264"/>
        <xdr:cNvSpPr txBox="1"/>
      </xdr:nvSpPr>
      <xdr:spPr>
        <a:xfrm>
          <a:off x="863111" y="1639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47803</xdr:rowOff>
    </xdr:from>
    <xdr:to>
      <xdr:col>54</xdr:col>
      <xdr:colOff>189865</xdr:colOff>
      <xdr:row>38</xdr:row>
      <xdr:rowOff>139700</xdr:rowOff>
    </xdr:to>
    <xdr:cxnSp macro="">
      <xdr:nvCxnSpPr>
        <xdr:cNvPr id="287" name="直線コネクタ 286"/>
        <xdr:cNvCxnSpPr/>
      </xdr:nvCxnSpPr>
      <xdr:spPr>
        <a:xfrm flipV="1">
          <a:off x="10475595" y="5534203"/>
          <a:ext cx="1270" cy="112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165930</xdr:rowOff>
    </xdr:from>
    <xdr:ext cx="469744" cy="259045"/>
    <xdr:sp macro="" textlink="">
      <xdr:nvSpPr>
        <xdr:cNvPr id="290" name="労働費最大値テキスト"/>
        <xdr:cNvSpPr txBox="1"/>
      </xdr:nvSpPr>
      <xdr:spPr>
        <a:xfrm>
          <a:off x="10528300" y="530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47803</xdr:rowOff>
    </xdr:from>
    <xdr:to>
      <xdr:col>55</xdr:col>
      <xdr:colOff>88900</xdr:colOff>
      <xdr:row>32</xdr:row>
      <xdr:rowOff>47803</xdr:rowOff>
    </xdr:to>
    <xdr:cxnSp macro="">
      <xdr:nvCxnSpPr>
        <xdr:cNvPr id="291" name="直線コネクタ 290"/>
        <xdr:cNvCxnSpPr/>
      </xdr:nvCxnSpPr>
      <xdr:spPr>
        <a:xfrm>
          <a:off x="10388600" y="5534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88951</xdr:rowOff>
    </xdr:from>
    <xdr:to>
      <xdr:col>55</xdr:col>
      <xdr:colOff>0</xdr:colOff>
      <xdr:row>38</xdr:row>
      <xdr:rowOff>134900</xdr:rowOff>
    </xdr:to>
    <xdr:cxnSp macro="">
      <xdr:nvCxnSpPr>
        <xdr:cNvPr id="292" name="直線コネクタ 291"/>
        <xdr:cNvCxnSpPr/>
      </xdr:nvCxnSpPr>
      <xdr:spPr>
        <a:xfrm>
          <a:off x="9639300" y="6089701"/>
          <a:ext cx="838200" cy="56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139209</xdr:rowOff>
    </xdr:from>
    <xdr:ext cx="378565" cy="259045"/>
    <xdr:sp macro="" textlink="">
      <xdr:nvSpPr>
        <xdr:cNvPr id="293" name="労働費平均値テキスト"/>
        <xdr:cNvSpPr txBox="1"/>
      </xdr:nvSpPr>
      <xdr:spPr>
        <a:xfrm>
          <a:off x="10528300" y="63114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116332</xdr:rowOff>
    </xdr:from>
    <xdr:to>
      <xdr:col>55</xdr:col>
      <xdr:colOff>50800</xdr:colOff>
      <xdr:row>38</xdr:row>
      <xdr:rowOff>46482</xdr:rowOff>
    </xdr:to>
    <xdr:sp macro="" textlink="">
      <xdr:nvSpPr>
        <xdr:cNvPr id="294" name="フローチャート: 判断 293"/>
        <xdr:cNvSpPr/>
      </xdr:nvSpPr>
      <xdr:spPr>
        <a:xfrm>
          <a:off x="104267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88951</xdr:rowOff>
    </xdr:from>
    <xdr:to>
      <xdr:col>50</xdr:col>
      <xdr:colOff>114300</xdr:colOff>
      <xdr:row>35</xdr:row>
      <xdr:rowOff>122326</xdr:rowOff>
    </xdr:to>
    <xdr:cxnSp macro="">
      <xdr:nvCxnSpPr>
        <xdr:cNvPr id="295" name="直線コネクタ 294"/>
        <xdr:cNvCxnSpPr/>
      </xdr:nvCxnSpPr>
      <xdr:spPr>
        <a:xfrm flipV="1">
          <a:off x="8750300" y="6089701"/>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103759</xdr:rowOff>
    </xdr:from>
    <xdr:to>
      <xdr:col>50</xdr:col>
      <xdr:colOff>165100</xdr:colOff>
      <xdr:row>38</xdr:row>
      <xdr:rowOff>33910</xdr:rowOff>
    </xdr:to>
    <xdr:sp macro="" textlink="">
      <xdr:nvSpPr>
        <xdr:cNvPr id="296" name="フローチャート: 判断 295"/>
        <xdr:cNvSpPr/>
      </xdr:nvSpPr>
      <xdr:spPr>
        <a:xfrm>
          <a:off x="9588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25036</xdr:rowOff>
    </xdr:from>
    <xdr:ext cx="378565" cy="259045"/>
    <xdr:sp macro="" textlink="">
      <xdr:nvSpPr>
        <xdr:cNvPr id="297" name="テキスト ボックス 296"/>
        <xdr:cNvSpPr txBox="1"/>
      </xdr:nvSpPr>
      <xdr:spPr>
        <a:xfrm>
          <a:off x="9450017" y="6540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119583</xdr:rowOff>
    </xdr:from>
    <xdr:to>
      <xdr:col>45</xdr:col>
      <xdr:colOff>177800</xdr:colOff>
      <xdr:row>35</xdr:row>
      <xdr:rowOff>122326</xdr:rowOff>
    </xdr:to>
    <xdr:cxnSp macro="">
      <xdr:nvCxnSpPr>
        <xdr:cNvPr id="298" name="直線コネクタ 297"/>
        <xdr:cNvCxnSpPr/>
      </xdr:nvCxnSpPr>
      <xdr:spPr>
        <a:xfrm>
          <a:off x="7861300" y="5948883"/>
          <a:ext cx="889000" cy="17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89814</xdr:rowOff>
    </xdr:from>
    <xdr:to>
      <xdr:col>46</xdr:col>
      <xdr:colOff>38100</xdr:colOff>
      <xdr:row>38</xdr:row>
      <xdr:rowOff>19965</xdr:rowOff>
    </xdr:to>
    <xdr:sp macro="" textlink="">
      <xdr:nvSpPr>
        <xdr:cNvPr id="299" name="フローチャート: 判断 298"/>
        <xdr:cNvSpPr/>
      </xdr:nvSpPr>
      <xdr:spPr>
        <a:xfrm>
          <a:off x="86995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11092</xdr:rowOff>
    </xdr:from>
    <xdr:ext cx="378565" cy="259045"/>
    <xdr:sp macro="" textlink="">
      <xdr:nvSpPr>
        <xdr:cNvPr id="300" name="テキスト ボックス 299"/>
        <xdr:cNvSpPr txBox="1"/>
      </xdr:nvSpPr>
      <xdr:spPr>
        <a:xfrm>
          <a:off x="8561017" y="65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35916</xdr:rowOff>
    </xdr:from>
    <xdr:to>
      <xdr:col>41</xdr:col>
      <xdr:colOff>50800</xdr:colOff>
      <xdr:row>34</xdr:row>
      <xdr:rowOff>119583</xdr:rowOff>
    </xdr:to>
    <xdr:cxnSp macro="">
      <xdr:nvCxnSpPr>
        <xdr:cNvPr id="301" name="直線コネクタ 300"/>
        <xdr:cNvCxnSpPr/>
      </xdr:nvCxnSpPr>
      <xdr:spPr>
        <a:xfrm>
          <a:off x="6972300" y="5350866"/>
          <a:ext cx="889000" cy="59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65354</xdr:rowOff>
    </xdr:from>
    <xdr:to>
      <xdr:col>41</xdr:col>
      <xdr:colOff>101600</xdr:colOff>
      <xdr:row>37</xdr:row>
      <xdr:rowOff>166954</xdr:rowOff>
    </xdr:to>
    <xdr:sp macro="" textlink="">
      <xdr:nvSpPr>
        <xdr:cNvPr id="302" name="フローチャート: 判断 301"/>
        <xdr:cNvSpPr/>
      </xdr:nvSpPr>
      <xdr:spPr>
        <a:xfrm>
          <a:off x="7810500" y="64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158081</xdr:rowOff>
    </xdr:from>
    <xdr:ext cx="378565" cy="259045"/>
    <xdr:sp macro="" textlink="">
      <xdr:nvSpPr>
        <xdr:cNvPr id="303" name="テキスト ボックス 302"/>
        <xdr:cNvSpPr txBox="1"/>
      </xdr:nvSpPr>
      <xdr:spPr>
        <a:xfrm>
          <a:off x="7672017" y="6501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80442</xdr:rowOff>
    </xdr:from>
    <xdr:to>
      <xdr:col>36</xdr:col>
      <xdr:colOff>165100</xdr:colOff>
      <xdr:row>37</xdr:row>
      <xdr:rowOff>10592</xdr:rowOff>
    </xdr:to>
    <xdr:sp macro="" textlink="">
      <xdr:nvSpPr>
        <xdr:cNvPr id="304" name="フローチャート: 判断 303"/>
        <xdr:cNvSpPr/>
      </xdr:nvSpPr>
      <xdr:spPr>
        <a:xfrm>
          <a:off x="6921500" y="6252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1719</xdr:rowOff>
    </xdr:from>
    <xdr:ext cx="469744" cy="259045"/>
    <xdr:sp macro="" textlink="">
      <xdr:nvSpPr>
        <xdr:cNvPr id="305" name="テキスト ボックス 304"/>
        <xdr:cNvSpPr txBox="1"/>
      </xdr:nvSpPr>
      <xdr:spPr>
        <a:xfrm>
          <a:off x="6737428" y="634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84100</xdr:rowOff>
    </xdr:from>
    <xdr:to>
      <xdr:col>55</xdr:col>
      <xdr:colOff>50800</xdr:colOff>
      <xdr:row>39</xdr:row>
      <xdr:rowOff>14250</xdr:rowOff>
    </xdr:to>
    <xdr:sp macro="" textlink="">
      <xdr:nvSpPr>
        <xdr:cNvPr id="311" name="楕円 310"/>
        <xdr:cNvSpPr/>
      </xdr:nvSpPr>
      <xdr:spPr>
        <a:xfrm>
          <a:off x="10426700" y="65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170477</xdr:rowOff>
    </xdr:from>
    <xdr:ext cx="313932" cy="259045"/>
    <xdr:sp macro="" textlink="">
      <xdr:nvSpPr>
        <xdr:cNvPr id="312" name="労働費該当値テキスト"/>
        <xdr:cNvSpPr txBox="1"/>
      </xdr:nvSpPr>
      <xdr:spPr>
        <a:xfrm>
          <a:off x="10528300" y="6514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38151</xdr:rowOff>
    </xdr:from>
    <xdr:to>
      <xdr:col>50</xdr:col>
      <xdr:colOff>165100</xdr:colOff>
      <xdr:row>35</xdr:row>
      <xdr:rowOff>139751</xdr:rowOff>
    </xdr:to>
    <xdr:sp macro="" textlink="">
      <xdr:nvSpPr>
        <xdr:cNvPr id="313" name="楕円 312"/>
        <xdr:cNvSpPr/>
      </xdr:nvSpPr>
      <xdr:spPr>
        <a:xfrm>
          <a:off x="9588500" y="603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156278</xdr:rowOff>
    </xdr:from>
    <xdr:ext cx="469744" cy="259045"/>
    <xdr:sp macro="" textlink="">
      <xdr:nvSpPr>
        <xdr:cNvPr id="314" name="テキスト ボックス 313"/>
        <xdr:cNvSpPr txBox="1"/>
      </xdr:nvSpPr>
      <xdr:spPr>
        <a:xfrm>
          <a:off x="9404428" y="581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71526</xdr:rowOff>
    </xdr:from>
    <xdr:to>
      <xdr:col>46</xdr:col>
      <xdr:colOff>38100</xdr:colOff>
      <xdr:row>36</xdr:row>
      <xdr:rowOff>1676</xdr:rowOff>
    </xdr:to>
    <xdr:sp macro="" textlink="">
      <xdr:nvSpPr>
        <xdr:cNvPr id="315" name="楕円 314"/>
        <xdr:cNvSpPr/>
      </xdr:nvSpPr>
      <xdr:spPr>
        <a:xfrm>
          <a:off x="8699500" y="60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18203</xdr:rowOff>
    </xdr:from>
    <xdr:ext cx="469744" cy="259045"/>
    <xdr:sp macro="" textlink="">
      <xdr:nvSpPr>
        <xdr:cNvPr id="316" name="テキスト ボックス 315"/>
        <xdr:cNvSpPr txBox="1"/>
      </xdr:nvSpPr>
      <xdr:spPr>
        <a:xfrm>
          <a:off x="8515428" y="58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68783</xdr:rowOff>
    </xdr:from>
    <xdr:to>
      <xdr:col>41</xdr:col>
      <xdr:colOff>101600</xdr:colOff>
      <xdr:row>34</xdr:row>
      <xdr:rowOff>170383</xdr:rowOff>
    </xdr:to>
    <xdr:sp macro="" textlink="">
      <xdr:nvSpPr>
        <xdr:cNvPr id="317" name="楕円 316"/>
        <xdr:cNvSpPr/>
      </xdr:nvSpPr>
      <xdr:spPr>
        <a:xfrm>
          <a:off x="7810500" y="589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15460</xdr:rowOff>
    </xdr:from>
    <xdr:ext cx="469744" cy="259045"/>
    <xdr:sp macro="" textlink="">
      <xdr:nvSpPr>
        <xdr:cNvPr id="318" name="テキスト ボックス 317"/>
        <xdr:cNvSpPr txBox="1"/>
      </xdr:nvSpPr>
      <xdr:spPr>
        <a:xfrm>
          <a:off x="7626428" y="5673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156566</xdr:rowOff>
    </xdr:from>
    <xdr:to>
      <xdr:col>36</xdr:col>
      <xdr:colOff>165100</xdr:colOff>
      <xdr:row>31</xdr:row>
      <xdr:rowOff>86716</xdr:rowOff>
    </xdr:to>
    <xdr:sp macro="" textlink="">
      <xdr:nvSpPr>
        <xdr:cNvPr id="319" name="楕円 318"/>
        <xdr:cNvSpPr/>
      </xdr:nvSpPr>
      <xdr:spPr>
        <a:xfrm>
          <a:off x="6921500" y="530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103243</xdr:rowOff>
    </xdr:from>
    <xdr:ext cx="469744" cy="259045"/>
    <xdr:sp macro="" textlink="">
      <xdr:nvSpPr>
        <xdr:cNvPr id="320" name="テキスト ボックス 319"/>
        <xdr:cNvSpPr txBox="1"/>
      </xdr:nvSpPr>
      <xdr:spPr>
        <a:xfrm>
          <a:off x="6737428" y="5075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87357</xdr:rowOff>
    </xdr:from>
    <xdr:to>
      <xdr:col>54</xdr:col>
      <xdr:colOff>189865</xdr:colOff>
      <xdr:row>58</xdr:row>
      <xdr:rowOff>17073</xdr:rowOff>
    </xdr:to>
    <xdr:cxnSp macro="">
      <xdr:nvCxnSpPr>
        <xdr:cNvPr id="340" name="直線コネクタ 339"/>
        <xdr:cNvCxnSpPr/>
      </xdr:nvCxnSpPr>
      <xdr:spPr>
        <a:xfrm flipV="1">
          <a:off x="10475595" y="8659857"/>
          <a:ext cx="1270" cy="130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20900</xdr:rowOff>
    </xdr:from>
    <xdr:ext cx="469744" cy="259045"/>
    <xdr:sp macro="" textlink="">
      <xdr:nvSpPr>
        <xdr:cNvPr id="341" name="農林水産業費最小値テキスト"/>
        <xdr:cNvSpPr txBox="1"/>
      </xdr:nvSpPr>
      <xdr:spPr>
        <a:xfrm>
          <a:off x="10528300" y="996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17073</xdr:rowOff>
    </xdr:from>
    <xdr:to>
      <xdr:col>55</xdr:col>
      <xdr:colOff>88900</xdr:colOff>
      <xdr:row>58</xdr:row>
      <xdr:rowOff>17073</xdr:rowOff>
    </xdr:to>
    <xdr:cxnSp macro="">
      <xdr:nvCxnSpPr>
        <xdr:cNvPr id="342" name="直線コネクタ 341"/>
        <xdr:cNvCxnSpPr/>
      </xdr:nvCxnSpPr>
      <xdr:spPr>
        <a:xfrm>
          <a:off x="10388600" y="996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34034</xdr:rowOff>
    </xdr:from>
    <xdr:ext cx="599010" cy="259045"/>
    <xdr:sp macro="" textlink="">
      <xdr:nvSpPr>
        <xdr:cNvPr id="343" name="農林水産業費最大値テキスト"/>
        <xdr:cNvSpPr txBox="1"/>
      </xdr:nvSpPr>
      <xdr:spPr>
        <a:xfrm>
          <a:off x="10528300" y="843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87357</xdr:rowOff>
    </xdr:from>
    <xdr:to>
      <xdr:col>55</xdr:col>
      <xdr:colOff>88900</xdr:colOff>
      <xdr:row>50</xdr:row>
      <xdr:rowOff>87357</xdr:rowOff>
    </xdr:to>
    <xdr:cxnSp macro="">
      <xdr:nvCxnSpPr>
        <xdr:cNvPr id="344" name="直線コネクタ 343"/>
        <xdr:cNvCxnSpPr/>
      </xdr:nvCxnSpPr>
      <xdr:spPr>
        <a:xfrm>
          <a:off x="10388600" y="865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75349</xdr:rowOff>
    </xdr:from>
    <xdr:to>
      <xdr:col>55</xdr:col>
      <xdr:colOff>0</xdr:colOff>
      <xdr:row>56</xdr:row>
      <xdr:rowOff>167452</xdr:rowOff>
    </xdr:to>
    <xdr:cxnSp macro="">
      <xdr:nvCxnSpPr>
        <xdr:cNvPr id="345" name="直線コネクタ 344"/>
        <xdr:cNvCxnSpPr/>
      </xdr:nvCxnSpPr>
      <xdr:spPr>
        <a:xfrm flipV="1">
          <a:off x="9639300" y="9676549"/>
          <a:ext cx="838200" cy="9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121168</xdr:rowOff>
    </xdr:from>
    <xdr:ext cx="534377" cy="259045"/>
    <xdr:sp macro="" textlink="">
      <xdr:nvSpPr>
        <xdr:cNvPr id="346" name="農林水産業費平均値テキスト"/>
        <xdr:cNvSpPr txBox="1"/>
      </xdr:nvSpPr>
      <xdr:spPr>
        <a:xfrm>
          <a:off x="10528300" y="972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142741</xdr:rowOff>
    </xdr:from>
    <xdr:to>
      <xdr:col>55</xdr:col>
      <xdr:colOff>50800</xdr:colOff>
      <xdr:row>57</xdr:row>
      <xdr:rowOff>72891</xdr:rowOff>
    </xdr:to>
    <xdr:sp macro="" textlink="">
      <xdr:nvSpPr>
        <xdr:cNvPr id="347" name="フローチャート: 判断 346"/>
        <xdr:cNvSpPr/>
      </xdr:nvSpPr>
      <xdr:spPr>
        <a:xfrm>
          <a:off x="104267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167452</xdr:rowOff>
    </xdr:from>
    <xdr:to>
      <xdr:col>50</xdr:col>
      <xdr:colOff>114300</xdr:colOff>
      <xdr:row>57</xdr:row>
      <xdr:rowOff>7609</xdr:rowOff>
    </xdr:to>
    <xdr:cxnSp macro="">
      <xdr:nvCxnSpPr>
        <xdr:cNvPr id="348" name="直線コネクタ 347"/>
        <xdr:cNvCxnSpPr/>
      </xdr:nvCxnSpPr>
      <xdr:spPr>
        <a:xfrm flipV="1">
          <a:off x="8750300" y="9768652"/>
          <a:ext cx="889000" cy="1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158309</xdr:rowOff>
    </xdr:from>
    <xdr:to>
      <xdr:col>50</xdr:col>
      <xdr:colOff>165100</xdr:colOff>
      <xdr:row>57</xdr:row>
      <xdr:rowOff>88459</xdr:rowOff>
    </xdr:to>
    <xdr:sp macro="" textlink="">
      <xdr:nvSpPr>
        <xdr:cNvPr id="349" name="フローチャート: 判断 348"/>
        <xdr:cNvSpPr/>
      </xdr:nvSpPr>
      <xdr:spPr>
        <a:xfrm>
          <a:off x="9588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79586</xdr:rowOff>
    </xdr:from>
    <xdr:ext cx="534377" cy="259045"/>
    <xdr:sp macro="" textlink="">
      <xdr:nvSpPr>
        <xdr:cNvPr id="350" name="テキスト ボックス 349"/>
        <xdr:cNvSpPr txBox="1"/>
      </xdr:nvSpPr>
      <xdr:spPr>
        <a:xfrm>
          <a:off x="9372111" y="98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7609</xdr:rowOff>
    </xdr:from>
    <xdr:to>
      <xdr:col>45</xdr:col>
      <xdr:colOff>177800</xdr:colOff>
      <xdr:row>57</xdr:row>
      <xdr:rowOff>9027</xdr:rowOff>
    </xdr:to>
    <xdr:cxnSp macro="">
      <xdr:nvCxnSpPr>
        <xdr:cNvPr id="351" name="直線コネクタ 350"/>
        <xdr:cNvCxnSpPr/>
      </xdr:nvCxnSpPr>
      <xdr:spPr>
        <a:xfrm flipV="1">
          <a:off x="7861300" y="9780259"/>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144427</xdr:rowOff>
    </xdr:from>
    <xdr:to>
      <xdr:col>46</xdr:col>
      <xdr:colOff>38100</xdr:colOff>
      <xdr:row>57</xdr:row>
      <xdr:rowOff>74577</xdr:rowOff>
    </xdr:to>
    <xdr:sp macro="" textlink="">
      <xdr:nvSpPr>
        <xdr:cNvPr id="352" name="フローチャート: 判断 351"/>
        <xdr:cNvSpPr/>
      </xdr:nvSpPr>
      <xdr:spPr>
        <a:xfrm>
          <a:off x="86995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65704</xdr:rowOff>
    </xdr:from>
    <xdr:ext cx="534377" cy="259045"/>
    <xdr:sp macro="" textlink="">
      <xdr:nvSpPr>
        <xdr:cNvPr id="353" name="テキスト ボックス 352"/>
        <xdr:cNvSpPr txBox="1"/>
      </xdr:nvSpPr>
      <xdr:spPr>
        <a:xfrm>
          <a:off x="8483111" y="983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9027</xdr:rowOff>
    </xdr:from>
    <xdr:to>
      <xdr:col>41</xdr:col>
      <xdr:colOff>50800</xdr:colOff>
      <xdr:row>57</xdr:row>
      <xdr:rowOff>27012</xdr:rowOff>
    </xdr:to>
    <xdr:cxnSp macro="">
      <xdr:nvCxnSpPr>
        <xdr:cNvPr id="354" name="直線コネクタ 353"/>
        <xdr:cNvCxnSpPr/>
      </xdr:nvCxnSpPr>
      <xdr:spPr>
        <a:xfrm flipV="1">
          <a:off x="6972300" y="9781677"/>
          <a:ext cx="889000" cy="1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160241</xdr:rowOff>
    </xdr:from>
    <xdr:to>
      <xdr:col>41</xdr:col>
      <xdr:colOff>101600</xdr:colOff>
      <xdr:row>57</xdr:row>
      <xdr:rowOff>90391</xdr:rowOff>
    </xdr:to>
    <xdr:sp macro="" textlink="">
      <xdr:nvSpPr>
        <xdr:cNvPr id="355" name="フローチャート: 判断 354"/>
        <xdr:cNvSpPr/>
      </xdr:nvSpPr>
      <xdr:spPr>
        <a:xfrm>
          <a:off x="7810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81518</xdr:rowOff>
    </xdr:from>
    <xdr:ext cx="534377" cy="259045"/>
    <xdr:sp macro="" textlink="">
      <xdr:nvSpPr>
        <xdr:cNvPr id="356" name="テキスト ボックス 355"/>
        <xdr:cNvSpPr txBox="1"/>
      </xdr:nvSpPr>
      <xdr:spPr>
        <a:xfrm>
          <a:off x="7594111" y="985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158028</xdr:rowOff>
    </xdr:from>
    <xdr:to>
      <xdr:col>36</xdr:col>
      <xdr:colOff>165100</xdr:colOff>
      <xdr:row>57</xdr:row>
      <xdr:rowOff>88178</xdr:rowOff>
    </xdr:to>
    <xdr:sp macro="" textlink="">
      <xdr:nvSpPr>
        <xdr:cNvPr id="357" name="フローチャート: 判断 356"/>
        <xdr:cNvSpPr/>
      </xdr:nvSpPr>
      <xdr:spPr>
        <a:xfrm>
          <a:off x="6921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79305</xdr:rowOff>
    </xdr:from>
    <xdr:ext cx="534377" cy="259045"/>
    <xdr:sp macro="" textlink="">
      <xdr:nvSpPr>
        <xdr:cNvPr id="358" name="テキスト ボックス 357"/>
        <xdr:cNvSpPr txBox="1"/>
      </xdr:nvSpPr>
      <xdr:spPr>
        <a:xfrm>
          <a:off x="6705111" y="98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24549</xdr:rowOff>
    </xdr:from>
    <xdr:to>
      <xdr:col>55</xdr:col>
      <xdr:colOff>50800</xdr:colOff>
      <xdr:row>56</xdr:row>
      <xdr:rowOff>126149</xdr:rowOff>
    </xdr:to>
    <xdr:sp macro="" textlink="">
      <xdr:nvSpPr>
        <xdr:cNvPr id="364" name="楕円 363"/>
        <xdr:cNvSpPr/>
      </xdr:nvSpPr>
      <xdr:spPr>
        <a:xfrm>
          <a:off x="10426700" y="962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47426</xdr:rowOff>
    </xdr:from>
    <xdr:ext cx="534377" cy="259045"/>
    <xdr:sp macro="" textlink="">
      <xdr:nvSpPr>
        <xdr:cNvPr id="365" name="農林水産業費該当値テキスト"/>
        <xdr:cNvSpPr txBox="1"/>
      </xdr:nvSpPr>
      <xdr:spPr>
        <a:xfrm>
          <a:off x="10528300" y="947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116652</xdr:rowOff>
    </xdr:from>
    <xdr:to>
      <xdr:col>50</xdr:col>
      <xdr:colOff>165100</xdr:colOff>
      <xdr:row>57</xdr:row>
      <xdr:rowOff>46802</xdr:rowOff>
    </xdr:to>
    <xdr:sp macro="" textlink="">
      <xdr:nvSpPr>
        <xdr:cNvPr id="366" name="楕円 365"/>
        <xdr:cNvSpPr/>
      </xdr:nvSpPr>
      <xdr:spPr>
        <a:xfrm>
          <a:off x="9588500" y="97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63329</xdr:rowOff>
    </xdr:from>
    <xdr:ext cx="534377" cy="259045"/>
    <xdr:sp macro="" textlink="">
      <xdr:nvSpPr>
        <xdr:cNvPr id="367" name="テキスト ボックス 366"/>
        <xdr:cNvSpPr txBox="1"/>
      </xdr:nvSpPr>
      <xdr:spPr>
        <a:xfrm>
          <a:off x="9372111" y="949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128259</xdr:rowOff>
    </xdr:from>
    <xdr:to>
      <xdr:col>46</xdr:col>
      <xdr:colOff>38100</xdr:colOff>
      <xdr:row>57</xdr:row>
      <xdr:rowOff>58409</xdr:rowOff>
    </xdr:to>
    <xdr:sp macro="" textlink="">
      <xdr:nvSpPr>
        <xdr:cNvPr id="368" name="楕円 367"/>
        <xdr:cNvSpPr/>
      </xdr:nvSpPr>
      <xdr:spPr>
        <a:xfrm>
          <a:off x="8699500" y="972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74936</xdr:rowOff>
    </xdr:from>
    <xdr:ext cx="534377" cy="259045"/>
    <xdr:sp macro="" textlink="">
      <xdr:nvSpPr>
        <xdr:cNvPr id="369" name="テキスト ボックス 368"/>
        <xdr:cNvSpPr txBox="1"/>
      </xdr:nvSpPr>
      <xdr:spPr>
        <a:xfrm>
          <a:off x="8483111" y="950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129677</xdr:rowOff>
    </xdr:from>
    <xdr:to>
      <xdr:col>41</xdr:col>
      <xdr:colOff>101600</xdr:colOff>
      <xdr:row>57</xdr:row>
      <xdr:rowOff>59827</xdr:rowOff>
    </xdr:to>
    <xdr:sp macro="" textlink="">
      <xdr:nvSpPr>
        <xdr:cNvPr id="370" name="楕円 369"/>
        <xdr:cNvSpPr/>
      </xdr:nvSpPr>
      <xdr:spPr>
        <a:xfrm>
          <a:off x="7810500" y="973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76354</xdr:rowOff>
    </xdr:from>
    <xdr:ext cx="534377" cy="259045"/>
    <xdr:sp macro="" textlink="">
      <xdr:nvSpPr>
        <xdr:cNvPr id="371" name="テキスト ボックス 370"/>
        <xdr:cNvSpPr txBox="1"/>
      </xdr:nvSpPr>
      <xdr:spPr>
        <a:xfrm>
          <a:off x="7594111" y="95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147662</xdr:rowOff>
    </xdr:from>
    <xdr:to>
      <xdr:col>36</xdr:col>
      <xdr:colOff>165100</xdr:colOff>
      <xdr:row>57</xdr:row>
      <xdr:rowOff>77812</xdr:rowOff>
    </xdr:to>
    <xdr:sp macro="" textlink="">
      <xdr:nvSpPr>
        <xdr:cNvPr id="372" name="楕円 371"/>
        <xdr:cNvSpPr/>
      </xdr:nvSpPr>
      <xdr:spPr>
        <a:xfrm>
          <a:off x="6921500" y="97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94339</xdr:rowOff>
    </xdr:from>
    <xdr:ext cx="534377" cy="259045"/>
    <xdr:sp macro="" textlink="">
      <xdr:nvSpPr>
        <xdr:cNvPr id="373" name="テキスト ボックス 372"/>
        <xdr:cNvSpPr txBox="1"/>
      </xdr:nvSpPr>
      <xdr:spPr>
        <a:xfrm>
          <a:off x="6705111" y="952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151435</xdr:rowOff>
    </xdr:from>
    <xdr:to>
      <xdr:col>54</xdr:col>
      <xdr:colOff>189865</xdr:colOff>
      <xdr:row>79</xdr:row>
      <xdr:rowOff>34900</xdr:rowOff>
    </xdr:to>
    <xdr:cxnSp macro="">
      <xdr:nvCxnSpPr>
        <xdr:cNvPr id="397" name="直線コネクタ 396"/>
        <xdr:cNvCxnSpPr/>
      </xdr:nvCxnSpPr>
      <xdr:spPr>
        <a:xfrm flipV="1">
          <a:off x="10475595" y="11981485"/>
          <a:ext cx="1270" cy="15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38727</xdr:rowOff>
    </xdr:from>
    <xdr:ext cx="378565" cy="259045"/>
    <xdr:sp macro="" textlink="">
      <xdr:nvSpPr>
        <xdr:cNvPr id="398" name="商工費最小値テキスト"/>
        <xdr:cNvSpPr txBox="1"/>
      </xdr:nvSpPr>
      <xdr:spPr>
        <a:xfrm>
          <a:off x="10528300" y="13583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34900</xdr:rowOff>
    </xdr:from>
    <xdr:to>
      <xdr:col>55</xdr:col>
      <xdr:colOff>88900</xdr:colOff>
      <xdr:row>79</xdr:row>
      <xdr:rowOff>34900</xdr:rowOff>
    </xdr:to>
    <xdr:cxnSp macro="">
      <xdr:nvCxnSpPr>
        <xdr:cNvPr id="399" name="直線コネクタ 398"/>
        <xdr:cNvCxnSpPr/>
      </xdr:nvCxnSpPr>
      <xdr:spPr>
        <a:xfrm>
          <a:off x="10388600" y="1357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98112</xdr:rowOff>
    </xdr:from>
    <xdr:ext cx="599010" cy="259045"/>
    <xdr:sp macro="" textlink="">
      <xdr:nvSpPr>
        <xdr:cNvPr id="400" name="商工費最大値テキスト"/>
        <xdr:cNvSpPr txBox="1"/>
      </xdr:nvSpPr>
      <xdr:spPr>
        <a:xfrm>
          <a:off x="10528300" y="1175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151435</xdr:rowOff>
    </xdr:from>
    <xdr:to>
      <xdr:col>55</xdr:col>
      <xdr:colOff>88900</xdr:colOff>
      <xdr:row>69</xdr:row>
      <xdr:rowOff>151435</xdr:rowOff>
    </xdr:to>
    <xdr:cxnSp macro="">
      <xdr:nvCxnSpPr>
        <xdr:cNvPr id="401" name="直線コネクタ 400"/>
        <xdr:cNvCxnSpPr/>
      </xdr:nvCxnSpPr>
      <xdr:spPr>
        <a:xfrm>
          <a:off x="10388600" y="1198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23444</xdr:rowOff>
    </xdr:from>
    <xdr:to>
      <xdr:col>55</xdr:col>
      <xdr:colOff>0</xdr:colOff>
      <xdr:row>78</xdr:row>
      <xdr:rowOff>64605</xdr:rowOff>
    </xdr:to>
    <xdr:cxnSp macro="">
      <xdr:nvCxnSpPr>
        <xdr:cNvPr id="402" name="直線コネクタ 401"/>
        <xdr:cNvCxnSpPr/>
      </xdr:nvCxnSpPr>
      <xdr:spPr>
        <a:xfrm flipV="1">
          <a:off x="9639300" y="13053644"/>
          <a:ext cx="838200" cy="38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110214</xdr:rowOff>
    </xdr:from>
    <xdr:ext cx="534377" cy="259045"/>
    <xdr:sp macro="" textlink="">
      <xdr:nvSpPr>
        <xdr:cNvPr id="403" name="商工費平均値テキスト"/>
        <xdr:cNvSpPr txBox="1"/>
      </xdr:nvSpPr>
      <xdr:spPr>
        <a:xfrm>
          <a:off x="10528300" y="13311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131787</xdr:rowOff>
    </xdr:from>
    <xdr:to>
      <xdr:col>55</xdr:col>
      <xdr:colOff>50800</xdr:colOff>
      <xdr:row>78</xdr:row>
      <xdr:rowOff>61937</xdr:rowOff>
    </xdr:to>
    <xdr:sp macro="" textlink="">
      <xdr:nvSpPr>
        <xdr:cNvPr id="404" name="フローチャート: 判断 403"/>
        <xdr:cNvSpPr/>
      </xdr:nvSpPr>
      <xdr:spPr>
        <a:xfrm>
          <a:off x="104267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64605</xdr:rowOff>
    </xdr:from>
    <xdr:to>
      <xdr:col>50</xdr:col>
      <xdr:colOff>114300</xdr:colOff>
      <xdr:row>78</xdr:row>
      <xdr:rowOff>126340</xdr:rowOff>
    </xdr:to>
    <xdr:cxnSp macro="">
      <xdr:nvCxnSpPr>
        <xdr:cNvPr id="405" name="直線コネクタ 404"/>
        <xdr:cNvCxnSpPr/>
      </xdr:nvCxnSpPr>
      <xdr:spPr>
        <a:xfrm flipV="1">
          <a:off x="8750300" y="13437705"/>
          <a:ext cx="889000" cy="6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166663</xdr:rowOff>
    </xdr:from>
    <xdr:to>
      <xdr:col>50</xdr:col>
      <xdr:colOff>165100</xdr:colOff>
      <xdr:row>78</xdr:row>
      <xdr:rowOff>96813</xdr:rowOff>
    </xdr:to>
    <xdr:sp macro="" textlink="">
      <xdr:nvSpPr>
        <xdr:cNvPr id="406" name="フローチャート: 判断 405"/>
        <xdr:cNvSpPr/>
      </xdr:nvSpPr>
      <xdr:spPr>
        <a:xfrm>
          <a:off x="9588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113340</xdr:rowOff>
    </xdr:from>
    <xdr:ext cx="534377" cy="259045"/>
    <xdr:sp macro="" textlink="">
      <xdr:nvSpPr>
        <xdr:cNvPr id="407" name="テキスト ボックス 406"/>
        <xdr:cNvSpPr txBox="1"/>
      </xdr:nvSpPr>
      <xdr:spPr>
        <a:xfrm>
          <a:off x="9372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126340</xdr:rowOff>
    </xdr:from>
    <xdr:to>
      <xdr:col>45</xdr:col>
      <xdr:colOff>177800</xdr:colOff>
      <xdr:row>78</xdr:row>
      <xdr:rowOff>136068</xdr:rowOff>
    </xdr:to>
    <xdr:cxnSp macro="">
      <xdr:nvCxnSpPr>
        <xdr:cNvPr id="408" name="直線コネクタ 407"/>
        <xdr:cNvCxnSpPr/>
      </xdr:nvCxnSpPr>
      <xdr:spPr>
        <a:xfrm flipV="1">
          <a:off x="7861300" y="13499440"/>
          <a:ext cx="889000" cy="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159144</xdr:rowOff>
    </xdr:from>
    <xdr:to>
      <xdr:col>46</xdr:col>
      <xdr:colOff>38100</xdr:colOff>
      <xdr:row>78</xdr:row>
      <xdr:rowOff>89294</xdr:rowOff>
    </xdr:to>
    <xdr:sp macro="" textlink="">
      <xdr:nvSpPr>
        <xdr:cNvPr id="409" name="フローチャート: 判断 408"/>
        <xdr:cNvSpPr/>
      </xdr:nvSpPr>
      <xdr:spPr>
        <a:xfrm>
          <a:off x="8699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105821</xdr:rowOff>
    </xdr:from>
    <xdr:ext cx="534377" cy="259045"/>
    <xdr:sp macro="" textlink="">
      <xdr:nvSpPr>
        <xdr:cNvPr id="410" name="テキスト ボックス 409"/>
        <xdr:cNvSpPr txBox="1"/>
      </xdr:nvSpPr>
      <xdr:spPr>
        <a:xfrm>
          <a:off x="8483111" y="131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126619</xdr:rowOff>
    </xdr:from>
    <xdr:to>
      <xdr:col>41</xdr:col>
      <xdr:colOff>50800</xdr:colOff>
      <xdr:row>78</xdr:row>
      <xdr:rowOff>136068</xdr:rowOff>
    </xdr:to>
    <xdr:cxnSp macro="">
      <xdr:nvCxnSpPr>
        <xdr:cNvPr id="411" name="直線コネクタ 410"/>
        <xdr:cNvCxnSpPr/>
      </xdr:nvCxnSpPr>
      <xdr:spPr>
        <a:xfrm>
          <a:off x="6972300" y="13499719"/>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8001</xdr:rowOff>
    </xdr:from>
    <xdr:to>
      <xdr:col>41</xdr:col>
      <xdr:colOff>101600</xdr:colOff>
      <xdr:row>78</xdr:row>
      <xdr:rowOff>109601</xdr:rowOff>
    </xdr:to>
    <xdr:sp macro="" textlink="">
      <xdr:nvSpPr>
        <xdr:cNvPr id="412" name="フローチャート: 判断 411"/>
        <xdr:cNvSpPr/>
      </xdr:nvSpPr>
      <xdr:spPr>
        <a:xfrm>
          <a:off x="7810500" y="13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126128</xdr:rowOff>
    </xdr:from>
    <xdr:ext cx="534377" cy="259045"/>
    <xdr:sp macro="" textlink="">
      <xdr:nvSpPr>
        <xdr:cNvPr id="413" name="テキスト ボックス 412"/>
        <xdr:cNvSpPr txBox="1"/>
      </xdr:nvSpPr>
      <xdr:spPr>
        <a:xfrm>
          <a:off x="7594111" y="131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12751</xdr:rowOff>
    </xdr:from>
    <xdr:to>
      <xdr:col>36</xdr:col>
      <xdr:colOff>165100</xdr:colOff>
      <xdr:row>78</xdr:row>
      <xdr:rowOff>114351</xdr:rowOff>
    </xdr:to>
    <xdr:sp macro="" textlink="">
      <xdr:nvSpPr>
        <xdr:cNvPr id="414" name="フローチャート: 判断 413"/>
        <xdr:cNvSpPr/>
      </xdr:nvSpPr>
      <xdr:spPr>
        <a:xfrm>
          <a:off x="6921500" y="133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130878</xdr:rowOff>
    </xdr:from>
    <xdr:ext cx="534377" cy="259045"/>
    <xdr:sp macro="" textlink="">
      <xdr:nvSpPr>
        <xdr:cNvPr id="415" name="テキスト ボックス 414"/>
        <xdr:cNvSpPr txBox="1"/>
      </xdr:nvSpPr>
      <xdr:spPr>
        <a:xfrm>
          <a:off x="6705111" y="131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144094</xdr:rowOff>
    </xdr:from>
    <xdr:to>
      <xdr:col>55</xdr:col>
      <xdr:colOff>50800</xdr:colOff>
      <xdr:row>76</xdr:row>
      <xdr:rowOff>74244</xdr:rowOff>
    </xdr:to>
    <xdr:sp macro="" textlink="">
      <xdr:nvSpPr>
        <xdr:cNvPr id="421" name="楕円 420"/>
        <xdr:cNvSpPr/>
      </xdr:nvSpPr>
      <xdr:spPr>
        <a:xfrm>
          <a:off x="10426700" y="1300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166971</xdr:rowOff>
    </xdr:from>
    <xdr:ext cx="534377" cy="259045"/>
    <xdr:sp macro="" textlink="">
      <xdr:nvSpPr>
        <xdr:cNvPr id="422" name="商工費該当値テキスト"/>
        <xdr:cNvSpPr txBox="1"/>
      </xdr:nvSpPr>
      <xdr:spPr>
        <a:xfrm>
          <a:off x="10528300" y="1285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13805</xdr:rowOff>
    </xdr:from>
    <xdr:to>
      <xdr:col>50</xdr:col>
      <xdr:colOff>165100</xdr:colOff>
      <xdr:row>78</xdr:row>
      <xdr:rowOff>115405</xdr:rowOff>
    </xdr:to>
    <xdr:sp macro="" textlink="">
      <xdr:nvSpPr>
        <xdr:cNvPr id="423" name="楕円 422"/>
        <xdr:cNvSpPr/>
      </xdr:nvSpPr>
      <xdr:spPr>
        <a:xfrm>
          <a:off x="9588500" y="1338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106532</xdr:rowOff>
    </xdr:from>
    <xdr:ext cx="534377" cy="259045"/>
    <xdr:sp macro="" textlink="">
      <xdr:nvSpPr>
        <xdr:cNvPr id="424" name="テキスト ボックス 423"/>
        <xdr:cNvSpPr txBox="1"/>
      </xdr:nvSpPr>
      <xdr:spPr>
        <a:xfrm>
          <a:off x="9372111" y="1347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75540</xdr:rowOff>
    </xdr:from>
    <xdr:to>
      <xdr:col>46</xdr:col>
      <xdr:colOff>38100</xdr:colOff>
      <xdr:row>79</xdr:row>
      <xdr:rowOff>5690</xdr:rowOff>
    </xdr:to>
    <xdr:sp macro="" textlink="">
      <xdr:nvSpPr>
        <xdr:cNvPr id="425" name="楕円 424"/>
        <xdr:cNvSpPr/>
      </xdr:nvSpPr>
      <xdr:spPr>
        <a:xfrm>
          <a:off x="8699500" y="1344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168267</xdr:rowOff>
    </xdr:from>
    <xdr:ext cx="469744" cy="259045"/>
    <xdr:sp macro="" textlink="">
      <xdr:nvSpPr>
        <xdr:cNvPr id="426" name="テキスト ボックス 425"/>
        <xdr:cNvSpPr txBox="1"/>
      </xdr:nvSpPr>
      <xdr:spPr>
        <a:xfrm>
          <a:off x="8515428" y="1354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85268</xdr:rowOff>
    </xdr:from>
    <xdr:to>
      <xdr:col>41</xdr:col>
      <xdr:colOff>101600</xdr:colOff>
      <xdr:row>79</xdr:row>
      <xdr:rowOff>15418</xdr:rowOff>
    </xdr:to>
    <xdr:sp macro="" textlink="">
      <xdr:nvSpPr>
        <xdr:cNvPr id="427" name="楕円 426"/>
        <xdr:cNvSpPr/>
      </xdr:nvSpPr>
      <xdr:spPr>
        <a:xfrm>
          <a:off x="7810500" y="1345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6545</xdr:rowOff>
    </xdr:from>
    <xdr:ext cx="469744" cy="259045"/>
    <xdr:sp macro="" textlink="">
      <xdr:nvSpPr>
        <xdr:cNvPr id="428" name="テキスト ボックス 427"/>
        <xdr:cNvSpPr txBox="1"/>
      </xdr:nvSpPr>
      <xdr:spPr>
        <a:xfrm>
          <a:off x="7626428" y="1355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75819</xdr:rowOff>
    </xdr:from>
    <xdr:to>
      <xdr:col>36</xdr:col>
      <xdr:colOff>165100</xdr:colOff>
      <xdr:row>79</xdr:row>
      <xdr:rowOff>5969</xdr:rowOff>
    </xdr:to>
    <xdr:sp macro="" textlink="">
      <xdr:nvSpPr>
        <xdr:cNvPr id="429" name="楕円 428"/>
        <xdr:cNvSpPr/>
      </xdr:nvSpPr>
      <xdr:spPr>
        <a:xfrm>
          <a:off x="6921500" y="1344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168546</xdr:rowOff>
    </xdr:from>
    <xdr:ext cx="469744" cy="259045"/>
    <xdr:sp macro="" textlink="">
      <xdr:nvSpPr>
        <xdr:cNvPr id="430" name="テキスト ボックス 429"/>
        <xdr:cNvSpPr txBox="1"/>
      </xdr:nvSpPr>
      <xdr:spPr>
        <a:xfrm>
          <a:off x="6737428" y="13541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27335</xdr:rowOff>
    </xdr:from>
    <xdr:to>
      <xdr:col>54</xdr:col>
      <xdr:colOff>189865</xdr:colOff>
      <xdr:row>98</xdr:row>
      <xdr:rowOff>106271</xdr:rowOff>
    </xdr:to>
    <xdr:cxnSp macro="">
      <xdr:nvCxnSpPr>
        <xdr:cNvPr id="454" name="直線コネクタ 453"/>
        <xdr:cNvCxnSpPr/>
      </xdr:nvCxnSpPr>
      <xdr:spPr>
        <a:xfrm flipV="1">
          <a:off x="10475595" y="15629285"/>
          <a:ext cx="1270" cy="1279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110098</xdr:rowOff>
    </xdr:from>
    <xdr:ext cx="534377" cy="259045"/>
    <xdr:sp macro="" textlink="">
      <xdr:nvSpPr>
        <xdr:cNvPr id="455" name="土木費最小値テキスト"/>
        <xdr:cNvSpPr txBox="1"/>
      </xdr:nvSpPr>
      <xdr:spPr>
        <a:xfrm>
          <a:off x="10528300" y="169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106271</xdr:rowOff>
    </xdr:from>
    <xdr:to>
      <xdr:col>55</xdr:col>
      <xdr:colOff>88900</xdr:colOff>
      <xdr:row>98</xdr:row>
      <xdr:rowOff>106271</xdr:rowOff>
    </xdr:to>
    <xdr:cxnSp macro="">
      <xdr:nvCxnSpPr>
        <xdr:cNvPr id="456" name="直線コネクタ 455"/>
        <xdr:cNvCxnSpPr/>
      </xdr:nvCxnSpPr>
      <xdr:spPr>
        <a:xfrm>
          <a:off x="10388600" y="1690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145462</xdr:rowOff>
    </xdr:from>
    <xdr:ext cx="599010" cy="259045"/>
    <xdr:sp macro="" textlink="">
      <xdr:nvSpPr>
        <xdr:cNvPr id="457" name="土木費最大値テキスト"/>
        <xdr:cNvSpPr txBox="1"/>
      </xdr:nvSpPr>
      <xdr:spPr>
        <a:xfrm>
          <a:off x="10528300" y="1540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27335</xdr:rowOff>
    </xdr:from>
    <xdr:to>
      <xdr:col>55</xdr:col>
      <xdr:colOff>88900</xdr:colOff>
      <xdr:row>91</xdr:row>
      <xdr:rowOff>27335</xdr:rowOff>
    </xdr:to>
    <xdr:cxnSp macro="">
      <xdr:nvCxnSpPr>
        <xdr:cNvPr id="458" name="直線コネクタ 457"/>
        <xdr:cNvCxnSpPr/>
      </xdr:nvCxnSpPr>
      <xdr:spPr>
        <a:xfrm>
          <a:off x="10388600" y="156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93554</xdr:rowOff>
    </xdr:from>
    <xdr:to>
      <xdr:col>55</xdr:col>
      <xdr:colOff>0</xdr:colOff>
      <xdr:row>96</xdr:row>
      <xdr:rowOff>139357</xdr:rowOff>
    </xdr:to>
    <xdr:cxnSp macro="">
      <xdr:nvCxnSpPr>
        <xdr:cNvPr id="459" name="直線コネクタ 458"/>
        <xdr:cNvCxnSpPr/>
      </xdr:nvCxnSpPr>
      <xdr:spPr>
        <a:xfrm>
          <a:off x="9639300" y="16552754"/>
          <a:ext cx="838200" cy="4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98945</xdr:rowOff>
    </xdr:from>
    <xdr:ext cx="534377" cy="259045"/>
    <xdr:sp macro="" textlink="">
      <xdr:nvSpPr>
        <xdr:cNvPr id="460" name="土木費平均値テキスト"/>
        <xdr:cNvSpPr txBox="1"/>
      </xdr:nvSpPr>
      <xdr:spPr>
        <a:xfrm>
          <a:off x="10528300" y="1638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76068</xdr:rowOff>
    </xdr:from>
    <xdr:to>
      <xdr:col>55</xdr:col>
      <xdr:colOff>50800</xdr:colOff>
      <xdr:row>97</xdr:row>
      <xdr:rowOff>6218</xdr:rowOff>
    </xdr:to>
    <xdr:sp macro="" textlink="">
      <xdr:nvSpPr>
        <xdr:cNvPr id="461" name="フローチャート: 判断 460"/>
        <xdr:cNvSpPr/>
      </xdr:nvSpPr>
      <xdr:spPr>
        <a:xfrm>
          <a:off x="104267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93554</xdr:rowOff>
    </xdr:from>
    <xdr:to>
      <xdr:col>50</xdr:col>
      <xdr:colOff>114300</xdr:colOff>
      <xdr:row>96</xdr:row>
      <xdr:rowOff>155663</xdr:rowOff>
    </xdr:to>
    <xdr:cxnSp macro="">
      <xdr:nvCxnSpPr>
        <xdr:cNvPr id="462" name="直線コネクタ 461"/>
        <xdr:cNvCxnSpPr/>
      </xdr:nvCxnSpPr>
      <xdr:spPr>
        <a:xfrm flipV="1">
          <a:off x="8750300" y="16552754"/>
          <a:ext cx="889000" cy="6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105832</xdr:rowOff>
    </xdr:from>
    <xdr:to>
      <xdr:col>50</xdr:col>
      <xdr:colOff>165100</xdr:colOff>
      <xdr:row>97</xdr:row>
      <xdr:rowOff>35982</xdr:rowOff>
    </xdr:to>
    <xdr:sp macro="" textlink="">
      <xdr:nvSpPr>
        <xdr:cNvPr id="463" name="フローチャート: 判断 462"/>
        <xdr:cNvSpPr/>
      </xdr:nvSpPr>
      <xdr:spPr>
        <a:xfrm>
          <a:off x="9588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27109</xdr:rowOff>
    </xdr:from>
    <xdr:ext cx="534377" cy="259045"/>
    <xdr:sp macro="" textlink="">
      <xdr:nvSpPr>
        <xdr:cNvPr id="464" name="テキスト ボックス 463"/>
        <xdr:cNvSpPr txBox="1"/>
      </xdr:nvSpPr>
      <xdr:spPr>
        <a:xfrm>
          <a:off x="9372111" y="1665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140119</xdr:rowOff>
    </xdr:from>
    <xdr:to>
      <xdr:col>45</xdr:col>
      <xdr:colOff>177800</xdr:colOff>
      <xdr:row>96</xdr:row>
      <xdr:rowOff>155663</xdr:rowOff>
    </xdr:to>
    <xdr:cxnSp macro="">
      <xdr:nvCxnSpPr>
        <xdr:cNvPr id="465" name="直線コネクタ 464"/>
        <xdr:cNvCxnSpPr/>
      </xdr:nvCxnSpPr>
      <xdr:spPr>
        <a:xfrm>
          <a:off x="7861300" y="16599319"/>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85852</xdr:rowOff>
    </xdr:from>
    <xdr:to>
      <xdr:col>46</xdr:col>
      <xdr:colOff>38100</xdr:colOff>
      <xdr:row>97</xdr:row>
      <xdr:rowOff>16002</xdr:rowOff>
    </xdr:to>
    <xdr:sp macro="" textlink="">
      <xdr:nvSpPr>
        <xdr:cNvPr id="466" name="フローチャート: 判断 465"/>
        <xdr:cNvSpPr/>
      </xdr:nvSpPr>
      <xdr:spPr>
        <a:xfrm>
          <a:off x="8699500" y="1654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32529</xdr:rowOff>
    </xdr:from>
    <xdr:ext cx="534377" cy="259045"/>
    <xdr:sp macro="" textlink="">
      <xdr:nvSpPr>
        <xdr:cNvPr id="467" name="テキスト ボックス 466"/>
        <xdr:cNvSpPr txBox="1"/>
      </xdr:nvSpPr>
      <xdr:spPr>
        <a:xfrm>
          <a:off x="8483111" y="1632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140119</xdr:rowOff>
    </xdr:from>
    <xdr:to>
      <xdr:col>41</xdr:col>
      <xdr:colOff>50800</xdr:colOff>
      <xdr:row>96</xdr:row>
      <xdr:rowOff>157158</xdr:rowOff>
    </xdr:to>
    <xdr:cxnSp macro="">
      <xdr:nvCxnSpPr>
        <xdr:cNvPr id="468" name="直線コネクタ 467"/>
        <xdr:cNvCxnSpPr/>
      </xdr:nvCxnSpPr>
      <xdr:spPr>
        <a:xfrm flipV="1">
          <a:off x="6972300" y="16599319"/>
          <a:ext cx="889000" cy="1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98752</xdr:rowOff>
    </xdr:from>
    <xdr:to>
      <xdr:col>41</xdr:col>
      <xdr:colOff>101600</xdr:colOff>
      <xdr:row>97</xdr:row>
      <xdr:rowOff>28902</xdr:rowOff>
    </xdr:to>
    <xdr:sp macro="" textlink="">
      <xdr:nvSpPr>
        <xdr:cNvPr id="469" name="フローチャート: 判断 468"/>
        <xdr:cNvSpPr/>
      </xdr:nvSpPr>
      <xdr:spPr>
        <a:xfrm>
          <a:off x="7810500" y="165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20029</xdr:rowOff>
    </xdr:from>
    <xdr:ext cx="534377" cy="259045"/>
    <xdr:sp macro="" textlink="">
      <xdr:nvSpPr>
        <xdr:cNvPr id="470" name="テキスト ボックス 469"/>
        <xdr:cNvSpPr txBox="1"/>
      </xdr:nvSpPr>
      <xdr:spPr>
        <a:xfrm>
          <a:off x="7594111" y="1665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90905</xdr:rowOff>
    </xdr:from>
    <xdr:to>
      <xdr:col>36</xdr:col>
      <xdr:colOff>165100</xdr:colOff>
      <xdr:row>97</xdr:row>
      <xdr:rowOff>21055</xdr:rowOff>
    </xdr:to>
    <xdr:sp macro="" textlink="">
      <xdr:nvSpPr>
        <xdr:cNvPr id="471" name="フローチャート: 判断 470"/>
        <xdr:cNvSpPr/>
      </xdr:nvSpPr>
      <xdr:spPr>
        <a:xfrm>
          <a:off x="6921500" y="1655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37582</xdr:rowOff>
    </xdr:from>
    <xdr:ext cx="534377" cy="259045"/>
    <xdr:sp macro="" textlink="">
      <xdr:nvSpPr>
        <xdr:cNvPr id="472" name="テキスト ボックス 471"/>
        <xdr:cNvSpPr txBox="1"/>
      </xdr:nvSpPr>
      <xdr:spPr>
        <a:xfrm>
          <a:off x="6705111" y="1632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88557</xdr:rowOff>
    </xdr:from>
    <xdr:to>
      <xdr:col>55</xdr:col>
      <xdr:colOff>50800</xdr:colOff>
      <xdr:row>97</xdr:row>
      <xdr:rowOff>18707</xdr:rowOff>
    </xdr:to>
    <xdr:sp macro="" textlink="">
      <xdr:nvSpPr>
        <xdr:cNvPr id="478" name="楕円 477"/>
        <xdr:cNvSpPr/>
      </xdr:nvSpPr>
      <xdr:spPr>
        <a:xfrm>
          <a:off x="10426700" y="1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66984</xdr:rowOff>
    </xdr:from>
    <xdr:ext cx="534377" cy="259045"/>
    <xdr:sp macro="" textlink="">
      <xdr:nvSpPr>
        <xdr:cNvPr id="479" name="土木費該当値テキスト"/>
        <xdr:cNvSpPr txBox="1"/>
      </xdr:nvSpPr>
      <xdr:spPr>
        <a:xfrm>
          <a:off x="10528300" y="1652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42754</xdr:rowOff>
    </xdr:from>
    <xdr:to>
      <xdr:col>50</xdr:col>
      <xdr:colOff>165100</xdr:colOff>
      <xdr:row>96</xdr:row>
      <xdr:rowOff>144354</xdr:rowOff>
    </xdr:to>
    <xdr:sp macro="" textlink="">
      <xdr:nvSpPr>
        <xdr:cNvPr id="480" name="楕円 479"/>
        <xdr:cNvSpPr/>
      </xdr:nvSpPr>
      <xdr:spPr>
        <a:xfrm>
          <a:off x="9588500" y="1650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160881</xdr:rowOff>
    </xdr:from>
    <xdr:ext cx="534377" cy="259045"/>
    <xdr:sp macro="" textlink="">
      <xdr:nvSpPr>
        <xdr:cNvPr id="481" name="テキスト ボックス 480"/>
        <xdr:cNvSpPr txBox="1"/>
      </xdr:nvSpPr>
      <xdr:spPr>
        <a:xfrm>
          <a:off x="9372111" y="162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104863</xdr:rowOff>
    </xdr:from>
    <xdr:to>
      <xdr:col>46</xdr:col>
      <xdr:colOff>38100</xdr:colOff>
      <xdr:row>97</xdr:row>
      <xdr:rowOff>35013</xdr:rowOff>
    </xdr:to>
    <xdr:sp macro="" textlink="">
      <xdr:nvSpPr>
        <xdr:cNvPr id="482" name="楕円 481"/>
        <xdr:cNvSpPr/>
      </xdr:nvSpPr>
      <xdr:spPr>
        <a:xfrm>
          <a:off x="8699500" y="1656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26140</xdr:rowOff>
    </xdr:from>
    <xdr:ext cx="534377" cy="259045"/>
    <xdr:sp macro="" textlink="">
      <xdr:nvSpPr>
        <xdr:cNvPr id="483" name="テキスト ボックス 482"/>
        <xdr:cNvSpPr txBox="1"/>
      </xdr:nvSpPr>
      <xdr:spPr>
        <a:xfrm>
          <a:off x="8483111" y="1665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89319</xdr:rowOff>
    </xdr:from>
    <xdr:to>
      <xdr:col>41</xdr:col>
      <xdr:colOff>101600</xdr:colOff>
      <xdr:row>97</xdr:row>
      <xdr:rowOff>19469</xdr:rowOff>
    </xdr:to>
    <xdr:sp macro="" textlink="">
      <xdr:nvSpPr>
        <xdr:cNvPr id="484" name="楕円 483"/>
        <xdr:cNvSpPr/>
      </xdr:nvSpPr>
      <xdr:spPr>
        <a:xfrm>
          <a:off x="7810500" y="1654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35996</xdr:rowOff>
    </xdr:from>
    <xdr:ext cx="534377" cy="259045"/>
    <xdr:sp macro="" textlink="">
      <xdr:nvSpPr>
        <xdr:cNvPr id="485" name="テキスト ボックス 484"/>
        <xdr:cNvSpPr txBox="1"/>
      </xdr:nvSpPr>
      <xdr:spPr>
        <a:xfrm>
          <a:off x="7594111" y="1632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106358</xdr:rowOff>
    </xdr:from>
    <xdr:to>
      <xdr:col>36</xdr:col>
      <xdr:colOff>165100</xdr:colOff>
      <xdr:row>97</xdr:row>
      <xdr:rowOff>36508</xdr:rowOff>
    </xdr:to>
    <xdr:sp macro="" textlink="">
      <xdr:nvSpPr>
        <xdr:cNvPr id="486" name="楕円 485"/>
        <xdr:cNvSpPr/>
      </xdr:nvSpPr>
      <xdr:spPr>
        <a:xfrm>
          <a:off x="6921500" y="1656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27635</xdr:rowOff>
    </xdr:from>
    <xdr:ext cx="534377" cy="259045"/>
    <xdr:sp macro="" textlink="">
      <xdr:nvSpPr>
        <xdr:cNvPr id="487" name="テキスト ボックス 486"/>
        <xdr:cNvSpPr txBox="1"/>
      </xdr:nvSpPr>
      <xdr:spPr>
        <a:xfrm>
          <a:off x="6705111" y="1665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169285</xdr:rowOff>
    </xdr:from>
    <xdr:to>
      <xdr:col>85</xdr:col>
      <xdr:colOff>126364</xdr:colOff>
      <xdr:row>37</xdr:row>
      <xdr:rowOff>146196</xdr:rowOff>
    </xdr:to>
    <xdr:cxnSp macro="">
      <xdr:nvCxnSpPr>
        <xdr:cNvPr id="511" name="直線コネクタ 510"/>
        <xdr:cNvCxnSpPr/>
      </xdr:nvCxnSpPr>
      <xdr:spPr>
        <a:xfrm flipV="1">
          <a:off x="16317595" y="5141335"/>
          <a:ext cx="1269" cy="134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150023</xdr:rowOff>
    </xdr:from>
    <xdr:ext cx="534377" cy="259045"/>
    <xdr:sp macro="" textlink="">
      <xdr:nvSpPr>
        <xdr:cNvPr id="512" name="消防費最小値テキスト"/>
        <xdr:cNvSpPr txBox="1"/>
      </xdr:nvSpPr>
      <xdr:spPr>
        <a:xfrm>
          <a:off x="16370300" y="649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146196</xdr:rowOff>
    </xdr:from>
    <xdr:to>
      <xdr:col>86</xdr:col>
      <xdr:colOff>25400</xdr:colOff>
      <xdr:row>37</xdr:row>
      <xdr:rowOff>146196</xdr:rowOff>
    </xdr:to>
    <xdr:cxnSp macro="">
      <xdr:nvCxnSpPr>
        <xdr:cNvPr id="513" name="直線コネクタ 512"/>
        <xdr:cNvCxnSpPr/>
      </xdr:nvCxnSpPr>
      <xdr:spPr>
        <a:xfrm>
          <a:off x="16230600" y="648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115962</xdr:rowOff>
    </xdr:from>
    <xdr:ext cx="534377" cy="259045"/>
    <xdr:sp macro="" textlink="">
      <xdr:nvSpPr>
        <xdr:cNvPr id="514" name="消防費最大値テキスト"/>
        <xdr:cNvSpPr txBox="1"/>
      </xdr:nvSpPr>
      <xdr:spPr>
        <a:xfrm>
          <a:off x="16370300" y="49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169285</xdr:rowOff>
    </xdr:from>
    <xdr:to>
      <xdr:col>86</xdr:col>
      <xdr:colOff>25400</xdr:colOff>
      <xdr:row>29</xdr:row>
      <xdr:rowOff>169285</xdr:rowOff>
    </xdr:to>
    <xdr:cxnSp macro="">
      <xdr:nvCxnSpPr>
        <xdr:cNvPr id="515" name="直線コネクタ 514"/>
        <xdr:cNvCxnSpPr/>
      </xdr:nvCxnSpPr>
      <xdr:spPr>
        <a:xfrm>
          <a:off x="16230600" y="514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57576</xdr:rowOff>
    </xdr:from>
    <xdr:to>
      <xdr:col>85</xdr:col>
      <xdr:colOff>127000</xdr:colOff>
      <xdr:row>35</xdr:row>
      <xdr:rowOff>134823</xdr:rowOff>
    </xdr:to>
    <xdr:cxnSp macro="">
      <xdr:nvCxnSpPr>
        <xdr:cNvPr id="516" name="直線コネクタ 515"/>
        <xdr:cNvCxnSpPr/>
      </xdr:nvCxnSpPr>
      <xdr:spPr>
        <a:xfrm flipV="1">
          <a:off x="15481300" y="6058326"/>
          <a:ext cx="838200" cy="7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1128</xdr:rowOff>
    </xdr:from>
    <xdr:ext cx="534377" cy="259045"/>
    <xdr:sp macro="" textlink="">
      <xdr:nvSpPr>
        <xdr:cNvPr id="517" name="消防費平均値テキスト"/>
        <xdr:cNvSpPr txBox="1"/>
      </xdr:nvSpPr>
      <xdr:spPr>
        <a:xfrm>
          <a:off x="16370300" y="617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22701</xdr:rowOff>
    </xdr:from>
    <xdr:to>
      <xdr:col>85</xdr:col>
      <xdr:colOff>177800</xdr:colOff>
      <xdr:row>36</xdr:row>
      <xdr:rowOff>124301</xdr:rowOff>
    </xdr:to>
    <xdr:sp macro="" textlink="">
      <xdr:nvSpPr>
        <xdr:cNvPr id="518" name="フローチャート: 判断 517"/>
        <xdr:cNvSpPr/>
      </xdr:nvSpPr>
      <xdr:spPr>
        <a:xfrm>
          <a:off x="16268700" y="619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134823</xdr:rowOff>
    </xdr:from>
    <xdr:to>
      <xdr:col>81</xdr:col>
      <xdr:colOff>50800</xdr:colOff>
      <xdr:row>36</xdr:row>
      <xdr:rowOff>38926</xdr:rowOff>
    </xdr:to>
    <xdr:cxnSp macro="">
      <xdr:nvCxnSpPr>
        <xdr:cNvPr id="519" name="直線コネクタ 518"/>
        <xdr:cNvCxnSpPr/>
      </xdr:nvCxnSpPr>
      <xdr:spPr>
        <a:xfrm flipV="1">
          <a:off x="14592300" y="6135573"/>
          <a:ext cx="889000" cy="7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29197</xdr:rowOff>
    </xdr:from>
    <xdr:to>
      <xdr:col>81</xdr:col>
      <xdr:colOff>101600</xdr:colOff>
      <xdr:row>36</xdr:row>
      <xdr:rowOff>130797</xdr:rowOff>
    </xdr:to>
    <xdr:sp macro="" textlink="">
      <xdr:nvSpPr>
        <xdr:cNvPr id="520" name="フローチャート: 判断 519"/>
        <xdr:cNvSpPr/>
      </xdr:nvSpPr>
      <xdr:spPr>
        <a:xfrm>
          <a:off x="15430500" y="620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121924</xdr:rowOff>
    </xdr:from>
    <xdr:ext cx="534377" cy="259045"/>
    <xdr:sp macro="" textlink="">
      <xdr:nvSpPr>
        <xdr:cNvPr id="521" name="テキスト ボックス 520"/>
        <xdr:cNvSpPr txBox="1"/>
      </xdr:nvSpPr>
      <xdr:spPr>
        <a:xfrm>
          <a:off x="15214111" y="629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51765</xdr:rowOff>
    </xdr:from>
    <xdr:to>
      <xdr:col>76</xdr:col>
      <xdr:colOff>114300</xdr:colOff>
      <xdr:row>36</xdr:row>
      <xdr:rowOff>38926</xdr:rowOff>
    </xdr:to>
    <xdr:cxnSp macro="">
      <xdr:nvCxnSpPr>
        <xdr:cNvPr id="522" name="直線コネクタ 521"/>
        <xdr:cNvCxnSpPr/>
      </xdr:nvCxnSpPr>
      <xdr:spPr>
        <a:xfrm>
          <a:off x="13703300" y="5709615"/>
          <a:ext cx="889000" cy="50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152260</xdr:rowOff>
    </xdr:from>
    <xdr:to>
      <xdr:col>76</xdr:col>
      <xdr:colOff>165100</xdr:colOff>
      <xdr:row>36</xdr:row>
      <xdr:rowOff>82410</xdr:rowOff>
    </xdr:to>
    <xdr:sp macro="" textlink="">
      <xdr:nvSpPr>
        <xdr:cNvPr id="523" name="フローチャート: 判断 522"/>
        <xdr:cNvSpPr/>
      </xdr:nvSpPr>
      <xdr:spPr>
        <a:xfrm>
          <a:off x="14541500" y="615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98937</xdr:rowOff>
    </xdr:from>
    <xdr:ext cx="534377" cy="259045"/>
    <xdr:sp macro="" textlink="">
      <xdr:nvSpPr>
        <xdr:cNvPr id="524" name="テキスト ボックス 523"/>
        <xdr:cNvSpPr txBox="1"/>
      </xdr:nvSpPr>
      <xdr:spPr>
        <a:xfrm>
          <a:off x="14325111" y="592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30829</xdr:rowOff>
    </xdr:from>
    <xdr:to>
      <xdr:col>71</xdr:col>
      <xdr:colOff>177800</xdr:colOff>
      <xdr:row>33</xdr:row>
      <xdr:rowOff>51765</xdr:rowOff>
    </xdr:to>
    <xdr:cxnSp macro="">
      <xdr:nvCxnSpPr>
        <xdr:cNvPr id="525" name="直線コネクタ 524"/>
        <xdr:cNvCxnSpPr/>
      </xdr:nvCxnSpPr>
      <xdr:spPr>
        <a:xfrm>
          <a:off x="12814300" y="5688679"/>
          <a:ext cx="889000" cy="2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137668</xdr:rowOff>
    </xdr:from>
    <xdr:to>
      <xdr:col>72</xdr:col>
      <xdr:colOff>38100</xdr:colOff>
      <xdr:row>36</xdr:row>
      <xdr:rowOff>67818</xdr:rowOff>
    </xdr:to>
    <xdr:sp macro="" textlink="">
      <xdr:nvSpPr>
        <xdr:cNvPr id="526" name="フローチャート: 判断 525"/>
        <xdr:cNvSpPr/>
      </xdr:nvSpPr>
      <xdr:spPr>
        <a:xfrm>
          <a:off x="13652500" y="613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58945</xdr:rowOff>
    </xdr:from>
    <xdr:ext cx="534377" cy="259045"/>
    <xdr:sp macro="" textlink="">
      <xdr:nvSpPr>
        <xdr:cNvPr id="527" name="テキスト ボックス 526"/>
        <xdr:cNvSpPr txBox="1"/>
      </xdr:nvSpPr>
      <xdr:spPr>
        <a:xfrm>
          <a:off x="13436111" y="623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142164</xdr:rowOff>
    </xdr:from>
    <xdr:to>
      <xdr:col>67</xdr:col>
      <xdr:colOff>101600</xdr:colOff>
      <xdr:row>36</xdr:row>
      <xdr:rowOff>72314</xdr:rowOff>
    </xdr:to>
    <xdr:sp macro="" textlink="">
      <xdr:nvSpPr>
        <xdr:cNvPr id="528" name="フローチャート: 判断 527"/>
        <xdr:cNvSpPr/>
      </xdr:nvSpPr>
      <xdr:spPr>
        <a:xfrm>
          <a:off x="12763500" y="61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63441</xdr:rowOff>
    </xdr:from>
    <xdr:ext cx="534377" cy="259045"/>
    <xdr:sp macro="" textlink="">
      <xdr:nvSpPr>
        <xdr:cNvPr id="529" name="テキスト ボックス 528"/>
        <xdr:cNvSpPr txBox="1"/>
      </xdr:nvSpPr>
      <xdr:spPr>
        <a:xfrm>
          <a:off x="12547111" y="623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6776</xdr:rowOff>
    </xdr:from>
    <xdr:to>
      <xdr:col>85</xdr:col>
      <xdr:colOff>177800</xdr:colOff>
      <xdr:row>35</xdr:row>
      <xdr:rowOff>108376</xdr:rowOff>
    </xdr:to>
    <xdr:sp macro="" textlink="">
      <xdr:nvSpPr>
        <xdr:cNvPr id="535" name="楕円 534"/>
        <xdr:cNvSpPr/>
      </xdr:nvSpPr>
      <xdr:spPr>
        <a:xfrm>
          <a:off x="16268700" y="600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29653</xdr:rowOff>
    </xdr:from>
    <xdr:ext cx="534377" cy="259045"/>
    <xdr:sp macro="" textlink="">
      <xdr:nvSpPr>
        <xdr:cNvPr id="536" name="消防費該当値テキスト"/>
        <xdr:cNvSpPr txBox="1"/>
      </xdr:nvSpPr>
      <xdr:spPr>
        <a:xfrm>
          <a:off x="16370300" y="585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84023</xdr:rowOff>
    </xdr:from>
    <xdr:to>
      <xdr:col>81</xdr:col>
      <xdr:colOff>101600</xdr:colOff>
      <xdr:row>36</xdr:row>
      <xdr:rowOff>14173</xdr:rowOff>
    </xdr:to>
    <xdr:sp macro="" textlink="">
      <xdr:nvSpPr>
        <xdr:cNvPr id="537" name="楕円 536"/>
        <xdr:cNvSpPr/>
      </xdr:nvSpPr>
      <xdr:spPr>
        <a:xfrm>
          <a:off x="15430500" y="608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30700</xdr:rowOff>
    </xdr:from>
    <xdr:ext cx="534377" cy="259045"/>
    <xdr:sp macro="" textlink="">
      <xdr:nvSpPr>
        <xdr:cNvPr id="538" name="テキスト ボックス 537"/>
        <xdr:cNvSpPr txBox="1"/>
      </xdr:nvSpPr>
      <xdr:spPr>
        <a:xfrm>
          <a:off x="15214111" y="586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159576</xdr:rowOff>
    </xdr:from>
    <xdr:to>
      <xdr:col>76</xdr:col>
      <xdr:colOff>165100</xdr:colOff>
      <xdr:row>36</xdr:row>
      <xdr:rowOff>89726</xdr:rowOff>
    </xdr:to>
    <xdr:sp macro="" textlink="">
      <xdr:nvSpPr>
        <xdr:cNvPr id="539" name="楕円 538"/>
        <xdr:cNvSpPr/>
      </xdr:nvSpPr>
      <xdr:spPr>
        <a:xfrm>
          <a:off x="14541500" y="616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80853</xdr:rowOff>
    </xdr:from>
    <xdr:ext cx="534377" cy="259045"/>
    <xdr:sp macro="" textlink="">
      <xdr:nvSpPr>
        <xdr:cNvPr id="540" name="テキスト ボックス 539"/>
        <xdr:cNvSpPr txBox="1"/>
      </xdr:nvSpPr>
      <xdr:spPr>
        <a:xfrm>
          <a:off x="14325111" y="625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965</xdr:rowOff>
    </xdr:from>
    <xdr:to>
      <xdr:col>72</xdr:col>
      <xdr:colOff>38100</xdr:colOff>
      <xdr:row>33</xdr:row>
      <xdr:rowOff>102565</xdr:rowOff>
    </xdr:to>
    <xdr:sp macro="" textlink="">
      <xdr:nvSpPr>
        <xdr:cNvPr id="541" name="楕円 540"/>
        <xdr:cNvSpPr/>
      </xdr:nvSpPr>
      <xdr:spPr>
        <a:xfrm>
          <a:off x="13652500" y="565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119092</xdr:rowOff>
    </xdr:from>
    <xdr:ext cx="534377" cy="259045"/>
    <xdr:sp macro="" textlink="">
      <xdr:nvSpPr>
        <xdr:cNvPr id="542" name="テキスト ボックス 541"/>
        <xdr:cNvSpPr txBox="1"/>
      </xdr:nvSpPr>
      <xdr:spPr>
        <a:xfrm>
          <a:off x="13436111" y="543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151479</xdr:rowOff>
    </xdr:from>
    <xdr:to>
      <xdr:col>67</xdr:col>
      <xdr:colOff>101600</xdr:colOff>
      <xdr:row>33</xdr:row>
      <xdr:rowOff>81629</xdr:rowOff>
    </xdr:to>
    <xdr:sp macro="" textlink="">
      <xdr:nvSpPr>
        <xdr:cNvPr id="543" name="楕円 542"/>
        <xdr:cNvSpPr/>
      </xdr:nvSpPr>
      <xdr:spPr>
        <a:xfrm>
          <a:off x="12763500" y="563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98156</xdr:rowOff>
    </xdr:from>
    <xdr:ext cx="534377" cy="259045"/>
    <xdr:sp macro="" textlink="">
      <xdr:nvSpPr>
        <xdr:cNvPr id="544" name="テキスト ボックス 543"/>
        <xdr:cNvSpPr txBox="1"/>
      </xdr:nvSpPr>
      <xdr:spPr>
        <a:xfrm>
          <a:off x="12547111" y="541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160373</xdr:rowOff>
    </xdr:from>
    <xdr:to>
      <xdr:col>85</xdr:col>
      <xdr:colOff>126364</xdr:colOff>
      <xdr:row>58</xdr:row>
      <xdr:rowOff>22771</xdr:rowOff>
    </xdr:to>
    <xdr:cxnSp macro="">
      <xdr:nvCxnSpPr>
        <xdr:cNvPr id="568" name="直線コネクタ 567"/>
        <xdr:cNvCxnSpPr/>
      </xdr:nvCxnSpPr>
      <xdr:spPr>
        <a:xfrm flipV="1">
          <a:off x="16317595" y="8732873"/>
          <a:ext cx="1269" cy="123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26598</xdr:rowOff>
    </xdr:from>
    <xdr:ext cx="534377" cy="259045"/>
    <xdr:sp macro="" textlink="">
      <xdr:nvSpPr>
        <xdr:cNvPr id="569" name="教育費最小値テキスト"/>
        <xdr:cNvSpPr txBox="1"/>
      </xdr:nvSpPr>
      <xdr:spPr>
        <a:xfrm>
          <a:off x="16370300" y="997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22771</xdr:rowOff>
    </xdr:from>
    <xdr:to>
      <xdr:col>86</xdr:col>
      <xdr:colOff>25400</xdr:colOff>
      <xdr:row>58</xdr:row>
      <xdr:rowOff>22771</xdr:rowOff>
    </xdr:to>
    <xdr:cxnSp macro="">
      <xdr:nvCxnSpPr>
        <xdr:cNvPr id="570" name="直線コネクタ 569"/>
        <xdr:cNvCxnSpPr/>
      </xdr:nvCxnSpPr>
      <xdr:spPr>
        <a:xfrm>
          <a:off x="16230600" y="996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107050</xdr:rowOff>
    </xdr:from>
    <xdr:ext cx="599010" cy="259045"/>
    <xdr:sp macro="" textlink="">
      <xdr:nvSpPr>
        <xdr:cNvPr id="571" name="教育費最大値テキスト"/>
        <xdr:cNvSpPr txBox="1"/>
      </xdr:nvSpPr>
      <xdr:spPr>
        <a:xfrm>
          <a:off x="16370300" y="850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160373</xdr:rowOff>
    </xdr:from>
    <xdr:to>
      <xdr:col>86</xdr:col>
      <xdr:colOff>25400</xdr:colOff>
      <xdr:row>50</xdr:row>
      <xdr:rowOff>160373</xdr:rowOff>
    </xdr:to>
    <xdr:cxnSp macro="">
      <xdr:nvCxnSpPr>
        <xdr:cNvPr id="572" name="直線コネクタ 571"/>
        <xdr:cNvCxnSpPr/>
      </xdr:nvCxnSpPr>
      <xdr:spPr>
        <a:xfrm>
          <a:off x="16230600" y="873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28890</xdr:rowOff>
    </xdr:from>
    <xdr:to>
      <xdr:col>85</xdr:col>
      <xdr:colOff>127000</xdr:colOff>
      <xdr:row>55</xdr:row>
      <xdr:rowOff>103277</xdr:rowOff>
    </xdr:to>
    <xdr:cxnSp macro="">
      <xdr:nvCxnSpPr>
        <xdr:cNvPr id="573" name="直線コネクタ 572"/>
        <xdr:cNvCxnSpPr/>
      </xdr:nvCxnSpPr>
      <xdr:spPr>
        <a:xfrm flipV="1">
          <a:off x="15481300" y="9458640"/>
          <a:ext cx="838200" cy="7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15260</xdr:rowOff>
    </xdr:from>
    <xdr:ext cx="534377" cy="259045"/>
    <xdr:sp macro="" textlink="">
      <xdr:nvSpPr>
        <xdr:cNvPr id="574" name="教育費平均値テキスト"/>
        <xdr:cNvSpPr txBox="1"/>
      </xdr:nvSpPr>
      <xdr:spPr>
        <a:xfrm>
          <a:off x="16370300" y="9616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36833</xdr:rowOff>
    </xdr:from>
    <xdr:to>
      <xdr:col>85</xdr:col>
      <xdr:colOff>177800</xdr:colOff>
      <xdr:row>56</xdr:row>
      <xdr:rowOff>138433</xdr:rowOff>
    </xdr:to>
    <xdr:sp macro="" textlink="">
      <xdr:nvSpPr>
        <xdr:cNvPr id="575" name="フローチャート: 判断 574"/>
        <xdr:cNvSpPr/>
      </xdr:nvSpPr>
      <xdr:spPr>
        <a:xfrm>
          <a:off x="16268700" y="96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103277</xdr:rowOff>
    </xdr:from>
    <xdr:to>
      <xdr:col>81</xdr:col>
      <xdr:colOff>50800</xdr:colOff>
      <xdr:row>55</xdr:row>
      <xdr:rowOff>114105</xdr:rowOff>
    </xdr:to>
    <xdr:cxnSp macro="">
      <xdr:nvCxnSpPr>
        <xdr:cNvPr id="576" name="直線コネクタ 575"/>
        <xdr:cNvCxnSpPr/>
      </xdr:nvCxnSpPr>
      <xdr:spPr>
        <a:xfrm flipV="1">
          <a:off x="14592300" y="9533027"/>
          <a:ext cx="889000" cy="1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49497</xdr:rowOff>
    </xdr:from>
    <xdr:to>
      <xdr:col>81</xdr:col>
      <xdr:colOff>101600</xdr:colOff>
      <xdr:row>56</xdr:row>
      <xdr:rowOff>151097</xdr:rowOff>
    </xdr:to>
    <xdr:sp macro="" textlink="">
      <xdr:nvSpPr>
        <xdr:cNvPr id="577" name="フローチャート: 判断 576"/>
        <xdr:cNvSpPr/>
      </xdr:nvSpPr>
      <xdr:spPr>
        <a:xfrm>
          <a:off x="15430500" y="96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142224</xdr:rowOff>
    </xdr:from>
    <xdr:ext cx="534377" cy="259045"/>
    <xdr:sp macro="" textlink="">
      <xdr:nvSpPr>
        <xdr:cNvPr id="578" name="テキスト ボックス 577"/>
        <xdr:cNvSpPr txBox="1"/>
      </xdr:nvSpPr>
      <xdr:spPr>
        <a:xfrm>
          <a:off x="15214111" y="974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114105</xdr:rowOff>
    </xdr:from>
    <xdr:to>
      <xdr:col>76</xdr:col>
      <xdr:colOff>114300</xdr:colOff>
      <xdr:row>56</xdr:row>
      <xdr:rowOff>54973</xdr:rowOff>
    </xdr:to>
    <xdr:cxnSp macro="">
      <xdr:nvCxnSpPr>
        <xdr:cNvPr id="579" name="直線コネクタ 578"/>
        <xdr:cNvCxnSpPr/>
      </xdr:nvCxnSpPr>
      <xdr:spPr>
        <a:xfrm flipV="1">
          <a:off x="13703300" y="9543855"/>
          <a:ext cx="889000" cy="11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59083</xdr:rowOff>
    </xdr:from>
    <xdr:to>
      <xdr:col>76</xdr:col>
      <xdr:colOff>165100</xdr:colOff>
      <xdr:row>56</xdr:row>
      <xdr:rowOff>160683</xdr:rowOff>
    </xdr:to>
    <xdr:sp macro="" textlink="">
      <xdr:nvSpPr>
        <xdr:cNvPr id="580" name="フローチャート: 判断 579"/>
        <xdr:cNvSpPr/>
      </xdr:nvSpPr>
      <xdr:spPr>
        <a:xfrm>
          <a:off x="14541500" y="966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151810</xdr:rowOff>
    </xdr:from>
    <xdr:ext cx="534377" cy="259045"/>
    <xdr:sp macro="" textlink="">
      <xdr:nvSpPr>
        <xdr:cNvPr id="581" name="テキスト ボックス 580"/>
        <xdr:cNvSpPr txBox="1"/>
      </xdr:nvSpPr>
      <xdr:spPr>
        <a:xfrm>
          <a:off x="14325111" y="975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155275</xdr:rowOff>
    </xdr:from>
    <xdr:to>
      <xdr:col>71</xdr:col>
      <xdr:colOff>177800</xdr:colOff>
      <xdr:row>56</xdr:row>
      <xdr:rowOff>54973</xdr:rowOff>
    </xdr:to>
    <xdr:cxnSp macro="">
      <xdr:nvCxnSpPr>
        <xdr:cNvPr id="582" name="直線コネクタ 581"/>
        <xdr:cNvCxnSpPr/>
      </xdr:nvCxnSpPr>
      <xdr:spPr>
        <a:xfrm>
          <a:off x="12814300" y="9585025"/>
          <a:ext cx="889000" cy="7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34965</xdr:rowOff>
    </xdr:from>
    <xdr:to>
      <xdr:col>72</xdr:col>
      <xdr:colOff>38100</xdr:colOff>
      <xdr:row>56</xdr:row>
      <xdr:rowOff>136565</xdr:rowOff>
    </xdr:to>
    <xdr:sp macro="" textlink="">
      <xdr:nvSpPr>
        <xdr:cNvPr id="583" name="フローチャート: 判断 582"/>
        <xdr:cNvSpPr/>
      </xdr:nvSpPr>
      <xdr:spPr>
        <a:xfrm>
          <a:off x="13652500" y="963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127692</xdr:rowOff>
    </xdr:from>
    <xdr:ext cx="534377" cy="259045"/>
    <xdr:sp macro="" textlink="">
      <xdr:nvSpPr>
        <xdr:cNvPr id="584" name="テキスト ボックス 583"/>
        <xdr:cNvSpPr txBox="1"/>
      </xdr:nvSpPr>
      <xdr:spPr>
        <a:xfrm>
          <a:off x="13436111" y="972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67732</xdr:rowOff>
    </xdr:from>
    <xdr:to>
      <xdr:col>67</xdr:col>
      <xdr:colOff>101600</xdr:colOff>
      <xdr:row>56</xdr:row>
      <xdr:rowOff>169332</xdr:rowOff>
    </xdr:to>
    <xdr:sp macro="" textlink="">
      <xdr:nvSpPr>
        <xdr:cNvPr id="585" name="フローチャート: 判断 584"/>
        <xdr:cNvSpPr/>
      </xdr:nvSpPr>
      <xdr:spPr>
        <a:xfrm>
          <a:off x="12763500" y="966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160459</xdr:rowOff>
    </xdr:from>
    <xdr:ext cx="534377" cy="259045"/>
    <xdr:sp macro="" textlink="">
      <xdr:nvSpPr>
        <xdr:cNvPr id="586" name="テキスト ボックス 585"/>
        <xdr:cNvSpPr txBox="1"/>
      </xdr:nvSpPr>
      <xdr:spPr>
        <a:xfrm>
          <a:off x="12547111" y="976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149540</xdr:rowOff>
    </xdr:from>
    <xdr:to>
      <xdr:col>85</xdr:col>
      <xdr:colOff>177800</xdr:colOff>
      <xdr:row>55</xdr:row>
      <xdr:rowOff>79690</xdr:rowOff>
    </xdr:to>
    <xdr:sp macro="" textlink="">
      <xdr:nvSpPr>
        <xdr:cNvPr id="592" name="楕円 591"/>
        <xdr:cNvSpPr/>
      </xdr:nvSpPr>
      <xdr:spPr>
        <a:xfrm>
          <a:off x="16268700" y="940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967</xdr:rowOff>
    </xdr:from>
    <xdr:ext cx="534377" cy="259045"/>
    <xdr:sp macro="" textlink="">
      <xdr:nvSpPr>
        <xdr:cNvPr id="593" name="教育費該当値テキスト"/>
        <xdr:cNvSpPr txBox="1"/>
      </xdr:nvSpPr>
      <xdr:spPr>
        <a:xfrm>
          <a:off x="16370300" y="925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52477</xdr:rowOff>
    </xdr:from>
    <xdr:to>
      <xdr:col>81</xdr:col>
      <xdr:colOff>101600</xdr:colOff>
      <xdr:row>55</xdr:row>
      <xdr:rowOff>154077</xdr:rowOff>
    </xdr:to>
    <xdr:sp macro="" textlink="">
      <xdr:nvSpPr>
        <xdr:cNvPr id="594" name="楕円 593"/>
        <xdr:cNvSpPr/>
      </xdr:nvSpPr>
      <xdr:spPr>
        <a:xfrm>
          <a:off x="15430500" y="948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170604</xdr:rowOff>
    </xdr:from>
    <xdr:ext cx="534377" cy="259045"/>
    <xdr:sp macro="" textlink="">
      <xdr:nvSpPr>
        <xdr:cNvPr id="595" name="テキスト ボックス 594"/>
        <xdr:cNvSpPr txBox="1"/>
      </xdr:nvSpPr>
      <xdr:spPr>
        <a:xfrm>
          <a:off x="15214111" y="925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63305</xdr:rowOff>
    </xdr:from>
    <xdr:to>
      <xdr:col>76</xdr:col>
      <xdr:colOff>165100</xdr:colOff>
      <xdr:row>55</xdr:row>
      <xdr:rowOff>164905</xdr:rowOff>
    </xdr:to>
    <xdr:sp macro="" textlink="">
      <xdr:nvSpPr>
        <xdr:cNvPr id="596" name="楕円 595"/>
        <xdr:cNvSpPr/>
      </xdr:nvSpPr>
      <xdr:spPr>
        <a:xfrm>
          <a:off x="14541500" y="949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9982</xdr:rowOff>
    </xdr:from>
    <xdr:ext cx="534377" cy="259045"/>
    <xdr:sp macro="" textlink="">
      <xdr:nvSpPr>
        <xdr:cNvPr id="597" name="テキスト ボックス 596"/>
        <xdr:cNvSpPr txBox="1"/>
      </xdr:nvSpPr>
      <xdr:spPr>
        <a:xfrm>
          <a:off x="14325111" y="926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4173</xdr:rowOff>
    </xdr:from>
    <xdr:to>
      <xdr:col>72</xdr:col>
      <xdr:colOff>38100</xdr:colOff>
      <xdr:row>56</xdr:row>
      <xdr:rowOff>105773</xdr:rowOff>
    </xdr:to>
    <xdr:sp macro="" textlink="">
      <xdr:nvSpPr>
        <xdr:cNvPr id="598" name="楕円 597"/>
        <xdr:cNvSpPr/>
      </xdr:nvSpPr>
      <xdr:spPr>
        <a:xfrm>
          <a:off x="13652500" y="960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122300</xdr:rowOff>
    </xdr:from>
    <xdr:ext cx="534377" cy="259045"/>
    <xdr:sp macro="" textlink="">
      <xdr:nvSpPr>
        <xdr:cNvPr id="599" name="テキスト ボックス 598"/>
        <xdr:cNvSpPr txBox="1"/>
      </xdr:nvSpPr>
      <xdr:spPr>
        <a:xfrm>
          <a:off x="13436111" y="938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104475</xdr:rowOff>
    </xdr:from>
    <xdr:to>
      <xdr:col>67</xdr:col>
      <xdr:colOff>101600</xdr:colOff>
      <xdr:row>56</xdr:row>
      <xdr:rowOff>34625</xdr:rowOff>
    </xdr:to>
    <xdr:sp macro="" textlink="">
      <xdr:nvSpPr>
        <xdr:cNvPr id="600" name="楕円 599"/>
        <xdr:cNvSpPr/>
      </xdr:nvSpPr>
      <xdr:spPr>
        <a:xfrm>
          <a:off x="12763500" y="953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51152</xdr:rowOff>
    </xdr:from>
    <xdr:ext cx="534377" cy="259045"/>
    <xdr:sp macro="" textlink="">
      <xdr:nvSpPr>
        <xdr:cNvPr id="601" name="テキスト ボックス 600"/>
        <xdr:cNvSpPr txBox="1"/>
      </xdr:nvSpPr>
      <xdr:spPr>
        <a:xfrm>
          <a:off x="12547111" y="930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72644</xdr:rowOff>
    </xdr:from>
    <xdr:to>
      <xdr:col>85</xdr:col>
      <xdr:colOff>126364</xdr:colOff>
      <xdr:row>79</xdr:row>
      <xdr:rowOff>44450</xdr:rowOff>
    </xdr:to>
    <xdr:cxnSp macro="">
      <xdr:nvCxnSpPr>
        <xdr:cNvPr id="625" name="直線コネクタ 624"/>
        <xdr:cNvCxnSpPr/>
      </xdr:nvCxnSpPr>
      <xdr:spPr>
        <a:xfrm flipV="1">
          <a:off x="16317595" y="12074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79519</xdr:rowOff>
    </xdr:from>
    <xdr:ext cx="249299" cy="259045"/>
    <xdr:sp macro="" textlink="">
      <xdr:nvSpPr>
        <xdr:cNvPr id="626" name="災害復旧費最小値テキスト"/>
        <xdr:cNvSpPr txBox="1"/>
      </xdr:nvSpPr>
      <xdr:spPr>
        <a:xfrm>
          <a:off x="16370300" y="13624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19321</xdr:rowOff>
    </xdr:from>
    <xdr:ext cx="599010" cy="259045"/>
    <xdr:sp macro="" textlink="">
      <xdr:nvSpPr>
        <xdr:cNvPr id="628" name="災害復旧費最大値テキスト"/>
        <xdr:cNvSpPr txBox="1"/>
      </xdr:nvSpPr>
      <xdr:spPr>
        <a:xfrm>
          <a:off x="16370300" y="1184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72644</xdr:rowOff>
    </xdr:from>
    <xdr:to>
      <xdr:col>86</xdr:col>
      <xdr:colOff>25400</xdr:colOff>
      <xdr:row>70</xdr:row>
      <xdr:rowOff>72644</xdr:rowOff>
    </xdr:to>
    <xdr:cxnSp macro="">
      <xdr:nvCxnSpPr>
        <xdr:cNvPr id="629" name="直線コネクタ 628"/>
        <xdr:cNvCxnSpPr/>
      </xdr:nvCxnSpPr>
      <xdr:spPr>
        <a:xfrm>
          <a:off x="16230600" y="1207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106108</xdr:rowOff>
    </xdr:from>
    <xdr:to>
      <xdr:col>85</xdr:col>
      <xdr:colOff>127000</xdr:colOff>
      <xdr:row>79</xdr:row>
      <xdr:rowOff>2336</xdr:rowOff>
    </xdr:to>
    <xdr:cxnSp macro="">
      <xdr:nvCxnSpPr>
        <xdr:cNvPr id="630" name="直線コネクタ 629"/>
        <xdr:cNvCxnSpPr/>
      </xdr:nvCxnSpPr>
      <xdr:spPr>
        <a:xfrm>
          <a:off x="15481300" y="13479208"/>
          <a:ext cx="838200" cy="6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123969</xdr:rowOff>
    </xdr:from>
    <xdr:ext cx="469744" cy="259045"/>
    <xdr:sp macro="" textlink="">
      <xdr:nvSpPr>
        <xdr:cNvPr id="631" name="災害復旧費平均値テキスト"/>
        <xdr:cNvSpPr txBox="1"/>
      </xdr:nvSpPr>
      <xdr:spPr>
        <a:xfrm>
          <a:off x="16370300" y="13497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145542</xdr:rowOff>
    </xdr:from>
    <xdr:to>
      <xdr:col>85</xdr:col>
      <xdr:colOff>177800</xdr:colOff>
      <xdr:row>79</xdr:row>
      <xdr:rowOff>75692</xdr:rowOff>
    </xdr:to>
    <xdr:sp macro="" textlink="">
      <xdr:nvSpPr>
        <xdr:cNvPr id="632" name="フローチャート: 判断 631"/>
        <xdr:cNvSpPr/>
      </xdr:nvSpPr>
      <xdr:spPr>
        <a:xfrm>
          <a:off x="162687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106108</xdr:rowOff>
    </xdr:from>
    <xdr:to>
      <xdr:col>81</xdr:col>
      <xdr:colOff>50800</xdr:colOff>
      <xdr:row>78</xdr:row>
      <xdr:rowOff>130608</xdr:rowOff>
    </xdr:to>
    <xdr:cxnSp macro="">
      <xdr:nvCxnSpPr>
        <xdr:cNvPr id="633" name="直線コネクタ 632"/>
        <xdr:cNvCxnSpPr/>
      </xdr:nvCxnSpPr>
      <xdr:spPr>
        <a:xfrm flipV="1">
          <a:off x="14592300" y="13479208"/>
          <a:ext cx="889000" cy="2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123292</xdr:rowOff>
    </xdr:from>
    <xdr:to>
      <xdr:col>81</xdr:col>
      <xdr:colOff>101600</xdr:colOff>
      <xdr:row>79</xdr:row>
      <xdr:rowOff>53442</xdr:rowOff>
    </xdr:to>
    <xdr:sp macro="" textlink="">
      <xdr:nvSpPr>
        <xdr:cNvPr id="634" name="フローチャート: 判断 633"/>
        <xdr:cNvSpPr/>
      </xdr:nvSpPr>
      <xdr:spPr>
        <a:xfrm>
          <a:off x="15430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44569</xdr:rowOff>
    </xdr:from>
    <xdr:ext cx="469744" cy="259045"/>
    <xdr:sp macro="" textlink="">
      <xdr:nvSpPr>
        <xdr:cNvPr id="635" name="テキスト ボックス 634"/>
        <xdr:cNvSpPr txBox="1"/>
      </xdr:nvSpPr>
      <xdr:spPr>
        <a:xfrm>
          <a:off x="15246428" y="1358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130608</xdr:rowOff>
    </xdr:from>
    <xdr:to>
      <xdr:col>76</xdr:col>
      <xdr:colOff>114300</xdr:colOff>
      <xdr:row>79</xdr:row>
      <xdr:rowOff>5398</xdr:rowOff>
    </xdr:to>
    <xdr:cxnSp macro="">
      <xdr:nvCxnSpPr>
        <xdr:cNvPr id="636" name="直線コネクタ 635"/>
        <xdr:cNvCxnSpPr/>
      </xdr:nvCxnSpPr>
      <xdr:spPr>
        <a:xfrm flipV="1">
          <a:off x="13703300" y="13503708"/>
          <a:ext cx="889000" cy="4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144411</xdr:rowOff>
    </xdr:from>
    <xdr:to>
      <xdr:col>76</xdr:col>
      <xdr:colOff>165100</xdr:colOff>
      <xdr:row>79</xdr:row>
      <xdr:rowOff>74561</xdr:rowOff>
    </xdr:to>
    <xdr:sp macro="" textlink="">
      <xdr:nvSpPr>
        <xdr:cNvPr id="637" name="フローチャート: 判断 636"/>
        <xdr:cNvSpPr/>
      </xdr:nvSpPr>
      <xdr:spPr>
        <a:xfrm>
          <a:off x="14541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65688</xdr:rowOff>
    </xdr:from>
    <xdr:ext cx="469744" cy="259045"/>
    <xdr:sp macro="" textlink="">
      <xdr:nvSpPr>
        <xdr:cNvPr id="638" name="テキスト ボックス 637"/>
        <xdr:cNvSpPr txBox="1"/>
      </xdr:nvSpPr>
      <xdr:spPr>
        <a:xfrm>
          <a:off x="14357428" y="1361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5398</xdr:rowOff>
    </xdr:from>
    <xdr:to>
      <xdr:col>71</xdr:col>
      <xdr:colOff>177800</xdr:colOff>
      <xdr:row>79</xdr:row>
      <xdr:rowOff>9677</xdr:rowOff>
    </xdr:to>
    <xdr:cxnSp macro="">
      <xdr:nvCxnSpPr>
        <xdr:cNvPr id="639" name="直線コネクタ 638"/>
        <xdr:cNvCxnSpPr/>
      </xdr:nvCxnSpPr>
      <xdr:spPr>
        <a:xfrm flipV="1">
          <a:off x="12814300" y="13549948"/>
          <a:ext cx="889000" cy="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105511</xdr:rowOff>
    </xdr:from>
    <xdr:to>
      <xdr:col>72</xdr:col>
      <xdr:colOff>38100</xdr:colOff>
      <xdr:row>79</xdr:row>
      <xdr:rowOff>35661</xdr:rowOff>
    </xdr:to>
    <xdr:sp macro="" textlink="">
      <xdr:nvSpPr>
        <xdr:cNvPr id="640" name="フローチャート: 判断 639"/>
        <xdr:cNvSpPr/>
      </xdr:nvSpPr>
      <xdr:spPr>
        <a:xfrm>
          <a:off x="13652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52188</xdr:rowOff>
    </xdr:from>
    <xdr:ext cx="469744" cy="259045"/>
    <xdr:sp macro="" textlink="">
      <xdr:nvSpPr>
        <xdr:cNvPr id="641" name="テキスト ボックス 640"/>
        <xdr:cNvSpPr txBox="1"/>
      </xdr:nvSpPr>
      <xdr:spPr>
        <a:xfrm>
          <a:off x="13468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93090</xdr:rowOff>
    </xdr:from>
    <xdr:to>
      <xdr:col>67</xdr:col>
      <xdr:colOff>101600</xdr:colOff>
      <xdr:row>79</xdr:row>
      <xdr:rowOff>23240</xdr:rowOff>
    </xdr:to>
    <xdr:sp macro="" textlink="">
      <xdr:nvSpPr>
        <xdr:cNvPr id="642" name="フローチャート: 判断 641"/>
        <xdr:cNvSpPr/>
      </xdr:nvSpPr>
      <xdr:spPr>
        <a:xfrm>
          <a:off x="12763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39767</xdr:rowOff>
    </xdr:from>
    <xdr:ext cx="469744" cy="259045"/>
    <xdr:sp macro="" textlink="">
      <xdr:nvSpPr>
        <xdr:cNvPr id="643" name="テキスト ボックス 642"/>
        <xdr:cNvSpPr txBox="1"/>
      </xdr:nvSpPr>
      <xdr:spPr>
        <a:xfrm>
          <a:off x="12579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122986</xdr:rowOff>
    </xdr:from>
    <xdr:to>
      <xdr:col>85</xdr:col>
      <xdr:colOff>177800</xdr:colOff>
      <xdr:row>79</xdr:row>
      <xdr:rowOff>53136</xdr:rowOff>
    </xdr:to>
    <xdr:sp macro="" textlink="">
      <xdr:nvSpPr>
        <xdr:cNvPr id="649" name="楕円 648"/>
        <xdr:cNvSpPr/>
      </xdr:nvSpPr>
      <xdr:spPr>
        <a:xfrm>
          <a:off x="16268700" y="1349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82363</xdr:rowOff>
    </xdr:from>
    <xdr:ext cx="469744" cy="259045"/>
    <xdr:sp macro="" textlink="">
      <xdr:nvSpPr>
        <xdr:cNvPr id="650" name="災害復旧費該当値テキスト"/>
        <xdr:cNvSpPr txBox="1"/>
      </xdr:nvSpPr>
      <xdr:spPr>
        <a:xfrm>
          <a:off x="16370300" y="1328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55308</xdr:rowOff>
    </xdr:from>
    <xdr:to>
      <xdr:col>81</xdr:col>
      <xdr:colOff>101600</xdr:colOff>
      <xdr:row>78</xdr:row>
      <xdr:rowOff>156908</xdr:rowOff>
    </xdr:to>
    <xdr:sp macro="" textlink="">
      <xdr:nvSpPr>
        <xdr:cNvPr id="651" name="楕円 650"/>
        <xdr:cNvSpPr/>
      </xdr:nvSpPr>
      <xdr:spPr>
        <a:xfrm>
          <a:off x="15430500" y="1342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1985</xdr:rowOff>
    </xdr:from>
    <xdr:ext cx="469744" cy="259045"/>
    <xdr:sp macro="" textlink="">
      <xdr:nvSpPr>
        <xdr:cNvPr id="652" name="テキスト ボックス 651"/>
        <xdr:cNvSpPr txBox="1"/>
      </xdr:nvSpPr>
      <xdr:spPr>
        <a:xfrm>
          <a:off x="15246428" y="1320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79808</xdr:rowOff>
    </xdr:from>
    <xdr:to>
      <xdr:col>76</xdr:col>
      <xdr:colOff>165100</xdr:colOff>
      <xdr:row>79</xdr:row>
      <xdr:rowOff>9958</xdr:rowOff>
    </xdr:to>
    <xdr:sp macro="" textlink="">
      <xdr:nvSpPr>
        <xdr:cNvPr id="653" name="楕円 652"/>
        <xdr:cNvSpPr/>
      </xdr:nvSpPr>
      <xdr:spPr>
        <a:xfrm>
          <a:off x="14541500" y="1345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26485</xdr:rowOff>
    </xdr:from>
    <xdr:ext cx="469744" cy="259045"/>
    <xdr:sp macro="" textlink="">
      <xdr:nvSpPr>
        <xdr:cNvPr id="654" name="テキスト ボックス 653"/>
        <xdr:cNvSpPr txBox="1"/>
      </xdr:nvSpPr>
      <xdr:spPr>
        <a:xfrm>
          <a:off x="14357428" y="1322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126048</xdr:rowOff>
    </xdr:from>
    <xdr:to>
      <xdr:col>72</xdr:col>
      <xdr:colOff>38100</xdr:colOff>
      <xdr:row>79</xdr:row>
      <xdr:rowOff>56198</xdr:rowOff>
    </xdr:to>
    <xdr:sp macro="" textlink="">
      <xdr:nvSpPr>
        <xdr:cNvPr id="655" name="楕円 654"/>
        <xdr:cNvSpPr/>
      </xdr:nvSpPr>
      <xdr:spPr>
        <a:xfrm>
          <a:off x="13652500" y="1349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47325</xdr:rowOff>
    </xdr:from>
    <xdr:ext cx="469744" cy="259045"/>
    <xdr:sp macro="" textlink="">
      <xdr:nvSpPr>
        <xdr:cNvPr id="656" name="テキスト ボックス 655"/>
        <xdr:cNvSpPr txBox="1"/>
      </xdr:nvSpPr>
      <xdr:spPr>
        <a:xfrm>
          <a:off x="13468428" y="1359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130327</xdr:rowOff>
    </xdr:from>
    <xdr:to>
      <xdr:col>67</xdr:col>
      <xdr:colOff>101600</xdr:colOff>
      <xdr:row>79</xdr:row>
      <xdr:rowOff>60477</xdr:rowOff>
    </xdr:to>
    <xdr:sp macro="" textlink="">
      <xdr:nvSpPr>
        <xdr:cNvPr id="657" name="楕円 656"/>
        <xdr:cNvSpPr/>
      </xdr:nvSpPr>
      <xdr:spPr>
        <a:xfrm>
          <a:off x="12763500" y="1350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51604</xdr:rowOff>
    </xdr:from>
    <xdr:ext cx="469744" cy="259045"/>
    <xdr:sp macro="" textlink="">
      <xdr:nvSpPr>
        <xdr:cNvPr id="658" name="テキスト ボックス 657"/>
        <xdr:cNvSpPr txBox="1"/>
      </xdr:nvSpPr>
      <xdr:spPr>
        <a:xfrm>
          <a:off x="12579428" y="1359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96715</xdr:rowOff>
    </xdr:from>
    <xdr:to>
      <xdr:col>85</xdr:col>
      <xdr:colOff>126364</xdr:colOff>
      <xdr:row>99</xdr:row>
      <xdr:rowOff>31313</xdr:rowOff>
    </xdr:to>
    <xdr:cxnSp macro="">
      <xdr:nvCxnSpPr>
        <xdr:cNvPr id="682" name="直線コネクタ 681"/>
        <xdr:cNvCxnSpPr/>
      </xdr:nvCxnSpPr>
      <xdr:spPr>
        <a:xfrm flipV="1">
          <a:off x="16317595" y="15527215"/>
          <a:ext cx="1269" cy="147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35140</xdr:rowOff>
    </xdr:from>
    <xdr:ext cx="469744" cy="259045"/>
    <xdr:sp macro="" textlink="">
      <xdr:nvSpPr>
        <xdr:cNvPr id="683" name="公債費最小値テキスト"/>
        <xdr:cNvSpPr txBox="1"/>
      </xdr:nvSpPr>
      <xdr:spPr>
        <a:xfrm>
          <a:off x="16370300" y="170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31313</xdr:rowOff>
    </xdr:from>
    <xdr:to>
      <xdr:col>86</xdr:col>
      <xdr:colOff>25400</xdr:colOff>
      <xdr:row>99</xdr:row>
      <xdr:rowOff>31313</xdr:rowOff>
    </xdr:to>
    <xdr:cxnSp macro="">
      <xdr:nvCxnSpPr>
        <xdr:cNvPr id="684" name="直線コネクタ 683"/>
        <xdr:cNvCxnSpPr/>
      </xdr:nvCxnSpPr>
      <xdr:spPr>
        <a:xfrm>
          <a:off x="16230600" y="1700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43392</xdr:rowOff>
    </xdr:from>
    <xdr:ext cx="599010" cy="259045"/>
    <xdr:sp macro="" textlink="">
      <xdr:nvSpPr>
        <xdr:cNvPr id="685" name="公債費最大値テキスト"/>
        <xdr:cNvSpPr txBox="1"/>
      </xdr:nvSpPr>
      <xdr:spPr>
        <a:xfrm>
          <a:off x="16370300" y="1530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195,641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96715</xdr:rowOff>
    </xdr:from>
    <xdr:to>
      <xdr:col>86</xdr:col>
      <xdr:colOff>25400</xdr:colOff>
      <xdr:row>90</xdr:row>
      <xdr:rowOff>96715</xdr:rowOff>
    </xdr:to>
    <xdr:cxnSp macro="">
      <xdr:nvCxnSpPr>
        <xdr:cNvPr id="686" name="直線コネクタ 685"/>
        <xdr:cNvCxnSpPr/>
      </xdr:nvCxnSpPr>
      <xdr:spPr>
        <a:xfrm>
          <a:off x="16230600" y="1552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66273</xdr:rowOff>
    </xdr:from>
    <xdr:to>
      <xdr:col>85</xdr:col>
      <xdr:colOff>127000</xdr:colOff>
      <xdr:row>96</xdr:row>
      <xdr:rowOff>144332</xdr:rowOff>
    </xdr:to>
    <xdr:cxnSp macro="">
      <xdr:nvCxnSpPr>
        <xdr:cNvPr id="687" name="直線コネクタ 686"/>
        <xdr:cNvCxnSpPr/>
      </xdr:nvCxnSpPr>
      <xdr:spPr>
        <a:xfrm>
          <a:off x="15481300" y="16354023"/>
          <a:ext cx="838200" cy="24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88952</xdr:rowOff>
    </xdr:from>
    <xdr:ext cx="534377" cy="259045"/>
    <xdr:sp macro="" textlink="">
      <xdr:nvSpPr>
        <xdr:cNvPr id="688" name="公債費平均値テキスト"/>
        <xdr:cNvSpPr txBox="1"/>
      </xdr:nvSpPr>
      <xdr:spPr>
        <a:xfrm>
          <a:off x="16370300" y="1654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110525</xdr:rowOff>
    </xdr:from>
    <xdr:to>
      <xdr:col>85</xdr:col>
      <xdr:colOff>177800</xdr:colOff>
      <xdr:row>97</xdr:row>
      <xdr:rowOff>40675</xdr:rowOff>
    </xdr:to>
    <xdr:sp macro="" textlink="">
      <xdr:nvSpPr>
        <xdr:cNvPr id="689" name="フローチャート: 判断 688"/>
        <xdr:cNvSpPr/>
      </xdr:nvSpPr>
      <xdr:spPr>
        <a:xfrm>
          <a:off x="162687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100045</xdr:rowOff>
    </xdr:from>
    <xdr:to>
      <xdr:col>81</xdr:col>
      <xdr:colOff>50800</xdr:colOff>
      <xdr:row>95</xdr:row>
      <xdr:rowOff>66273</xdr:rowOff>
    </xdr:to>
    <xdr:cxnSp macro="">
      <xdr:nvCxnSpPr>
        <xdr:cNvPr id="690" name="直線コネクタ 689"/>
        <xdr:cNvCxnSpPr/>
      </xdr:nvCxnSpPr>
      <xdr:spPr>
        <a:xfrm>
          <a:off x="14592300" y="16216345"/>
          <a:ext cx="889000" cy="13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104239</xdr:rowOff>
    </xdr:from>
    <xdr:to>
      <xdr:col>81</xdr:col>
      <xdr:colOff>101600</xdr:colOff>
      <xdr:row>97</xdr:row>
      <xdr:rowOff>34389</xdr:rowOff>
    </xdr:to>
    <xdr:sp macro="" textlink="">
      <xdr:nvSpPr>
        <xdr:cNvPr id="691" name="フローチャート: 判断 690"/>
        <xdr:cNvSpPr/>
      </xdr:nvSpPr>
      <xdr:spPr>
        <a:xfrm>
          <a:off x="15430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25516</xdr:rowOff>
    </xdr:from>
    <xdr:ext cx="534377" cy="259045"/>
    <xdr:sp macro="" textlink="">
      <xdr:nvSpPr>
        <xdr:cNvPr id="692" name="テキスト ボックス 691"/>
        <xdr:cNvSpPr txBox="1"/>
      </xdr:nvSpPr>
      <xdr:spPr>
        <a:xfrm>
          <a:off x="15214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85279</xdr:rowOff>
    </xdr:from>
    <xdr:to>
      <xdr:col>76</xdr:col>
      <xdr:colOff>114300</xdr:colOff>
      <xdr:row>94</xdr:row>
      <xdr:rowOff>100045</xdr:rowOff>
    </xdr:to>
    <xdr:cxnSp macro="">
      <xdr:nvCxnSpPr>
        <xdr:cNvPr id="693" name="直線コネクタ 692"/>
        <xdr:cNvCxnSpPr/>
      </xdr:nvCxnSpPr>
      <xdr:spPr>
        <a:xfrm>
          <a:off x="13703300" y="15858679"/>
          <a:ext cx="889000" cy="35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57231</xdr:rowOff>
    </xdr:from>
    <xdr:to>
      <xdr:col>76</xdr:col>
      <xdr:colOff>165100</xdr:colOff>
      <xdr:row>96</xdr:row>
      <xdr:rowOff>158831</xdr:rowOff>
    </xdr:to>
    <xdr:sp macro="" textlink="">
      <xdr:nvSpPr>
        <xdr:cNvPr id="694" name="フローチャート: 判断 693"/>
        <xdr:cNvSpPr/>
      </xdr:nvSpPr>
      <xdr:spPr>
        <a:xfrm>
          <a:off x="14541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149958</xdr:rowOff>
    </xdr:from>
    <xdr:ext cx="534377" cy="259045"/>
    <xdr:sp macro="" textlink="">
      <xdr:nvSpPr>
        <xdr:cNvPr id="695" name="テキスト ボックス 694"/>
        <xdr:cNvSpPr txBox="1"/>
      </xdr:nvSpPr>
      <xdr:spPr>
        <a:xfrm>
          <a:off x="14325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85279</xdr:rowOff>
    </xdr:from>
    <xdr:to>
      <xdr:col>71</xdr:col>
      <xdr:colOff>177800</xdr:colOff>
      <xdr:row>93</xdr:row>
      <xdr:rowOff>49502</xdr:rowOff>
    </xdr:to>
    <xdr:cxnSp macro="">
      <xdr:nvCxnSpPr>
        <xdr:cNvPr id="696" name="直線コネクタ 695"/>
        <xdr:cNvCxnSpPr/>
      </xdr:nvCxnSpPr>
      <xdr:spPr>
        <a:xfrm flipV="1">
          <a:off x="12814300" y="15858679"/>
          <a:ext cx="889000" cy="13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44369</xdr:rowOff>
    </xdr:from>
    <xdr:to>
      <xdr:col>72</xdr:col>
      <xdr:colOff>38100</xdr:colOff>
      <xdr:row>96</xdr:row>
      <xdr:rowOff>145969</xdr:rowOff>
    </xdr:to>
    <xdr:sp macro="" textlink="">
      <xdr:nvSpPr>
        <xdr:cNvPr id="697" name="フローチャート: 判断 696"/>
        <xdr:cNvSpPr/>
      </xdr:nvSpPr>
      <xdr:spPr>
        <a:xfrm>
          <a:off x="13652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137096</xdr:rowOff>
    </xdr:from>
    <xdr:ext cx="534377" cy="259045"/>
    <xdr:sp macro="" textlink="">
      <xdr:nvSpPr>
        <xdr:cNvPr id="698" name="テキスト ボックス 697"/>
        <xdr:cNvSpPr txBox="1"/>
      </xdr:nvSpPr>
      <xdr:spPr>
        <a:xfrm>
          <a:off x="13436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41542</xdr:rowOff>
    </xdr:from>
    <xdr:to>
      <xdr:col>67</xdr:col>
      <xdr:colOff>101600</xdr:colOff>
      <xdr:row>96</xdr:row>
      <xdr:rowOff>143142</xdr:rowOff>
    </xdr:to>
    <xdr:sp macro="" textlink="">
      <xdr:nvSpPr>
        <xdr:cNvPr id="699" name="フローチャート: 判断 698"/>
        <xdr:cNvSpPr/>
      </xdr:nvSpPr>
      <xdr:spPr>
        <a:xfrm>
          <a:off x="12763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134269</xdr:rowOff>
    </xdr:from>
    <xdr:ext cx="534377" cy="259045"/>
    <xdr:sp macro="" textlink="">
      <xdr:nvSpPr>
        <xdr:cNvPr id="700" name="テキスト ボックス 699"/>
        <xdr:cNvSpPr txBox="1"/>
      </xdr:nvSpPr>
      <xdr:spPr>
        <a:xfrm>
          <a:off x="12547111" y="165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93532</xdr:rowOff>
    </xdr:from>
    <xdr:to>
      <xdr:col>85</xdr:col>
      <xdr:colOff>177800</xdr:colOff>
      <xdr:row>97</xdr:row>
      <xdr:rowOff>23682</xdr:rowOff>
    </xdr:to>
    <xdr:sp macro="" textlink="">
      <xdr:nvSpPr>
        <xdr:cNvPr id="706" name="楕円 705"/>
        <xdr:cNvSpPr/>
      </xdr:nvSpPr>
      <xdr:spPr>
        <a:xfrm>
          <a:off x="16268700" y="1655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116409</xdr:rowOff>
    </xdr:from>
    <xdr:ext cx="534377" cy="259045"/>
    <xdr:sp macro="" textlink="">
      <xdr:nvSpPr>
        <xdr:cNvPr id="707" name="公債費該当値テキスト"/>
        <xdr:cNvSpPr txBox="1"/>
      </xdr:nvSpPr>
      <xdr:spPr>
        <a:xfrm>
          <a:off x="16370300" y="164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15473</xdr:rowOff>
    </xdr:from>
    <xdr:to>
      <xdr:col>81</xdr:col>
      <xdr:colOff>101600</xdr:colOff>
      <xdr:row>95</xdr:row>
      <xdr:rowOff>117073</xdr:rowOff>
    </xdr:to>
    <xdr:sp macro="" textlink="">
      <xdr:nvSpPr>
        <xdr:cNvPr id="708" name="楕円 707"/>
        <xdr:cNvSpPr/>
      </xdr:nvSpPr>
      <xdr:spPr>
        <a:xfrm>
          <a:off x="15430500" y="1630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133600</xdr:rowOff>
    </xdr:from>
    <xdr:ext cx="534377" cy="259045"/>
    <xdr:sp macro="" textlink="">
      <xdr:nvSpPr>
        <xdr:cNvPr id="709" name="テキスト ボックス 708"/>
        <xdr:cNvSpPr txBox="1"/>
      </xdr:nvSpPr>
      <xdr:spPr>
        <a:xfrm>
          <a:off x="15214111" y="1607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49245</xdr:rowOff>
    </xdr:from>
    <xdr:to>
      <xdr:col>76</xdr:col>
      <xdr:colOff>165100</xdr:colOff>
      <xdr:row>94</xdr:row>
      <xdr:rowOff>150845</xdr:rowOff>
    </xdr:to>
    <xdr:sp macro="" textlink="">
      <xdr:nvSpPr>
        <xdr:cNvPr id="710" name="楕円 709"/>
        <xdr:cNvSpPr/>
      </xdr:nvSpPr>
      <xdr:spPr>
        <a:xfrm>
          <a:off x="14541500" y="1616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167372</xdr:rowOff>
    </xdr:from>
    <xdr:ext cx="599010" cy="259045"/>
    <xdr:sp macro="" textlink="">
      <xdr:nvSpPr>
        <xdr:cNvPr id="711" name="テキスト ボックス 710"/>
        <xdr:cNvSpPr txBox="1"/>
      </xdr:nvSpPr>
      <xdr:spPr>
        <a:xfrm>
          <a:off x="14292795" y="15940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34479</xdr:rowOff>
    </xdr:from>
    <xdr:to>
      <xdr:col>72</xdr:col>
      <xdr:colOff>38100</xdr:colOff>
      <xdr:row>92</xdr:row>
      <xdr:rowOff>136079</xdr:rowOff>
    </xdr:to>
    <xdr:sp macro="" textlink="">
      <xdr:nvSpPr>
        <xdr:cNvPr id="712" name="楕円 711"/>
        <xdr:cNvSpPr/>
      </xdr:nvSpPr>
      <xdr:spPr>
        <a:xfrm>
          <a:off x="13652500" y="1580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152606</xdr:rowOff>
    </xdr:from>
    <xdr:ext cx="599010" cy="259045"/>
    <xdr:sp macro="" textlink="">
      <xdr:nvSpPr>
        <xdr:cNvPr id="713" name="テキスト ボックス 712"/>
        <xdr:cNvSpPr txBox="1"/>
      </xdr:nvSpPr>
      <xdr:spPr>
        <a:xfrm>
          <a:off x="13403795" y="15583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170152</xdr:rowOff>
    </xdr:from>
    <xdr:to>
      <xdr:col>67</xdr:col>
      <xdr:colOff>101600</xdr:colOff>
      <xdr:row>93</xdr:row>
      <xdr:rowOff>100302</xdr:rowOff>
    </xdr:to>
    <xdr:sp macro="" textlink="">
      <xdr:nvSpPr>
        <xdr:cNvPr id="714" name="楕円 713"/>
        <xdr:cNvSpPr/>
      </xdr:nvSpPr>
      <xdr:spPr>
        <a:xfrm>
          <a:off x="12763500" y="1594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116829</xdr:rowOff>
    </xdr:from>
    <xdr:ext cx="599010" cy="259045"/>
    <xdr:sp macro="" textlink="">
      <xdr:nvSpPr>
        <xdr:cNvPr id="715" name="テキスト ボックス 714"/>
        <xdr:cNvSpPr txBox="1"/>
      </xdr:nvSpPr>
      <xdr:spPr>
        <a:xfrm>
          <a:off x="12514795" y="1571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29058</xdr:rowOff>
    </xdr:from>
    <xdr:to>
      <xdr:col>116</xdr:col>
      <xdr:colOff>62864</xdr:colOff>
      <xdr:row>38</xdr:row>
      <xdr:rowOff>139700</xdr:rowOff>
    </xdr:to>
    <xdr:cxnSp macro="">
      <xdr:nvCxnSpPr>
        <xdr:cNvPr id="737" name="直線コネクタ 736"/>
        <xdr:cNvCxnSpPr/>
      </xdr:nvCxnSpPr>
      <xdr:spPr>
        <a:xfrm flipV="1">
          <a:off x="22159595" y="5172558"/>
          <a:ext cx="1269" cy="1482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147185</xdr:rowOff>
    </xdr:from>
    <xdr:ext cx="469744" cy="259045"/>
    <xdr:sp macro="" textlink="">
      <xdr:nvSpPr>
        <xdr:cNvPr id="740" name="諸支出金最大値テキスト"/>
        <xdr:cNvSpPr txBox="1"/>
      </xdr:nvSpPr>
      <xdr:spPr>
        <a:xfrm>
          <a:off x="22212300" y="494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29058</xdr:rowOff>
    </xdr:from>
    <xdr:to>
      <xdr:col>116</xdr:col>
      <xdr:colOff>152400</xdr:colOff>
      <xdr:row>30</xdr:row>
      <xdr:rowOff>29058</xdr:rowOff>
    </xdr:to>
    <xdr:cxnSp macro="">
      <xdr:nvCxnSpPr>
        <xdr:cNvPr id="741" name="直線コネクタ 740"/>
        <xdr:cNvCxnSpPr/>
      </xdr:nvCxnSpPr>
      <xdr:spPr>
        <a:xfrm>
          <a:off x="22072600" y="517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49141</xdr:rowOff>
    </xdr:from>
    <xdr:ext cx="378565" cy="259045"/>
    <xdr:sp macro="" textlink="">
      <xdr:nvSpPr>
        <xdr:cNvPr id="743" name="諸支出金平均値テキスト"/>
        <xdr:cNvSpPr txBox="1"/>
      </xdr:nvSpPr>
      <xdr:spPr>
        <a:xfrm>
          <a:off x="22212300" y="6392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26264</xdr:rowOff>
    </xdr:from>
    <xdr:to>
      <xdr:col>116</xdr:col>
      <xdr:colOff>114300</xdr:colOff>
      <xdr:row>38</xdr:row>
      <xdr:rowOff>127864</xdr:rowOff>
    </xdr:to>
    <xdr:sp macro="" textlink="">
      <xdr:nvSpPr>
        <xdr:cNvPr id="744" name="フローチャート: 判断 743"/>
        <xdr:cNvSpPr/>
      </xdr:nvSpPr>
      <xdr:spPr>
        <a:xfrm>
          <a:off x="221107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6" name="フローチャート: 判断 745"/>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7" name="テキスト ボックス 746"/>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45923</xdr:rowOff>
    </xdr:from>
    <xdr:to>
      <xdr:col>107</xdr:col>
      <xdr:colOff>101600</xdr:colOff>
      <xdr:row>37</xdr:row>
      <xdr:rowOff>147523</xdr:rowOff>
    </xdr:to>
    <xdr:sp macro="" textlink="">
      <xdr:nvSpPr>
        <xdr:cNvPr id="749" name="フローチャート: 判断 748"/>
        <xdr:cNvSpPr/>
      </xdr:nvSpPr>
      <xdr:spPr>
        <a:xfrm>
          <a:off x="20383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164050</xdr:rowOff>
    </xdr:from>
    <xdr:ext cx="378565" cy="259045"/>
    <xdr:sp macro="" textlink="">
      <xdr:nvSpPr>
        <xdr:cNvPr id="750" name="テキスト ボックス 749"/>
        <xdr:cNvSpPr txBox="1"/>
      </xdr:nvSpPr>
      <xdr:spPr>
        <a:xfrm>
          <a:off x="20245017" y="61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2489</xdr:rowOff>
    </xdr:from>
    <xdr:to>
      <xdr:col>102</xdr:col>
      <xdr:colOff>165100</xdr:colOff>
      <xdr:row>38</xdr:row>
      <xdr:rowOff>104089</xdr:rowOff>
    </xdr:to>
    <xdr:sp macro="" textlink="">
      <xdr:nvSpPr>
        <xdr:cNvPr id="752" name="フローチャート: 判断 751"/>
        <xdr:cNvSpPr/>
      </xdr:nvSpPr>
      <xdr:spPr>
        <a:xfrm>
          <a:off x="19494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120616</xdr:rowOff>
    </xdr:from>
    <xdr:ext cx="378565" cy="259045"/>
    <xdr:sp macro="" textlink="">
      <xdr:nvSpPr>
        <xdr:cNvPr id="753" name="テキスト ボックス 752"/>
        <xdr:cNvSpPr txBox="1"/>
      </xdr:nvSpPr>
      <xdr:spPr>
        <a:xfrm>
          <a:off x="19356017" y="629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7975</xdr:rowOff>
    </xdr:from>
    <xdr:to>
      <xdr:col>98</xdr:col>
      <xdr:colOff>38100</xdr:colOff>
      <xdr:row>35</xdr:row>
      <xdr:rowOff>109575</xdr:rowOff>
    </xdr:to>
    <xdr:sp macro="" textlink="">
      <xdr:nvSpPr>
        <xdr:cNvPr id="754" name="フローチャート: 判断 753"/>
        <xdr:cNvSpPr/>
      </xdr:nvSpPr>
      <xdr:spPr>
        <a:xfrm>
          <a:off x="18605500" y="60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126102</xdr:rowOff>
    </xdr:from>
    <xdr:ext cx="469744" cy="259045"/>
    <xdr:sp macro="" textlink="">
      <xdr:nvSpPr>
        <xdr:cNvPr id="755" name="テキスト ボックス 754"/>
        <xdr:cNvSpPr txBox="1"/>
      </xdr:nvSpPr>
      <xdr:spPr>
        <a:xfrm>
          <a:off x="18421428" y="57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4691</xdr:rowOff>
    </xdr:from>
    <xdr:ext cx="249299" cy="259045"/>
    <xdr:sp macro="" textlink="">
      <xdr:nvSpPr>
        <xdr:cNvPr id="762" name="諸支出金該当値テキスト"/>
        <xdr:cNvSpPr txBox="1"/>
      </xdr:nvSpPr>
      <xdr:spPr>
        <a:xfrm>
          <a:off x="22212300" y="65197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4" name="テキスト ボックス 783"/>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6" name="テキスト ボックス 785"/>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8" name="テキスト ボックス 787"/>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0" name="テキスト ボックス 789"/>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4" name="直線コネクタ 793"/>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5"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7"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9" name="直線コネクタ 79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0"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1" name="フローチャート: 判断 800"/>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2" name="直線コネクタ 80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3" name="フローチャート: 判断 802"/>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4" name="テキスト ボックス 803"/>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5" name="直線コネクタ 80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6" name="フローチャート: 判断 805"/>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7" name="テキスト ボックス 80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8" name="直線コネクタ 80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09" name="フローチャート: 判断 808"/>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0" name="テキスト ボックス 809"/>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1" name="フローチャート: 判断 810"/>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2" name="テキスト ボックス 811"/>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8" name="楕円 81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9"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0" name="楕円 81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1" name="テキスト ボックス 820"/>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2" name="楕円 82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3" name="テキスト ボックス 822"/>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4" name="楕円 82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5" name="テキスト ボックス 82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6" name="楕円 82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7" name="テキスト ボックス 826"/>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における目的別歳出決算額の住民１人当たりのコストを分析すると、議会費及び商工費、土木費、今年度支出のなかった諸支出金及び前年度繰上充用金を除く全ての費目で、類似団体平均を上回る結果となっている。</a:t>
          </a:r>
        </a:p>
        <a:p>
          <a:r>
            <a:rPr kumimoji="1" lang="ja-JP" altLang="en-US" sz="1300">
              <a:latin typeface="ＭＳ Ｐゴシック" panose="020B0600070205080204" pitchFamily="50" charset="-128"/>
              <a:ea typeface="ＭＳ Ｐゴシック" panose="020B0600070205080204" pitchFamily="50" charset="-128"/>
            </a:rPr>
            <a:t>　これについては、性質別分析でも述べたとおり、本町の地理的、地形的条件や町の面積、進捗著しい人口減少や少子高齢化等により行政コストが割高となっていることが要因であると考えられる。</a:t>
          </a:r>
        </a:p>
        <a:p>
          <a:r>
            <a:rPr kumimoji="1" lang="ja-JP" altLang="en-US" sz="1300">
              <a:latin typeface="ＭＳ Ｐゴシック" panose="020B0600070205080204" pitchFamily="50" charset="-128"/>
              <a:ea typeface="ＭＳ Ｐゴシック" panose="020B0600070205080204" pitchFamily="50" charset="-128"/>
            </a:rPr>
            <a:t>　上記に挙げた要因の改善は非常に厳しい状況にあり、今後も住民１人あたりのコストが高止まりする状況が続くと考えられるが、特に県においても取組み強化が進められている「人口減少対策」は本町でも喫緊な課題であり、各種計画と連動した財政運営を主軸に将来のビジョンを具現化し、魅力あるまちづくりに向けた取組みを推進していく必要がある。</a:t>
          </a:r>
        </a:p>
        <a:p>
          <a:r>
            <a:rPr kumimoji="1" lang="ja-JP" altLang="en-US" sz="1300">
              <a:latin typeface="ＭＳ Ｐゴシック" panose="020B0600070205080204" pitchFamily="50" charset="-128"/>
              <a:ea typeface="ＭＳ Ｐゴシック" panose="020B0600070205080204" pitchFamily="50" charset="-128"/>
            </a:rPr>
            <a:t>　また、そうした取組みを推進させるため、性質別における財政分析などを考慮し、弾力性のある財政健全化を維持し、将来にわたり積極的な事業実施を継続できる状況を整えていきたい。</a:t>
          </a:r>
        </a:p>
        <a:p>
          <a:r>
            <a:rPr kumimoji="1" lang="ja-JP" altLang="en-US" sz="1300">
              <a:latin typeface="ＭＳ Ｐゴシック" panose="020B0600070205080204" pitchFamily="50" charset="-128"/>
              <a:ea typeface="ＭＳ Ｐゴシック" panose="020B0600070205080204" pitchFamily="50" charset="-128"/>
            </a:rPr>
            <a:t>　なお、平成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年度から計画を進めている、「まち・ひと・しごと創生総合戦略」による創生事業により平均を大きく上回る要因となったものである。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山梨県身延町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実質収支比率は標準財政規模に対する実質収支の割合をいうものであるが、本町の実質収支額は毎年度黒字となっている。</a:t>
          </a:r>
        </a:p>
        <a:p>
          <a:r>
            <a:rPr kumimoji="1" lang="ja-JP" altLang="en-US" sz="1200">
              <a:latin typeface="ＭＳ ゴシック" pitchFamily="49" charset="-128"/>
              <a:ea typeface="ＭＳ ゴシック" pitchFamily="49" charset="-128"/>
            </a:rPr>
            <a:t>　今年度は、実質収支比率は一般的に３～５％程度が望ましいとされることから、概ね適正な財政運営がなされたものと分析している。</a:t>
          </a:r>
        </a:p>
        <a:p>
          <a:r>
            <a:rPr kumimoji="1" lang="ja-JP" altLang="en-US" sz="1200">
              <a:latin typeface="ＭＳ ゴシック" pitchFamily="49" charset="-128"/>
              <a:ea typeface="ＭＳ ゴシック" pitchFamily="49" charset="-128"/>
            </a:rPr>
            <a:t>　今後もこうした状況を維持しながら、主要財源である普通交付税の推移を注視しつつ、町の将来を見据えた財政運営に努めていきたい。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山梨県身延町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一般会計及び特別会計の全ての会計で黒字となった。</a:t>
          </a:r>
        </a:p>
        <a:p>
          <a:r>
            <a:rPr kumimoji="1" lang="ja-JP" altLang="en-US" sz="1400">
              <a:latin typeface="ＭＳ ゴシック" pitchFamily="49" charset="-128"/>
              <a:ea typeface="ＭＳ ゴシック" pitchFamily="49" charset="-128"/>
            </a:rPr>
            <a:t>　今後は、予想される公共施設等の更新時期の到来や人口減少を伴う高齢化対策など、特別会計においては水道、下水道の施設更新に膨大な費用が嵩むことが予想され、不安要素もあることから、地方財政計画の動向を注視すると共に、現在の本町における健全な財政状況を維持するためにも、財政規律の厳格化など行財政改革の更なる推進と、それに伴う経常経費の削減や受益者負担の適正化に努めていく必要がある。</a:t>
          </a:r>
        </a:p>
        <a:p>
          <a:r>
            <a:rPr kumimoji="1" lang="ja-JP" altLang="en-US" sz="1400">
              <a:latin typeface="ＭＳ ゴシック" pitchFamily="49" charset="-128"/>
              <a:ea typeface="ＭＳ ゴシック" pitchFamily="49" charset="-128"/>
            </a:rPr>
            <a:t>　また、標準財政規模においては、一般財源である地方税の収入が低迷しており、併せて普通交付税も合併算定替えにより減少しているため、適正な財政規模へと移行を進めて行く必要がある。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 thickBot="1" x14ac:dyDescent="0.25">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2">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9599678</v>
      </c>
      <c r="BO4" s="441"/>
      <c r="BP4" s="441"/>
      <c r="BQ4" s="441"/>
      <c r="BR4" s="441"/>
      <c r="BS4" s="441"/>
      <c r="BT4" s="441"/>
      <c r="BU4" s="442"/>
      <c r="BV4" s="440">
        <v>9454273</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12.5</v>
      </c>
      <c r="CU4" s="622"/>
      <c r="CV4" s="622"/>
      <c r="CW4" s="622"/>
      <c r="CX4" s="622"/>
      <c r="CY4" s="622"/>
      <c r="CZ4" s="622"/>
      <c r="DA4" s="623"/>
      <c r="DB4" s="621">
        <v>12</v>
      </c>
      <c r="DC4" s="622"/>
      <c r="DD4" s="622"/>
      <c r="DE4" s="622"/>
      <c r="DF4" s="622"/>
      <c r="DG4" s="622"/>
      <c r="DH4" s="622"/>
      <c r="DI4" s="623"/>
      <c r="DJ4" s="165"/>
      <c r="DK4" s="165"/>
      <c r="DL4" s="165"/>
      <c r="DM4" s="165"/>
      <c r="DN4" s="165"/>
      <c r="DO4" s="165"/>
    </row>
    <row r="5" spans="1:119" ht="18.75" customHeight="1" x14ac:dyDescent="0.2">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8836354</v>
      </c>
      <c r="BO5" s="446"/>
      <c r="BP5" s="446"/>
      <c r="BQ5" s="446"/>
      <c r="BR5" s="446"/>
      <c r="BS5" s="446"/>
      <c r="BT5" s="446"/>
      <c r="BU5" s="447"/>
      <c r="BV5" s="445">
        <v>8692540</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72.2</v>
      </c>
      <c r="CU5" s="416"/>
      <c r="CV5" s="416"/>
      <c r="CW5" s="416"/>
      <c r="CX5" s="416"/>
      <c r="CY5" s="416"/>
      <c r="CZ5" s="416"/>
      <c r="DA5" s="417"/>
      <c r="DB5" s="415">
        <v>70.900000000000006</v>
      </c>
      <c r="DC5" s="416"/>
      <c r="DD5" s="416"/>
      <c r="DE5" s="416"/>
      <c r="DF5" s="416"/>
      <c r="DG5" s="416"/>
      <c r="DH5" s="416"/>
      <c r="DI5" s="417"/>
      <c r="DJ5" s="165"/>
      <c r="DK5" s="165"/>
      <c r="DL5" s="165"/>
      <c r="DM5" s="165"/>
      <c r="DN5" s="165"/>
      <c r="DO5" s="165"/>
    </row>
    <row r="6" spans="1:119" ht="18.75" customHeight="1" x14ac:dyDescent="0.2">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763324</v>
      </c>
      <c r="BO6" s="446"/>
      <c r="BP6" s="446"/>
      <c r="BQ6" s="446"/>
      <c r="BR6" s="446"/>
      <c r="BS6" s="446"/>
      <c r="BT6" s="446"/>
      <c r="BU6" s="447"/>
      <c r="BV6" s="445">
        <v>761733</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72.2</v>
      </c>
      <c r="CU6" s="596"/>
      <c r="CV6" s="596"/>
      <c r="CW6" s="596"/>
      <c r="CX6" s="596"/>
      <c r="CY6" s="596"/>
      <c r="CZ6" s="596"/>
      <c r="DA6" s="597"/>
      <c r="DB6" s="595">
        <v>70.900000000000006</v>
      </c>
      <c r="DC6" s="596"/>
      <c r="DD6" s="596"/>
      <c r="DE6" s="596"/>
      <c r="DF6" s="596"/>
      <c r="DG6" s="596"/>
      <c r="DH6" s="596"/>
      <c r="DI6" s="597"/>
      <c r="DJ6" s="165"/>
      <c r="DK6" s="165"/>
      <c r="DL6" s="165"/>
      <c r="DM6" s="165"/>
      <c r="DN6" s="165"/>
      <c r="DO6" s="165"/>
    </row>
    <row r="7" spans="1:119" ht="18.75" customHeight="1" x14ac:dyDescent="0.2">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88</v>
      </c>
      <c r="AV7" s="503"/>
      <c r="AW7" s="503"/>
      <c r="AX7" s="503"/>
      <c r="AY7" s="425" t="s">
        <v>100</v>
      </c>
      <c r="AZ7" s="426"/>
      <c r="BA7" s="426"/>
      <c r="BB7" s="426"/>
      <c r="BC7" s="426"/>
      <c r="BD7" s="426"/>
      <c r="BE7" s="426"/>
      <c r="BF7" s="426"/>
      <c r="BG7" s="426"/>
      <c r="BH7" s="426"/>
      <c r="BI7" s="426"/>
      <c r="BJ7" s="426"/>
      <c r="BK7" s="426"/>
      <c r="BL7" s="426"/>
      <c r="BM7" s="427"/>
      <c r="BN7" s="445">
        <v>12255</v>
      </c>
      <c r="BO7" s="446"/>
      <c r="BP7" s="446"/>
      <c r="BQ7" s="446"/>
      <c r="BR7" s="446"/>
      <c r="BS7" s="446"/>
      <c r="BT7" s="446"/>
      <c r="BU7" s="447"/>
      <c r="BV7" s="445">
        <v>16176</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6015330</v>
      </c>
      <c r="CU7" s="446"/>
      <c r="CV7" s="446"/>
      <c r="CW7" s="446"/>
      <c r="CX7" s="446"/>
      <c r="CY7" s="446"/>
      <c r="CZ7" s="446"/>
      <c r="DA7" s="447"/>
      <c r="DB7" s="445">
        <v>6207123</v>
      </c>
      <c r="DC7" s="446"/>
      <c r="DD7" s="446"/>
      <c r="DE7" s="446"/>
      <c r="DF7" s="446"/>
      <c r="DG7" s="446"/>
      <c r="DH7" s="446"/>
      <c r="DI7" s="447"/>
      <c r="DJ7" s="165"/>
      <c r="DK7" s="165"/>
      <c r="DL7" s="165"/>
      <c r="DM7" s="165"/>
      <c r="DN7" s="165"/>
      <c r="DO7" s="165"/>
    </row>
    <row r="8" spans="1:119" ht="18.75" customHeight="1" thickBot="1" x14ac:dyDescent="0.25">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751069</v>
      </c>
      <c r="BO8" s="446"/>
      <c r="BP8" s="446"/>
      <c r="BQ8" s="446"/>
      <c r="BR8" s="446"/>
      <c r="BS8" s="446"/>
      <c r="BT8" s="446"/>
      <c r="BU8" s="447"/>
      <c r="BV8" s="445">
        <v>745557</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0.27</v>
      </c>
      <c r="CU8" s="559"/>
      <c r="CV8" s="559"/>
      <c r="CW8" s="559"/>
      <c r="CX8" s="559"/>
      <c r="CY8" s="559"/>
      <c r="CZ8" s="559"/>
      <c r="DA8" s="560"/>
      <c r="DB8" s="558">
        <v>0.27</v>
      </c>
      <c r="DC8" s="559"/>
      <c r="DD8" s="559"/>
      <c r="DE8" s="559"/>
      <c r="DF8" s="559"/>
      <c r="DG8" s="559"/>
      <c r="DH8" s="559"/>
      <c r="DI8" s="560"/>
      <c r="DJ8" s="165"/>
      <c r="DK8" s="165"/>
      <c r="DL8" s="165"/>
      <c r="DM8" s="165"/>
      <c r="DN8" s="165"/>
      <c r="DO8" s="165"/>
    </row>
    <row r="9" spans="1:119" ht="18.75" customHeight="1" thickBot="1" x14ac:dyDescent="0.25">
      <c r="A9" s="166"/>
      <c r="B9" s="584" t="s">
        <v>106</v>
      </c>
      <c r="C9" s="585"/>
      <c r="D9" s="585"/>
      <c r="E9" s="585"/>
      <c r="F9" s="585"/>
      <c r="G9" s="585"/>
      <c r="H9" s="585"/>
      <c r="I9" s="585"/>
      <c r="J9" s="585"/>
      <c r="K9" s="508"/>
      <c r="L9" s="586" t="s">
        <v>107</v>
      </c>
      <c r="M9" s="587"/>
      <c r="N9" s="587"/>
      <c r="O9" s="587"/>
      <c r="P9" s="587"/>
      <c r="Q9" s="588"/>
      <c r="R9" s="589">
        <v>12669</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88</v>
      </c>
      <c r="AV9" s="503"/>
      <c r="AW9" s="503"/>
      <c r="AX9" s="503"/>
      <c r="AY9" s="425" t="s">
        <v>110</v>
      </c>
      <c r="AZ9" s="426"/>
      <c r="BA9" s="426"/>
      <c r="BB9" s="426"/>
      <c r="BC9" s="426"/>
      <c r="BD9" s="426"/>
      <c r="BE9" s="426"/>
      <c r="BF9" s="426"/>
      <c r="BG9" s="426"/>
      <c r="BH9" s="426"/>
      <c r="BI9" s="426"/>
      <c r="BJ9" s="426"/>
      <c r="BK9" s="426"/>
      <c r="BL9" s="426"/>
      <c r="BM9" s="427"/>
      <c r="BN9" s="445">
        <v>5512</v>
      </c>
      <c r="BO9" s="446"/>
      <c r="BP9" s="446"/>
      <c r="BQ9" s="446"/>
      <c r="BR9" s="446"/>
      <c r="BS9" s="446"/>
      <c r="BT9" s="446"/>
      <c r="BU9" s="447"/>
      <c r="BV9" s="445">
        <v>-184539</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9.3000000000000007</v>
      </c>
      <c r="CU9" s="416"/>
      <c r="CV9" s="416"/>
      <c r="CW9" s="416"/>
      <c r="CX9" s="416"/>
      <c r="CY9" s="416"/>
      <c r="CZ9" s="416"/>
      <c r="DA9" s="417"/>
      <c r="DB9" s="415">
        <v>14.7</v>
      </c>
      <c r="DC9" s="416"/>
      <c r="DD9" s="416"/>
      <c r="DE9" s="416"/>
      <c r="DF9" s="416"/>
      <c r="DG9" s="416"/>
      <c r="DH9" s="416"/>
      <c r="DI9" s="417"/>
      <c r="DJ9" s="165"/>
      <c r="DK9" s="165"/>
      <c r="DL9" s="165"/>
      <c r="DM9" s="165"/>
      <c r="DN9" s="165"/>
      <c r="DO9" s="165"/>
    </row>
    <row r="10" spans="1:119" ht="18.75" customHeight="1" thickBot="1" x14ac:dyDescent="0.25">
      <c r="A10" s="166"/>
      <c r="B10" s="584"/>
      <c r="C10" s="585"/>
      <c r="D10" s="585"/>
      <c r="E10" s="585"/>
      <c r="F10" s="585"/>
      <c r="G10" s="585"/>
      <c r="H10" s="585"/>
      <c r="I10" s="585"/>
      <c r="J10" s="585"/>
      <c r="K10" s="508"/>
      <c r="L10" s="418" t="s">
        <v>112</v>
      </c>
      <c r="M10" s="419"/>
      <c r="N10" s="419"/>
      <c r="O10" s="419"/>
      <c r="P10" s="419"/>
      <c r="Q10" s="420"/>
      <c r="R10" s="421">
        <v>14462</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837</v>
      </c>
      <c r="BO10" s="446"/>
      <c r="BP10" s="446"/>
      <c r="BQ10" s="446"/>
      <c r="BR10" s="446"/>
      <c r="BS10" s="446"/>
      <c r="BT10" s="446"/>
      <c r="BU10" s="447"/>
      <c r="BV10" s="445">
        <v>963</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114</v>
      </c>
      <c r="AV11" s="503"/>
      <c r="AW11" s="503"/>
      <c r="AX11" s="503"/>
      <c r="AY11" s="425" t="s">
        <v>120</v>
      </c>
      <c r="AZ11" s="426"/>
      <c r="BA11" s="426"/>
      <c r="BB11" s="426"/>
      <c r="BC11" s="426"/>
      <c r="BD11" s="426"/>
      <c r="BE11" s="426"/>
      <c r="BF11" s="426"/>
      <c r="BG11" s="426"/>
      <c r="BH11" s="426"/>
      <c r="BI11" s="426"/>
      <c r="BJ11" s="426"/>
      <c r="BK11" s="426"/>
      <c r="BL11" s="426"/>
      <c r="BM11" s="427"/>
      <c r="BN11" s="445">
        <v>216921</v>
      </c>
      <c r="BO11" s="446"/>
      <c r="BP11" s="446"/>
      <c r="BQ11" s="446"/>
      <c r="BR11" s="446"/>
      <c r="BS11" s="446"/>
      <c r="BT11" s="446"/>
      <c r="BU11" s="447"/>
      <c r="BV11" s="445">
        <v>582172</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2">
      <c r="A12" s="166"/>
      <c r="B12" s="561" t="s">
        <v>124</v>
      </c>
      <c r="C12" s="562"/>
      <c r="D12" s="562"/>
      <c r="E12" s="562"/>
      <c r="F12" s="562"/>
      <c r="G12" s="562"/>
      <c r="H12" s="562"/>
      <c r="I12" s="562"/>
      <c r="J12" s="562"/>
      <c r="K12" s="563"/>
      <c r="L12" s="570" t="s">
        <v>125</v>
      </c>
      <c r="M12" s="571"/>
      <c r="N12" s="571"/>
      <c r="O12" s="571"/>
      <c r="P12" s="571"/>
      <c r="Q12" s="572"/>
      <c r="R12" s="573">
        <v>12329</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x14ac:dyDescent="0.2">
      <c r="A13" s="166"/>
      <c r="B13" s="564"/>
      <c r="C13" s="565"/>
      <c r="D13" s="565"/>
      <c r="E13" s="565"/>
      <c r="F13" s="565"/>
      <c r="G13" s="565"/>
      <c r="H13" s="565"/>
      <c r="I13" s="565"/>
      <c r="J13" s="565"/>
      <c r="K13" s="566"/>
      <c r="L13" s="176"/>
      <c r="M13" s="545" t="s">
        <v>133</v>
      </c>
      <c r="N13" s="546"/>
      <c r="O13" s="546"/>
      <c r="P13" s="546"/>
      <c r="Q13" s="547"/>
      <c r="R13" s="548">
        <v>12188</v>
      </c>
      <c r="S13" s="549"/>
      <c r="T13" s="549"/>
      <c r="U13" s="549"/>
      <c r="V13" s="550"/>
      <c r="W13" s="536" t="s">
        <v>134</v>
      </c>
      <c r="X13" s="458"/>
      <c r="Y13" s="458"/>
      <c r="Z13" s="458"/>
      <c r="AA13" s="458"/>
      <c r="AB13" s="459"/>
      <c r="AC13" s="421">
        <v>231</v>
      </c>
      <c r="AD13" s="422"/>
      <c r="AE13" s="422"/>
      <c r="AF13" s="422"/>
      <c r="AG13" s="423"/>
      <c r="AH13" s="421">
        <v>205</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223270</v>
      </c>
      <c r="BO13" s="446"/>
      <c r="BP13" s="446"/>
      <c r="BQ13" s="446"/>
      <c r="BR13" s="446"/>
      <c r="BS13" s="446"/>
      <c r="BT13" s="446"/>
      <c r="BU13" s="447"/>
      <c r="BV13" s="445">
        <v>398596</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-1.1000000000000001</v>
      </c>
      <c r="CU13" s="416"/>
      <c r="CV13" s="416"/>
      <c r="CW13" s="416"/>
      <c r="CX13" s="416"/>
      <c r="CY13" s="416"/>
      <c r="CZ13" s="416"/>
      <c r="DA13" s="417"/>
      <c r="DB13" s="415">
        <v>1</v>
      </c>
      <c r="DC13" s="416"/>
      <c r="DD13" s="416"/>
      <c r="DE13" s="416"/>
      <c r="DF13" s="416"/>
      <c r="DG13" s="416"/>
      <c r="DH13" s="416"/>
      <c r="DI13" s="417"/>
      <c r="DJ13" s="165"/>
      <c r="DK13" s="165"/>
      <c r="DL13" s="165"/>
      <c r="DM13" s="165"/>
      <c r="DN13" s="165"/>
      <c r="DO13" s="165"/>
    </row>
    <row r="14" spans="1:119" ht="18.75" customHeight="1" thickBot="1" x14ac:dyDescent="0.25">
      <c r="A14" s="166"/>
      <c r="B14" s="564"/>
      <c r="C14" s="565"/>
      <c r="D14" s="565"/>
      <c r="E14" s="565"/>
      <c r="F14" s="565"/>
      <c r="G14" s="565"/>
      <c r="H14" s="565"/>
      <c r="I14" s="565"/>
      <c r="J14" s="565"/>
      <c r="K14" s="566"/>
      <c r="L14" s="538" t="s">
        <v>139</v>
      </c>
      <c r="M14" s="579"/>
      <c r="N14" s="579"/>
      <c r="O14" s="579"/>
      <c r="P14" s="579"/>
      <c r="Q14" s="580"/>
      <c r="R14" s="548">
        <v>12738</v>
      </c>
      <c r="S14" s="549"/>
      <c r="T14" s="549"/>
      <c r="U14" s="549"/>
      <c r="V14" s="550"/>
      <c r="W14" s="551"/>
      <c r="X14" s="461"/>
      <c r="Y14" s="461"/>
      <c r="Z14" s="461"/>
      <c r="AA14" s="461"/>
      <c r="AB14" s="462"/>
      <c r="AC14" s="541">
        <v>4</v>
      </c>
      <c r="AD14" s="542"/>
      <c r="AE14" s="542"/>
      <c r="AF14" s="542"/>
      <c r="AG14" s="543"/>
      <c r="AH14" s="541">
        <v>3.3</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t="s">
        <v>132</v>
      </c>
      <c r="CU14" s="553"/>
      <c r="CV14" s="553"/>
      <c r="CW14" s="553"/>
      <c r="CX14" s="553"/>
      <c r="CY14" s="553"/>
      <c r="CZ14" s="553"/>
      <c r="DA14" s="554"/>
      <c r="DB14" s="552" t="s">
        <v>123</v>
      </c>
      <c r="DC14" s="553"/>
      <c r="DD14" s="553"/>
      <c r="DE14" s="553"/>
      <c r="DF14" s="553"/>
      <c r="DG14" s="553"/>
      <c r="DH14" s="553"/>
      <c r="DI14" s="554"/>
      <c r="DJ14" s="165"/>
      <c r="DK14" s="165"/>
      <c r="DL14" s="165"/>
      <c r="DM14" s="165"/>
      <c r="DN14" s="165"/>
      <c r="DO14" s="165"/>
    </row>
    <row r="15" spans="1:119" ht="18.75" customHeight="1" x14ac:dyDescent="0.2">
      <c r="A15" s="166"/>
      <c r="B15" s="564"/>
      <c r="C15" s="565"/>
      <c r="D15" s="565"/>
      <c r="E15" s="565"/>
      <c r="F15" s="565"/>
      <c r="G15" s="565"/>
      <c r="H15" s="565"/>
      <c r="I15" s="565"/>
      <c r="J15" s="565"/>
      <c r="K15" s="566"/>
      <c r="L15" s="176"/>
      <c r="M15" s="545" t="s">
        <v>141</v>
      </c>
      <c r="N15" s="546"/>
      <c r="O15" s="546"/>
      <c r="P15" s="546"/>
      <c r="Q15" s="547"/>
      <c r="R15" s="548">
        <v>12610</v>
      </c>
      <c r="S15" s="549"/>
      <c r="T15" s="549"/>
      <c r="U15" s="549"/>
      <c r="V15" s="550"/>
      <c r="W15" s="536" t="s">
        <v>142</v>
      </c>
      <c r="X15" s="458"/>
      <c r="Y15" s="458"/>
      <c r="Z15" s="458"/>
      <c r="AA15" s="458"/>
      <c r="AB15" s="459"/>
      <c r="AC15" s="421">
        <v>1838</v>
      </c>
      <c r="AD15" s="422"/>
      <c r="AE15" s="422"/>
      <c r="AF15" s="422"/>
      <c r="AG15" s="423"/>
      <c r="AH15" s="421">
        <v>2043</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1403470</v>
      </c>
      <c r="BO15" s="441"/>
      <c r="BP15" s="441"/>
      <c r="BQ15" s="441"/>
      <c r="BR15" s="441"/>
      <c r="BS15" s="441"/>
      <c r="BT15" s="441"/>
      <c r="BU15" s="442"/>
      <c r="BV15" s="440">
        <v>1421155</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31.6</v>
      </c>
      <c r="AD16" s="542"/>
      <c r="AE16" s="542"/>
      <c r="AF16" s="542"/>
      <c r="AG16" s="543"/>
      <c r="AH16" s="541">
        <v>32.6</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5147814</v>
      </c>
      <c r="BO16" s="446"/>
      <c r="BP16" s="446"/>
      <c r="BQ16" s="446"/>
      <c r="BR16" s="446"/>
      <c r="BS16" s="446"/>
      <c r="BT16" s="446"/>
      <c r="BU16" s="447"/>
      <c r="BV16" s="445">
        <v>5181381</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5">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3741</v>
      </c>
      <c r="AD17" s="422"/>
      <c r="AE17" s="422"/>
      <c r="AF17" s="422"/>
      <c r="AG17" s="423"/>
      <c r="AH17" s="421">
        <v>4017</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1773945</v>
      </c>
      <c r="BO17" s="446"/>
      <c r="BP17" s="446"/>
      <c r="BQ17" s="446"/>
      <c r="BR17" s="446"/>
      <c r="BS17" s="446"/>
      <c r="BT17" s="446"/>
      <c r="BU17" s="447"/>
      <c r="BV17" s="445">
        <v>1784884</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5">
      <c r="A18" s="166"/>
      <c r="B18" s="507" t="s">
        <v>152</v>
      </c>
      <c r="C18" s="508"/>
      <c r="D18" s="508"/>
      <c r="E18" s="509"/>
      <c r="F18" s="509"/>
      <c r="G18" s="509"/>
      <c r="H18" s="509"/>
      <c r="I18" s="509"/>
      <c r="J18" s="509"/>
      <c r="K18" s="509"/>
      <c r="L18" s="510">
        <v>301.98</v>
      </c>
      <c r="M18" s="510"/>
      <c r="N18" s="510"/>
      <c r="O18" s="510"/>
      <c r="P18" s="510"/>
      <c r="Q18" s="510"/>
      <c r="R18" s="511"/>
      <c r="S18" s="511"/>
      <c r="T18" s="511"/>
      <c r="U18" s="511"/>
      <c r="V18" s="512"/>
      <c r="W18" s="526"/>
      <c r="X18" s="527"/>
      <c r="Y18" s="527"/>
      <c r="Z18" s="527"/>
      <c r="AA18" s="527"/>
      <c r="AB18" s="537"/>
      <c r="AC18" s="409">
        <v>64.400000000000006</v>
      </c>
      <c r="AD18" s="410"/>
      <c r="AE18" s="410"/>
      <c r="AF18" s="410"/>
      <c r="AG18" s="513"/>
      <c r="AH18" s="409">
        <v>64.099999999999994</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4191723</v>
      </c>
      <c r="BO18" s="446"/>
      <c r="BP18" s="446"/>
      <c r="BQ18" s="446"/>
      <c r="BR18" s="446"/>
      <c r="BS18" s="446"/>
      <c r="BT18" s="446"/>
      <c r="BU18" s="447"/>
      <c r="BV18" s="445">
        <v>4246200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5">
      <c r="A19" s="166"/>
      <c r="B19" s="507" t="s">
        <v>154</v>
      </c>
      <c r="C19" s="508"/>
      <c r="D19" s="508"/>
      <c r="E19" s="509"/>
      <c r="F19" s="509"/>
      <c r="G19" s="509"/>
      <c r="H19" s="509"/>
      <c r="I19" s="509"/>
      <c r="J19" s="509"/>
      <c r="K19" s="509"/>
      <c r="L19" s="515">
        <v>42</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7029788</v>
      </c>
      <c r="BO19" s="446"/>
      <c r="BP19" s="446"/>
      <c r="BQ19" s="446"/>
      <c r="BR19" s="446"/>
      <c r="BS19" s="446"/>
      <c r="BT19" s="446"/>
      <c r="BU19" s="447"/>
      <c r="BV19" s="445">
        <v>7435769</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5">
      <c r="A20" s="166"/>
      <c r="B20" s="507" t="s">
        <v>156</v>
      </c>
      <c r="C20" s="508"/>
      <c r="D20" s="508"/>
      <c r="E20" s="509"/>
      <c r="F20" s="509"/>
      <c r="G20" s="509"/>
      <c r="H20" s="509"/>
      <c r="I20" s="509"/>
      <c r="J20" s="509"/>
      <c r="K20" s="509"/>
      <c r="L20" s="515">
        <v>5211</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2">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5">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2">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4560139</v>
      </c>
      <c r="BO23" s="446"/>
      <c r="BP23" s="446"/>
      <c r="BQ23" s="446"/>
      <c r="BR23" s="446"/>
      <c r="BS23" s="446"/>
      <c r="BT23" s="446"/>
      <c r="BU23" s="447"/>
      <c r="BV23" s="445">
        <v>4126624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5">
      <c r="A24" s="166"/>
      <c r="B24" s="477"/>
      <c r="C24" s="478"/>
      <c r="D24" s="479"/>
      <c r="E24" s="418" t="s">
        <v>165</v>
      </c>
      <c r="F24" s="419"/>
      <c r="G24" s="419"/>
      <c r="H24" s="419"/>
      <c r="I24" s="419"/>
      <c r="J24" s="419"/>
      <c r="K24" s="420"/>
      <c r="L24" s="421">
        <v>1</v>
      </c>
      <c r="M24" s="422"/>
      <c r="N24" s="422"/>
      <c r="O24" s="422"/>
      <c r="P24" s="423"/>
      <c r="Q24" s="421">
        <v>6910</v>
      </c>
      <c r="R24" s="422"/>
      <c r="S24" s="422"/>
      <c r="T24" s="422"/>
      <c r="U24" s="422"/>
      <c r="V24" s="423"/>
      <c r="W24" s="487"/>
      <c r="X24" s="478"/>
      <c r="Y24" s="479"/>
      <c r="Z24" s="418" t="s">
        <v>166</v>
      </c>
      <c r="AA24" s="419"/>
      <c r="AB24" s="419"/>
      <c r="AC24" s="419"/>
      <c r="AD24" s="419"/>
      <c r="AE24" s="419"/>
      <c r="AF24" s="419"/>
      <c r="AG24" s="420"/>
      <c r="AH24" s="421">
        <v>178</v>
      </c>
      <c r="AI24" s="422"/>
      <c r="AJ24" s="422"/>
      <c r="AK24" s="422"/>
      <c r="AL24" s="423"/>
      <c r="AM24" s="421">
        <v>551444</v>
      </c>
      <c r="AN24" s="422"/>
      <c r="AO24" s="422"/>
      <c r="AP24" s="422"/>
      <c r="AQ24" s="422"/>
      <c r="AR24" s="423"/>
      <c r="AS24" s="421">
        <v>3098</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1980792</v>
      </c>
      <c r="BO24" s="446"/>
      <c r="BP24" s="446"/>
      <c r="BQ24" s="446"/>
      <c r="BR24" s="446"/>
      <c r="BS24" s="446"/>
      <c r="BT24" s="446"/>
      <c r="BU24" s="447"/>
      <c r="BV24" s="445">
        <v>2110568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2">
      <c r="A25" s="166"/>
      <c r="B25" s="477"/>
      <c r="C25" s="478"/>
      <c r="D25" s="479"/>
      <c r="E25" s="418" t="s">
        <v>168</v>
      </c>
      <c r="F25" s="419"/>
      <c r="G25" s="419"/>
      <c r="H25" s="419"/>
      <c r="I25" s="419"/>
      <c r="J25" s="419"/>
      <c r="K25" s="420"/>
      <c r="L25" s="421">
        <v>1</v>
      </c>
      <c r="M25" s="422"/>
      <c r="N25" s="422"/>
      <c r="O25" s="422"/>
      <c r="P25" s="423"/>
      <c r="Q25" s="421">
        <v>5640</v>
      </c>
      <c r="R25" s="422"/>
      <c r="S25" s="422"/>
      <c r="T25" s="422"/>
      <c r="U25" s="422"/>
      <c r="V25" s="423"/>
      <c r="W25" s="487"/>
      <c r="X25" s="478"/>
      <c r="Y25" s="479"/>
      <c r="Z25" s="418" t="s">
        <v>169</v>
      </c>
      <c r="AA25" s="419"/>
      <c r="AB25" s="419"/>
      <c r="AC25" s="419"/>
      <c r="AD25" s="419"/>
      <c r="AE25" s="419"/>
      <c r="AF25" s="419"/>
      <c r="AG25" s="420"/>
      <c r="AH25" s="421" t="s">
        <v>170</v>
      </c>
      <c r="AI25" s="422"/>
      <c r="AJ25" s="422"/>
      <c r="AK25" s="422"/>
      <c r="AL25" s="423"/>
      <c r="AM25" s="421" t="s">
        <v>132</v>
      </c>
      <c r="AN25" s="422"/>
      <c r="AO25" s="422"/>
      <c r="AP25" s="422"/>
      <c r="AQ25" s="422"/>
      <c r="AR25" s="423"/>
      <c r="AS25" s="421" t="s">
        <v>132</v>
      </c>
      <c r="AT25" s="422"/>
      <c r="AU25" s="422"/>
      <c r="AV25" s="422"/>
      <c r="AW25" s="422"/>
      <c r="AX25" s="424"/>
      <c r="AY25" s="437" t="s">
        <v>171</v>
      </c>
      <c r="AZ25" s="438"/>
      <c r="BA25" s="438"/>
      <c r="BB25" s="438"/>
      <c r="BC25" s="438"/>
      <c r="BD25" s="438"/>
      <c r="BE25" s="438"/>
      <c r="BF25" s="438"/>
      <c r="BG25" s="438"/>
      <c r="BH25" s="438"/>
      <c r="BI25" s="438"/>
      <c r="BJ25" s="438"/>
      <c r="BK25" s="438"/>
      <c r="BL25" s="438"/>
      <c r="BM25" s="439"/>
      <c r="BN25" s="440">
        <v>66597</v>
      </c>
      <c r="BO25" s="441"/>
      <c r="BP25" s="441"/>
      <c r="BQ25" s="441"/>
      <c r="BR25" s="441"/>
      <c r="BS25" s="441"/>
      <c r="BT25" s="441"/>
      <c r="BU25" s="442"/>
      <c r="BV25" s="440">
        <v>61993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2">
      <c r="A26" s="166"/>
      <c r="B26" s="477"/>
      <c r="C26" s="478"/>
      <c r="D26" s="479"/>
      <c r="E26" s="418" t="s">
        <v>172</v>
      </c>
      <c r="F26" s="419"/>
      <c r="G26" s="419"/>
      <c r="H26" s="419"/>
      <c r="I26" s="419"/>
      <c r="J26" s="419"/>
      <c r="K26" s="420"/>
      <c r="L26" s="421">
        <v>1</v>
      </c>
      <c r="M26" s="422"/>
      <c r="N26" s="422"/>
      <c r="O26" s="422"/>
      <c r="P26" s="423"/>
      <c r="Q26" s="421">
        <v>5170</v>
      </c>
      <c r="R26" s="422"/>
      <c r="S26" s="422"/>
      <c r="T26" s="422"/>
      <c r="U26" s="422"/>
      <c r="V26" s="423"/>
      <c r="W26" s="487"/>
      <c r="X26" s="478"/>
      <c r="Y26" s="479"/>
      <c r="Z26" s="418" t="s">
        <v>173</v>
      </c>
      <c r="AA26" s="500"/>
      <c r="AB26" s="500"/>
      <c r="AC26" s="500"/>
      <c r="AD26" s="500"/>
      <c r="AE26" s="500"/>
      <c r="AF26" s="500"/>
      <c r="AG26" s="501"/>
      <c r="AH26" s="421">
        <v>8</v>
      </c>
      <c r="AI26" s="422"/>
      <c r="AJ26" s="422"/>
      <c r="AK26" s="422"/>
      <c r="AL26" s="423"/>
      <c r="AM26" s="421">
        <v>21368</v>
      </c>
      <c r="AN26" s="422"/>
      <c r="AO26" s="422"/>
      <c r="AP26" s="422"/>
      <c r="AQ26" s="422"/>
      <c r="AR26" s="423"/>
      <c r="AS26" s="421">
        <v>2671</v>
      </c>
      <c r="AT26" s="422"/>
      <c r="AU26" s="422"/>
      <c r="AV26" s="422"/>
      <c r="AW26" s="422"/>
      <c r="AX26" s="424"/>
      <c r="AY26" s="454" t="s">
        <v>174</v>
      </c>
      <c r="AZ26" s="455"/>
      <c r="BA26" s="455"/>
      <c r="BB26" s="455"/>
      <c r="BC26" s="455"/>
      <c r="BD26" s="455"/>
      <c r="BE26" s="455"/>
      <c r="BF26" s="455"/>
      <c r="BG26" s="455"/>
      <c r="BH26" s="455"/>
      <c r="BI26" s="455"/>
      <c r="BJ26" s="455"/>
      <c r="BK26" s="455"/>
      <c r="BL26" s="455"/>
      <c r="BM26" s="456"/>
      <c r="BN26" s="445" t="s">
        <v>132</v>
      </c>
      <c r="BO26" s="446"/>
      <c r="BP26" s="446"/>
      <c r="BQ26" s="446"/>
      <c r="BR26" s="446"/>
      <c r="BS26" s="446"/>
      <c r="BT26" s="446"/>
      <c r="BU26" s="447"/>
      <c r="BV26" s="445" t="s">
        <v>132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5">
      <c r="A27" s="166"/>
      <c r="B27" s="477"/>
      <c r="C27" s="478"/>
      <c r="D27" s="479"/>
      <c r="E27" s="418" t="s">
        <v>175</v>
      </c>
      <c r="F27" s="419"/>
      <c r="G27" s="419"/>
      <c r="H27" s="419"/>
      <c r="I27" s="419"/>
      <c r="J27" s="419"/>
      <c r="K27" s="420"/>
      <c r="L27" s="421">
        <v>1</v>
      </c>
      <c r="M27" s="422"/>
      <c r="N27" s="422"/>
      <c r="O27" s="422"/>
      <c r="P27" s="423"/>
      <c r="Q27" s="421">
        <v>2180</v>
      </c>
      <c r="R27" s="422"/>
      <c r="S27" s="422"/>
      <c r="T27" s="422"/>
      <c r="U27" s="422"/>
      <c r="V27" s="423"/>
      <c r="W27" s="487"/>
      <c r="X27" s="478"/>
      <c r="Y27" s="479"/>
      <c r="Z27" s="418" t="s">
        <v>176</v>
      </c>
      <c r="AA27" s="419"/>
      <c r="AB27" s="419"/>
      <c r="AC27" s="419"/>
      <c r="AD27" s="419"/>
      <c r="AE27" s="419"/>
      <c r="AF27" s="419"/>
      <c r="AG27" s="420"/>
      <c r="AH27" s="421" t="s">
        <v>132</v>
      </c>
      <c r="AI27" s="422"/>
      <c r="AJ27" s="422"/>
      <c r="AK27" s="422"/>
      <c r="AL27" s="423"/>
      <c r="AM27" s="421" t="s">
        <v>132</v>
      </c>
      <c r="AN27" s="422"/>
      <c r="AO27" s="422"/>
      <c r="AP27" s="422"/>
      <c r="AQ27" s="422"/>
      <c r="AR27" s="423"/>
      <c r="AS27" s="421" t="s">
        <v>132</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v>313913</v>
      </c>
      <c r="BO27" s="449"/>
      <c r="BP27" s="449"/>
      <c r="BQ27" s="449"/>
      <c r="BR27" s="449"/>
      <c r="BS27" s="449"/>
      <c r="BT27" s="449"/>
      <c r="BU27" s="450"/>
      <c r="BV27" s="448">
        <v>313797</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2">
      <c r="A28" s="166"/>
      <c r="B28" s="477"/>
      <c r="C28" s="478"/>
      <c r="D28" s="479"/>
      <c r="E28" s="418" t="s">
        <v>178</v>
      </c>
      <c r="F28" s="419"/>
      <c r="G28" s="419"/>
      <c r="H28" s="419"/>
      <c r="I28" s="419"/>
      <c r="J28" s="419"/>
      <c r="K28" s="420"/>
      <c r="L28" s="421">
        <v>1</v>
      </c>
      <c r="M28" s="422"/>
      <c r="N28" s="422"/>
      <c r="O28" s="422"/>
      <c r="P28" s="423"/>
      <c r="Q28" s="421">
        <v>1740</v>
      </c>
      <c r="R28" s="422"/>
      <c r="S28" s="422"/>
      <c r="T28" s="422"/>
      <c r="U28" s="422"/>
      <c r="V28" s="423"/>
      <c r="W28" s="487"/>
      <c r="X28" s="478"/>
      <c r="Y28" s="479"/>
      <c r="Z28" s="418" t="s">
        <v>179</v>
      </c>
      <c r="AA28" s="419"/>
      <c r="AB28" s="419"/>
      <c r="AC28" s="419"/>
      <c r="AD28" s="419"/>
      <c r="AE28" s="419"/>
      <c r="AF28" s="419"/>
      <c r="AG28" s="420"/>
      <c r="AH28" s="421" t="s">
        <v>132</v>
      </c>
      <c r="AI28" s="422"/>
      <c r="AJ28" s="422"/>
      <c r="AK28" s="422"/>
      <c r="AL28" s="423"/>
      <c r="AM28" s="421" t="s">
        <v>132</v>
      </c>
      <c r="AN28" s="422"/>
      <c r="AO28" s="422"/>
      <c r="AP28" s="422"/>
      <c r="AQ28" s="422"/>
      <c r="AR28" s="423"/>
      <c r="AS28" s="421" t="s">
        <v>132</v>
      </c>
      <c r="AT28" s="422"/>
      <c r="AU28" s="422"/>
      <c r="AV28" s="422"/>
      <c r="AW28" s="422"/>
      <c r="AX28" s="424"/>
      <c r="AY28" s="428" t="s">
        <v>180</v>
      </c>
      <c r="AZ28" s="429"/>
      <c r="BA28" s="429"/>
      <c r="BB28" s="430"/>
      <c r="BC28" s="437" t="s">
        <v>42</v>
      </c>
      <c r="BD28" s="438"/>
      <c r="BE28" s="438"/>
      <c r="BF28" s="438"/>
      <c r="BG28" s="438"/>
      <c r="BH28" s="438"/>
      <c r="BI28" s="438"/>
      <c r="BJ28" s="438"/>
      <c r="BK28" s="438"/>
      <c r="BL28" s="438"/>
      <c r="BM28" s="439"/>
      <c r="BN28" s="440">
        <v>1670487</v>
      </c>
      <c r="BO28" s="441"/>
      <c r="BP28" s="441"/>
      <c r="BQ28" s="441"/>
      <c r="BR28" s="441"/>
      <c r="BS28" s="441"/>
      <c r="BT28" s="441"/>
      <c r="BU28" s="442"/>
      <c r="BV28" s="440">
        <v>1669650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2">
      <c r="A29" s="166"/>
      <c r="B29" s="477"/>
      <c r="C29" s="478"/>
      <c r="D29" s="479"/>
      <c r="E29" s="418" t="s">
        <v>181</v>
      </c>
      <c r="F29" s="419"/>
      <c r="G29" s="419"/>
      <c r="H29" s="419"/>
      <c r="I29" s="419"/>
      <c r="J29" s="419"/>
      <c r="K29" s="420"/>
      <c r="L29" s="421">
        <v>12</v>
      </c>
      <c r="M29" s="422"/>
      <c r="N29" s="422"/>
      <c r="O29" s="422"/>
      <c r="P29" s="423"/>
      <c r="Q29" s="421">
        <v>1560</v>
      </c>
      <c r="R29" s="422"/>
      <c r="S29" s="422"/>
      <c r="T29" s="422"/>
      <c r="U29" s="422"/>
      <c r="V29" s="423"/>
      <c r="W29" s="488"/>
      <c r="X29" s="489"/>
      <c r="Y29" s="490"/>
      <c r="Z29" s="418" t="s">
        <v>182</v>
      </c>
      <c r="AA29" s="419"/>
      <c r="AB29" s="419"/>
      <c r="AC29" s="419"/>
      <c r="AD29" s="419"/>
      <c r="AE29" s="419"/>
      <c r="AF29" s="419"/>
      <c r="AG29" s="420"/>
      <c r="AH29" s="421">
        <v>178</v>
      </c>
      <c r="AI29" s="422"/>
      <c r="AJ29" s="422"/>
      <c r="AK29" s="422"/>
      <c r="AL29" s="423"/>
      <c r="AM29" s="421">
        <v>551444</v>
      </c>
      <c r="AN29" s="422"/>
      <c r="AO29" s="422"/>
      <c r="AP29" s="422"/>
      <c r="AQ29" s="422"/>
      <c r="AR29" s="423"/>
      <c r="AS29" s="421">
        <v>3098</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1300014</v>
      </c>
      <c r="BO29" s="446"/>
      <c r="BP29" s="446"/>
      <c r="BQ29" s="446"/>
      <c r="BR29" s="446"/>
      <c r="BS29" s="446"/>
      <c r="BT29" s="446"/>
      <c r="BU29" s="447"/>
      <c r="BV29" s="445">
        <v>1299144</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5">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94.9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3929813</v>
      </c>
      <c r="BO30" s="449"/>
      <c r="BP30" s="449"/>
      <c r="BQ30" s="449"/>
      <c r="BR30" s="449"/>
      <c r="BS30" s="449"/>
      <c r="BT30" s="449"/>
      <c r="BU30" s="450"/>
      <c r="BV30" s="448">
        <v>3248719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191</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191</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2">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簡易水道事業特別会計</v>
      </c>
      <c r="BH34" s="403"/>
      <c r="BI34" s="403"/>
      <c r="BJ34" s="403"/>
      <c r="BK34" s="403"/>
      <c r="BL34" s="403"/>
      <c r="BM34" s="403"/>
      <c r="BN34" s="403"/>
      <c r="BO34" s="403"/>
      <c r="BP34" s="403"/>
      <c r="BQ34" s="403"/>
      <c r="BR34" s="403"/>
      <c r="BS34" s="403"/>
      <c r="BT34" s="403"/>
      <c r="BU34" s="403"/>
      <c r="BV34" s="193"/>
      <c r="BW34" s="404" t="str">
        <f>IF(BY34="","",MAX(C34:D43,U34:V43,AM34:AN43,BE34:BF43)+1)</f>
        <v/>
      </c>
      <c r="BX34" s="404"/>
      <c r="BY34" s="403" t="str">
        <f>IF('各会計、関係団体の財政状況及び健全化判断比率'!B68="","",'各会計、関係団体の財政状況及び健全化判断比率'!B68)</f>
        <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2">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IF('各会計、関係団体の財政状況及び健全化判断比率'!B33="","",'各会計、関係団体の財政状況及び健全化判断比率'!B33)</f>
        <v>農業集落排水事業等特別会計</v>
      </c>
      <c r="BH35" s="403"/>
      <c r="BI35" s="403"/>
      <c r="BJ35" s="403"/>
      <c r="BK35" s="403"/>
      <c r="BL35" s="403"/>
      <c r="BM35" s="403"/>
      <c r="BN35" s="403"/>
      <c r="BO35" s="403"/>
      <c r="BP35" s="403"/>
      <c r="BQ35" s="403"/>
      <c r="BR35" s="403"/>
      <c r="BS35" s="403"/>
      <c r="BT35" s="403"/>
      <c r="BU35" s="403"/>
      <c r="BV35" s="193"/>
      <c r="BW35" s="404" t="str">
        <f t="shared" ref="BW35:BW43" si="2">IF(BY35="","",BW34+1)</f>
        <v/>
      </c>
      <c r="BX35" s="404"/>
      <c r="BY35" s="403" t="str">
        <f>IF('各会計、関係団体の財政状況及び健全化判断比率'!B69="","",'各会計、関係団体の財政状況及び健全化判断比率'!B69)</f>
        <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2">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8</v>
      </c>
      <c r="BF36" s="404"/>
      <c r="BG36" s="403" t="str">
        <f>IF('各会計、関係団体の財政状況及び健全化判断比率'!B34="","",'各会計、関係団体の財政状況及び健全化判断比率'!B34)</f>
        <v>下水道事業特別会計</v>
      </c>
      <c r="BH36" s="403"/>
      <c r="BI36" s="403"/>
      <c r="BJ36" s="403"/>
      <c r="BK36" s="403"/>
      <c r="BL36" s="403"/>
      <c r="BM36" s="403"/>
      <c r="BN36" s="403"/>
      <c r="BO36" s="403"/>
      <c r="BP36" s="403"/>
      <c r="BQ36" s="403"/>
      <c r="BR36" s="403"/>
      <c r="BS36" s="403"/>
      <c r="BT36" s="403"/>
      <c r="BU36" s="403"/>
      <c r="BV36" s="193"/>
      <c r="BW36" s="404" t="str">
        <f t="shared" si="2"/>
        <v/>
      </c>
      <c r="BX36" s="404"/>
      <c r="BY36" s="403" t="str">
        <f>IF('各会計、関係団体の財政状況及び健全化判断比率'!B70="","",'各会計、関係団体の財政状況及び健全化判断比率'!B70)</f>
        <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2">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介護サービス事業特別会計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9</v>
      </c>
      <c r="BF37" s="404"/>
      <c r="BG37" s="403" t="str">
        <f>IF('各会計、関係団体の財政状況及び健全化判断比率'!B35="","",'各会計、関係団体の財政状況及び健全化判断比率'!B35)</f>
        <v>下部奥の湯温泉事業特別会計</v>
      </c>
      <c r="BH37" s="403"/>
      <c r="BI37" s="403"/>
      <c r="BJ37" s="403"/>
      <c r="BK37" s="403"/>
      <c r="BL37" s="403"/>
      <c r="BM37" s="403"/>
      <c r="BN37" s="403"/>
      <c r="BO37" s="403"/>
      <c r="BP37" s="403"/>
      <c r="BQ37" s="403"/>
      <c r="BR37" s="403"/>
      <c r="BS37" s="403"/>
      <c r="BT37" s="403"/>
      <c r="BU37" s="403"/>
      <c r="BV37" s="193"/>
      <c r="BW37" s="404" t="str">
        <f t="shared" si="2"/>
        <v/>
      </c>
      <c r="BX37" s="404"/>
      <c r="BY37" s="403" t="str">
        <f>IF('各会計、関係団体の財政状況及び健全化判断比率'!B71="","",'各会計、関係団体の財政状況及び健全化判断比率'!B71)</f>
        <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2">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2">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2">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2">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2">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2">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202</v>
      </c>
    </row>
    <row r="50" spans="5:5" x14ac:dyDescent="0.2">
      <c r="E50" s="167" t="s">
        <v>203</v>
      </c>
    </row>
    <row r="51" spans="5:5" x14ac:dyDescent="0.2">
      <c r="E51" s="167" t="s">
        <v>204</v>
      </c>
    </row>
    <row r="52" spans="5:5" x14ac:dyDescent="0.2">
      <c r="E52" s="167" t="s">
        <v>205</v>
      </c>
    </row>
    <row r="53" spans="5:5" x14ac:dyDescent="0.2">
      <c r="E53" s="167" t="s">
        <v>206</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Jl4vWUIuxAaFYZ1LXyjyc+CCOPkhlQD+FhCuTBPlgHcYJ+RiTaTMFDQubevTmS3ho6KtScCJL+hAWH+z3SYCDg==" saltValue="1KsC3xLrGW9ZATXaxSG5d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538</v>
      </c>
      <c r="G33" s="29" t="s">
        <v>539</v>
      </c>
      <c r="H33" s="29" t="s">
        <v>540</v>
      </c>
      <c r="I33" s="29" t="s">
        <v>541</v>
      </c>
      <c r="J33" s="30" t="s">
        <v>542</v>
      </c>
      <c r="K33" s="22"/>
      <c r="L33" s="22"/>
      <c r="M33" s="22"/>
      <c r="N33" s="22"/>
      <c r="O33" s="22"/>
      <c r="P33" s="22"/>
    </row>
    <row r="34" spans="1:16" ht="39" customHeight="1" x14ac:dyDescent="0.2">
      <c r="A34" s="22"/>
      <c r="B34" s="31"/>
      <c r="C34" s="1224" t="s">
        <v>543</v>
      </c>
      <c r="D34" s="1224"/>
      <c r="E34" s="1225"/>
      <c r="F34" s="32">
        <v>13.96</v>
      </c>
      <c r="G34" s="33">
        <v>8.07</v>
      </c>
      <c r="H34" s="33">
        <v>14.13</v>
      </c>
      <c r="I34" s="33">
        <v>12.01</v>
      </c>
      <c r="J34" s="34">
        <v>12.48</v>
      </c>
      <c r="K34" s="22"/>
      <c r="L34" s="22"/>
      <c r="M34" s="22"/>
      <c r="N34" s="22"/>
      <c r="O34" s="22"/>
      <c r="P34" s="22"/>
    </row>
    <row r="35" spans="1:16" ht="39" customHeight="1" x14ac:dyDescent="0.2">
      <c r="A35" s="22"/>
      <c r="B35" s="35"/>
      <c r="C35" s="1218" t="s">
        <v>544</v>
      </c>
      <c r="D35" s="1219"/>
      <c r="E35" s="1220"/>
      <c r="F35" s="36">
        <v>2.23</v>
      </c>
      <c r="G35" s="37">
        <v>2.2599999999999998</v>
      </c>
      <c r="H35" s="37">
        <v>2.62</v>
      </c>
      <c r="I35" s="37">
        <v>2.0699999999999998</v>
      </c>
      <c r="J35" s="38">
        <v>2.35</v>
      </c>
      <c r="K35" s="22"/>
      <c r="L35" s="22"/>
      <c r="M35" s="22"/>
      <c r="N35" s="22"/>
      <c r="O35" s="22"/>
      <c r="P35" s="22"/>
    </row>
    <row r="36" spans="1:16" ht="39" customHeight="1" x14ac:dyDescent="0.2">
      <c r="A36" s="22"/>
      <c r="B36" s="35"/>
      <c r="C36" s="1218" t="s">
        <v>545</v>
      </c>
      <c r="D36" s="1219"/>
      <c r="E36" s="1220"/>
      <c r="F36" s="36">
        <v>1.03</v>
      </c>
      <c r="G36" s="37">
        <v>1.03</v>
      </c>
      <c r="H36" s="37">
        <v>1.1299999999999999</v>
      </c>
      <c r="I36" s="37">
        <v>1.33</v>
      </c>
      <c r="J36" s="38">
        <v>0.88</v>
      </c>
      <c r="K36" s="22"/>
      <c r="L36" s="22"/>
      <c r="M36" s="22"/>
      <c r="N36" s="22"/>
      <c r="O36" s="22"/>
      <c r="P36" s="22"/>
    </row>
    <row r="37" spans="1:16" ht="39" customHeight="1" x14ac:dyDescent="0.2">
      <c r="A37" s="22"/>
      <c r="B37" s="35"/>
      <c r="C37" s="1218" t="s">
        <v>546</v>
      </c>
      <c r="D37" s="1219"/>
      <c r="E37" s="1220"/>
      <c r="F37" s="36">
        <v>0.01</v>
      </c>
      <c r="G37" s="37">
        <v>0.03</v>
      </c>
      <c r="H37" s="37">
        <v>0.03</v>
      </c>
      <c r="I37" s="37">
        <v>0.31</v>
      </c>
      <c r="J37" s="38">
        <v>0.16</v>
      </c>
      <c r="K37" s="22"/>
      <c r="L37" s="22"/>
      <c r="M37" s="22"/>
      <c r="N37" s="22"/>
      <c r="O37" s="22"/>
      <c r="P37" s="22"/>
    </row>
    <row r="38" spans="1:16" ht="39" customHeight="1" x14ac:dyDescent="0.2">
      <c r="A38" s="22"/>
      <c r="B38" s="35"/>
      <c r="C38" s="1218" t="s">
        <v>547</v>
      </c>
      <c r="D38" s="1219"/>
      <c r="E38" s="1220"/>
      <c r="F38" s="36">
        <v>0.02</v>
      </c>
      <c r="G38" s="37">
        <v>0.06</v>
      </c>
      <c r="H38" s="37">
        <v>7.0000000000000007E-2</v>
      </c>
      <c r="I38" s="37">
        <v>0.06</v>
      </c>
      <c r="J38" s="38">
        <v>0.02</v>
      </c>
      <c r="K38" s="22"/>
      <c r="L38" s="22"/>
      <c r="M38" s="22"/>
      <c r="N38" s="22"/>
      <c r="O38" s="22"/>
      <c r="P38" s="22"/>
    </row>
    <row r="39" spans="1:16" ht="39" customHeight="1" x14ac:dyDescent="0.2">
      <c r="A39" s="22"/>
      <c r="B39" s="35"/>
      <c r="C39" s="1218" t="s">
        <v>548</v>
      </c>
      <c r="D39" s="1219"/>
      <c r="E39" s="1220"/>
      <c r="F39" s="36">
        <v>0</v>
      </c>
      <c r="G39" s="37">
        <v>0</v>
      </c>
      <c r="H39" s="37">
        <v>0</v>
      </c>
      <c r="I39" s="37">
        <v>0</v>
      </c>
      <c r="J39" s="38">
        <v>0.01</v>
      </c>
      <c r="K39" s="22"/>
      <c r="L39" s="22"/>
      <c r="M39" s="22"/>
      <c r="N39" s="22"/>
      <c r="O39" s="22"/>
      <c r="P39" s="22"/>
    </row>
    <row r="40" spans="1:16" ht="39" customHeight="1" x14ac:dyDescent="0.2">
      <c r="A40" s="22"/>
      <c r="B40" s="35"/>
      <c r="C40" s="1218" t="s">
        <v>549</v>
      </c>
      <c r="D40" s="1219"/>
      <c r="E40" s="1220"/>
      <c r="F40" s="36">
        <v>0.01</v>
      </c>
      <c r="G40" s="37">
        <v>0</v>
      </c>
      <c r="H40" s="37">
        <v>0</v>
      </c>
      <c r="I40" s="37">
        <v>0</v>
      </c>
      <c r="J40" s="38">
        <v>0.01</v>
      </c>
      <c r="K40" s="22"/>
      <c r="L40" s="22"/>
      <c r="M40" s="22"/>
      <c r="N40" s="22"/>
      <c r="O40" s="22"/>
      <c r="P40" s="22"/>
    </row>
    <row r="41" spans="1:16" ht="39" customHeight="1" x14ac:dyDescent="0.2">
      <c r="A41" s="22"/>
      <c r="B41" s="35"/>
      <c r="C41" s="1218" t="s">
        <v>550</v>
      </c>
      <c r="D41" s="1219"/>
      <c r="E41" s="1220"/>
      <c r="F41" s="36">
        <v>0</v>
      </c>
      <c r="G41" s="37">
        <v>0</v>
      </c>
      <c r="H41" s="37">
        <v>0</v>
      </c>
      <c r="I41" s="37">
        <v>0</v>
      </c>
      <c r="J41" s="38">
        <v>0</v>
      </c>
      <c r="K41" s="22"/>
      <c r="L41" s="22"/>
      <c r="M41" s="22"/>
      <c r="N41" s="22"/>
      <c r="O41" s="22"/>
      <c r="P41" s="22"/>
    </row>
    <row r="42" spans="1:16" ht="39" customHeight="1" x14ac:dyDescent="0.2">
      <c r="A42" s="22"/>
      <c r="B42" s="39"/>
      <c r="C42" s="1218" t="s">
        <v>551</v>
      </c>
      <c r="D42" s="1219"/>
      <c r="E42" s="1220"/>
      <c r="F42" s="36" t="s">
        <v>495</v>
      </c>
      <c r="G42" s="37" t="s">
        <v>495</v>
      </c>
      <c r="H42" s="37" t="s">
        <v>495</v>
      </c>
      <c r="I42" s="37" t="s">
        <v>495</v>
      </c>
      <c r="J42" s="38" t="s">
        <v>495</v>
      </c>
      <c r="K42" s="22"/>
      <c r="L42" s="22"/>
      <c r="M42" s="22"/>
      <c r="N42" s="22"/>
      <c r="O42" s="22"/>
      <c r="P42" s="22"/>
    </row>
    <row r="43" spans="1:16" ht="39" customHeight="1" thickBot="1" x14ac:dyDescent="0.25">
      <c r="A43" s="22"/>
      <c r="B43" s="40"/>
      <c r="C43" s="1221" t="s">
        <v>552</v>
      </c>
      <c r="D43" s="1222"/>
      <c r="E43" s="1223"/>
      <c r="F43" s="41">
        <v>0</v>
      </c>
      <c r="G43" s="42">
        <v>1.53</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a3i3mH6RmohtkxY/dbqgIm9riA6dBSt5SYhC7/zocYjA23kINjjetBsGvu83Xk9+cJ6sLcoAZq44yS6SI8q31g==" saltValue="0r/r/hOH1d8Ha41ibrVU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538</v>
      </c>
      <c r="L44" s="56" t="s">
        <v>539</v>
      </c>
      <c r="M44" s="56" t="s">
        <v>540</v>
      </c>
      <c r="N44" s="56" t="s">
        <v>541</v>
      </c>
      <c r="O44" s="57" t="s">
        <v>542</v>
      </c>
      <c r="P44" s="48"/>
      <c r="Q44" s="48"/>
      <c r="R44" s="48"/>
      <c r="S44" s="48"/>
      <c r="T44" s="48"/>
      <c r="U44" s="48"/>
    </row>
    <row r="45" spans="1:21" ht="30.75" customHeight="1" x14ac:dyDescent="0.2">
      <c r="A45" s="48"/>
      <c r="B45" s="1234" t="s">
        <v>11</v>
      </c>
      <c r="C45" s="1235"/>
      <c r="D45" s="58"/>
      <c r="E45" s="1240" t="s">
        <v>12</v>
      </c>
      <c r="F45" s="1240"/>
      <c r="G45" s="1240"/>
      <c r="H45" s="1240"/>
      <c r="I45" s="1240"/>
      <c r="J45" s="1241"/>
      <c r="K45" s="59">
        <v>1117</v>
      </c>
      <c r="L45" s="60">
        <v>986</v>
      </c>
      <c r="M45" s="60">
        <v>740</v>
      </c>
      <c r="N45" s="60">
        <v>528</v>
      </c>
      <c r="O45" s="61">
        <v>454</v>
      </c>
      <c r="P45" s="48"/>
      <c r="Q45" s="48"/>
      <c r="R45" s="48"/>
      <c r="S45" s="48"/>
      <c r="T45" s="48"/>
      <c r="U45" s="48"/>
    </row>
    <row r="46" spans="1:21" ht="30.75" customHeight="1" x14ac:dyDescent="0.2">
      <c r="A46" s="48"/>
      <c r="B46" s="1236"/>
      <c r="C46" s="1237"/>
      <c r="D46" s="62"/>
      <c r="E46" s="1228" t="s">
        <v>13</v>
      </c>
      <c r="F46" s="1228"/>
      <c r="G46" s="1228"/>
      <c r="H46" s="1228"/>
      <c r="I46" s="1228"/>
      <c r="J46" s="1229"/>
      <c r="K46" s="63" t="s">
        <v>495</v>
      </c>
      <c r="L46" s="64" t="s">
        <v>495</v>
      </c>
      <c r="M46" s="64" t="s">
        <v>495</v>
      </c>
      <c r="N46" s="64" t="s">
        <v>495</v>
      </c>
      <c r="O46" s="65" t="s">
        <v>495</v>
      </c>
      <c r="P46" s="48"/>
      <c r="Q46" s="48"/>
      <c r="R46" s="48"/>
      <c r="S46" s="48"/>
      <c r="T46" s="48"/>
      <c r="U46" s="48"/>
    </row>
    <row r="47" spans="1:21" ht="30.75" customHeight="1" x14ac:dyDescent="0.2">
      <c r="A47" s="48"/>
      <c r="B47" s="1236"/>
      <c r="C47" s="1237"/>
      <c r="D47" s="62"/>
      <c r="E47" s="1228" t="s">
        <v>14</v>
      </c>
      <c r="F47" s="1228"/>
      <c r="G47" s="1228"/>
      <c r="H47" s="1228"/>
      <c r="I47" s="1228"/>
      <c r="J47" s="1229"/>
      <c r="K47" s="63" t="s">
        <v>495</v>
      </c>
      <c r="L47" s="64" t="s">
        <v>495</v>
      </c>
      <c r="M47" s="64" t="s">
        <v>495</v>
      </c>
      <c r="N47" s="64" t="s">
        <v>495</v>
      </c>
      <c r="O47" s="65" t="s">
        <v>495</v>
      </c>
      <c r="P47" s="48"/>
      <c r="Q47" s="48"/>
      <c r="R47" s="48"/>
      <c r="S47" s="48"/>
      <c r="T47" s="48"/>
      <c r="U47" s="48"/>
    </row>
    <row r="48" spans="1:21" ht="30.75" customHeight="1" x14ac:dyDescent="0.2">
      <c r="A48" s="48"/>
      <c r="B48" s="1236"/>
      <c r="C48" s="1237"/>
      <c r="D48" s="62"/>
      <c r="E48" s="1228" t="s">
        <v>15</v>
      </c>
      <c r="F48" s="1228"/>
      <c r="G48" s="1228"/>
      <c r="H48" s="1228"/>
      <c r="I48" s="1228"/>
      <c r="J48" s="1229"/>
      <c r="K48" s="63">
        <v>486</v>
      </c>
      <c r="L48" s="64">
        <v>521</v>
      </c>
      <c r="M48" s="64">
        <v>476</v>
      </c>
      <c r="N48" s="64">
        <v>513</v>
      </c>
      <c r="O48" s="65">
        <v>505</v>
      </c>
      <c r="P48" s="48"/>
      <c r="Q48" s="48"/>
      <c r="R48" s="48"/>
      <c r="S48" s="48"/>
      <c r="T48" s="48"/>
      <c r="U48" s="48"/>
    </row>
    <row r="49" spans="1:21" ht="30.75" customHeight="1" x14ac:dyDescent="0.2">
      <c r="A49" s="48"/>
      <c r="B49" s="1236"/>
      <c r="C49" s="1237"/>
      <c r="D49" s="62"/>
      <c r="E49" s="1228" t="s">
        <v>16</v>
      </c>
      <c r="F49" s="1228"/>
      <c r="G49" s="1228"/>
      <c r="H49" s="1228"/>
      <c r="I49" s="1228"/>
      <c r="J49" s="1229"/>
      <c r="K49" s="63">
        <v>77</v>
      </c>
      <c r="L49" s="64">
        <v>56</v>
      </c>
      <c r="M49" s="64">
        <v>35</v>
      </c>
      <c r="N49" s="64">
        <v>37</v>
      </c>
      <c r="O49" s="65">
        <v>38</v>
      </c>
      <c r="P49" s="48"/>
      <c r="Q49" s="48"/>
      <c r="R49" s="48"/>
      <c r="S49" s="48"/>
      <c r="T49" s="48"/>
      <c r="U49" s="48"/>
    </row>
    <row r="50" spans="1:21" ht="30.75" customHeight="1" x14ac:dyDescent="0.2">
      <c r="A50" s="48"/>
      <c r="B50" s="1236"/>
      <c r="C50" s="1237"/>
      <c r="D50" s="62"/>
      <c r="E50" s="1228" t="s">
        <v>17</v>
      </c>
      <c r="F50" s="1228"/>
      <c r="G50" s="1228"/>
      <c r="H50" s="1228"/>
      <c r="I50" s="1228"/>
      <c r="J50" s="1229"/>
      <c r="K50" s="63" t="s">
        <v>495</v>
      </c>
      <c r="L50" s="64" t="s">
        <v>495</v>
      </c>
      <c r="M50" s="64" t="s">
        <v>495</v>
      </c>
      <c r="N50" s="64" t="s">
        <v>495</v>
      </c>
      <c r="O50" s="65" t="s">
        <v>495</v>
      </c>
      <c r="P50" s="48"/>
      <c r="Q50" s="48"/>
      <c r="R50" s="48"/>
      <c r="S50" s="48"/>
      <c r="T50" s="48"/>
      <c r="U50" s="48"/>
    </row>
    <row r="51" spans="1:21" ht="30.75" customHeight="1" x14ac:dyDescent="0.2">
      <c r="A51" s="48"/>
      <c r="B51" s="1238"/>
      <c r="C51" s="1239"/>
      <c r="D51" s="66"/>
      <c r="E51" s="1228" t="s">
        <v>18</v>
      </c>
      <c r="F51" s="1228"/>
      <c r="G51" s="1228"/>
      <c r="H51" s="1228"/>
      <c r="I51" s="1228"/>
      <c r="J51" s="1229"/>
      <c r="K51" s="63" t="s">
        <v>495</v>
      </c>
      <c r="L51" s="64" t="s">
        <v>495</v>
      </c>
      <c r="M51" s="64" t="s">
        <v>495</v>
      </c>
      <c r="N51" s="64" t="s">
        <v>495</v>
      </c>
      <c r="O51" s="65" t="s">
        <v>495</v>
      </c>
      <c r="P51" s="48"/>
      <c r="Q51" s="48"/>
      <c r="R51" s="48"/>
      <c r="S51" s="48"/>
      <c r="T51" s="48"/>
      <c r="U51" s="48"/>
    </row>
    <row r="52" spans="1:21" ht="30.75" customHeight="1" x14ac:dyDescent="0.2">
      <c r="A52" s="48"/>
      <c r="B52" s="1226" t="s">
        <v>19</v>
      </c>
      <c r="C52" s="1227"/>
      <c r="D52" s="66"/>
      <c r="E52" s="1228" t="s">
        <v>20</v>
      </c>
      <c r="F52" s="1228"/>
      <c r="G52" s="1228"/>
      <c r="H52" s="1228"/>
      <c r="I52" s="1228"/>
      <c r="J52" s="1229"/>
      <c r="K52" s="63">
        <v>1329</v>
      </c>
      <c r="L52" s="64">
        <v>1342</v>
      </c>
      <c r="M52" s="64">
        <v>1254</v>
      </c>
      <c r="N52" s="64">
        <v>1132</v>
      </c>
      <c r="O52" s="65">
        <v>1110</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351</v>
      </c>
      <c r="L53" s="69">
        <v>221</v>
      </c>
      <c r="M53" s="69">
        <v>-3</v>
      </c>
      <c r="N53" s="69">
        <v>-54</v>
      </c>
      <c r="O53" s="70">
        <v>-113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hp79k7z4vp+1gCK2HrwHVo4YcjwusvSD7YUEKdw5rFxRCj0pCFLO7WyCK77Te981ChfBuRlCClPlD7LwFdX7Vw==" saltValue="QhZ4Ij0awZeWxGl4asjr5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538</v>
      </c>
      <c r="J40" s="79" t="s">
        <v>539</v>
      </c>
      <c r="K40" s="79" t="s">
        <v>540</v>
      </c>
      <c r="L40" s="79" t="s">
        <v>541</v>
      </c>
      <c r="M40" s="80" t="s">
        <v>542</v>
      </c>
    </row>
    <row r="41" spans="2:13" ht="27.75" customHeight="1" x14ac:dyDescent="0.2">
      <c r="B41" s="1254" t="s">
        <v>24</v>
      </c>
      <c r="C41" s="1255"/>
      <c r="D41" s="81"/>
      <c r="E41" s="1256" t="s">
        <v>25</v>
      </c>
      <c r="F41" s="1256"/>
      <c r="G41" s="1256"/>
      <c r="H41" s="1257"/>
      <c r="I41" s="82">
        <v>6972</v>
      </c>
      <c r="J41" s="83">
        <v>5753</v>
      </c>
      <c r="K41" s="83">
        <v>4638</v>
      </c>
      <c r="L41" s="83">
        <v>4127</v>
      </c>
      <c r="M41" s="84">
        <v>4560</v>
      </c>
    </row>
    <row r="42" spans="2:13" ht="27.75" customHeight="1" x14ac:dyDescent="0.2">
      <c r="B42" s="1244"/>
      <c r="C42" s="1245"/>
      <c r="D42" s="85"/>
      <c r="E42" s="1248" t="s">
        <v>26</v>
      </c>
      <c r="F42" s="1248"/>
      <c r="G42" s="1248"/>
      <c r="H42" s="1249"/>
      <c r="I42" s="86">
        <v>57</v>
      </c>
      <c r="J42" s="87">
        <v>89</v>
      </c>
      <c r="K42" s="87">
        <v>71</v>
      </c>
      <c r="L42" s="87">
        <v>62</v>
      </c>
      <c r="M42" s="88">
        <v>53</v>
      </c>
    </row>
    <row r="43" spans="2:13" ht="27.75" customHeight="1" x14ac:dyDescent="0.2">
      <c r="B43" s="1244"/>
      <c r="C43" s="1245"/>
      <c r="D43" s="85"/>
      <c r="E43" s="1248" t="s">
        <v>27</v>
      </c>
      <c r="F43" s="1248"/>
      <c r="G43" s="1248"/>
      <c r="H43" s="1249"/>
      <c r="I43" s="86">
        <v>5376</v>
      </c>
      <c r="J43" s="87">
        <v>5621</v>
      </c>
      <c r="K43" s="87">
        <v>5030</v>
      </c>
      <c r="L43" s="87">
        <v>4756</v>
      </c>
      <c r="M43" s="88">
        <v>4597</v>
      </c>
    </row>
    <row r="44" spans="2:13" ht="27.75" customHeight="1" x14ac:dyDescent="0.2">
      <c r="B44" s="1244"/>
      <c r="C44" s="1245"/>
      <c r="D44" s="85"/>
      <c r="E44" s="1248" t="s">
        <v>28</v>
      </c>
      <c r="F44" s="1248"/>
      <c r="G44" s="1248"/>
      <c r="H44" s="1249"/>
      <c r="I44" s="86">
        <v>590</v>
      </c>
      <c r="J44" s="87">
        <v>617</v>
      </c>
      <c r="K44" s="87">
        <v>567</v>
      </c>
      <c r="L44" s="87">
        <v>446</v>
      </c>
      <c r="M44" s="88">
        <v>404</v>
      </c>
    </row>
    <row r="45" spans="2:13" ht="27.75" customHeight="1" x14ac:dyDescent="0.2">
      <c r="B45" s="1244"/>
      <c r="C45" s="1245"/>
      <c r="D45" s="85"/>
      <c r="E45" s="1248" t="s">
        <v>29</v>
      </c>
      <c r="F45" s="1248"/>
      <c r="G45" s="1248"/>
      <c r="H45" s="1249"/>
      <c r="I45" s="86">
        <v>2464</v>
      </c>
      <c r="J45" s="87">
        <v>2441</v>
      </c>
      <c r="K45" s="87">
        <v>2480</v>
      </c>
      <c r="L45" s="87">
        <v>2533</v>
      </c>
      <c r="M45" s="88">
        <v>2665</v>
      </c>
    </row>
    <row r="46" spans="2:13" ht="27.75" customHeight="1" x14ac:dyDescent="0.2">
      <c r="B46" s="1244"/>
      <c r="C46" s="1245"/>
      <c r="D46" s="89"/>
      <c r="E46" s="1248" t="s">
        <v>30</v>
      </c>
      <c r="F46" s="1248"/>
      <c r="G46" s="1248"/>
      <c r="H46" s="1249"/>
      <c r="I46" s="86" t="s">
        <v>495</v>
      </c>
      <c r="J46" s="87" t="s">
        <v>495</v>
      </c>
      <c r="K46" s="87" t="s">
        <v>495</v>
      </c>
      <c r="L46" s="87" t="s">
        <v>495</v>
      </c>
      <c r="M46" s="88" t="s">
        <v>495</v>
      </c>
    </row>
    <row r="47" spans="2:13" ht="27.75" customHeight="1" x14ac:dyDescent="0.2">
      <c r="B47" s="1244"/>
      <c r="C47" s="1245"/>
      <c r="D47" s="90"/>
      <c r="E47" s="1258" t="s">
        <v>31</v>
      </c>
      <c r="F47" s="1259"/>
      <c r="G47" s="1259"/>
      <c r="H47" s="1260"/>
      <c r="I47" s="86" t="s">
        <v>495</v>
      </c>
      <c r="J47" s="87" t="s">
        <v>495</v>
      </c>
      <c r="K47" s="87" t="s">
        <v>495</v>
      </c>
      <c r="L47" s="87" t="s">
        <v>495</v>
      </c>
      <c r="M47" s="88" t="s">
        <v>495</v>
      </c>
    </row>
    <row r="48" spans="2:13" ht="27.75" customHeight="1" x14ac:dyDescent="0.2">
      <c r="B48" s="1244"/>
      <c r="C48" s="1245"/>
      <c r="D48" s="85"/>
      <c r="E48" s="1248" t="s">
        <v>32</v>
      </c>
      <c r="F48" s="1248"/>
      <c r="G48" s="1248"/>
      <c r="H48" s="1249"/>
      <c r="I48" s="86" t="s">
        <v>495</v>
      </c>
      <c r="J48" s="87" t="s">
        <v>495</v>
      </c>
      <c r="K48" s="87" t="s">
        <v>495</v>
      </c>
      <c r="L48" s="87" t="s">
        <v>495</v>
      </c>
      <c r="M48" s="88" t="s">
        <v>495</v>
      </c>
    </row>
    <row r="49" spans="2:13" ht="27.75" customHeight="1" x14ac:dyDescent="0.2">
      <c r="B49" s="1246"/>
      <c r="C49" s="1247"/>
      <c r="D49" s="85"/>
      <c r="E49" s="1248" t="s">
        <v>33</v>
      </c>
      <c r="F49" s="1248"/>
      <c r="G49" s="1248"/>
      <c r="H49" s="1249"/>
      <c r="I49" s="86" t="s">
        <v>495</v>
      </c>
      <c r="J49" s="87" t="s">
        <v>495</v>
      </c>
      <c r="K49" s="87" t="s">
        <v>495</v>
      </c>
      <c r="L49" s="87" t="s">
        <v>495</v>
      </c>
      <c r="M49" s="88" t="s">
        <v>495</v>
      </c>
    </row>
    <row r="50" spans="2:13" ht="27.75" customHeight="1" x14ac:dyDescent="0.2">
      <c r="B50" s="1242" t="s">
        <v>34</v>
      </c>
      <c r="C50" s="1243"/>
      <c r="D50" s="91"/>
      <c r="E50" s="1248" t="s">
        <v>35</v>
      </c>
      <c r="F50" s="1248"/>
      <c r="G50" s="1248"/>
      <c r="H50" s="1249"/>
      <c r="I50" s="86">
        <v>5209</v>
      </c>
      <c r="J50" s="87">
        <v>5549</v>
      </c>
      <c r="K50" s="87">
        <v>5497</v>
      </c>
      <c r="L50" s="87">
        <v>5829</v>
      </c>
      <c r="M50" s="88">
        <v>6211</v>
      </c>
    </row>
    <row r="51" spans="2:13" ht="27.75" customHeight="1" x14ac:dyDescent="0.2">
      <c r="B51" s="1244"/>
      <c r="C51" s="1245"/>
      <c r="D51" s="85"/>
      <c r="E51" s="1248" t="s">
        <v>36</v>
      </c>
      <c r="F51" s="1248"/>
      <c r="G51" s="1248"/>
      <c r="H51" s="1249"/>
      <c r="I51" s="86">
        <v>401</v>
      </c>
      <c r="J51" s="87">
        <v>355</v>
      </c>
      <c r="K51" s="87">
        <v>302</v>
      </c>
      <c r="L51" s="87">
        <v>270</v>
      </c>
      <c r="M51" s="88">
        <v>229</v>
      </c>
    </row>
    <row r="52" spans="2:13" ht="27.75" customHeight="1" x14ac:dyDescent="0.2">
      <c r="B52" s="1246"/>
      <c r="C52" s="1247"/>
      <c r="D52" s="85"/>
      <c r="E52" s="1248" t="s">
        <v>37</v>
      </c>
      <c r="F52" s="1248"/>
      <c r="G52" s="1248"/>
      <c r="H52" s="1249"/>
      <c r="I52" s="86">
        <v>10731</v>
      </c>
      <c r="J52" s="87">
        <v>10768</v>
      </c>
      <c r="K52" s="87">
        <v>10133</v>
      </c>
      <c r="L52" s="87">
        <v>9889</v>
      </c>
      <c r="M52" s="88">
        <v>9970</v>
      </c>
    </row>
    <row r="53" spans="2:13" ht="27.75" customHeight="1" thickBot="1" x14ac:dyDescent="0.25">
      <c r="B53" s="1250" t="s">
        <v>38</v>
      </c>
      <c r="C53" s="1251"/>
      <c r="D53" s="92"/>
      <c r="E53" s="1252" t="s">
        <v>39</v>
      </c>
      <c r="F53" s="1252"/>
      <c r="G53" s="1252"/>
      <c r="H53" s="1253"/>
      <c r="I53" s="93">
        <v>-883</v>
      </c>
      <c r="J53" s="94">
        <v>-2152</v>
      </c>
      <c r="K53" s="94">
        <v>-3147</v>
      </c>
      <c r="L53" s="94">
        <v>-4064</v>
      </c>
      <c r="M53" s="95">
        <v>-4131</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dFJWhlblyBurTfBKAC0JkO/txeB9rzTY5ZqLRWhlCxYyiaiOcr2MBX5pL6UtjJr1u+2/DLw/Hx1DrkARrJ/Jeg==" saltValue="7tAQIsQvZoC1L6LLXVWD3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41</v>
      </c>
    </row>
    <row r="54" spans="2:8" ht="29.25" customHeight="1" thickBot="1" x14ac:dyDescent="0.3">
      <c r="B54" s="101" t="s">
        <v>1</v>
      </c>
      <c r="C54" s="102"/>
      <c r="D54" s="102"/>
      <c r="E54" s="103" t="s">
        <v>2</v>
      </c>
      <c r="F54" s="104" t="s">
        <v>540</v>
      </c>
      <c r="G54" s="104" t="s">
        <v>541</v>
      </c>
      <c r="H54" s="105" t="s">
        <v>542</v>
      </c>
    </row>
    <row r="55" spans="2:8" ht="52.5" customHeight="1" x14ac:dyDescent="0.2">
      <c r="B55" s="106"/>
      <c r="C55" s="1269" t="s">
        <v>42</v>
      </c>
      <c r="D55" s="1269"/>
      <c r="E55" s="1270"/>
      <c r="F55" s="107">
        <v>1669</v>
      </c>
      <c r="G55" s="107">
        <v>1670</v>
      </c>
      <c r="H55" s="108">
        <v>1670</v>
      </c>
    </row>
    <row r="56" spans="2:8" ht="52.5" customHeight="1" x14ac:dyDescent="0.2">
      <c r="B56" s="109"/>
      <c r="C56" s="1271" t="s">
        <v>43</v>
      </c>
      <c r="D56" s="1271"/>
      <c r="E56" s="1272"/>
      <c r="F56" s="110">
        <v>998</v>
      </c>
      <c r="G56" s="110">
        <v>1299</v>
      </c>
      <c r="H56" s="111">
        <v>1300</v>
      </c>
    </row>
    <row r="57" spans="2:8" ht="53.25" customHeight="1" x14ac:dyDescent="0.2">
      <c r="B57" s="109"/>
      <c r="C57" s="1273" t="s">
        <v>44</v>
      </c>
      <c r="D57" s="1273"/>
      <c r="E57" s="1274"/>
      <c r="F57" s="112">
        <v>2958</v>
      </c>
      <c r="G57" s="112">
        <v>3249</v>
      </c>
      <c r="H57" s="113">
        <v>3930</v>
      </c>
    </row>
    <row r="58" spans="2:8" ht="45.75" customHeight="1" x14ac:dyDescent="0.2">
      <c r="B58" s="114"/>
      <c r="C58" s="1261" t="s">
        <v>553</v>
      </c>
      <c r="D58" s="1262"/>
      <c r="E58" s="1263"/>
      <c r="F58" s="115">
        <v>1099</v>
      </c>
      <c r="G58" s="115">
        <v>1100</v>
      </c>
      <c r="H58" s="116">
        <v>1200</v>
      </c>
    </row>
    <row r="59" spans="2:8" ht="45.75" customHeight="1" x14ac:dyDescent="0.2">
      <c r="B59" s="114"/>
      <c r="C59" s="1261" t="s">
        <v>554</v>
      </c>
      <c r="D59" s="1262"/>
      <c r="E59" s="1263"/>
      <c r="F59" s="115">
        <v>402</v>
      </c>
      <c r="G59" s="115">
        <v>703</v>
      </c>
      <c r="H59" s="116">
        <v>1003</v>
      </c>
    </row>
    <row r="60" spans="2:8" ht="45.75" customHeight="1" x14ac:dyDescent="0.2">
      <c r="B60" s="114"/>
      <c r="C60" s="1261" t="s">
        <v>555</v>
      </c>
      <c r="D60" s="1262"/>
      <c r="E60" s="1263"/>
      <c r="F60" s="115">
        <v>353</v>
      </c>
      <c r="G60" s="115">
        <v>353</v>
      </c>
      <c r="H60" s="116">
        <v>656</v>
      </c>
    </row>
    <row r="61" spans="2:8" ht="45.75" customHeight="1" x14ac:dyDescent="0.2">
      <c r="B61" s="114"/>
      <c r="C61" s="1261" t="s">
        <v>556</v>
      </c>
      <c r="D61" s="1262"/>
      <c r="E61" s="1263"/>
      <c r="F61" s="115">
        <v>507</v>
      </c>
      <c r="G61" s="115">
        <v>507</v>
      </c>
      <c r="H61" s="116">
        <v>507</v>
      </c>
    </row>
    <row r="62" spans="2:8" ht="45.75" customHeight="1" thickBot="1" x14ac:dyDescent="0.25">
      <c r="B62" s="117"/>
      <c r="C62" s="1264" t="s">
        <v>557</v>
      </c>
      <c r="D62" s="1265"/>
      <c r="E62" s="1266"/>
      <c r="F62" s="118">
        <v>180</v>
      </c>
      <c r="G62" s="118">
        <v>170</v>
      </c>
      <c r="H62" s="119">
        <v>160</v>
      </c>
    </row>
    <row r="63" spans="2:8" ht="52.5" customHeight="1" thickBot="1" x14ac:dyDescent="0.25">
      <c r="B63" s="120"/>
      <c r="C63" s="1267" t="s">
        <v>45</v>
      </c>
      <c r="D63" s="1267"/>
      <c r="E63" s="1268"/>
      <c r="F63" s="121">
        <v>5625</v>
      </c>
      <c r="G63" s="121">
        <v>6218</v>
      </c>
      <c r="H63" s="122">
        <v>6900</v>
      </c>
    </row>
    <row r="64" spans="2:8" ht="15" customHeight="1" x14ac:dyDescent="0.2"/>
    <row r="65" ht="0" hidden="1" customHeight="1" x14ac:dyDescent="0.2"/>
    <row r="66" ht="0" hidden="1" customHeight="1" x14ac:dyDescent="0.2"/>
  </sheetData>
  <sheetProtection algorithmName="SHA-512" hashValue="zh2I1c3bVtlF1IXZWwyZuVqvnPwTG0N2FaoKGOjN7WYhJ9rAK1k1e1f3nVGRzd5OvfJVIkKM3Ky1QwKVPhoNug==" saltValue="QF4/Ns9qrjRWbkMPLkCj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0" customHeight="1" zeroHeight="1" x14ac:dyDescent="0.2"/>
  <cols>
    <col min="1" max="1" width="6.33203125" style="365" customWidth="1"/>
    <col min="2" max="107" width="2.44140625" style="365" customWidth="1"/>
    <col min="108" max="108" width="6.109375" style="367" customWidth="1"/>
    <col min="109" max="109" width="5.88671875" style="366" customWidth="1"/>
    <col min="110" max="110" width="19.109375" style="365" hidden="1"/>
    <col min="111" max="115" width="12.6640625" style="365" hidden="1"/>
    <col min="116" max="349" width="8.6640625" style="365" hidden="1"/>
    <col min="350" max="355" width="14.88671875" style="365" hidden="1"/>
    <col min="356" max="357" width="15.88671875" style="365" hidden="1"/>
    <col min="358" max="363" width="16.109375" style="365" hidden="1"/>
    <col min="364" max="364" width="6.109375" style="365" hidden="1"/>
    <col min="365" max="365" width="3" style="365" hidden="1"/>
    <col min="366" max="605" width="8.6640625" style="365" hidden="1"/>
    <col min="606" max="611" width="14.88671875" style="365" hidden="1"/>
    <col min="612" max="613" width="15.88671875" style="365" hidden="1"/>
    <col min="614" max="619" width="16.109375" style="365" hidden="1"/>
    <col min="620" max="620" width="6.109375" style="365" hidden="1"/>
    <col min="621" max="621" width="3" style="365" hidden="1"/>
    <col min="622" max="861" width="8.6640625" style="365" hidden="1"/>
    <col min="862" max="867" width="14.88671875" style="365" hidden="1"/>
    <col min="868" max="869" width="15.88671875" style="365" hidden="1"/>
    <col min="870" max="875" width="16.109375" style="365" hidden="1"/>
    <col min="876" max="876" width="6.109375" style="365" hidden="1"/>
    <col min="877" max="877" width="3" style="365" hidden="1"/>
    <col min="878" max="1117" width="8.6640625" style="365" hidden="1"/>
    <col min="1118" max="1123" width="14.88671875" style="365" hidden="1"/>
    <col min="1124" max="1125" width="15.88671875" style="365" hidden="1"/>
    <col min="1126" max="1131" width="16.109375" style="365" hidden="1"/>
    <col min="1132" max="1132" width="6.109375" style="365" hidden="1"/>
    <col min="1133" max="1133" width="3" style="365" hidden="1"/>
    <col min="1134" max="1373" width="8.6640625" style="365" hidden="1"/>
    <col min="1374" max="1379" width="14.88671875" style="365" hidden="1"/>
    <col min="1380" max="1381" width="15.88671875" style="365" hidden="1"/>
    <col min="1382" max="1387" width="16.109375" style="365" hidden="1"/>
    <col min="1388" max="1388" width="6.109375" style="365" hidden="1"/>
    <col min="1389" max="1389" width="3" style="365" hidden="1"/>
    <col min="1390" max="1629" width="8.6640625" style="365" hidden="1"/>
    <col min="1630" max="1635" width="14.88671875" style="365" hidden="1"/>
    <col min="1636" max="1637" width="15.88671875" style="365" hidden="1"/>
    <col min="1638" max="1643" width="16.109375" style="365" hidden="1"/>
    <col min="1644" max="1644" width="6.109375" style="365" hidden="1"/>
    <col min="1645" max="1645" width="3" style="365" hidden="1"/>
    <col min="1646" max="1885" width="8.6640625" style="365" hidden="1"/>
    <col min="1886" max="1891" width="14.88671875" style="365" hidden="1"/>
    <col min="1892" max="1893" width="15.88671875" style="365" hidden="1"/>
    <col min="1894" max="1899" width="16.109375" style="365" hidden="1"/>
    <col min="1900" max="1900" width="6.109375" style="365" hidden="1"/>
    <col min="1901" max="1901" width="3" style="365" hidden="1"/>
    <col min="1902" max="2141" width="8.6640625" style="365" hidden="1"/>
    <col min="2142" max="2147" width="14.88671875" style="365" hidden="1"/>
    <col min="2148" max="2149" width="15.88671875" style="365" hidden="1"/>
    <col min="2150" max="2155" width="16.109375" style="365" hidden="1"/>
    <col min="2156" max="2156" width="6.109375" style="365" hidden="1"/>
    <col min="2157" max="2157" width="3" style="365" hidden="1"/>
    <col min="2158" max="2397" width="8.6640625" style="365" hidden="1"/>
    <col min="2398" max="2403" width="14.88671875" style="365" hidden="1"/>
    <col min="2404" max="2405" width="15.88671875" style="365" hidden="1"/>
    <col min="2406" max="2411" width="16.109375" style="365" hidden="1"/>
    <col min="2412" max="2412" width="6.109375" style="365" hidden="1"/>
    <col min="2413" max="2413" width="3" style="365" hidden="1"/>
    <col min="2414" max="2653" width="8.6640625" style="365" hidden="1"/>
    <col min="2654" max="2659" width="14.88671875" style="365" hidden="1"/>
    <col min="2660" max="2661" width="15.88671875" style="365" hidden="1"/>
    <col min="2662" max="2667" width="16.109375" style="365" hidden="1"/>
    <col min="2668" max="2668" width="6.109375" style="365" hidden="1"/>
    <col min="2669" max="2669" width="3" style="365" hidden="1"/>
    <col min="2670" max="2909" width="8.6640625" style="365" hidden="1"/>
    <col min="2910" max="2915" width="14.88671875" style="365" hidden="1"/>
    <col min="2916" max="2917" width="15.88671875" style="365" hidden="1"/>
    <col min="2918" max="2923" width="16.109375" style="365" hidden="1"/>
    <col min="2924" max="2924" width="6.109375" style="365" hidden="1"/>
    <col min="2925" max="2925" width="3" style="365" hidden="1"/>
    <col min="2926" max="3165" width="8.6640625" style="365" hidden="1"/>
    <col min="3166" max="3171" width="14.88671875" style="365" hidden="1"/>
    <col min="3172" max="3173" width="15.88671875" style="365" hidden="1"/>
    <col min="3174" max="3179" width="16.109375" style="365" hidden="1"/>
    <col min="3180" max="3180" width="6.109375" style="365" hidden="1"/>
    <col min="3181" max="3181" width="3" style="365" hidden="1"/>
    <col min="3182" max="3421" width="8.6640625" style="365" hidden="1"/>
    <col min="3422" max="3427" width="14.88671875" style="365" hidden="1"/>
    <col min="3428" max="3429" width="15.88671875" style="365" hidden="1"/>
    <col min="3430" max="3435" width="16.109375" style="365" hidden="1"/>
    <col min="3436" max="3436" width="6.109375" style="365" hidden="1"/>
    <col min="3437" max="3437" width="3" style="365" hidden="1"/>
    <col min="3438" max="3677" width="8.6640625" style="365" hidden="1"/>
    <col min="3678" max="3683" width="14.88671875" style="365" hidden="1"/>
    <col min="3684" max="3685" width="15.88671875" style="365" hidden="1"/>
    <col min="3686" max="3691" width="16.109375" style="365" hidden="1"/>
    <col min="3692" max="3692" width="6.109375" style="365" hidden="1"/>
    <col min="3693" max="3693" width="3" style="365" hidden="1"/>
    <col min="3694" max="3933" width="8.6640625" style="365" hidden="1"/>
    <col min="3934" max="3939" width="14.88671875" style="365" hidden="1"/>
    <col min="3940" max="3941" width="15.88671875" style="365" hidden="1"/>
    <col min="3942" max="3947" width="16.109375" style="365" hidden="1"/>
    <col min="3948" max="3948" width="6.109375" style="365" hidden="1"/>
    <col min="3949" max="3949" width="3" style="365" hidden="1"/>
    <col min="3950" max="4189" width="8.6640625" style="365" hidden="1"/>
    <col min="4190" max="4195" width="14.88671875" style="365" hidden="1"/>
    <col min="4196" max="4197" width="15.88671875" style="365" hidden="1"/>
    <col min="4198" max="4203" width="16.109375" style="365" hidden="1"/>
    <col min="4204" max="4204" width="6.109375" style="365" hidden="1"/>
    <col min="4205" max="4205" width="3" style="365" hidden="1"/>
    <col min="4206" max="4445" width="8.6640625" style="365" hidden="1"/>
    <col min="4446" max="4451" width="14.88671875" style="365" hidden="1"/>
    <col min="4452" max="4453" width="15.88671875" style="365" hidden="1"/>
    <col min="4454" max="4459" width="16.109375" style="365" hidden="1"/>
    <col min="4460" max="4460" width="6.109375" style="365" hidden="1"/>
    <col min="4461" max="4461" width="3" style="365" hidden="1"/>
    <col min="4462" max="4701" width="8.6640625" style="365" hidden="1"/>
    <col min="4702" max="4707" width="14.88671875" style="365" hidden="1"/>
    <col min="4708" max="4709" width="15.88671875" style="365" hidden="1"/>
    <col min="4710" max="4715" width="16.109375" style="365" hidden="1"/>
    <col min="4716" max="4716" width="6.109375" style="365" hidden="1"/>
    <col min="4717" max="4717" width="3" style="365" hidden="1"/>
    <col min="4718" max="4957" width="8.6640625" style="365" hidden="1"/>
    <col min="4958" max="4963" width="14.88671875" style="365" hidden="1"/>
    <col min="4964" max="4965" width="15.88671875" style="365" hidden="1"/>
    <col min="4966" max="4971" width="16.109375" style="365" hidden="1"/>
    <col min="4972" max="4972" width="6.109375" style="365" hidden="1"/>
    <col min="4973" max="4973" width="3" style="365" hidden="1"/>
    <col min="4974" max="5213" width="8.6640625" style="365" hidden="1"/>
    <col min="5214" max="5219" width="14.88671875" style="365" hidden="1"/>
    <col min="5220" max="5221" width="15.88671875" style="365" hidden="1"/>
    <col min="5222" max="5227" width="16.109375" style="365" hidden="1"/>
    <col min="5228" max="5228" width="6.109375" style="365" hidden="1"/>
    <col min="5229" max="5229" width="3" style="365" hidden="1"/>
    <col min="5230" max="5469" width="8.6640625" style="365" hidden="1"/>
    <col min="5470" max="5475" width="14.88671875" style="365" hidden="1"/>
    <col min="5476" max="5477" width="15.88671875" style="365" hidden="1"/>
    <col min="5478" max="5483" width="16.109375" style="365" hidden="1"/>
    <col min="5484" max="5484" width="6.109375" style="365" hidden="1"/>
    <col min="5485" max="5485" width="3" style="365" hidden="1"/>
    <col min="5486" max="5725" width="8.6640625" style="365" hidden="1"/>
    <col min="5726" max="5731" width="14.88671875" style="365" hidden="1"/>
    <col min="5732" max="5733" width="15.88671875" style="365" hidden="1"/>
    <col min="5734" max="5739" width="16.109375" style="365" hidden="1"/>
    <col min="5740" max="5740" width="6.109375" style="365" hidden="1"/>
    <col min="5741" max="5741" width="3" style="365" hidden="1"/>
    <col min="5742" max="5981" width="8.6640625" style="365" hidden="1"/>
    <col min="5982" max="5987" width="14.88671875" style="365" hidden="1"/>
    <col min="5988" max="5989" width="15.88671875" style="365" hidden="1"/>
    <col min="5990" max="5995" width="16.109375" style="365" hidden="1"/>
    <col min="5996" max="5996" width="6.109375" style="365" hidden="1"/>
    <col min="5997" max="5997" width="3" style="365" hidden="1"/>
    <col min="5998" max="6237" width="8.6640625" style="365" hidden="1"/>
    <col min="6238" max="6243" width="14.88671875" style="365" hidden="1"/>
    <col min="6244" max="6245" width="15.88671875" style="365" hidden="1"/>
    <col min="6246" max="6251" width="16.109375" style="365" hidden="1"/>
    <col min="6252" max="6252" width="6.109375" style="365" hidden="1"/>
    <col min="6253" max="6253" width="3" style="365" hidden="1"/>
    <col min="6254" max="6493" width="8.6640625" style="365" hidden="1"/>
    <col min="6494" max="6499" width="14.88671875" style="365" hidden="1"/>
    <col min="6500" max="6501" width="15.88671875" style="365" hidden="1"/>
    <col min="6502" max="6507" width="16.109375" style="365" hidden="1"/>
    <col min="6508" max="6508" width="6.109375" style="365" hidden="1"/>
    <col min="6509" max="6509" width="3" style="365" hidden="1"/>
    <col min="6510" max="6749" width="8.6640625" style="365" hidden="1"/>
    <col min="6750" max="6755" width="14.88671875" style="365" hidden="1"/>
    <col min="6756" max="6757" width="15.88671875" style="365" hidden="1"/>
    <col min="6758" max="6763" width="16.109375" style="365" hidden="1"/>
    <col min="6764" max="6764" width="6.109375" style="365" hidden="1"/>
    <col min="6765" max="6765" width="3" style="365" hidden="1"/>
    <col min="6766" max="7005" width="8.6640625" style="365" hidden="1"/>
    <col min="7006" max="7011" width="14.88671875" style="365" hidden="1"/>
    <col min="7012" max="7013" width="15.88671875" style="365" hidden="1"/>
    <col min="7014" max="7019" width="16.109375" style="365" hidden="1"/>
    <col min="7020" max="7020" width="6.109375" style="365" hidden="1"/>
    <col min="7021" max="7021" width="3" style="365" hidden="1"/>
    <col min="7022" max="7261" width="8.6640625" style="365" hidden="1"/>
    <col min="7262" max="7267" width="14.88671875" style="365" hidden="1"/>
    <col min="7268" max="7269" width="15.88671875" style="365" hidden="1"/>
    <col min="7270" max="7275" width="16.109375" style="365" hidden="1"/>
    <col min="7276" max="7276" width="6.109375" style="365" hidden="1"/>
    <col min="7277" max="7277" width="3" style="365" hidden="1"/>
    <col min="7278" max="7517" width="8.6640625" style="365" hidden="1"/>
    <col min="7518" max="7523" width="14.88671875" style="365" hidden="1"/>
    <col min="7524" max="7525" width="15.88671875" style="365" hidden="1"/>
    <col min="7526" max="7531" width="16.109375" style="365" hidden="1"/>
    <col min="7532" max="7532" width="6.109375" style="365" hidden="1"/>
    <col min="7533" max="7533" width="3" style="365" hidden="1"/>
    <col min="7534" max="7773" width="8.6640625" style="365" hidden="1"/>
    <col min="7774" max="7779" width="14.88671875" style="365" hidden="1"/>
    <col min="7780" max="7781" width="15.88671875" style="365" hidden="1"/>
    <col min="7782" max="7787" width="16.109375" style="365" hidden="1"/>
    <col min="7788" max="7788" width="6.109375" style="365" hidden="1"/>
    <col min="7789" max="7789" width="3" style="365" hidden="1"/>
    <col min="7790" max="8029" width="8.6640625" style="365" hidden="1"/>
    <col min="8030" max="8035" width="14.88671875" style="365" hidden="1"/>
    <col min="8036" max="8037" width="15.88671875" style="365" hidden="1"/>
    <col min="8038" max="8043" width="16.109375" style="365" hidden="1"/>
    <col min="8044" max="8044" width="6.109375" style="365" hidden="1"/>
    <col min="8045" max="8045" width="3" style="365" hidden="1"/>
    <col min="8046" max="8285" width="8.6640625" style="365" hidden="1"/>
    <col min="8286" max="8291" width="14.88671875" style="365" hidden="1"/>
    <col min="8292" max="8293" width="15.88671875" style="365" hidden="1"/>
    <col min="8294" max="8299" width="16.109375" style="365" hidden="1"/>
    <col min="8300" max="8300" width="6.109375" style="365" hidden="1"/>
    <col min="8301" max="8301" width="3" style="365" hidden="1"/>
    <col min="8302" max="8541" width="8.6640625" style="365" hidden="1"/>
    <col min="8542" max="8547" width="14.88671875" style="365" hidden="1"/>
    <col min="8548" max="8549" width="15.88671875" style="365" hidden="1"/>
    <col min="8550" max="8555" width="16.109375" style="365" hidden="1"/>
    <col min="8556" max="8556" width="6.109375" style="365" hidden="1"/>
    <col min="8557" max="8557" width="3" style="365" hidden="1"/>
    <col min="8558" max="8797" width="8.6640625" style="365" hidden="1"/>
    <col min="8798" max="8803" width="14.88671875" style="365" hidden="1"/>
    <col min="8804" max="8805" width="15.88671875" style="365" hidden="1"/>
    <col min="8806" max="8811" width="16.109375" style="365" hidden="1"/>
    <col min="8812" max="8812" width="6.109375" style="365" hidden="1"/>
    <col min="8813" max="8813" width="3" style="365" hidden="1"/>
    <col min="8814" max="9053" width="8.6640625" style="365" hidden="1"/>
    <col min="9054" max="9059" width="14.88671875" style="365" hidden="1"/>
    <col min="9060" max="9061" width="15.88671875" style="365" hidden="1"/>
    <col min="9062" max="9067" width="16.109375" style="365" hidden="1"/>
    <col min="9068" max="9068" width="6.109375" style="365" hidden="1"/>
    <col min="9069" max="9069" width="3" style="365" hidden="1"/>
    <col min="9070" max="9309" width="8.6640625" style="365" hidden="1"/>
    <col min="9310" max="9315" width="14.88671875" style="365" hidden="1"/>
    <col min="9316" max="9317" width="15.88671875" style="365" hidden="1"/>
    <col min="9318" max="9323" width="16.109375" style="365" hidden="1"/>
    <col min="9324" max="9324" width="6.109375" style="365" hidden="1"/>
    <col min="9325" max="9325" width="3" style="365" hidden="1"/>
    <col min="9326" max="9565" width="8.6640625" style="365" hidden="1"/>
    <col min="9566" max="9571" width="14.88671875" style="365" hidden="1"/>
    <col min="9572" max="9573" width="15.88671875" style="365" hidden="1"/>
    <col min="9574" max="9579" width="16.109375" style="365" hidden="1"/>
    <col min="9580" max="9580" width="6.109375" style="365" hidden="1"/>
    <col min="9581" max="9581" width="3" style="365" hidden="1"/>
    <col min="9582" max="9821" width="8.6640625" style="365" hidden="1"/>
    <col min="9822" max="9827" width="14.88671875" style="365" hidden="1"/>
    <col min="9828" max="9829" width="15.88671875" style="365" hidden="1"/>
    <col min="9830" max="9835" width="16.109375" style="365" hidden="1"/>
    <col min="9836" max="9836" width="6.109375" style="365" hidden="1"/>
    <col min="9837" max="9837" width="3" style="365" hidden="1"/>
    <col min="9838" max="10077" width="8.6640625" style="365" hidden="1"/>
    <col min="10078" max="10083" width="14.88671875" style="365" hidden="1"/>
    <col min="10084" max="10085" width="15.88671875" style="365" hidden="1"/>
    <col min="10086" max="10091" width="16.109375" style="365" hidden="1"/>
    <col min="10092" max="10092" width="6.109375" style="365" hidden="1"/>
    <col min="10093" max="10093" width="3" style="365" hidden="1"/>
    <col min="10094" max="10333" width="8.6640625" style="365" hidden="1"/>
    <col min="10334" max="10339" width="14.88671875" style="365" hidden="1"/>
    <col min="10340" max="10341" width="15.88671875" style="365" hidden="1"/>
    <col min="10342" max="10347" width="16.109375" style="365" hidden="1"/>
    <col min="10348" max="10348" width="6.109375" style="365" hidden="1"/>
    <col min="10349" max="10349" width="3" style="365" hidden="1"/>
    <col min="10350" max="10589" width="8.6640625" style="365" hidden="1"/>
    <col min="10590" max="10595" width="14.88671875" style="365" hidden="1"/>
    <col min="10596" max="10597" width="15.88671875" style="365" hidden="1"/>
    <col min="10598" max="10603" width="16.109375" style="365" hidden="1"/>
    <col min="10604" max="10604" width="6.109375" style="365" hidden="1"/>
    <col min="10605" max="10605" width="3" style="365" hidden="1"/>
    <col min="10606" max="10845" width="8.6640625" style="365" hidden="1"/>
    <col min="10846" max="10851" width="14.88671875" style="365" hidden="1"/>
    <col min="10852" max="10853" width="15.88671875" style="365" hidden="1"/>
    <col min="10854" max="10859" width="16.109375" style="365" hidden="1"/>
    <col min="10860" max="10860" width="6.109375" style="365" hidden="1"/>
    <col min="10861" max="10861" width="3" style="365" hidden="1"/>
    <col min="10862" max="11101" width="8.6640625" style="365" hidden="1"/>
    <col min="11102" max="11107" width="14.88671875" style="365" hidden="1"/>
    <col min="11108" max="11109" width="15.88671875" style="365" hidden="1"/>
    <col min="11110" max="11115" width="16.109375" style="365" hidden="1"/>
    <col min="11116" max="11116" width="6.109375" style="365" hidden="1"/>
    <col min="11117" max="11117" width="3" style="365" hidden="1"/>
    <col min="11118" max="11357" width="8.6640625" style="365" hidden="1"/>
    <col min="11358" max="11363" width="14.88671875" style="365" hidden="1"/>
    <col min="11364" max="11365" width="15.88671875" style="365" hidden="1"/>
    <col min="11366" max="11371" width="16.109375" style="365" hidden="1"/>
    <col min="11372" max="11372" width="6.109375" style="365" hidden="1"/>
    <col min="11373" max="11373" width="3" style="365" hidden="1"/>
    <col min="11374" max="11613" width="8.6640625" style="365" hidden="1"/>
    <col min="11614" max="11619" width="14.88671875" style="365" hidden="1"/>
    <col min="11620" max="11621" width="15.88671875" style="365" hidden="1"/>
    <col min="11622" max="11627" width="16.109375" style="365" hidden="1"/>
    <col min="11628" max="11628" width="6.109375" style="365" hidden="1"/>
    <col min="11629" max="11629" width="3" style="365" hidden="1"/>
    <col min="11630" max="11869" width="8.6640625" style="365" hidden="1"/>
    <col min="11870" max="11875" width="14.88671875" style="365" hidden="1"/>
    <col min="11876" max="11877" width="15.88671875" style="365" hidden="1"/>
    <col min="11878" max="11883" width="16.109375" style="365" hidden="1"/>
    <col min="11884" max="11884" width="6.109375" style="365" hidden="1"/>
    <col min="11885" max="11885" width="3" style="365" hidden="1"/>
    <col min="11886" max="12125" width="8.6640625" style="365" hidden="1"/>
    <col min="12126" max="12131" width="14.88671875" style="365" hidden="1"/>
    <col min="12132" max="12133" width="15.88671875" style="365" hidden="1"/>
    <col min="12134" max="12139" width="16.109375" style="365" hidden="1"/>
    <col min="12140" max="12140" width="6.109375" style="365" hidden="1"/>
    <col min="12141" max="12141" width="3" style="365" hidden="1"/>
    <col min="12142" max="12381" width="8.6640625" style="365" hidden="1"/>
    <col min="12382" max="12387" width="14.88671875" style="365" hidden="1"/>
    <col min="12388" max="12389" width="15.88671875" style="365" hidden="1"/>
    <col min="12390" max="12395" width="16.109375" style="365" hidden="1"/>
    <col min="12396" max="12396" width="6.109375" style="365" hidden="1"/>
    <col min="12397" max="12397" width="3" style="365" hidden="1"/>
    <col min="12398" max="12637" width="8.6640625" style="365" hidden="1"/>
    <col min="12638" max="12643" width="14.88671875" style="365" hidden="1"/>
    <col min="12644" max="12645" width="15.88671875" style="365" hidden="1"/>
    <col min="12646" max="12651" width="16.109375" style="365" hidden="1"/>
    <col min="12652" max="12652" width="6.109375" style="365" hidden="1"/>
    <col min="12653" max="12653" width="3" style="365" hidden="1"/>
    <col min="12654" max="12893" width="8.6640625" style="365" hidden="1"/>
    <col min="12894" max="12899" width="14.88671875" style="365" hidden="1"/>
    <col min="12900" max="12901" width="15.88671875" style="365" hidden="1"/>
    <col min="12902" max="12907" width="16.109375" style="365" hidden="1"/>
    <col min="12908" max="12908" width="6.109375" style="365" hidden="1"/>
    <col min="12909" max="12909" width="3" style="365" hidden="1"/>
    <col min="12910" max="13149" width="8.6640625" style="365" hidden="1"/>
    <col min="13150" max="13155" width="14.88671875" style="365" hidden="1"/>
    <col min="13156" max="13157" width="15.88671875" style="365" hidden="1"/>
    <col min="13158" max="13163" width="16.109375" style="365" hidden="1"/>
    <col min="13164" max="13164" width="6.109375" style="365" hidden="1"/>
    <col min="13165" max="13165" width="3" style="365" hidden="1"/>
    <col min="13166" max="13405" width="8.6640625" style="365" hidden="1"/>
    <col min="13406" max="13411" width="14.88671875" style="365" hidden="1"/>
    <col min="13412" max="13413" width="15.88671875" style="365" hidden="1"/>
    <col min="13414" max="13419" width="16.109375" style="365" hidden="1"/>
    <col min="13420" max="13420" width="6.109375" style="365" hidden="1"/>
    <col min="13421" max="13421" width="3" style="365" hidden="1"/>
    <col min="13422" max="13661" width="8.6640625" style="365" hidden="1"/>
    <col min="13662" max="13667" width="14.88671875" style="365" hidden="1"/>
    <col min="13668" max="13669" width="15.88671875" style="365" hidden="1"/>
    <col min="13670" max="13675" width="16.109375" style="365" hidden="1"/>
    <col min="13676" max="13676" width="6.109375" style="365" hidden="1"/>
    <col min="13677" max="13677" width="3" style="365" hidden="1"/>
    <col min="13678" max="13917" width="8.6640625" style="365" hidden="1"/>
    <col min="13918" max="13923" width="14.88671875" style="365" hidden="1"/>
    <col min="13924" max="13925" width="15.88671875" style="365" hidden="1"/>
    <col min="13926" max="13931" width="16.109375" style="365" hidden="1"/>
    <col min="13932" max="13932" width="6.109375" style="365" hidden="1"/>
    <col min="13933" max="13933" width="3" style="365" hidden="1"/>
    <col min="13934" max="14173" width="8.6640625" style="365" hidden="1"/>
    <col min="14174" max="14179" width="14.88671875" style="365" hidden="1"/>
    <col min="14180" max="14181" width="15.88671875" style="365" hidden="1"/>
    <col min="14182" max="14187" width="16.109375" style="365" hidden="1"/>
    <col min="14188" max="14188" width="6.109375" style="365" hidden="1"/>
    <col min="14189" max="14189" width="3" style="365" hidden="1"/>
    <col min="14190" max="14429" width="8.6640625" style="365" hidden="1"/>
    <col min="14430" max="14435" width="14.88671875" style="365" hidden="1"/>
    <col min="14436" max="14437" width="15.88671875" style="365" hidden="1"/>
    <col min="14438" max="14443" width="16.109375" style="365" hidden="1"/>
    <col min="14444" max="14444" width="6.109375" style="365" hidden="1"/>
    <col min="14445" max="14445" width="3" style="365" hidden="1"/>
    <col min="14446" max="14685" width="8.6640625" style="365" hidden="1"/>
    <col min="14686" max="14691" width="14.88671875" style="365" hidden="1"/>
    <col min="14692" max="14693" width="15.88671875" style="365" hidden="1"/>
    <col min="14694" max="14699" width="16.109375" style="365" hidden="1"/>
    <col min="14700" max="14700" width="6.109375" style="365" hidden="1"/>
    <col min="14701" max="14701" width="3" style="365" hidden="1"/>
    <col min="14702" max="14941" width="8.6640625" style="365" hidden="1"/>
    <col min="14942" max="14947" width="14.88671875" style="365" hidden="1"/>
    <col min="14948" max="14949" width="15.88671875" style="365" hidden="1"/>
    <col min="14950" max="14955" width="16.109375" style="365" hidden="1"/>
    <col min="14956" max="14956" width="6.109375" style="365" hidden="1"/>
    <col min="14957" max="14957" width="3" style="365" hidden="1"/>
    <col min="14958" max="15197" width="8.6640625" style="365" hidden="1"/>
    <col min="15198" max="15203" width="14.88671875" style="365" hidden="1"/>
    <col min="15204" max="15205" width="15.88671875" style="365" hidden="1"/>
    <col min="15206" max="15211" width="16.109375" style="365" hidden="1"/>
    <col min="15212" max="15212" width="6.109375" style="365" hidden="1"/>
    <col min="15213" max="15213" width="3" style="365" hidden="1"/>
    <col min="15214" max="15453" width="8.6640625" style="365" hidden="1"/>
    <col min="15454" max="15459" width="14.88671875" style="365" hidden="1"/>
    <col min="15460" max="15461" width="15.88671875" style="365" hidden="1"/>
    <col min="15462" max="15467" width="16.109375" style="365" hidden="1"/>
    <col min="15468" max="15468" width="6.109375" style="365" hidden="1"/>
    <col min="15469" max="15469" width="3" style="365" hidden="1"/>
    <col min="15470" max="15709" width="8.6640625" style="365" hidden="1"/>
    <col min="15710" max="15715" width="14.88671875" style="365" hidden="1"/>
    <col min="15716" max="15717" width="15.88671875" style="365" hidden="1"/>
    <col min="15718" max="15723" width="16.109375" style="365" hidden="1"/>
    <col min="15724" max="15724" width="6.109375" style="365" hidden="1"/>
    <col min="15725" max="15725" width="3" style="365" hidden="1"/>
    <col min="15726" max="15965" width="8.6640625" style="365" hidden="1"/>
    <col min="15966" max="15971" width="14.88671875" style="365" hidden="1"/>
    <col min="15972" max="15973" width="15.88671875" style="365" hidden="1"/>
    <col min="15974" max="15979" width="16.109375" style="365" hidden="1"/>
    <col min="15980" max="15980" width="6.109375" style="365" hidden="1"/>
    <col min="15981" max="15981" width="3" style="365" hidden="1"/>
    <col min="15982" max="16221" width="8.6640625" style="365" hidden="1"/>
    <col min="16222" max="16227" width="14.88671875" style="365" hidden="1"/>
    <col min="16228" max="16229" width="15.88671875" style="365" hidden="1"/>
    <col min="16230" max="16235" width="16.109375" style="365" hidden="1"/>
    <col min="16236" max="16236" width="6.109375" style="365" hidden="1"/>
    <col min="16237" max="16237" width="3" style="365" hidden="1"/>
    <col min="16238" max="16384" width="8.6640625" style="365" hidden="1"/>
  </cols>
  <sheetData>
    <row r="1" spans="1:143" ht="42.75" customHeight="1" x14ac:dyDescent="0.2">
      <c r="A1" s="402"/>
      <c r="B1" s="401"/>
      <c r="DD1" s="365"/>
      <c r="DE1" s="365"/>
    </row>
    <row r="2" spans="1:143" ht="25.5" customHeight="1" x14ac:dyDescent="0.2">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2">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2" x14ac:dyDescent="0.2">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571</v>
      </c>
    </row>
    <row r="11" spans="1:143" s="270" customFormat="1" ht="13.2" x14ac:dyDescent="0.2">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571</v>
      </c>
    </row>
    <row r="13" spans="1:143" s="270" customFormat="1" ht="13.2" x14ac:dyDescent="0.2">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5"/>
      <c r="DE19" s="365"/>
    </row>
    <row r="20" spans="1:351" ht="13.2" x14ac:dyDescent="0.2">
      <c r="DD20" s="365"/>
      <c r="DE20" s="365"/>
    </row>
    <row r="21" spans="1:351" ht="16.2" x14ac:dyDescent="0.2">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6.2" x14ac:dyDescent="0.2">
      <c r="B22" s="366"/>
      <c r="MM22" s="397"/>
    </row>
    <row r="23" spans="1:351" ht="13.2" x14ac:dyDescent="0.2">
      <c r="B23" s="366"/>
    </row>
    <row r="24" spans="1:351" ht="13.2" x14ac:dyDescent="0.2">
      <c r="B24" s="366"/>
    </row>
    <row r="25" spans="1:351" ht="13.2" x14ac:dyDescent="0.2">
      <c r="B25" s="366"/>
    </row>
    <row r="26" spans="1:351" ht="13.2" x14ac:dyDescent="0.2">
      <c r="B26" s="366"/>
    </row>
    <row r="27" spans="1:351" ht="13.2" x14ac:dyDescent="0.2">
      <c r="B27" s="366"/>
    </row>
    <row r="28" spans="1:351" ht="13.2" x14ac:dyDescent="0.2">
      <c r="B28" s="366"/>
    </row>
    <row r="29" spans="1:351" ht="13.2" x14ac:dyDescent="0.2">
      <c r="B29" s="366"/>
    </row>
    <row r="30" spans="1:351" ht="13.2" x14ac:dyDescent="0.2">
      <c r="B30" s="366"/>
    </row>
    <row r="31" spans="1:351" ht="13.2" x14ac:dyDescent="0.2">
      <c r="B31" s="366"/>
    </row>
    <row r="32" spans="1:351" ht="13.2" x14ac:dyDescent="0.2">
      <c r="B32" s="366"/>
    </row>
    <row r="33" spans="2:109" ht="13.2" x14ac:dyDescent="0.2">
      <c r="B33" s="366"/>
    </row>
    <row r="34" spans="2:109" ht="13.2" x14ac:dyDescent="0.2">
      <c r="B34" s="366"/>
    </row>
    <row r="35" spans="2:109" ht="13.2" x14ac:dyDescent="0.2">
      <c r="B35" s="366"/>
    </row>
    <row r="36" spans="2:109" ht="13.2" x14ac:dyDescent="0.2">
      <c r="B36" s="366"/>
    </row>
    <row r="37" spans="2:109" ht="13.2" x14ac:dyDescent="0.2">
      <c r="B37" s="366"/>
    </row>
    <row r="38" spans="2:109" ht="13.2" x14ac:dyDescent="0.2">
      <c r="B38" s="366"/>
    </row>
    <row r="39" spans="2:109" ht="13.2" x14ac:dyDescent="0.2">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2" x14ac:dyDescent="0.2">
      <c r="B40" s="386"/>
      <c r="DD40" s="386"/>
      <c r="DE40" s="365"/>
    </row>
    <row r="41" spans="2:109" ht="16.2" x14ac:dyDescent="0.2">
      <c r="B41" s="396" t="s">
        <v>570</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2" x14ac:dyDescent="0.2">
      <c r="B42" s="366"/>
      <c r="G42" s="382"/>
      <c r="I42" s="381"/>
      <c r="J42" s="381"/>
      <c r="K42" s="381"/>
      <c r="AM42" s="382"/>
      <c r="AN42" s="382" t="s">
        <v>563</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2">
      <c r="B43" s="366"/>
      <c r="AN43" s="1288" t="s">
        <v>569</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2" x14ac:dyDescent="0.2">
      <c r="B44" s="366"/>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2" x14ac:dyDescent="0.2">
      <c r="B45" s="366"/>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2" x14ac:dyDescent="0.2">
      <c r="B46" s="366"/>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2" x14ac:dyDescent="0.2">
      <c r="B47" s="366"/>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2" x14ac:dyDescent="0.2">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2" x14ac:dyDescent="0.2">
      <c r="B49" s="366"/>
      <c r="AN49" s="365" t="s">
        <v>562</v>
      </c>
    </row>
    <row r="50" spans="1:109" ht="13.2" x14ac:dyDescent="0.2">
      <c r="B50" s="366"/>
      <c r="G50" s="1275"/>
      <c r="H50" s="1275"/>
      <c r="I50" s="1275"/>
      <c r="J50" s="1275"/>
      <c r="K50" s="375"/>
      <c r="L50" s="375"/>
      <c r="M50" s="374"/>
      <c r="N50" s="374"/>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78" t="s">
        <v>538</v>
      </c>
      <c r="BQ50" s="1278"/>
      <c r="BR50" s="1278"/>
      <c r="BS50" s="1278"/>
      <c r="BT50" s="1278"/>
      <c r="BU50" s="1278"/>
      <c r="BV50" s="1278"/>
      <c r="BW50" s="1278"/>
      <c r="BX50" s="1278" t="s">
        <v>539</v>
      </c>
      <c r="BY50" s="1278"/>
      <c r="BZ50" s="1278"/>
      <c r="CA50" s="1278"/>
      <c r="CB50" s="1278"/>
      <c r="CC50" s="1278"/>
      <c r="CD50" s="1278"/>
      <c r="CE50" s="1278"/>
      <c r="CF50" s="1278" t="s">
        <v>540</v>
      </c>
      <c r="CG50" s="1278"/>
      <c r="CH50" s="1278"/>
      <c r="CI50" s="1278"/>
      <c r="CJ50" s="1278"/>
      <c r="CK50" s="1278"/>
      <c r="CL50" s="1278"/>
      <c r="CM50" s="1278"/>
      <c r="CN50" s="1278" t="s">
        <v>541</v>
      </c>
      <c r="CO50" s="1278"/>
      <c r="CP50" s="1278"/>
      <c r="CQ50" s="1278"/>
      <c r="CR50" s="1278"/>
      <c r="CS50" s="1278"/>
      <c r="CT50" s="1278"/>
      <c r="CU50" s="1278"/>
      <c r="CV50" s="1278" t="s">
        <v>542</v>
      </c>
      <c r="CW50" s="1278"/>
      <c r="CX50" s="1278"/>
      <c r="CY50" s="1278"/>
      <c r="CZ50" s="1278"/>
      <c r="DA50" s="1278"/>
      <c r="DB50" s="1278"/>
      <c r="DC50" s="1278"/>
    </row>
    <row r="51" spans="1:109" ht="13.5" customHeight="1" x14ac:dyDescent="0.2">
      <c r="B51" s="366"/>
      <c r="G51" s="1287"/>
      <c r="H51" s="1287"/>
      <c r="I51" s="1297"/>
      <c r="J51" s="1297"/>
      <c r="K51" s="1280"/>
      <c r="L51" s="1280"/>
      <c r="M51" s="1280"/>
      <c r="N51" s="1280"/>
      <c r="AM51" s="373"/>
      <c r="AN51" s="1279" t="s">
        <v>561</v>
      </c>
      <c r="AO51" s="1279"/>
      <c r="AP51" s="1279"/>
      <c r="AQ51" s="1279"/>
      <c r="AR51" s="1279"/>
      <c r="AS51" s="1279"/>
      <c r="AT51" s="1279"/>
      <c r="AU51" s="1279"/>
      <c r="AV51" s="1279"/>
      <c r="AW51" s="1279"/>
      <c r="AX51" s="1279"/>
      <c r="AY51" s="1279"/>
      <c r="AZ51" s="1279"/>
      <c r="BA51" s="1279"/>
      <c r="BB51" s="1279" t="s">
        <v>568</v>
      </c>
      <c r="BC51" s="1279"/>
      <c r="BD51" s="1279"/>
      <c r="BE51" s="1279"/>
      <c r="BF51" s="1279"/>
      <c r="BG51" s="1279"/>
      <c r="BH51" s="1279"/>
      <c r="BI51" s="1279"/>
      <c r="BJ51" s="1279"/>
      <c r="BK51" s="1279"/>
      <c r="BL51" s="1279"/>
      <c r="BM51" s="1279"/>
      <c r="BN51" s="1279"/>
      <c r="BO51" s="1279"/>
      <c r="BP51" s="1283"/>
      <c r="BQ51" s="1277"/>
      <c r="BR51" s="1277"/>
      <c r="BS51" s="1277"/>
      <c r="BT51" s="1277"/>
      <c r="BU51" s="1277"/>
      <c r="BV51" s="1277"/>
      <c r="BW51" s="1277"/>
      <c r="BX51" s="1283"/>
      <c r="BY51" s="1277"/>
      <c r="BZ51" s="1277"/>
      <c r="CA51" s="1277"/>
      <c r="CB51" s="1277"/>
      <c r="CC51" s="1277"/>
      <c r="CD51" s="1277"/>
      <c r="CE51" s="1277"/>
      <c r="CF51" s="1283"/>
      <c r="CG51" s="1277"/>
      <c r="CH51" s="1277"/>
      <c r="CI51" s="1277"/>
      <c r="CJ51" s="1277"/>
      <c r="CK51" s="1277"/>
      <c r="CL51" s="1277"/>
      <c r="CM51" s="1277"/>
      <c r="CN51" s="1277"/>
      <c r="CO51" s="1277"/>
      <c r="CP51" s="1277"/>
      <c r="CQ51" s="1277"/>
      <c r="CR51" s="1277"/>
      <c r="CS51" s="1277"/>
      <c r="CT51" s="1277"/>
      <c r="CU51" s="1277"/>
      <c r="CV51" s="1283"/>
      <c r="CW51" s="1277"/>
      <c r="CX51" s="1277"/>
      <c r="CY51" s="1277"/>
      <c r="CZ51" s="1277"/>
      <c r="DA51" s="1277"/>
      <c r="DB51" s="1277"/>
      <c r="DC51" s="1277"/>
    </row>
    <row r="52" spans="1:109" ht="13.2" x14ac:dyDescent="0.2">
      <c r="B52" s="366"/>
      <c r="G52" s="1287"/>
      <c r="H52" s="1287"/>
      <c r="I52" s="1297"/>
      <c r="J52" s="1297"/>
      <c r="K52" s="1280"/>
      <c r="L52" s="1280"/>
      <c r="M52" s="1280"/>
      <c r="N52" s="1280"/>
      <c r="AM52" s="373"/>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x14ac:dyDescent="0.2">
      <c r="A53" s="381"/>
      <c r="B53" s="366"/>
      <c r="G53" s="1287"/>
      <c r="H53" s="1287"/>
      <c r="I53" s="1275"/>
      <c r="J53" s="1275"/>
      <c r="K53" s="1280"/>
      <c r="L53" s="1280"/>
      <c r="M53" s="1280"/>
      <c r="N53" s="1280"/>
      <c r="AM53" s="373"/>
      <c r="AN53" s="1279"/>
      <c r="AO53" s="1279"/>
      <c r="AP53" s="1279"/>
      <c r="AQ53" s="1279"/>
      <c r="AR53" s="1279"/>
      <c r="AS53" s="1279"/>
      <c r="AT53" s="1279"/>
      <c r="AU53" s="1279"/>
      <c r="AV53" s="1279"/>
      <c r="AW53" s="1279"/>
      <c r="AX53" s="1279"/>
      <c r="AY53" s="1279"/>
      <c r="AZ53" s="1279"/>
      <c r="BA53" s="1279"/>
      <c r="BB53" s="1279" t="s">
        <v>567</v>
      </c>
      <c r="BC53" s="1279"/>
      <c r="BD53" s="1279"/>
      <c r="BE53" s="1279"/>
      <c r="BF53" s="1279"/>
      <c r="BG53" s="1279"/>
      <c r="BH53" s="1279"/>
      <c r="BI53" s="1279"/>
      <c r="BJ53" s="1279"/>
      <c r="BK53" s="1279"/>
      <c r="BL53" s="1279"/>
      <c r="BM53" s="1279"/>
      <c r="BN53" s="1279"/>
      <c r="BO53" s="1279"/>
      <c r="BP53" s="1283"/>
      <c r="BQ53" s="1277"/>
      <c r="BR53" s="1277"/>
      <c r="BS53" s="1277"/>
      <c r="BT53" s="1277"/>
      <c r="BU53" s="1277"/>
      <c r="BV53" s="1277"/>
      <c r="BW53" s="1277"/>
      <c r="BX53" s="1283"/>
      <c r="BY53" s="1277"/>
      <c r="BZ53" s="1277"/>
      <c r="CA53" s="1277"/>
      <c r="CB53" s="1277"/>
      <c r="CC53" s="1277"/>
      <c r="CD53" s="1277"/>
      <c r="CE53" s="1277"/>
      <c r="CF53" s="1283"/>
      <c r="CG53" s="1277"/>
      <c r="CH53" s="1277"/>
      <c r="CI53" s="1277"/>
      <c r="CJ53" s="1277"/>
      <c r="CK53" s="1277"/>
      <c r="CL53" s="1277"/>
      <c r="CM53" s="1277"/>
      <c r="CN53" s="1277">
        <v>82.3</v>
      </c>
      <c r="CO53" s="1277"/>
      <c r="CP53" s="1277"/>
      <c r="CQ53" s="1277"/>
      <c r="CR53" s="1277"/>
      <c r="CS53" s="1277"/>
      <c r="CT53" s="1277"/>
      <c r="CU53" s="1277"/>
      <c r="CV53" s="1283"/>
      <c r="CW53" s="1277"/>
      <c r="CX53" s="1277"/>
      <c r="CY53" s="1277"/>
      <c r="CZ53" s="1277"/>
      <c r="DA53" s="1277"/>
      <c r="DB53" s="1277"/>
      <c r="DC53" s="1277"/>
    </row>
    <row r="54" spans="1:109" ht="13.2" x14ac:dyDescent="0.2">
      <c r="A54" s="381"/>
      <c r="B54" s="366"/>
      <c r="G54" s="1287"/>
      <c r="H54" s="1287"/>
      <c r="I54" s="1275"/>
      <c r="J54" s="1275"/>
      <c r="K54" s="1280"/>
      <c r="L54" s="1280"/>
      <c r="M54" s="1280"/>
      <c r="N54" s="1280"/>
      <c r="AM54" s="373"/>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x14ac:dyDescent="0.2">
      <c r="A55" s="381"/>
      <c r="B55" s="366"/>
      <c r="G55" s="1275"/>
      <c r="H55" s="1275"/>
      <c r="I55" s="1275"/>
      <c r="J55" s="1275"/>
      <c r="K55" s="1280"/>
      <c r="L55" s="1280"/>
      <c r="M55" s="1280"/>
      <c r="N55" s="1280"/>
      <c r="AN55" s="1278" t="s">
        <v>566</v>
      </c>
      <c r="AO55" s="1278"/>
      <c r="AP55" s="1278"/>
      <c r="AQ55" s="1278"/>
      <c r="AR55" s="1278"/>
      <c r="AS55" s="1278"/>
      <c r="AT55" s="1278"/>
      <c r="AU55" s="1278"/>
      <c r="AV55" s="1278"/>
      <c r="AW55" s="1278"/>
      <c r="AX55" s="1278"/>
      <c r="AY55" s="1278"/>
      <c r="AZ55" s="1278"/>
      <c r="BA55" s="1278"/>
      <c r="BB55" s="1279" t="s">
        <v>559</v>
      </c>
      <c r="BC55" s="1279"/>
      <c r="BD55" s="1279"/>
      <c r="BE55" s="1279"/>
      <c r="BF55" s="1279"/>
      <c r="BG55" s="1279"/>
      <c r="BH55" s="1279"/>
      <c r="BI55" s="1279"/>
      <c r="BJ55" s="1279"/>
      <c r="BK55" s="1279"/>
      <c r="BL55" s="1279"/>
      <c r="BM55" s="1279"/>
      <c r="BN55" s="1279"/>
      <c r="BO55" s="1279"/>
      <c r="BP55" s="1283"/>
      <c r="BQ55" s="1277"/>
      <c r="BR55" s="1277"/>
      <c r="BS55" s="1277"/>
      <c r="BT55" s="1277"/>
      <c r="BU55" s="1277"/>
      <c r="BV55" s="1277"/>
      <c r="BW55" s="1277"/>
      <c r="BX55" s="1283"/>
      <c r="BY55" s="1277"/>
      <c r="BZ55" s="1277"/>
      <c r="CA55" s="1277"/>
      <c r="CB55" s="1277"/>
      <c r="CC55" s="1277"/>
      <c r="CD55" s="1277"/>
      <c r="CE55" s="1277"/>
      <c r="CF55" s="1283"/>
      <c r="CG55" s="1277"/>
      <c r="CH55" s="1277"/>
      <c r="CI55" s="1277"/>
      <c r="CJ55" s="1277"/>
      <c r="CK55" s="1277"/>
      <c r="CL55" s="1277"/>
      <c r="CM55" s="1277"/>
      <c r="CN55" s="1277">
        <v>0</v>
      </c>
      <c r="CO55" s="1277"/>
      <c r="CP55" s="1277"/>
      <c r="CQ55" s="1277"/>
      <c r="CR55" s="1277"/>
      <c r="CS55" s="1277"/>
      <c r="CT55" s="1277"/>
      <c r="CU55" s="1277"/>
      <c r="CV55" s="1283"/>
      <c r="CW55" s="1277"/>
      <c r="CX55" s="1277"/>
      <c r="CY55" s="1277"/>
      <c r="CZ55" s="1277"/>
      <c r="DA55" s="1277"/>
      <c r="DB55" s="1277"/>
      <c r="DC55" s="1277"/>
    </row>
    <row r="56" spans="1:109" ht="13.2" x14ac:dyDescent="0.2">
      <c r="A56" s="381"/>
      <c r="B56" s="366"/>
      <c r="G56" s="1275"/>
      <c r="H56" s="1275"/>
      <c r="I56" s="1275"/>
      <c r="J56" s="1275"/>
      <c r="K56" s="1280"/>
      <c r="L56" s="1280"/>
      <c r="M56" s="1280"/>
      <c r="N56" s="1280"/>
      <c r="AN56" s="1278"/>
      <c r="AO56" s="1278"/>
      <c r="AP56" s="1278"/>
      <c r="AQ56" s="1278"/>
      <c r="AR56" s="1278"/>
      <c r="AS56" s="1278"/>
      <c r="AT56" s="1278"/>
      <c r="AU56" s="1278"/>
      <c r="AV56" s="1278"/>
      <c r="AW56" s="1278"/>
      <c r="AX56" s="1278"/>
      <c r="AY56" s="1278"/>
      <c r="AZ56" s="1278"/>
      <c r="BA56" s="1278"/>
      <c r="BB56" s="1279"/>
      <c r="BC56" s="1279"/>
      <c r="BD56" s="1279"/>
      <c r="BE56" s="1279"/>
      <c r="BF56" s="1279"/>
      <c r="BG56" s="1279"/>
      <c r="BH56" s="1279"/>
      <c r="BI56" s="1279"/>
      <c r="BJ56" s="1279"/>
      <c r="BK56" s="1279"/>
      <c r="BL56" s="1279"/>
      <c r="BM56" s="1279"/>
      <c r="BN56" s="1279"/>
      <c r="BO56" s="1279"/>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1" customFormat="1" ht="13.2" x14ac:dyDescent="0.2">
      <c r="B57" s="387"/>
      <c r="G57" s="1275"/>
      <c r="H57" s="1275"/>
      <c r="I57" s="1281"/>
      <c r="J57" s="1281"/>
      <c r="K57" s="1280"/>
      <c r="L57" s="1280"/>
      <c r="M57" s="1280"/>
      <c r="N57" s="1280"/>
      <c r="AM57" s="365"/>
      <c r="AN57" s="1278"/>
      <c r="AO57" s="1278"/>
      <c r="AP57" s="1278"/>
      <c r="AQ57" s="1278"/>
      <c r="AR57" s="1278"/>
      <c r="AS57" s="1278"/>
      <c r="AT57" s="1278"/>
      <c r="AU57" s="1278"/>
      <c r="AV57" s="1278"/>
      <c r="AW57" s="1278"/>
      <c r="AX57" s="1278"/>
      <c r="AY57" s="1278"/>
      <c r="AZ57" s="1278"/>
      <c r="BA57" s="1278"/>
      <c r="BB57" s="1279" t="s">
        <v>565</v>
      </c>
      <c r="BC57" s="1279"/>
      <c r="BD57" s="1279"/>
      <c r="BE57" s="1279"/>
      <c r="BF57" s="1279"/>
      <c r="BG57" s="1279"/>
      <c r="BH57" s="1279"/>
      <c r="BI57" s="1279"/>
      <c r="BJ57" s="1279"/>
      <c r="BK57" s="1279"/>
      <c r="BL57" s="1279"/>
      <c r="BM57" s="1279"/>
      <c r="BN57" s="1279"/>
      <c r="BO57" s="1279"/>
      <c r="BP57" s="1283"/>
      <c r="BQ57" s="1277"/>
      <c r="BR57" s="1277"/>
      <c r="BS57" s="1277"/>
      <c r="BT57" s="1277"/>
      <c r="BU57" s="1277"/>
      <c r="BV57" s="1277"/>
      <c r="BW57" s="1277"/>
      <c r="BX57" s="1283"/>
      <c r="BY57" s="1277"/>
      <c r="BZ57" s="1277"/>
      <c r="CA57" s="1277"/>
      <c r="CB57" s="1277"/>
      <c r="CC57" s="1277"/>
      <c r="CD57" s="1277"/>
      <c r="CE57" s="1277"/>
      <c r="CF57" s="1283"/>
      <c r="CG57" s="1277"/>
      <c r="CH57" s="1277"/>
      <c r="CI57" s="1277"/>
      <c r="CJ57" s="1277"/>
      <c r="CK57" s="1277"/>
      <c r="CL57" s="1277"/>
      <c r="CM57" s="1277"/>
      <c r="CN57" s="1277">
        <v>52.1</v>
      </c>
      <c r="CO57" s="1277"/>
      <c r="CP57" s="1277"/>
      <c r="CQ57" s="1277"/>
      <c r="CR57" s="1277"/>
      <c r="CS57" s="1277"/>
      <c r="CT57" s="1277"/>
      <c r="CU57" s="1277"/>
      <c r="CV57" s="1283"/>
      <c r="CW57" s="1277"/>
      <c r="CX57" s="1277"/>
      <c r="CY57" s="1277"/>
      <c r="CZ57" s="1277"/>
      <c r="DA57" s="1277"/>
      <c r="DB57" s="1277"/>
      <c r="DC57" s="1277"/>
      <c r="DD57" s="392"/>
      <c r="DE57" s="387"/>
    </row>
    <row r="58" spans="1:109" s="381" customFormat="1" ht="13.2" x14ac:dyDescent="0.2">
      <c r="A58" s="365"/>
      <c r="B58" s="387"/>
      <c r="G58" s="1275"/>
      <c r="H58" s="1275"/>
      <c r="I58" s="1281"/>
      <c r="J58" s="1281"/>
      <c r="K58" s="1280"/>
      <c r="L58" s="1280"/>
      <c r="M58" s="1280"/>
      <c r="N58" s="1280"/>
      <c r="AM58" s="365"/>
      <c r="AN58" s="1278"/>
      <c r="AO58" s="1278"/>
      <c r="AP58" s="1278"/>
      <c r="AQ58" s="1278"/>
      <c r="AR58" s="1278"/>
      <c r="AS58" s="1278"/>
      <c r="AT58" s="1278"/>
      <c r="AU58" s="1278"/>
      <c r="AV58" s="1278"/>
      <c r="AW58" s="1278"/>
      <c r="AX58" s="1278"/>
      <c r="AY58" s="1278"/>
      <c r="AZ58" s="1278"/>
      <c r="BA58" s="1278"/>
      <c r="BB58" s="1279"/>
      <c r="BC58" s="1279"/>
      <c r="BD58" s="1279"/>
      <c r="BE58" s="1279"/>
      <c r="BF58" s="1279"/>
      <c r="BG58" s="1279"/>
      <c r="BH58" s="1279"/>
      <c r="BI58" s="1279"/>
      <c r="BJ58" s="1279"/>
      <c r="BK58" s="1279"/>
      <c r="BL58" s="1279"/>
      <c r="BM58" s="1279"/>
      <c r="BN58" s="1279"/>
      <c r="BO58" s="1279"/>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92"/>
      <c r="DE58" s="387"/>
    </row>
    <row r="59" spans="1:109" s="381" customFormat="1" ht="13.2" x14ac:dyDescent="0.2">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2" x14ac:dyDescent="0.2">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2" x14ac:dyDescent="0.2">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2" x14ac:dyDescent="0.2">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6.2" x14ac:dyDescent="0.2">
      <c r="B63" s="385" t="s">
        <v>564</v>
      </c>
    </row>
    <row r="64" spans="1:109" ht="13.2" x14ac:dyDescent="0.2">
      <c r="B64" s="366"/>
      <c r="G64" s="382"/>
      <c r="I64" s="384"/>
      <c r="J64" s="384"/>
      <c r="K64" s="384"/>
      <c r="L64" s="384"/>
      <c r="M64" s="384"/>
      <c r="N64" s="383"/>
      <c r="AM64" s="382"/>
      <c r="AN64" s="382" t="s">
        <v>563</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2" x14ac:dyDescent="0.2">
      <c r="B65" s="366"/>
      <c r="AN65" s="1288" t="s">
        <v>572</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2" x14ac:dyDescent="0.2">
      <c r="B66" s="366"/>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2" x14ac:dyDescent="0.2">
      <c r="B67" s="366"/>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2" x14ac:dyDescent="0.2">
      <c r="B68" s="366"/>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2" x14ac:dyDescent="0.2">
      <c r="B69" s="366"/>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2" x14ac:dyDescent="0.2">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2" x14ac:dyDescent="0.2">
      <c r="B71" s="366"/>
      <c r="G71" s="376"/>
      <c r="I71" s="379"/>
      <c r="J71" s="378"/>
      <c r="K71" s="378"/>
      <c r="L71" s="377"/>
      <c r="M71" s="378"/>
      <c r="N71" s="377"/>
      <c r="AM71" s="376"/>
      <c r="AN71" s="365" t="s">
        <v>562</v>
      </c>
    </row>
    <row r="72" spans="2:107" ht="13.2" x14ac:dyDescent="0.2">
      <c r="B72" s="366"/>
      <c r="G72" s="1275"/>
      <c r="H72" s="1275"/>
      <c r="I72" s="1275"/>
      <c r="J72" s="1275"/>
      <c r="K72" s="375"/>
      <c r="L72" s="375"/>
      <c r="M72" s="374"/>
      <c r="N72" s="374"/>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78" t="s">
        <v>538</v>
      </c>
      <c r="BQ72" s="1278"/>
      <c r="BR72" s="1278"/>
      <c r="BS72" s="1278"/>
      <c r="BT72" s="1278"/>
      <c r="BU72" s="1278"/>
      <c r="BV72" s="1278"/>
      <c r="BW72" s="1278"/>
      <c r="BX72" s="1278" t="s">
        <v>539</v>
      </c>
      <c r="BY72" s="1278"/>
      <c r="BZ72" s="1278"/>
      <c r="CA72" s="1278"/>
      <c r="CB72" s="1278"/>
      <c r="CC72" s="1278"/>
      <c r="CD72" s="1278"/>
      <c r="CE72" s="1278"/>
      <c r="CF72" s="1278" t="s">
        <v>540</v>
      </c>
      <c r="CG72" s="1278"/>
      <c r="CH72" s="1278"/>
      <c r="CI72" s="1278"/>
      <c r="CJ72" s="1278"/>
      <c r="CK72" s="1278"/>
      <c r="CL72" s="1278"/>
      <c r="CM72" s="1278"/>
      <c r="CN72" s="1278" t="s">
        <v>541</v>
      </c>
      <c r="CO72" s="1278"/>
      <c r="CP72" s="1278"/>
      <c r="CQ72" s="1278"/>
      <c r="CR72" s="1278"/>
      <c r="CS72" s="1278"/>
      <c r="CT72" s="1278"/>
      <c r="CU72" s="1278"/>
      <c r="CV72" s="1278" t="s">
        <v>542</v>
      </c>
      <c r="CW72" s="1278"/>
      <c r="CX72" s="1278"/>
      <c r="CY72" s="1278"/>
      <c r="CZ72" s="1278"/>
      <c r="DA72" s="1278"/>
      <c r="DB72" s="1278"/>
      <c r="DC72" s="1278"/>
    </row>
    <row r="73" spans="2:107" ht="13.2" x14ac:dyDescent="0.2">
      <c r="B73" s="366"/>
      <c r="G73" s="1287"/>
      <c r="H73" s="1287"/>
      <c r="I73" s="1287"/>
      <c r="J73" s="1287"/>
      <c r="K73" s="1276"/>
      <c r="L73" s="1276"/>
      <c r="M73" s="1276"/>
      <c r="N73" s="1276"/>
      <c r="AM73" s="373"/>
      <c r="AN73" s="1279" t="s">
        <v>561</v>
      </c>
      <c r="AO73" s="1279"/>
      <c r="AP73" s="1279"/>
      <c r="AQ73" s="1279"/>
      <c r="AR73" s="1279"/>
      <c r="AS73" s="1279"/>
      <c r="AT73" s="1279"/>
      <c r="AU73" s="1279"/>
      <c r="AV73" s="1279"/>
      <c r="AW73" s="1279"/>
      <c r="AX73" s="1279"/>
      <c r="AY73" s="1279"/>
      <c r="AZ73" s="1279"/>
      <c r="BA73" s="1279"/>
      <c r="BB73" s="1279" t="s">
        <v>559</v>
      </c>
      <c r="BC73" s="1279"/>
      <c r="BD73" s="1279"/>
      <c r="BE73" s="1279"/>
      <c r="BF73" s="1279"/>
      <c r="BG73" s="1279"/>
      <c r="BH73" s="1279"/>
      <c r="BI73" s="1279"/>
      <c r="BJ73" s="1279"/>
      <c r="BK73" s="1279"/>
      <c r="BL73" s="1279"/>
      <c r="BM73" s="1279"/>
      <c r="BN73" s="1279"/>
      <c r="BO73" s="1279"/>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ht="13.2" x14ac:dyDescent="0.2">
      <c r="B74" s="366"/>
      <c r="G74" s="1287"/>
      <c r="H74" s="1287"/>
      <c r="I74" s="1287"/>
      <c r="J74" s="1287"/>
      <c r="K74" s="1276"/>
      <c r="L74" s="1276"/>
      <c r="M74" s="1276"/>
      <c r="N74" s="1276"/>
      <c r="AM74" s="373"/>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x14ac:dyDescent="0.2">
      <c r="B75" s="366"/>
      <c r="G75" s="1287"/>
      <c r="H75" s="1287"/>
      <c r="I75" s="1275"/>
      <c r="J75" s="1275"/>
      <c r="K75" s="1280"/>
      <c r="L75" s="1280"/>
      <c r="M75" s="1280"/>
      <c r="N75" s="1280"/>
      <c r="AM75" s="373"/>
      <c r="AN75" s="1279"/>
      <c r="AO75" s="1279"/>
      <c r="AP75" s="1279"/>
      <c r="AQ75" s="1279"/>
      <c r="AR75" s="1279"/>
      <c r="AS75" s="1279"/>
      <c r="AT75" s="1279"/>
      <c r="AU75" s="1279"/>
      <c r="AV75" s="1279"/>
      <c r="AW75" s="1279"/>
      <c r="AX75" s="1279"/>
      <c r="AY75" s="1279"/>
      <c r="AZ75" s="1279"/>
      <c r="BA75" s="1279"/>
      <c r="BB75" s="1279" t="s">
        <v>558</v>
      </c>
      <c r="BC75" s="1279"/>
      <c r="BD75" s="1279"/>
      <c r="BE75" s="1279"/>
      <c r="BF75" s="1279"/>
      <c r="BG75" s="1279"/>
      <c r="BH75" s="1279"/>
      <c r="BI75" s="1279"/>
      <c r="BJ75" s="1279"/>
      <c r="BK75" s="1279"/>
      <c r="BL75" s="1279"/>
      <c r="BM75" s="1279"/>
      <c r="BN75" s="1279"/>
      <c r="BO75" s="1279"/>
      <c r="BP75" s="1277">
        <v>7.8</v>
      </c>
      <c r="BQ75" s="1277"/>
      <c r="BR75" s="1277"/>
      <c r="BS75" s="1277"/>
      <c r="BT75" s="1277"/>
      <c r="BU75" s="1277"/>
      <c r="BV75" s="1277"/>
      <c r="BW75" s="1277"/>
      <c r="BX75" s="1277">
        <v>5.8</v>
      </c>
      <c r="BY75" s="1277"/>
      <c r="BZ75" s="1277"/>
      <c r="CA75" s="1277"/>
      <c r="CB75" s="1277"/>
      <c r="CC75" s="1277"/>
      <c r="CD75" s="1277"/>
      <c r="CE75" s="1277"/>
      <c r="CF75" s="1277">
        <v>3.5</v>
      </c>
      <c r="CG75" s="1277"/>
      <c r="CH75" s="1277"/>
      <c r="CI75" s="1277"/>
      <c r="CJ75" s="1277"/>
      <c r="CK75" s="1277"/>
      <c r="CL75" s="1277"/>
      <c r="CM75" s="1277"/>
      <c r="CN75" s="1277">
        <v>1</v>
      </c>
      <c r="CO75" s="1277"/>
      <c r="CP75" s="1277"/>
      <c r="CQ75" s="1277"/>
      <c r="CR75" s="1277"/>
      <c r="CS75" s="1277"/>
      <c r="CT75" s="1277"/>
      <c r="CU75" s="1277"/>
      <c r="CV75" s="1277">
        <v>-1.1000000000000001</v>
      </c>
      <c r="CW75" s="1277"/>
      <c r="CX75" s="1277"/>
      <c r="CY75" s="1277"/>
      <c r="CZ75" s="1277"/>
      <c r="DA75" s="1277"/>
      <c r="DB75" s="1277"/>
      <c r="DC75" s="1277"/>
    </row>
    <row r="76" spans="2:107" ht="13.2" x14ac:dyDescent="0.2">
      <c r="B76" s="366"/>
      <c r="G76" s="1287"/>
      <c r="H76" s="1287"/>
      <c r="I76" s="1275"/>
      <c r="J76" s="1275"/>
      <c r="K76" s="1280"/>
      <c r="L76" s="1280"/>
      <c r="M76" s="1280"/>
      <c r="N76" s="1280"/>
      <c r="AM76" s="373"/>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x14ac:dyDescent="0.2">
      <c r="B77" s="366"/>
      <c r="G77" s="1275"/>
      <c r="H77" s="1275"/>
      <c r="I77" s="1275"/>
      <c r="J77" s="1275"/>
      <c r="K77" s="1276"/>
      <c r="L77" s="1276"/>
      <c r="M77" s="1276"/>
      <c r="N77" s="1276"/>
      <c r="AN77" s="1278" t="s">
        <v>560</v>
      </c>
      <c r="AO77" s="1278"/>
      <c r="AP77" s="1278"/>
      <c r="AQ77" s="1278"/>
      <c r="AR77" s="1278"/>
      <c r="AS77" s="1278"/>
      <c r="AT77" s="1278"/>
      <c r="AU77" s="1278"/>
      <c r="AV77" s="1278"/>
      <c r="AW77" s="1278"/>
      <c r="AX77" s="1278"/>
      <c r="AY77" s="1278"/>
      <c r="AZ77" s="1278"/>
      <c r="BA77" s="1278"/>
      <c r="BB77" s="1279" t="s">
        <v>559</v>
      </c>
      <c r="BC77" s="1279"/>
      <c r="BD77" s="1279"/>
      <c r="BE77" s="1279"/>
      <c r="BF77" s="1279"/>
      <c r="BG77" s="1279"/>
      <c r="BH77" s="1279"/>
      <c r="BI77" s="1279"/>
      <c r="BJ77" s="1279"/>
      <c r="BK77" s="1279"/>
      <c r="BL77" s="1279"/>
      <c r="BM77" s="1279"/>
      <c r="BN77" s="1279"/>
      <c r="BO77" s="1279"/>
      <c r="BP77" s="1277">
        <v>18.899999999999999</v>
      </c>
      <c r="BQ77" s="1277"/>
      <c r="BR77" s="1277"/>
      <c r="BS77" s="1277"/>
      <c r="BT77" s="1277"/>
      <c r="BU77" s="1277"/>
      <c r="BV77" s="1277"/>
      <c r="BW77" s="1277"/>
      <c r="BX77" s="1277">
        <v>10.199999999999999</v>
      </c>
      <c r="BY77" s="1277"/>
      <c r="BZ77" s="1277"/>
      <c r="CA77" s="1277"/>
      <c r="CB77" s="1277"/>
      <c r="CC77" s="1277"/>
      <c r="CD77" s="1277"/>
      <c r="CE77" s="1277"/>
      <c r="CF77" s="1277">
        <v>13.1</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ht="13.2" x14ac:dyDescent="0.2">
      <c r="B78" s="366"/>
      <c r="G78" s="1275"/>
      <c r="H78" s="1275"/>
      <c r="I78" s="1275"/>
      <c r="J78" s="1275"/>
      <c r="K78" s="1276"/>
      <c r="L78" s="1276"/>
      <c r="M78" s="1276"/>
      <c r="N78" s="1276"/>
      <c r="AN78" s="1278"/>
      <c r="AO78" s="1278"/>
      <c r="AP78" s="1278"/>
      <c r="AQ78" s="1278"/>
      <c r="AR78" s="1278"/>
      <c r="AS78" s="1278"/>
      <c r="AT78" s="1278"/>
      <c r="AU78" s="1278"/>
      <c r="AV78" s="1278"/>
      <c r="AW78" s="1278"/>
      <c r="AX78" s="1278"/>
      <c r="AY78" s="1278"/>
      <c r="AZ78" s="1278"/>
      <c r="BA78" s="1278"/>
      <c r="BB78" s="1279"/>
      <c r="BC78" s="1279"/>
      <c r="BD78" s="1279"/>
      <c r="BE78" s="1279"/>
      <c r="BF78" s="1279"/>
      <c r="BG78" s="1279"/>
      <c r="BH78" s="1279"/>
      <c r="BI78" s="1279"/>
      <c r="BJ78" s="1279"/>
      <c r="BK78" s="1279"/>
      <c r="BL78" s="1279"/>
      <c r="BM78" s="1279"/>
      <c r="BN78" s="1279"/>
      <c r="BO78" s="1279"/>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x14ac:dyDescent="0.2">
      <c r="B79" s="366"/>
      <c r="G79" s="1275"/>
      <c r="H79" s="1275"/>
      <c r="I79" s="1281"/>
      <c r="J79" s="1281"/>
      <c r="K79" s="1282"/>
      <c r="L79" s="1282"/>
      <c r="M79" s="1282"/>
      <c r="N79" s="1282"/>
      <c r="AN79" s="1278"/>
      <c r="AO79" s="1278"/>
      <c r="AP79" s="1278"/>
      <c r="AQ79" s="1278"/>
      <c r="AR79" s="1278"/>
      <c r="AS79" s="1278"/>
      <c r="AT79" s="1278"/>
      <c r="AU79" s="1278"/>
      <c r="AV79" s="1278"/>
      <c r="AW79" s="1278"/>
      <c r="AX79" s="1278"/>
      <c r="AY79" s="1278"/>
      <c r="AZ79" s="1278"/>
      <c r="BA79" s="1278"/>
      <c r="BB79" s="1279" t="s">
        <v>558</v>
      </c>
      <c r="BC79" s="1279"/>
      <c r="BD79" s="1279"/>
      <c r="BE79" s="1279"/>
      <c r="BF79" s="1279"/>
      <c r="BG79" s="1279"/>
      <c r="BH79" s="1279"/>
      <c r="BI79" s="1279"/>
      <c r="BJ79" s="1279"/>
      <c r="BK79" s="1279"/>
      <c r="BL79" s="1279"/>
      <c r="BM79" s="1279"/>
      <c r="BN79" s="1279"/>
      <c r="BO79" s="1279"/>
      <c r="BP79" s="1277">
        <v>10.1</v>
      </c>
      <c r="BQ79" s="1277"/>
      <c r="BR79" s="1277"/>
      <c r="BS79" s="1277"/>
      <c r="BT79" s="1277"/>
      <c r="BU79" s="1277"/>
      <c r="BV79" s="1277"/>
      <c r="BW79" s="1277"/>
      <c r="BX79" s="1277">
        <v>9.1</v>
      </c>
      <c r="BY79" s="1277"/>
      <c r="BZ79" s="1277"/>
      <c r="CA79" s="1277"/>
      <c r="CB79" s="1277"/>
      <c r="CC79" s="1277"/>
      <c r="CD79" s="1277"/>
      <c r="CE79" s="1277"/>
      <c r="CF79" s="1277">
        <v>8.9</v>
      </c>
      <c r="CG79" s="1277"/>
      <c r="CH79" s="1277"/>
      <c r="CI79" s="1277"/>
      <c r="CJ79" s="1277"/>
      <c r="CK79" s="1277"/>
      <c r="CL79" s="1277"/>
      <c r="CM79" s="1277"/>
      <c r="CN79" s="1277">
        <v>7.9</v>
      </c>
      <c r="CO79" s="1277"/>
      <c r="CP79" s="1277"/>
      <c r="CQ79" s="1277"/>
      <c r="CR79" s="1277"/>
      <c r="CS79" s="1277"/>
      <c r="CT79" s="1277"/>
      <c r="CU79" s="1277"/>
      <c r="CV79" s="1277">
        <v>7.9</v>
      </c>
      <c r="CW79" s="1277"/>
      <c r="CX79" s="1277"/>
      <c r="CY79" s="1277"/>
      <c r="CZ79" s="1277"/>
      <c r="DA79" s="1277"/>
      <c r="DB79" s="1277"/>
      <c r="DC79" s="1277"/>
    </row>
    <row r="80" spans="2:107" ht="13.2" x14ac:dyDescent="0.2">
      <c r="B80" s="366"/>
      <c r="G80" s="1275"/>
      <c r="H80" s="1275"/>
      <c r="I80" s="1281"/>
      <c r="J80" s="1281"/>
      <c r="K80" s="1282"/>
      <c r="L80" s="1282"/>
      <c r="M80" s="1282"/>
      <c r="N80" s="1282"/>
      <c r="AN80" s="1278"/>
      <c r="AO80" s="1278"/>
      <c r="AP80" s="1278"/>
      <c r="AQ80" s="1278"/>
      <c r="AR80" s="1278"/>
      <c r="AS80" s="1278"/>
      <c r="AT80" s="1278"/>
      <c r="AU80" s="1278"/>
      <c r="AV80" s="1278"/>
      <c r="AW80" s="1278"/>
      <c r="AX80" s="1278"/>
      <c r="AY80" s="1278"/>
      <c r="AZ80" s="1278"/>
      <c r="BA80" s="1278"/>
      <c r="BB80" s="1279"/>
      <c r="BC80" s="1279"/>
      <c r="BD80" s="1279"/>
      <c r="BE80" s="1279"/>
      <c r="BF80" s="1279"/>
      <c r="BG80" s="1279"/>
      <c r="BH80" s="1279"/>
      <c r="BI80" s="1279"/>
      <c r="BJ80" s="1279"/>
      <c r="BK80" s="1279"/>
      <c r="BL80" s="1279"/>
      <c r="BM80" s="1279"/>
      <c r="BN80" s="1279"/>
      <c r="BO80" s="1279"/>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x14ac:dyDescent="0.2">
      <c r="B81" s="366"/>
    </row>
    <row r="82" spans="2:109" ht="16.2" x14ac:dyDescent="0.2">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2" x14ac:dyDescent="0.2">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2" x14ac:dyDescent="0.2">
      <c r="DD84" s="365"/>
      <c r="DE84" s="365"/>
    </row>
    <row r="85" spans="2:109" ht="13.2" x14ac:dyDescent="0.2">
      <c r="DD85" s="365"/>
      <c r="DE85" s="365"/>
    </row>
    <row r="86" spans="2:109" ht="13.2" hidden="1" x14ac:dyDescent="0.2">
      <c r="DD86" s="365"/>
      <c r="DE86" s="365"/>
    </row>
    <row r="87" spans="2:109" ht="13.2" hidden="1" x14ac:dyDescent="0.2">
      <c r="K87" s="368"/>
      <c r="AQ87" s="368"/>
      <c r="BC87" s="368"/>
      <c r="BO87" s="368"/>
      <c r="CA87" s="368"/>
      <c r="CM87" s="368"/>
      <c r="CY87" s="368"/>
      <c r="DD87" s="365"/>
      <c r="DE87" s="365"/>
    </row>
    <row r="88" spans="2:109" ht="13.2" hidden="1" x14ac:dyDescent="0.2">
      <c r="DD88" s="365"/>
      <c r="DE88" s="365"/>
    </row>
    <row r="89" spans="2:109" ht="13.2" hidden="1" x14ac:dyDescent="0.2">
      <c r="DD89" s="365"/>
      <c r="DE89" s="365"/>
    </row>
    <row r="90" spans="2:109" ht="13.2" hidden="1" x14ac:dyDescent="0.2">
      <c r="DD90" s="365"/>
      <c r="DE90" s="365"/>
    </row>
    <row r="91" spans="2:109" ht="13.2" hidden="1" x14ac:dyDescent="0.2">
      <c r="DD91" s="365"/>
      <c r="DE91" s="365"/>
    </row>
    <row r="92" spans="2:109" ht="13.5" hidden="1" customHeight="1" x14ac:dyDescent="0.2">
      <c r="DD92" s="365"/>
      <c r="DE92" s="365"/>
    </row>
    <row r="93" spans="2:109" ht="13.5" hidden="1" customHeight="1" x14ac:dyDescent="0.2">
      <c r="DD93" s="365"/>
      <c r="DE93" s="365"/>
    </row>
    <row r="94" spans="2:109" ht="13.5" hidden="1" customHeight="1" x14ac:dyDescent="0.2">
      <c r="DD94" s="365"/>
      <c r="DE94" s="365"/>
    </row>
    <row r="95" spans="2:109" ht="13.5" hidden="1" customHeight="1" x14ac:dyDescent="0.2">
      <c r="DD95" s="365"/>
      <c r="DE95" s="365"/>
    </row>
    <row r="96" spans="2:109" ht="13.5" hidden="1" customHeight="1" x14ac:dyDescent="0.2">
      <c r="DD96" s="365"/>
      <c r="DE96" s="365"/>
    </row>
    <row r="97" spans="108:109" ht="13.5" hidden="1" customHeight="1" x14ac:dyDescent="0.2">
      <c r="DD97" s="365"/>
      <c r="DE97" s="365"/>
    </row>
    <row r="98" spans="108:109" ht="13.5" hidden="1" customHeight="1" x14ac:dyDescent="0.2">
      <c r="DD98" s="365"/>
      <c r="DE98" s="365"/>
    </row>
    <row r="99" spans="108:109" ht="13.5" hidden="1" customHeight="1" x14ac:dyDescent="0.2">
      <c r="DD99" s="365"/>
      <c r="DE99" s="365"/>
    </row>
    <row r="100" spans="108:109" ht="13.5" hidden="1" customHeight="1" x14ac:dyDescent="0.2">
      <c r="DD100" s="365"/>
      <c r="DE100" s="365"/>
    </row>
    <row r="101" spans="108:109" ht="13.5" hidden="1" customHeight="1" x14ac:dyDescent="0.2">
      <c r="DD101" s="365"/>
      <c r="DE101" s="365"/>
    </row>
    <row r="102" spans="108:109" ht="13.5" hidden="1" customHeight="1" x14ac:dyDescent="0.2">
      <c r="DD102" s="365"/>
      <c r="DE102" s="365"/>
    </row>
    <row r="103" spans="108:109" ht="13.5" hidden="1" customHeight="1" x14ac:dyDescent="0.2">
      <c r="DD103" s="365"/>
      <c r="DE103" s="365"/>
    </row>
    <row r="104" spans="108:109" ht="13.5" hidden="1" customHeight="1" x14ac:dyDescent="0.2">
      <c r="DD104" s="365"/>
      <c r="DE104" s="365"/>
    </row>
    <row r="105" spans="108:109" ht="13.5" hidden="1" customHeight="1" x14ac:dyDescent="0.2">
      <c r="DD105" s="365"/>
      <c r="DE105" s="365"/>
    </row>
    <row r="106" spans="108:109" ht="13.5" hidden="1" customHeight="1" x14ac:dyDescent="0.2">
      <c r="DD106" s="365"/>
      <c r="DE106" s="365"/>
    </row>
    <row r="107" spans="108:109" ht="13.5" hidden="1" customHeight="1" x14ac:dyDescent="0.2">
      <c r="DD107" s="365"/>
      <c r="DE107" s="365"/>
    </row>
    <row r="108" spans="108:109" ht="13.5" hidden="1" customHeight="1" x14ac:dyDescent="0.2">
      <c r="DD108" s="365"/>
      <c r="DE108" s="365"/>
    </row>
    <row r="109" spans="108:109" ht="13.5" hidden="1" customHeight="1" x14ac:dyDescent="0.2">
      <c r="DD109" s="365"/>
      <c r="DE109" s="365"/>
    </row>
    <row r="110" spans="108:109" ht="13.5" hidden="1" customHeight="1" x14ac:dyDescent="0.2">
      <c r="DD110" s="365"/>
      <c r="DE110" s="365"/>
    </row>
    <row r="111" spans="108:109" ht="13.5" hidden="1" customHeight="1" x14ac:dyDescent="0.2">
      <c r="DD111" s="365"/>
      <c r="DE111" s="365"/>
    </row>
    <row r="112" spans="108:109" ht="13.5" hidden="1" customHeight="1" x14ac:dyDescent="0.2">
      <c r="DD112" s="365"/>
      <c r="DE112" s="365"/>
    </row>
    <row r="113" spans="108:109" ht="13.5" hidden="1" customHeight="1" x14ac:dyDescent="0.2">
      <c r="DD113" s="365"/>
      <c r="DE113" s="365"/>
    </row>
    <row r="114" spans="108:109" ht="13.5" hidden="1" customHeight="1" x14ac:dyDescent="0.2">
      <c r="DD114" s="365"/>
      <c r="DE114" s="365"/>
    </row>
    <row r="115" spans="108:109" ht="13.5" hidden="1" customHeight="1" x14ac:dyDescent="0.2">
      <c r="DD115" s="365"/>
      <c r="DE115" s="365"/>
    </row>
    <row r="116" spans="108:109" ht="13.5" hidden="1" customHeight="1" x14ac:dyDescent="0.2">
      <c r="DD116" s="365"/>
      <c r="DE116" s="365"/>
    </row>
    <row r="117" spans="108:109" ht="13.5" hidden="1" customHeight="1" x14ac:dyDescent="0.2">
      <c r="DD117" s="365"/>
      <c r="DE117" s="365"/>
    </row>
    <row r="118" spans="108:109" ht="13.5" hidden="1" customHeight="1" x14ac:dyDescent="0.2">
      <c r="DD118" s="365"/>
      <c r="DE118" s="365"/>
    </row>
    <row r="119" spans="108:109" ht="13.5" hidden="1" customHeight="1" x14ac:dyDescent="0.2">
      <c r="DD119" s="365"/>
      <c r="DE119" s="365"/>
    </row>
    <row r="120" spans="108:109" ht="13.5" hidden="1" customHeight="1" x14ac:dyDescent="0.2">
      <c r="DD120" s="365"/>
      <c r="DE120" s="365"/>
    </row>
    <row r="121" spans="108:109" ht="13.5" hidden="1" customHeight="1" x14ac:dyDescent="0.2">
      <c r="DD121" s="365"/>
      <c r="DE121" s="365"/>
    </row>
    <row r="122" spans="108:109" ht="13.5" hidden="1" customHeight="1" x14ac:dyDescent="0.2">
      <c r="DD122" s="365"/>
      <c r="DE122" s="365"/>
    </row>
    <row r="123" spans="108:109" ht="13.5" hidden="1" customHeight="1" x14ac:dyDescent="0.2">
      <c r="DD123" s="365"/>
      <c r="DE123" s="365"/>
    </row>
    <row r="124" spans="108:109" ht="13.5" hidden="1" customHeight="1" x14ac:dyDescent="0.2">
      <c r="DD124" s="365"/>
      <c r="DE124" s="365"/>
    </row>
    <row r="125" spans="108:109" ht="13.5" hidden="1" customHeight="1" x14ac:dyDescent="0.2">
      <c r="DD125" s="365"/>
      <c r="DE125" s="365"/>
    </row>
    <row r="126" spans="108:109" ht="13.5" hidden="1" customHeight="1" x14ac:dyDescent="0.2">
      <c r="DD126" s="365"/>
      <c r="DE126" s="365"/>
    </row>
    <row r="127" spans="108:109" ht="13.5" hidden="1" customHeight="1" x14ac:dyDescent="0.2">
      <c r="DD127" s="365"/>
      <c r="DE127" s="365"/>
    </row>
    <row r="128" spans="108:109" ht="13.5" hidden="1" customHeight="1" x14ac:dyDescent="0.2">
      <c r="DD128" s="365"/>
      <c r="DE128" s="365"/>
    </row>
    <row r="129" spans="108:109" ht="13.5" hidden="1" customHeight="1" x14ac:dyDescent="0.2">
      <c r="DD129" s="365"/>
      <c r="DE129" s="365"/>
    </row>
    <row r="130" spans="108:109" ht="13.5" hidden="1" customHeight="1" x14ac:dyDescent="0.2">
      <c r="DD130" s="365"/>
      <c r="DE130" s="365"/>
    </row>
    <row r="131" spans="108:109" ht="13.5" hidden="1" customHeight="1" x14ac:dyDescent="0.2">
      <c r="DD131" s="365"/>
      <c r="DE131" s="365"/>
    </row>
    <row r="132" spans="108:109" ht="13.5" hidden="1" customHeight="1" x14ac:dyDescent="0.2">
      <c r="DD132" s="365"/>
      <c r="DE132" s="365"/>
    </row>
    <row r="133" spans="108:109" ht="13.5" hidden="1" customHeight="1" x14ac:dyDescent="0.2">
      <c r="DD133" s="365"/>
      <c r="DE133" s="365"/>
    </row>
    <row r="134" spans="108:109" ht="13.5" hidden="1" customHeight="1" x14ac:dyDescent="0.2">
      <c r="DD134" s="365"/>
      <c r="DE134" s="365"/>
    </row>
    <row r="135" spans="108:109" ht="13.5" hidden="1" customHeight="1" x14ac:dyDescent="0.2">
      <c r="DD135" s="365"/>
      <c r="DE135" s="365"/>
    </row>
    <row r="136" spans="108:109" ht="13.5" hidden="1" customHeight="1" x14ac:dyDescent="0.2">
      <c r="DD136" s="365"/>
      <c r="DE136" s="365"/>
    </row>
    <row r="137" spans="108:109" ht="13.5" hidden="1" customHeight="1" x14ac:dyDescent="0.2">
      <c r="DD137" s="365"/>
      <c r="DE137" s="365"/>
    </row>
    <row r="138" spans="108:109" ht="13.5" hidden="1" customHeight="1" x14ac:dyDescent="0.2">
      <c r="DD138" s="365"/>
      <c r="DE138" s="365"/>
    </row>
    <row r="139" spans="108:109" ht="13.5" hidden="1" customHeight="1" x14ac:dyDescent="0.2">
      <c r="DD139" s="365"/>
      <c r="DE139" s="365"/>
    </row>
    <row r="140" spans="108:109" ht="13.5" hidden="1" customHeight="1" x14ac:dyDescent="0.2">
      <c r="DD140" s="365"/>
      <c r="DE140" s="365"/>
    </row>
    <row r="141" spans="108:109" ht="13.5" hidden="1" customHeight="1" x14ac:dyDescent="0.2">
      <c r="DD141" s="365"/>
      <c r="DE141" s="365"/>
    </row>
    <row r="142" spans="108:109" ht="13.5" hidden="1" customHeight="1" x14ac:dyDescent="0.2">
      <c r="DD142" s="365"/>
      <c r="DE142" s="365"/>
    </row>
    <row r="143" spans="108:109" ht="13.5" hidden="1" customHeight="1" x14ac:dyDescent="0.2">
      <c r="DD143" s="365"/>
      <c r="DE143" s="365"/>
    </row>
    <row r="144" spans="108:109" ht="13.5" hidden="1" customHeight="1" x14ac:dyDescent="0.2">
      <c r="DD144" s="365"/>
      <c r="DE144" s="365"/>
    </row>
    <row r="145" spans="108:109" ht="13.5" hidden="1" customHeight="1" x14ac:dyDescent="0.2">
      <c r="DD145" s="365"/>
      <c r="DE145" s="365"/>
    </row>
    <row r="146" spans="108:109" ht="13.5" hidden="1" customHeight="1" x14ac:dyDescent="0.2">
      <c r="DD146" s="365"/>
      <c r="DE146" s="365"/>
    </row>
    <row r="147" spans="108:109" ht="13.5" hidden="1" customHeight="1" x14ac:dyDescent="0.2">
      <c r="DD147" s="365"/>
      <c r="DE147" s="365"/>
    </row>
    <row r="148" spans="108:109" ht="13.5" hidden="1" customHeight="1" x14ac:dyDescent="0.2">
      <c r="DD148" s="365"/>
      <c r="DE148" s="365"/>
    </row>
    <row r="149" spans="108:109" ht="13.5" hidden="1" customHeight="1" x14ac:dyDescent="0.2">
      <c r="DD149" s="365"/>
      <c r="DE149" s="365"/>
    </row>
    <row r="150" spans="108:109" ht="13.5" hidden="1" customHeight="1" x14ac:dyDescent="0.2">
      <c r="DD150" s="365"/>
      <c r="DE150" s="365"/>
    </row>
    <row r="151" spans="108:109" ht="13.5" hidden="1" customHeight="1" x14ac:dyDescent="0.2">
      <c r="DD151" s="365"/>
      <c r="DE151" s="365"/>
    </row>
    <row r="152" spans="108:109" ht="13.5" hidden="1" customHeight="1" x14ac:dyDescent="0.2">
      <c r="DD152" s="365"/>
      <c r="DE152" s="365"/>
    </row>
    <row r="153" spans="108:109" ht="13.5" hidden="1" customHeight="1" x14ac:dyDescent="0.2">
      <c r="DD153" s="365"/>
      <c r="DE153" s="365"/>
    </row>
    <row r="154" spans="108:109" ht="13.5" hidden="1" customHeight="1" x14ac:dyDescent="0.2">
      <c r="DD154" s="365"/>
      <c r="DE154" s="365"/>
    </row>
    <row r="155" spans="108:109" ht="13.5" hidden="1" customHeight="1" x14ac:dyDescent="0.2">
      <c r="DD155" s="365"/>
      <c r="DE155" s="365"/>
    </row>
    <row r="156" spans="108:109" ht="13.5" hidden="1" customHeight="1" x14ac:dyDescent="0.2">
      <c r="DD156" s="365"/>
      <c r="DE156" s="365"/>
    </row>
    <row r="157" spans="108:109" ht="13.5" hidden="1" customHeight="1" x14ac:dyDescent="0.2">
      <c r="DD157" s="365"/>
      <c r="DE157" s="365"/>
    </row>
    <row r="158" spans="108:109" ht="13.5" hidden="1" customHeight="1" x14ac:dyDescent="0.2">
      <c r="DD158" s="365"/>
      <c r="DE158" s="365"/>
    </row>
    <row r="159" spans="108:109" ht="13.5" hidden="1" customHeight="1" x14ac:dyDescent="0.2">
      <c r="DD159" s="365"/>
      <c r="DE159" s="365"/>
    </row>
    <row r="160" spans="108:109" ht="13.5" hidden="1" customHeight="1" x14ac:dyDescent="0.2">
      <c r="DD160" s="365"/>
      <c r="DE160" s="365"/>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wH8N8RenuUseE7p0tjogmASmg59YkgiwKzNqGb4QvdEy3Gj4aYPSIaptKBFX08OF6PPED5DW8mvimo91Xuy5lQ==" saltValue="hD43XLKh/aXw5MKrDbcjKg==" spinCount="100000" sheet="1" objects="1" scenarios="1" formatCells="0"/>
  <dataConsolidate/>
  <mergeCells count="112">
    <mergeCell ref="CF51:CM52"/>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G72:J72"/>
    <mergeCell ref="AN72:BO72"/>
    <mergeCell ref="BP72:BW72"/>
    <mergeCell ref="G73:H76"/>
    <mergeCell ref="I73:J74"/>
    <mergeCell ref="K73:K74"/>
    <mergeCell ref="L73:L74"/>
    <mergeCell ref="M73:M74"/>
    <mergeCell ref="N73:N74"/>
    <mergeCell ref="AN73:BA76"/>
    <mergeCell ref="BB73:BO74"/>
    <mergeCell ref="BP73:BW74"/>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BP55:BW56"/>
    <mergeCell ref="BP57:BW58"/>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view="pageBreakPreview" zoomScale="75" zoomScaleNormal="75" zoomScaleSheetLayoutView="7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483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QlTmsxQ6kUQfJmZXvaBB0zM7FMjtaVL+bq9rVLrNYrECQGcGBCwIboiL6X7GiCQnJfpULPJOKq6uZA21OjM75Q==" saltValue="JZ0txY6xMSJ4YBnrwMz+G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40" zoomScale="75" zoomScaleNormal="75" zoomScaleSheetLayoutView="5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483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u8PO7A8TZIFfBoxdPboVDw+hMKAq3MQWxnNn9SC249BGqNBesMNejT02X3qz7wRioIGeV64FO8xHNSdqy1zy7A==" saltValue="Z0P0Awnx0Z9p3eu9SOgw9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46</v>
      </c>
      <c r="E2" s="134"/>
      <c r="F2" s="135" t="s">
        <v>535</v>
      </c>
      <c r="G2" s="136"/>
      <c r="H2" s="137"/>
    </row>
    <row r="3" spans="1:8" x14ac:dyDescent="0.2">
      <c r="A3" s="133" t="s">
        <v>528</v>
      </c>
      <c r="B3" s="138"/>
      <c r="C3" s="139"/>
      <c r="D3" s="140">
        <v>81534</v>
      </c>
      <c r="E3" s="141"/>
      <c r="F3" s="142">
        <v>82748</v>
      </c>
      <c r="G3" s="143"/>
      <c r="H3" s="144"/>
    </row>
    <row r="4" spans="1:8" x14ac:dyDescent="0.2">
      <c r="A4" s="145"/>
      <c r="B4" s="146"/>
      <c r="C4" s="147"/>
      <c r="D4" s="148">
        <v>59115</v>
      </c>
      <c r="E4" s="149"/>
      <c r="F4" s="150">
        <v>44732</v>
      </c>
      <c r="G4" s="151"/>
      <c r="H4" s="152"/>
    </row>
    <row r="5" spans="1:8" x14ac:dyDescent="0.2">
      <c r="A5" s="133" t="s">
        <v>530</v>
      </c>
      <c r="B5" s="138"/>
      <c r="C5" s="139"/>
      <c r="D5" s="140">
        <v>90113</v>
      </c>
      <c r="E5" s="141"/>
      <c r="F5" s="142">
        <v>91837</v>
      </c>
      <c r="G5" s="143"/>
      <c r="H5" s="144"/>
    </row>
    <row r="6" spans="1:8" x14ac:dyDescent="0.2">
      <c r="A6" s="145"/>
      <c r="B6" s="146"/>
      <c r="C6" s="147"/>
      <c r="D6" s="148">
        <v>67850</v>
      </c>
      <c r="E6" s="149"/>
      <c r="F6" s="150">
        <v>54439</v>
      </c>
      <c r="G6" s="151"/>
      <c r="H6" s="152"/>
    </row>
    <row r="7" spans="1:8" x14ac:dyDescent="0.2">
      <c r="A7" s="133" t="s">
        <v>531</v>
      </c>
      <c r="B7" s="138"/>
      <c r="C7" s="139"/>
      <c r="D7" s="140">
        <v>53795</v>
      </c>
      <c r="E7" s="141"/>
      <c r="F7" s="142">
        <v>75972</v>
      </c>
      <c r="G7" s="143"/>
      <c r="H7" s="144"/>
    </row>
    <row r="8" spans="1:8" x14ac:dyDescent="0.2">
      <c r="A8" s="145"/>
      <c r="B8" s="146"/>
      <c r="C8" s="147"/>
      <c r="D8" s="148">
        <v>20286</v>
      </c>
      <c r="E8" s="149"/>
      <c r="F8" s="150">
        <v>40712</v>
      </c>
      <c r="G8" s="151"/>
      <c r="H8" s="152"/>
    </row>
    <row r="9" spans="1:8" x14ac:dyDescent="0.2">
      <c r="A9" s="133" t="s">
        <v>532</v>
      </c>
      <c r="B9" s="138"/>
      <c r="C9" s="139"/>
      <c r="D9" s="140">
        <v>64501</v>
      </c>
      <c r="E9" s="141"/>
      <c r="F9" s="142">
        <v>79466</v>
      </c>
      <c r="G9" s="143"/>
      <c r="H9" s="144"/>
    </row>
    <row r="10" spans="1:8" x14ac:dyDescent="0.2">
      <c r="A10" s="145"/>
      <c r="B10" s="146"/>
      <c r="C10" s="147"/>
      <c r="D10" s="148">
        <v>28129</v>
      </c>
      <c r="E10" s="149"/>
      <c r="F10" s="150">
        <v>44645</v>
      </c>
      <c r="G10" s="151"/>
      <c r="H10" s="152"/>
    </row>
    <row r="11" spans="1:8" x14ac:dyDescent="0.2">
      <c r="A11" s="133" t="s">
        <v>533</v>
      </c>
      <c r="B11" s="138"/>
      <c r="C11" s="139"/>
      <c r="D11" s="140">
        <v>96294</v>
      </c>
      <c r="E11" s="141"/>
      <c r="F11" s="142">
        <v>90072</v>
      </c>
      <c r="G11" s="143"/>
      <c r="H11" s="144"/>
    </row>
    <row r="12" spans="1:8" x14ac:dyDescent="0.2">
      <c r="A12" s="145"/>
      <c r="B12" s="146"/>
      <c r="C12" s="153"/>
      <c r="D12" s="148">
        <v>55729</v>
      </c>
      <c r="E12" s="149"/>
      <c r="F12" s="150">
        <v>46083</v>
      </c>
      <c r="G12" s="151"/>
      <c r="H12" s="152"/>
    </row>
    <row r="13" spans="1:8" x14ac:dyDescent="0.2">
      <c r="A13" s="133"/>
      <c r="B13" s="138"/>
      <c r="C13" s="154"/>
      <c r="D13" s="155">
        <v>77247</v>
      </c>
      <c r="E13" s="156"/>
      <c r="F13" s="157">
        <v>84019</v>
      </c>
      <c r="G13" s="158"/>
      <c r="H13" s="144"/>
    </row>
    <row r="14" spans="1:8" x14ac:dyDescent="0.2">
      <c r="A14" s="145"/>
      <c r="B14" s="146"/>
      <c r="C14" s="147"/>
      <c r="D14" s="148">
        <v>46222</v>
      </c>
      <c r="E14" s="149"/>
      <c r="F14" s="150">
        <v>46122</v>
      </c>
      <c r="G14" s="151"/>
      <c r="H14" s="152"/>
    </row>
    <row r="17" spans="1:11" x14ac:dyDescent="0.2">
      <c r="A17" s="129" t="s">
        <v>47</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48</v>
      </c>
      <c r="B19" s="159">
        <f>ROUND(VALUE(SUBSTITUTE(実質収支比率等に係る経年分析!F$48,"▲","-")),2)</f>
        <v>13.96</v>
      </c>
      <c r="C19" s="159">
        <f>ROUND(VALUE(SUBSTITUTE(実質収支比率等に係る経年分析!G$48,"▲","-")),2)</f>
        <v>8.07</v>
      </c>
      <c r="D19" s="159">
        <f>ROUND(VALUE(SUBSTITUTE(実質収支比率等に係る経年分析!H$48,"▲","-")),2)</f>
        <v>14.13</v>
      </c>
      <c r="E19" s="159">
        <f>ROUND(VALUE(SUBSTITUTE(実質収支比率等に係る経年分析!I$48,"▲","-")),2)</f>
        <v>12.01</v>
      </c>
      <c r="F19" s="159">
        <f>ROUND(VALUE(SUBSTITUTE(実質収支比率等に係る経年分析!J$48,"▲","-")),2)</f>
        <v>12.49</v>
      </c>
    </row>
    <row r="20" spans="1:11" x14ac:dyDescent="0.2">
      <c r="A20" s="159" t="s">
        <v>49</v>
      </c>
      <c r="B20" s="159">
        <f>ROUND(VALUE(SUBSTITUTE(実質収支比率等に係る経年分析!F$47,"▲","-")),2)</f>
        <v>23.24</v>
      </c>
      <c r="C20" s="159">
        <f>ROUND(VALUE(SUBSTITUTE(実質収支比率等に係る経年分析!G$47,"▲","-")),2)</f>
        <v>25.09</v>
      </c>
      <c r="D20" s="159">
        <f>ROUND(VALUE(SUBSTITUTE(実質収支比率等に係る経年分析!H$47,"▲","-")),2)</f>
        <v>25.35</v>
      </c>
      <c r="E20" s="159">
        <f>ROUND(VALUE(SUBSTITUTE(実質収支比率等に係る経年分析!I$47,"▲","-")),2)</f>
        <v>26.9</v>
      </c>
      <c r="F20" s="159">
        <f>ROUND(VALUE(SUBSTITUTE(実質収支比率等に係る経年分析!J$47,"▲","-")),2)</f>
        <v>27.77</v>
      </c>
    </row>
    <row r="21" spans="1:11" x14ac:dyDescent="0.2">
      <c r="A21" s="159" t="s">
        <v>50</v>
      </c>
      <c r="B21" s="159">
        <f>IF(ISNUMBER(VALUE(SUBSTITUTE(実質収支比率等に係る経年分析!F$49,"▲","-"))),ROUND(VALUE(SUBSTITUTE(実質収支比率等に係る経年分析!F$49,"▲","-")),2),NA())</f>
        <v>13.15</v>
      </c>
      <c r="C21" s="159">
        <f>IF(ISNUMBER(VALUE(SUBSTITUTE(実質収支比率等に係る経年分析!G$49,"▲","-"))),ROUND(VALUE(SUBSTITUTE(実質収支比率等に係る経年分析!G$49,"▲","-")),2),NA())</f>
        <v>11.7</v>
      </c>
      <c r="D21" s="159">
        <f>IF(ISNUMBER(VALUE(SUBSTITUTE(実質収支比率等に係る経年分析!H$49,"▲","-"))),ROUND(VALUE(SUBSTITUTE(実質収支比率等に係る経年分析!H$49,"▲","-")),2),NA())</f>
        <v>15.78</v>
      </c>
      <c r="E21" s="159">
        <f>IF(ISNUMBER(VALUE(SUBSTITUTE(実質収支比率等に係る経年分析!I$49,"▲","-"))),ROUND(VALUE(SUBSTITUTE(実質収支比率等に係る経年分析!I$49,"▲","-")),2),NA())</f>
        <v>6.42</v>
      </c>
      <c r="F21" s="159">
        <f>IF(ISNUMBER(VALUE(SUBSTITUTE(実質収支比率等に係る経年分析!J$49,"▲","-"))),ROUND(VALUE(SUBSTITUTE(実質収支比率等に係る経年分析!J$49,"▲","-")),2),NA())</f>
        <v>3.71</v>
      </c>
    </row>
    <row r="24" spans="1:11" x14ac:dyDescent="0.2">
      <c r="A24" s="129" t="s">
        <v>51</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52</v>
      </c>
      <c r="C26" s="160" t="s">
        <v>53</v>
      </c>
      <c r="D26" s="160" t="s">
        <v>52</v>
      </c>
      <c r="E26" s="160" t="s">
        <v>53</v>
      </c>
      <c r="F26" s="160" t="s">
        <v>52</v>
      </c>
      <c r="G26" s="160" t="s">
        <v>53</v>
      </c>
      <c r="H26" s="160" t="s">
        <v>52</v>
      </c>
      <c r="I26" s="160" t="s">
        <v>53</v>
      </c>
      <c r="J26" s="160" t="s">
        <v>52</v>
      </c>
      <c r="K26" s="160" t="s">
        <v>53</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1.53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str">
        <f>IF(連結実質赤字比率に係る赤字・黒字の構成分析!C$41="",NA(),連結実質赤字比率に係る赤字・黒字の構成分析!C$41)</f>
        <v>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2">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2">
      <c r="A31" s="160" t="str">
        <f>IF(連結実質赤字比率に係る赤字・黒字の構成分析!C$39="",NA(),連結実質赤字比率に係る赤字・黒字の構成分析!C$39)</f>
        <v>下部奥の湯温泉事業特別会計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2">
      <c r="A32" s="160" t="str">
        <f>IF(連結実質赤字比率に係る赤字・黒字の構成分析!C$38="",NA(),連結実質赤字比率に係る赤字・黒字の構成分析!C$38)</f>
        <v>介護サービス事業特別会計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7.0000000000000007E-2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0.02</v>
      </c>
    </row>
    <row r="33" spans="1:16" x14ac:dyDescent="0.2">
      <c r="A33" s="160" t="str">
        <f>IF(連結実質赤字比率に係る赤字・黒字の構成分析!C$37="",NA(),連結実質赤字比率に係る赤字・黒字の構成分析!C$37)</f>
        <v>簡易水道事業特別会計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0.31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0.16</v>
      </c>
    </row>
    <row r="34" spans="1:16" x14ac:dyDescent="0.2">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1.03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1.03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1.1299999999999999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1.33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0.88</v>
      </c>
    </row>
    <row r="35" spans="1:16" x14ac:dyDescent="0.2">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2.23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2.2599999999999998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2.62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2.0699999999999998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2.35</v>
      </c>
    </row>
    <row r="36" spans="1:16" x14ac:dyDescent="0.2">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13.96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8.07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14.13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12.01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12.48</v>
      </c>
    </row>
    <row r="39" spans="1:16" x14ac:dyDescent="0.2">
      <c r="A39" s="129" t="s">
        <v>54</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2">
      <c r="A42" s="161" t="s">
        <v>57</v>
      </c>
      <c r="B42" s="161"/>
      <c r="C42" s="161"/>
      <c r="D42" s="161">
        <f>'実質公債費比率（分子）の構造'!K$52</f>
        <v>1329</v>
      </c>
      <c r="E42" s="161"/>
      <c r="F42" s="161"/>
      <c r="G42" s="161">
        <f>'実質公債費比率（分子）の構造'!L$52</f>
        <v>1342</v>
      </c>
      <c r="H42" s="161"/>
      <c r="I42" s="161"/>
      <c r="J42" s="161">
        <f>'実質公債費比率（分子）の構造'!M$52</f>
        <v>1254</v>
      </c>
      <c r="K42" s="161"/>
      <c r="L42" s="161"/>
      <c r="M42" s="161">
        <f>'実質公債費比率（分子）の構造'!N$52</f>
        <v>1132</v>
      </c>
      <c r="N42" s="161"/>
      <c r="O42" s="161"/>
      <c r="P42" s="161">
        <f>'実質公債費比率（分子）の構造'!O$52</f>
        <v>1110</v>
      </c>
    </row>
    <row r="43" spans="1:16" x14ac:dyDescent="0.2">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2">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2">
      <c r="A45" s="161" t="s">
        <v>60</v>
      </c>
      <c r="B45" s="161">
        <f>'実質公債費比率（分子）の構造'!K$49</f>
        <v>77</v>
      </c>
      <c r="C45" s="161"/>
      <c r="D45" s="161"/>
      <c r="E45" s="161">
        <f>'実質公債費比率（分子）の構造'!L$49</f>
        <v>56</v>
      </c>
      <c r="F45" s="161"/>
      <c r="G45" s="161"/>
      <c r="H45" s="161">
        <f>'実質公債費比率（分子）の構造'!M$49</f>
        <v>35</v>
      </c>
      <c r="I45" s="161"/>
      <c r="J45" s="161"/>
      <c r="K45" s="161">
        <f>'実質公債費比率（分子）の構造'!N$49</f>
        <v>37</v>
      </c>
      <c r="L45" s="161"/>
      <c r="M45" s="161"/>
      <c r="N45" s="161">
        <f>'実質公債費比率（分子）の構造'!O$49</f>
        <v>38</v>
      </c>
      <c r="O45" s="161"/>
      <c r="P45" s="161"/>
    </row>
    <row r="46" spans="1:16" x14ac:dyDescent="0.2">
      <c r="A46" s="161" t="s">
        <v>61</v>
      </c>
      <c r="B46" s="161">
        <f>'実質公債費比率（分子）の構造'!K$48</f>
        <v>486</v>
      </c>
      <c r="C46" s="161"/>
      <c r="D46" s="161"/>
      <c r="E46" s="161">
        <f>'実質公債費比率（分子）の構造'!L$48</f>
        <v>521</v>
      </c>
      <c r="F46" s="161"/>
      <c r="G46" s="161"/>
      <c r="H46" s="161">
        <f>'実質公債費比率（分子）の構造'!M$48</f>
        <v>476</v>
      </c>
      <c r="I46" s="161"/>
      <c r="J46" s="161"/>
      <c r="K46" s="161">
        <f>'実質公債費比率（分子）の構造'!N$48</f>
        <v>513</v>
      </c>
      <c r="L46" s="161"/>
      <c r="M46" s="161"/>
      <c r="N46" s="161">
        <f>'実質公債費比率（分子）の構造'!O$48</f>
        <v>505</v>
      </c>
      <c r="O46" s="161"/>
      <c r="P46" s="161"/>
    </row>
    <row r="47" spans="1:16" x14ac:dyDescent="0.2">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64</v>
      </c>
      <c r="B49" s="161">
        <f>'実質公債費比率（分子）の構造'!K$45</f>
        <v>1117</v>
      </c>
      <c r="C49" s="161"/>
      <c r="D49" s="161"/>
      <c r="E49" s="161">
        <f>'実質公債費比率（分子）の構造'!L$45</f>
        <v>986</v>
      </c>
      <c r="F49" s="161"/>
      <c r="G49" s="161"/>
      <c r="H49" s="161">
        <f>'実質公債費比率（分子）の構造'!M$45</f>
        <v>740</v>
      </c>
      <c r="I49" s="161"/>
      <c r="J49" s="161"/>
      <c r="K49" s="161">
        <f>'実質公債費比率（分子）の構造'!N$45</f>
        <v>528</v>
      </c>
      <c r="L49" s="161"/>
      <c r="M49" s="161"/>
      <c r="N49" s="161">
        <f>'実質公債費比率（分子）の構造'!O$45</f>
        <v>454</v>
      </c>
      <c r="O49" s="161"/>
      <c r="P49" s="161"/>
    </row>
    <row r="50" spans="1:16" x14ac:dyDescent="0.2">
      <c r="A50" s="161" t="s">
        <v>65</v>
      </c>
      <c r="B50" s="161" t="e">
        <f>NA()</f>
        <v>#N/A</v>
      </c>
      <c r="C50" s="161">
        <f>IF(ISNUMBER('実質公債費比率（分子）の構造'!K$53),'実質公債費比率（分子）の構造'!K$53,NA())</f>
        <v>351</v>
      </c>
      <c r="D50" s="161" t="e">
        <f>NA()</f>
        <v>#N/A</v>
      </c>
      <c r="E50" s="161" t="e">
        <f>NA()</f>
        <v>#N/A</v>
      </c>
      <c r="F50" s="161">
        <f>IF(ISNUMBER('実質公債費比率（分子）の構造'!L$53),'実質公債費比率（分子）の構造'!L$53,NA())</f>
        <v>221</v>
      </c>
      <c r="G50" s="161" t="e">
        <f>NA()</f>
        <v>#N/A</v>
      </c>
      <c r="H50" s="161" t="e">
        <f>NA()</f>
        <v>#N/A</v>
      </c>
      <c r="I50" s="161">
        <f>IF(ISNUMBER('実質公債費比率（分子）の構造'!M$53),'実質公債費比率（分子）の構造'!M$53,NA())</f>
        <v>-3</v>
      </c>
      <c r="J50" s="161" t="e">
        <f>NA()</f>
        <v>#N/A</v>
      </c>
      <c r="K50" s="161" t="e">
        <f>NA()</f>
        <v>#N/A</v>
      </c>
      <c r="L50" s="161">
        <f>IF(ISNUMBER('実質公債費比率（分子）の構造'!N$53),'実質公債費比率（分子）の構造'!N$53,NA())</f>
        <v>-54</v>
      </c>
      <c r="M50" s="161" t="e">
        <f>NA()</f>
        <v>#N/A</v>
      </c>
      <c r="N50" s="161" t="e">
        <f>NA()</f>
        <v>#N/A</v>
      </c>
      <c r="O50" s="161">
        <f>IF(ISNUMBER('実質公債費比率（分子）の構造'!O$53),'実質公債費比率（分子）の構造'!O$53,NA())</f>
        <v>-113</v>
      </c>
      <c r="P50" s="161" t="e">
        <f>NA()</f>
        <v>#N/A</v>
      </c>
    </row>
    <row r="53" spans="1:16" x14ac:dyDescent="0.2">
      <c r="A53" s="129" t="s">
        <v>66</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2">
      <c r="A56" s="160" t="s">
        <v>37</v>
      </c>
      <c r="B56" s="160"/>
      <c r="C56" s="160"/>
      <c r="D56" s="160">
        <f>'将来負担比率（分子）の構造'!I$52</f>
        <v>10731</v>
      </c>
      <c r="E56" s="160"/>
      <c r="F56" s="160"/>
      <c r="G56" s="160">
        <f>'将来負担比率（分子）の構造'!J$52</f>
        <v>10768</v>
      </c>
      <c r="H56" s="160"/>
      <c r="I56" s="160"/>
      <c r="J56" s="160">
        <f>'将来負担比率（分子）の構造'!K$52</f>
        <v>10133</v>
      </c>
      <c r="K56" s="160"/>
      <c r="L56" s="160"/>
      <c r="M56" s="160">
        <f>'将来負担比率（分子）の構造'!L$52</f>
        <v>9889</v>
      </c>
      <c r="N56" s="160"/>
      <c r="O56" s="160"/>
      <c r="P56" s="160">
        <f>'将来負担比率（分子）の構造'!M$52</f>
        <v>9970</v>
      </c>
    </row>
    <row r="57" spans="1:16" x14ac:dyDescent="0.2">
      <c r="A57" s="160" t="s">
        <v>36</v>
      </c>
      <c r="B57" s="160"/>
      <c r="C57" s="160"/>
      <c r="D57" s="160">
        <f>'将来負担比率（分子）の構造'!I$51</f>
        <v>401</v>
      </c>
      <c r="E57" s="160"/>
      <c r="F57" s="160"/>
      <c r="G57" s="160">
        <f>'将来負担比率（分子）の構造'!J$51</f>
        <v>355</v>
      </c>
      <c r="H57" s="160"/>
      <c r="I57" s="160"/>
      <c r="J57" s="160">
        <f>'将来負担比率（分子）の構造'!K$51</f>
        <v>302</v>
      </c>
      <c r="K57" s="160"/>
      <c r="L57" s="160"/>
      <c r="M57" s="160">
        <f>'将来負担比率（分子）の構造'!L$51</f>
        <v>270</v>
      </c>
      <c r="N57" s="160"/>
      <c r="O57" s="160"/>
      <c r="P57" s="160">
        <f>'将来負担比率（分子）の構造'!M$51</f>
        <v>229</v>
      </c>
    </row>
    <row r="58" spans="1:16" x14ac:dyDescent="0.2">
      <c r="A58" s="160" t="s">
        <v>35</v>
      </c>
      <c r="B58" s="160"/>
      <c r="C58" s="160"/>
      <c r="D58" s="160">
        <f>'将来負担比率（分子）の構造'!I$50</f>
        <v>5209</v>
      </c>
      <c r="E58" s="160"/>
      <c r="F58" s="160"/>
      <c r="G58" s="160">
        <f>'将来負担比率（分子）の構造'!J$50</f>
        <v>5549</v>
      </c>
      <c r="H58" s="160"/>
      <c r="I58" s="160"/>
      <c r="J58" s="160">
        <f>'将来負担比率（分子）の構造'!K$50</f>
        <v>5497</v>
      </c>
      <c r="K58" s="160"/>
      <c r="L58" s="160"/>
      <c r="M58" s="160">
        <f>'将来負担比率（分子）の構造'!L$50</f>
        <v>5829</v>
      </c>
      <c r="N58" s="160"/>
      <c r="O58" s="160"/>
      <c r="P58" s="160">
        <f>'将来負担比率（分子）の構造'!M$50</f>
        <v>6211</v>
      </c>
    </row>
    <row r="59" spans="1:16" x14ac:dyDescent="0.2">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2">
      <c r="A62" s="160" t="s">
        <v>29</v>
      </c>
      <c r="B62" s="160">
        <f>'将来負担比率（分子）の構造'!I$45</f>
        <v>2464</v>
      </c>
      <c r="C62" s="160"/>
      <c r="D62" s="160"/>
      <c r="E62" s="160">
        <f>'将来負担比率（分子）の構造'!J$45</f>
        <v>2441</v>
      </c>
      <c r="F62" s="160"/>
      <c r="G62" s="160"/>
      <c r="H62" s="160">
        <f>'将来負担比率（分子）の構造'!K$45</f>
        <v>2480</v>
      </c>
      <c r="I62" s="160"/>
      <c r="J62" s="160"/>
      <c r="K62" s="160">
        <f>'将来負担比率（分子）の構造'!L$45</f>
        <v>2533</v>
      </c>
      <c r="L62" s="160"/>
      <c r="M62" s="160"/>
      <c r="N62" s="160">
        <f>'将来負担比率（分子）の構造'!M$45</f>
        <v>2665</v>
      </c>
      <c r="O62" s="160"/>
      <c r="P62" s="160"/>
    </row>
    <row r="63" spans="1:16" x14ac:dyDescent="0.2">
      <c r="A63" s="160" t="s">
        <v>28</v>
      </c>
      <c r="B63" s="160">
        <f>'将来負担比率（分子）の構造'!I$44</f>
        <v>590</v>
      </c>
      <c r="C63" s="160"/>
      <c r="D63" s="160"/>
      <c r="E63" s="160">
        <f>'将来負担比率（分子）の構造'!J$44</f>
        <v>617</v>
      </c>
      <c r="F63" s="160"/>
      <c r="G63" s="160"/>
      <c r="H63" s="160">
        <f>'将来負担比率（分子）の構造'!K$44</f>
        <v>567</v>
      </c>
      <c r="I63" s="160"/>
      <c r="J63" s="160"/>
      <c r="K63" s="160">
        <f>'将来負担比率（分子）の構造'!L$44</f>
        <v>446</v>
      </c>
      <c r="L63" s="160"/>
      <c r="M63" s="160"/>
      <c r="N63" s="160">
        <f>'将来負担比率（分子）の構造'!M$44</f>
        <v>404</v>
      </c>
      <c r="O63" s="160"/>
      <c r="P63" s="160"/>
    </row>
    <row r="64" spans="1:16" x14ac:dyDescent="0.2">
      <c r="A64" s="160" t="s">
        <v>27</v>
      </c>
      <c r="B64" s="160">
        <f>'将来負担比率（分子）の構造'!I$43</f>
        <v>5376</v>
      </c>
      <c r="C64" s="160"/>
      <c r="D64" s="160"/>
      <c r="E64" s="160">
        <f>'将来負担比率（分子）の構造'!J$43</f>
        <v>5621</v>
      </c>
      <c r="F64" s="160"/>
      <c r="G64" s="160"/>
      <c r="H64" s="160">
        <f>'将来負担比率（分子）の構造'!K$43</f>
        <v>5030</v>
      </c>
      <c r="I64" s="160"/>
      <c r="J64" s="160"/>
      <c r="K64" s="160">
        <f>'将来負担比率（分子）の構造'!L$43</f>
        <v>4756</v>
      </c>
      <c r="L64" s="160"/>
      <c r="M64" s="160"/>
      <c r="N64" s="160">
        <f>'将来負担比率（分子）の構造'!M$43</f>
        <v>4597</v>
      </c>
      <c r="O64" s="160"/>
      <c r="P64" s="160"/>
    </row>
    <row r="65" spans="1:16" x14ac:dyDescent="0.2">
      <c r="A65" s="160" t="s">
        <v>26</v>
      </c>
      <c r="B65" s="160">
        <f>'将来負担比率（分子）の構造'!I$42</f>
        <v>57</v>
      </c>
      <c r="C65" s="160"/>
      <c r="D65" s="160"/>
      <c r="E65" s="160">
        <f>'将来負担比率（分子）の構造'!J$42</f>
        <v>89</v>
      </c>
      <c r="F65" s="160"/>
      <c r="G65" s="160"/>
      <c r="H65" s="160">
        <f>'将来負担比率（分子）の構造'!K$42</f>
        <v>71</v>
      </c>
      <c r="I65" s="160"/>
      <c r="J65" s="160"/>
      <c r="K65" s="160">
        <f>'将来負担比率（分子）の構造'!L$42</f>
        <v>62</v>
      </c>
      <c r="L65" s="160"/>
      <c r="M65" s="160"/>
      <c r="N65" s="160">
        <f>'将来負担比率（分子）の構造'!M$42</f>
        <v>53</v>
      </c>
      <c r="O65" s="160"/>
      <c r="P65" s="160"/>
    </row>
    <row r="66" spans="1:16" x14ac:dyDescent="0.2">
      <c r="A66" s="160" t="s">
        <v>25</v>
      </c>
      <c r="B66" s="160">
        <f>'将来負担比率（分子）の構造'!I$41</f>
        <v>6972</v>
      </c>
      <c r="C66" s="160"/>
      <c r="D66" s="160"/>
      <c r="E66" s="160">
        <f>'将来負担比率（分子）の構造'!J$41</f>
        <v>5753</v>
      </c>
      <c r="F66" s="160"/>
      <c r="G66" s="160"/>
      <c r="H66" s="160">
        <f>'将来負担比率（分子）の構造'!K$41</f>
        <v>4638</v>
      </c>
      <c r="I66" s="160"/>
      <c r="J66" s="160"/>
      <c r="K66" s="160">
        <f>'将来負担比率（分子）の構造'!L$41</f>
        <v>4127</v>
      </c>
      <c r="L66" s="160"/>
      <c r="M66" s="160"/>
      <c r="N66" s="160">
        <f>'将来負担比率（分子）の構造'!M$41</f>
        <v>4560</v>
      </c>
      <c r="O66" s="160"/>
      <c r="P66" s="160"/>
    </row>
    <row r="67" spans="1:16" x14ac:dyDescent="0.2">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2">
      <c r="A70" s="162" t="s">
        <v>70</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71</v>
      </c>
      <c r="B72" s="164">
        <f>基金残高に係る経年分析!F55</f>
        <v>1669</v>
      </c>
      <c r="C72" s="164">
        <f>基金残高に係る経年分析!G55</f>
        <v>1670</v>
      </c>
      <c r="D72" s="164">
        <f>基金残高に係る経年分析!H55</f>
        <v>1670</v>
      </c>
    </row>
    <row r="73" spans="1:16" x14ac:dyDescent="0.2">
      <c r="A73" s="163" t="s">
        <v>72</v>
      </c>
      <c r="B73" s="164">
        <f>基金残高に係る経年分析!F56</f>
        <v>998</v>
      </c>
      <c r="C73" s="164">
        <f>基金残高に係る経年分析!G56</f>
        <v>1299</v>
      </c>
      <c r="D73" s="164">
        <f>基金残高に係る経年分析!H56</f>
        <v>1300</v>
      </c>
    </row>
    <row r="74" spans="1:16" x14ac:dyDescent="0.2">
      <c r="A74" s="163" t="s">
        <v>73</v>
      </c>
      <c r="B74" s="164">
        <f>基金残高に係る経年分析!F57</f>
        <v>2958</v>
      </c>
      <c r="C74" s="164">
        <f>基金残高に係る経年分析!G57</f>
        <v>3249</v>
      </c>
      <c r="D74" s="164">
        <f>基金残高に係る経年分析!H57</f>
        <v>3930</v>
      </c>
    </row>
  </sheetData>
  <sheetProtection algorithmName="SHA-512" hashValue="aSW7og1QRUKo8B3UoMVn0OqmBawCsWuw/qhO6m0g2CxXc9IVPq4kV1I16/Y0xRob5omu47z3vM+VEwPU5MvWhA==" saltValue="ZeFEPAbKi2Z4hi4Vx5p9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2">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2">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2">
      <c r="B5" s="740" t="s">
        <v>220</v>
      </c>
      <c r="C5" s="741"/>
      <c r="D5" s="741"/>
      <c r="E5" s="741"/>
      <c r="F5" s="741"/>
      <c r="G5" s="741"/>
      <c r="H5" s="741"/>
      <c r="I5" s="741"/>
      <c r="J5" s="741"/>
      <c r="K5" s="741"/>
      <c r="L5" s="741"/>
      <c r="M5" s="741"/>
      <c r="N5" s="741"/>
      <c r="O5" s="741"/>
      <c r="P5" s="741"/>
      <c r="Q5" s="742"/>
      <c r="R5" s="706">
        <v>1441406</v>
      </c>
      <c r="S5" s="707"/>
      <c r="T5" s="707"/>
      <c r="U5" s="707"/>
      <c r="V5" s="707"/>
      <c r="W5" s="707"/>
      <c r="X5" s="707"/>
      <c r="Y5" s="753"/>
      <c r="Z5" s="771">
        <v>15</v>
      </c>
      <c r="AA5" s="771"/>
      <c r="AB5" s="771"/>
      <c r="AC5" s="771"/>
      <c r="AD5" s="772">
        <v>1441406</v>
      </c>
      <c r="AE5" s="772"/>
      <c r="AF5" s="772"/>
      <c r="AG5" s="772"/>
      <c r="AH5" s="772"/>
      <c r="AI5" s="772"/>
      <c r="AJ5" s="772"/>
      <c r="AK5" s="772"/>
      <c r="AL5" s="754">
        <v>24.8</v>
      </c>
      <c r="AM5" s="723"/>
      <c r="AN5" s="723"/>
      <c r="AO5" s="755"/>
      <c r="AP5" s="740" t="s">
        <v>221</v>
      </c>
      <c r="AQ5" s="741"/>
      <c r="AR5" s="741"/>
      <c r="AS5" s="741"/>
      <c r="AT5" s="741"/>
      <c r="AU5" s="741"/>
      <c r="AV5" s="741"/>
      <c r="AW5" s="741"/>
      <c r="AX5" s="741"/>
      <c r="AY5" s="741"/>
      <c r="AZ5" s="741"/>
      <c r="BA5" s="741"/>
      <c r="BB5" s="741"/>
      <c r="BC5" s="741"/>
      <c r="BD5" s="741"/>
      <c r="BE5" s="741"/>
      <c r="BF5" s="742"/>
      <c r="BG5" s="641">
        <v>1427401</v>
      </c>
      <c r="BH5" s="644"/>
      <c r="BI5" s="644"/>
      <c r="BJ5" s="644"/>
      <c r="BK5" s="644"/>
      <c r="BL5" s="644"/>
      <c r="BM5" s="644"/>
      <c r="BN5" s="645"/>
      <c r="BO5" s="703">
        <v>99</v>
      </c>
      <c r="BP5" s="703"/>
      <c r="BQ5" s="703"/>
      <c r="BR5" s="703"/>
      <c r="BS5" s="704" t="s">
        <v>222</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214</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x14ac:dyDescent="0.2">
      <c r="B6" s="638" t="s">
        <v>226</v>
      </c>
      <c r="C6" s="639"/>
      <c r="D6" s="639"/>
      <c r="E6" s="639"/>
      <c r="F6" s="639"/>
      <c r="G6" s="639"/>
      <c r="H6" s="639"/>
      <c r="I6" s="639"/>
      <c r="J6" s="639"/>
      <c r="K6" s="639"/>
      <c r="L6" s="639"/>
      <c r="M6" s="639"/>
      <c r="N6" s="639"/>
      <c r="O6" s="639"/>
      <c r="P6" s="639"/>
      <c r="Q6" s="640"/>
      <c r="R6" s="641">
        <v>72045</v>
      </c>
      <c r="S6" s="644"/>
      <c r="T6" s="644"/>
      <c r="U6" s="644"/>
      <c r="V6" s="644"/>
      <c r="W6" s="644"/>
      <c r="X6" s="644"/>
      <c r="Y6" s="645"/>
      <c r="Z6" s="703">
        <v>0.8</v>
      </c>
      <c r="AA6" s="703"/>
      <c r="AB6" s="703"/>
      <c r="AC6" s="703"/>
      <c r="AD6" s="704">
        <v>72045</v>
      </c>
      <c r="AE6" s="704"/>
      <c r="AF6" s="704"/>
      <c r="AG6" s="704"/>
      <c r="AH6" s="704"/>
      <c r="AI6" s="704"/>
      <c r="AJ6" s="704"/>
      <c r="AK6" s="704"/>
      <c r="AL6" s="646">
        <v>1.2</v>
      </c>
      <c r="AM6" s="647"/>
      <c r="AN6" s="647"/>
      <c r="AO6" s="705"/>
      <c r="AP6" s="638" t="s">
        <v>227</v>
      </c>
      <c r="AQ6" s="639"/>
      <c r="AR6" s="639"/>
      <c r="AS6" s="639"/>
      <c r="AT6" s="639"/>
      <c r="AU6" s="639"/>
      <c r="AV6" s="639"/>
      <c r="AW6" s="639"/>
      <c r="AX6" s="639"/>
      <c r="AY6" s="639"/>
      <c r="AZ6" s="639"/>
      <c r="BA6" s="639"/>
      <c r="BB6" s="639"/>
      <c r="BC6" s="639"/>
      <c r="BD6" s="639"/>
      <c r="BE6" s="639"/>
      <c r="BF6" s="640"/>
      <c r="BG6" s="641">
        <v>1427401</v>
      </c>
      <c r="BH6" s="644"/>
      <c r="BI6" s="644"/>
      <c r="BJ6" s="644"/>
      <c r="BK6" s="644"/>
      <c r="BL6" s="644"/>
      <c r="BM6" s="644"/>
      <c r="BN6" s="645"/>
      <c r="BO6" s="703">
        <v>99</v>
      </c>
      <c r="BP6" s="703"/>
      <c r="BQ6" s="703"/>
      <c r="BR6" s="703"/>
      <c r="BS6" s="704" t="s">
        <v>123</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68549</v>
      </c>
      <c r="CS6" s="644"/>
      <c r="CT6" s="644"/>
      <c r="CU6" s="644"/>
      <c r="CV6" s="644"/>
      <c r="CW6" s="644"/>
      <c r="CX6" s="644"/>
      <c r="CY6" s="645"/>
      <c r="CZ6" s="754">
        <v>0.8</v>
      </c>
      <c r="DA6" s="723"/>
      <c r="DB6" s="723"/>
      <c r="DC6" s="757"/>
      <c r="DD6" s="649" t="s">
        <v>123</v>
      </c>
      <c r="DE6" s="644"/>
      <c r="DF6" s="644"/>
      <c r="DG6" s="644"/>
      <c r="DH6" s="644"/>
      <c r="DI6" s="644"/>
      <c r="DJ6" s="644"/>
      <c r="DK6" s="644"/>
      <c r="DL6" s="644"/>
      <c r="DM6" s="644"/>
      <c r="DN6" s="644"/>
      <c r="DO6" s="644"/>
      <c r="DP6" s="645"/>
      <c r="DQ6" s="649">
        <v>68549</v>
      </c>
      <c r="DR6" s="644"/>
      <c r="DS6" s="644"/>
      <c r="DT6" s="644"/>
      <c r="DU6" s="644"/>
      <c r="DV6" s="644"/>
      <c r="DW6" s="644"/>
      <c r="DX6" s="644"/>
      <c r="DY6" s="644"/>
      <c r="DZ6" s="644"/>
      <c r="EA6" s="644"/>
      <c r="EB6" s="644"/>
      <c r="EC6" s="684"/>
    </row>
    <row r="7" spans="2:143" ht="11.25" customHeight="1" x14ac:dyDescent="0.2">
      <c r="B7" s="638" t="s">
        <v>229</v>
      </c>
      <c r="C7" s="639"/>
      <c r="D7" s="639"/>
      <c r="E7" s="639"/>
      <c r="F7" s="639"/>
      <c r="G7" s="639"/>
      <c r="H7" s="639"/>
      <c r="I7" s="639"/>
      <c r="J7" s="639"/>
      <c r="K7" s="639"/>
      <c r="L7" s="639"/>
      <c r="M7" s="639"/>
      <c r="N7" s="639"/>
      <c r="O7" s="639"/>
      <c r="P7" s="639"/>
      <c r="Q7" s="640"/>
      <c r="R7" s="641">
        <v>1982</v>
      </c>
      <c r="S7" s="644"/>
      <c r="T7" s="644"/>
      <c r="U7" s="644"/>
      <c r="V7" s="644"/>
      <c r="W7" s="644"/>
      <c r="X7" s="644"/>
      <c r="Y7" s="645"/>
      <c r="Z7" s="703">
        <v>0</v>
      </c>
      <c r="AA7" s="703"/>
      <c r="AB7" s="703"/>
      <c r="AC7" s="703"/>
      <c r="AD7" s="704">
        <v>1982</v>
      </c>
      <c r="AE7" s="704"/>
      <c r="AF7" s="704"/>
      <c r="AG7" s="704"/>
      <c r="AH7" s="704"/>
      <c r="AI7" s="704"/>
      <c r="AJ7" s="704"/>
      <c r="AK7" s="704"/>
      <c r="AL7" s="646">
        <v>0</v>
      </c>
      <c r="AM7" s="647"/>
      <c r="AN7" s="647"/>
      <c r="AO7" s="705"/>
      <c r="AP7" s="638" t="s">
        <v>230</v>
      </c>
      <c r="AQ7" s="639"/>
      <c r="AR7" s="639"/>
      <c r="AS7" s="639"/>
      <c r="AT7" s="639"/>
      <c r="AU7" s="639"/>
      <c r="AV7" s="639"/>
      <c r="AW7" s="639"/>
      <c r="AX7" s="639"/>
      <c r="AY7" s="639"/>
      <c r="AZ7" s="639"/>
      <c r="BA7" s="639"/>
      <c r="BB7" s="639"/>
      <c r="BC7" s="639"/>
      <c r="BD7" s="639"/>
      <c r="BE7" s="639"/>
      <c r="BF7" s="640"/>
      <c r="BG7" s="641">
        <v>603352</v>
      </c>
      <c r="BH7" s="644"/>
      <c r="BI7" s="644"/>
      <c r="BJ7" s="644"/>
      <c r="BK7" s="644"/>
      <c r="BL7" s="644"/>
      <c r="BM7" s="644"/>
      <c r="BN7" s="645"/>
      <c r="BO7" s="703">
        <v>41.9</v>
      </c>
      <c r="BP7" s="703"/>
      <c r="BQ7" s="703"/>
      <c r="BR7" s="703"/>
      <c r="BS7" s="704" t="s">
        <v>123</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1733982</v>
      </c>
      <c r="CS7" s="644"/>
      <c r="CT7" s="644"/>
      <c r="CU7" s="644"/>
      <c r="CV7" s="644"/>
      <c r="CW7" s="644"/>
      <c r="CX7" s="644"/>
      <c r="CY7" s="645"/>
      <c r="CZ7" s="703">
        <v>19.600000000000001</v>
      </c>
      <c r="DA7" s="703"/>
      <c r="DB7" s="703"/>
      <c r="DC7" s="703"/>
      <c r="DD7" s="649">
        <v>51284</v>
      </c>
      <c r="DE7" s="644"/>
      <c r="DF7" s="644"/>
      <c r="DG7" s="644"/>
      <c r="DH7" s="644"/>
      <c r="DI7" s="644"/>
      <c r="DJ7" s="644"/>
      <c r="DK7" s="644"/>
      <c r="DL7" s="644"/>
      <c r="DM7" s="644"/>
      <c r="DN7" s="644"/>
      <c r="DO7" s="644"/>
      <c r="DP7" s="645"/>
      <c r="DQ7" s="649">
        <v>1346849</v>
      </c>
      <c r="DR7" s="644"/>
      <c r="DS7" s="644"/>
      <c r="DT7" s="644"/>
      <c r="DU7" s="644"/>
      <c r="DV7" s="644"/>
      <c r="DW7" s="644"/>
      <c r="DX7" s="644"/>
      <c r="DY7" s="644"/>
      <c r="DZ7" s="644"/>
      <c r="EA7" s="644"/>
      <c r="EB7" s="644"/>
      <c r="EC7" s="684"/>
    </row>
    <row r="8" spans="2:143" ht="11.25" customHeight="1" x14ac:dyDescent="0.2">
      <c r="B8" s="638" t="s">
        <v>232</v>
      </c>
      <c r="C8" s="639"/>
      <c r="D8" s="639"/>
      <c r="E8" s="639"/>
      <c r="F8" s="639"/>
      <c r="G8" s="639"/>
      <c r="H8" s="639"/>
      <c r="I8" s="639"/>
      <c r="J8" s="639"/>
      <c r="K8" s="639"/>
      <c r="L8" s="639"/>
      <c r="M8" s="639"/>
      <c r="N8" s="639"/>
      <c r="O8" s="639"/>
      <c r="P8" s="639"/>
      <c r="Q8" s="640"/>
      <c r="R8" s="641">
        <v>5276</v>
      </c>
      <c r="S8" s="644"/>
      <c r="T8" s="644"/>
      <c r="U8" s="644"/>
      <c r="V8" s="644"/>
      <c r="W8" s="644"/>
      <c r="X8" s="644"/>
      <c r="Y8" s="645"/>
      <c r="Z8" s="703">
        <v>0.1</v>
      </c>
      <c r="AA8" s="703"/>
      <c r="AB8" s="703"/>
      <c r="AC8" s="703"/>
      <c r="AD8" s="704">
        <v>5276</v>
      </c>
      <c r="AE8" s="704"/>
      <c r="AF8" s="704"/>
      <c r="AG8" s="704"/>
      <c r="AH8" s="704"/>
      <c r="AI8" s="704"/>
      <c r="AJ8" s="704"/>
      <c r="AK8" s="704"/>
      <c r="AL8" s="646">
        <v>0.1</v>
      </c>
      <c r="AM8" s="647"/>
      <c r="AN8" s="647"/>
      <c r="AO8" s="705"/>
      <c r="AP8" s="638" t="s">
        <v>233</v>
      </c>
      <c r="AQ8" s="639"/>
      <c r="AR8" s="639"/>
      <c r="AS8" s="639"/>
      <c r="AT8" s="639"/>
      <c r="AU8" s="639"/>
      <c r="AV8" s="639"/>
      <c r="AW8" s="639"/>
      <c r="AX8" s="639"/>
      <c r="AY8" s="639"/>
      <c r="AZ8" s="639"/>
      <c r="BA8" s="639"/>
      <c r="BB8" s="639"/>
      <c r="BC8" s="639"/>
      <c r="BD8" s="639"/>
      <c r="BE8" s="639"/>
      <c r="BF8" s="640"/>
      <c r="BG8" s="641">
        <v>21077</v>
      </c>
      <c r="BH8" s="644"/>
      <c r="BI8" s="644"/>
      <c r="BJ8" s="644"/>
      <c r="BK8" s="644"/>
      <c r="BL8" s="644"/>
      <c r="BM8" s="644"/>
      <c r="BN8" s="645"/>
      <c r="BO8" s="703">
        <v>1.5</v>
      </c>
      <c r="BP8" s="703"/>
      <c r="BQ8" s="703"/>
      <c r="BR8" s="703"/>
      <c r="BS8" s="649" t="s">
        <v>123</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2136634</v>
      </c>
      <c r="CS8" s="644"/>
      <c r="CT8" s="644"/>
      <c r="CU8" s="644"/>
      <c r="CV8" s="644"/>
      <c r="CW8" s="644"/>
      <c r="CX8" s="644"/>
      <c r="CY8" s="645"/>
      <c r="CZ8" s="703">
        <v>24.2</v>
      </c>
      <c r="DA8" s="703"/>
      <c r="DB8" s="703"/>
      <c r="DC8" s="703"/>
      <c r="DD8" s="649">
        <v>1174</v>
      </c>
      <c r="DE8" s="644"/>
      <c r="DF8" s="644"/>
      <c r="DG8" s="644"/>
      <c r="DH8" s="644"/>
      <c r="DI8" s="644"/>
      <c r="DJ8" s="644"/>
      <c r="DK8" s="644"/>
      <c r="DL8" s="644"/>
      <c r="DM8" s="644"/>
      <c r="DN8" s="644"/>
      <c r="DO8" s="644"/>
      <c r="DP8" s="645"/>
      <c r="DQ8" s="649">
        <v>1335342</v>
      </c>
      <c r="DR8" s="644"/>
      <c r="DS8" s="644"/>
      <c r="DT8" s="644"/>
      <c r="DU8" s="644"/>
      <c r="DV8" s="644"/>
      <c r="DW8" s="644"/>
      <c r="DX8" s="644"/>
      <c r="DY8" s="644"/>
      <c r="DZ8" s="644"/>
      <c r="EA8" s="644"/>
      <c r="EB8" s="644"/>
      <c r="EC8" s="684"/>
    </row>
    <row r="9" spans="2:143" ht="11.25" customHeight="1" x14ac:dyDescent="0.2">
      <c r="B9" s="638" t="s">
        <v>235</v>
      </c>
      <c r="C9" s="639"/>
      <c r="D9" s="639"/>
      <c r="E9" s="639"/>
      <c r="F9" s="639"/>
      <c r="G9" s="639"/>
      <c r="H9" s="639"/>
      <c r="I9" s="639"/>
      <c r="J9" s="639"/>
      <c r="K9" s="639"/>
      <c r="L9" s="639"/>
      <c r="M9" s="639"/>
      <c r="N9" s="639"/>
      <c r="O9" s="639"/>
      <c r="P9" s="639"/>
      <c r="Q9" s="640"/>
      <c r="R9" s="641">
        <v>5676</v>
      </c>
      <c r="S9" s="644"/>
      <c r="T9" s="644"/>
      <c r="U9" s="644"/>
      <c r="V9" s="644"/>
      <c r="W9" s="644"/>
      <c r="X9" s="644"/>
      <c r="Y9" s="645"/>
      <c r="Z9" s="703">
        <v>0.1</v>
      </c>
      <c r="AA9" s="703"/>
      <c r="AB9" s="703"/>
      <c r="AC9" s="703"/>
      <c r="AD9" s="704">
        <v>5676</v>
      </c>
      <c r="AE9" s="704"/>
      <c r="AF9" s="704"/>
      <c r="AG9" s="704"/>
      <c r="AH9" s="704"/>
      <c r="AI9" s="704"/>
      <c r="AJ9" s="704"/>
      <c r="AK9" s="704"/>
      <c r="AL9" s="646">
        <v>0.1</v>
      </c>
      <c r="AM9" s="647"/>
      <c r="AN9" s="647"/>
      <c r="AO9" s="705"/>
      <c r="AP9" s="638" t="s">
        <v>236</v>
      </c>
      <c r="AQ9" s="639"/>
      <c r="AR9" s="639"/>
      <c r="AS9" s="639"/>
      <c r="AT9" s="639"/>
      <c r="AU9" s="639"/>
      <c r="AV9" s="639"/>
      <c r="AW9" s="639"/>
      <c r="AX9" s="639"/>
      <c r="AY9" s="639"/>
      <c r="AZ9" s="639"/>
      <c r="BA9" s="639"/>
      <c r="BB9" s="639"/>
      <c r="BC9" s="639"/>
      <c r="BD9" s="639"/>
      <c r="BE9" s="639"/>
      <c r="BF9" s="640"/>
      <c r="BG9" s="641">
        <v>445234</v>
      </c>
      <c r="BH9" s="644"/>
      <c r="BI9" s="644"/>
      <c r="BJ9" s="644"/>
      <c r="BK9" s="644"/>
      <c r="BL9" s="644"/>
      <c r="BM9" s="644"/>
      <c r="BN9" s="645"/>
      <c r="BO9" s="703">
        <v>30.9</v>
      </c>
      <c r="BP9" s="703"/>
      <c r="BQ9" s="703"/>
      <c r="BR9" s="703"/>
      <c r="BS9" s="649" t="s">
        <v>123</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784960</v>
      </c>
      <c r="CS9" s="644"/>
      <c r="CT9" s="644"/>
      <c r="CU9" s="644"/>
      <c r="CV9" s="644"/>
      <c r="CW9" s="644"/>
      <c r="CX9" s="644"/>
      <c r="CY9" s="645"/>
      <c r="CZ9" s="703">
        <v>8.9</v>
      </c>
      <c r="DA9" s="703"/>
      <c r="DB9" s="703"/>
      <c r="DC9" s="703"/>
      <c r="DD9" s="649">
        <v>9632</v>
      </c>
      <c r="DE9" s="644"/>
      <c r="DF9" s="644"/>
      <c r="DG9" s="644"/>
      <c r="DH9" s="644"/>
      <c r="DI9" s="644"/>
      <c r="DJ9" s="644"/>
      <c r="DK9" s="644"/>
      <c r="DL9" s="644"/>
      <c r="DM9" s="644"/>
      <c r="DN9" s="644"/>
      <c r="DO9" s="644"/>
      <c r="DP9" s="645"/>
      <c r="DQ9" s="649">
        <v>765251</v>
      </c>
      <c r="DR9" s="644"/>
      <c r="DS9" s="644"/>
      <c r="DT9" s="644"/>
      <c r="DU9" s="644"/>
      <c r="DV9" s="644"/>
      <c r="DW9" s="644"/>
      <c r="DX9" s="644"/>
      <c r="DY9" s="644"/>
      <c r="DZ9" s="644"/>
      <c r="EA9" s="644"/>
      <c r="EB9" s="644"/>
      <c r="EC9" s="684"/>
    </row>
    <row r="10" spans="2:143" ht="11.25" customHeight="1" x14ac:dyDescent="0.2">
      <c r="B10" s="638" t="s">
        <v>238</v>
      </c>
      <c r="C10" s="639"/>
      <c r="D10" s="639"/>
      <c r="E10" s="639"/>
      <c r="F10" s="639"/>
      <c r="G10" s="639"/>
      <c r="H10" s="639"/>
      <c r="I10" s="639"/>
      <c r="J10" s="639"/>
      <c r="K10" s="639"/>
      <c r="L10" s="639"/>
      <c r="M10" s="639"/>
      <c r="N10" s="639"/>
      <c r="O10" s="639"/>
      <c r="P10" s="639"/>
      <c r="Q10" s="640"/>
      <c r="R10" s="641" t="s">
        <v>132</v>
      </c>
      <c r="S10" s="644"/>
      <c r="T10" s="644"/>
      <c r="U10" s="644"/>
      <c r="V10" s="644"/>
      <c r="W10" s="644"/>
      <c r="X10" s="644"/>
      <c r="Y10" s="645"/>
      <c r="Z10" s="703" t="s">
        <v>123</v>
      </c>
      <c r="AA10" s="703"/>
      <c r="AB10" s="703"/>
      <c r="AC10" s="703"/>
      <c r="AD10" s="704" t="s">
        <v>123</v>
      </c>
      <c r="AE10" s="704"/>
      <c r="AF10" s="704"/>
      <c r="AG10" s="704"/>
      <c r="AH10" s="704"/>
      <c r="AI10" s="704"/>
      <c r="AJ10" s="704"/>
      <c r="AK10" s="704"/>
      <c r="AL10" s="646" t="s">
        <v>123</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46225</v>
      </c>
      <c r="BH10" s="644"/>
      <c r="BI10" s="644"/>
      <c r="BJ10" s="644"/>
      <c r="BK10" s="644"/>
      <c r="BL10" s="644"/>
      <c r="BM10" s="644"/>
      <c r="BN10" s="645"/>
      <c r="BO10" s="703">
        <v>3.2</v>
      </c>
      <c r="BP10" s="703"/>
      <c r="BQ10" s="703"/>
      <c r="BR10" s="703"/>
      <c r="BS10" s="649" t="s">
        <v>123</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v>258</v>
      </c>
      <c r="CS10" s="644"/>
      <c r="CT10" s="644"/>
      <c r="CU10" s="644"/>
      <c r="CV10" s="644"/>
      <c r="CW10" s="644"/>
      <c r="CX10" s="644"/>
      <c r="CY10" s="645"/>
      <c r="CZ10" s="703">
        <v>0</v>
      </c>
      <c r="DA10" s="703"/>
      <c r="DB10" s="703"/>
      <c r="DC10" s="703"/>
      <c r="DD10" s="649" t="s">
        <v>123</v>
      </c>
      <c r="DE10" s="644"/>
      <c r="DF10" s="644"/>
      <c r="DG10" s="644"/>
      <c r="DH10" s="644"/>
      <c r="DI10" s="644"/>
      <c r="DJ10" s="644"/>
      <c r="DK10" s="644"/>
      <c r="DL10" s="644"/>
      <c r="DM10" s="644"/>
      <c r="DN10" s="644"/>
      <c r="DO10" s="644"/>
      <c r="DP10" s="645"/>
      <c r="DQ10" s="649">
        <v>255</v>
      </c>
      <c r="DR10" s="644"/>
      <c r="DS10" s="644"/>
      <c r="DT10" s="644"/>
      <c r="DU10" s="644"/>
      <c r="DV10" s="644"/>
      <c r="DW10" s="644"/>
      <c r="DX10" s="644"/>
      <c r="DY10" s="644"/>
      <c r="DZ10" s="644"/>
      <c r="EA10" s="644"/>
      <c r="EB10" s="644"/>
      <c r="EC10" s="684"/>
    </row>
    <row r="11" spans="2:143" ht="11.25" customHeight="1" x14ac:dyDescent="0.2">
      <c r="B11" s="638" t="s">
        <v>241</v>
      </c>
      <c r="C11" s="639"/>
      <c r="D11" s="639"/>
      <c r="E11" s="639"/>
      <c r="F11" s="639"/>
      <c r="G11" s="639"/>
      <c r="H11" s="639"/>
      <c r="I11" s="639"/>
      <c r="J11" s="639"/>
      <c r="K11" s="639"/>
      <c r="L11" s="639"/>
      <c r="M11" s="639"/>
      <c r="N11" s="639"/>
      <c r="O11" s="639"/>
      <c r="P11" s="639"/>
      <c r="Q11" s="640"/>
      <c r="R11" s="641" t="s">
        <v>123</v>
      </c>
      <c r="S11" s="644"/>
      <c r="T11" s="644"/>
      <c r="U11" s="644"/>
      <c r="V11" s="644"/>
      <c r="W11" s="644"/>
      <c r="X11" s="644"/>
      <c r="Y11" s="645"/>
      <c r="Z11" s="703" t="s">
        <v>132</v>
      </c>
      <c r="AA11" s="703"/>
      <c r="AB11" s="703"/>
      <c r="AC11" s="703"/>
      <c r="AD11" s="704" t="s">
        <v>123</v>
      </c>
      <c r="AE11" s="704"/>
      <c r="AF11" s="704"/>
      <c r="AG11" s="704"/>
      <c r="AH11" s="704"/>
      <c r="AI11" s="704"/>
      <c r="AJ11" s="704"/>
      <c r="AK11" s="704"/>
      <c r="AL11" s="646" t="s">
        <v>123</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90816</v>
      </c>
      <c r="BH11" s="644"/>
      <c r="BI11" s="644"/>
      <c r="BJ11" s="644"/>
      <c r="BK11" s="644"/>
      <c r="BL11" s="644"/>
      <c r="BM11" s="644"/>
      <c r="BN11" s="645"/>
      <c r="BO11" s="703">
        <v>6.3</v>
      </c>
      <c r="BP11" s="703"/>
      <c r="BQ11" s="703"/>
      <c r="BR11" s="703"/>
      <c r="BS11" s="649" t="s">
        <v>132</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631979</v>
      </c>
      <c r="CS11" s="644"/>
      <c r="CT11" s="644"/>
      <c r="CU11" s="644"/>
      <c r="CV11" s="644"/>
      <c r="CW11" s="644"/>
      <c r="CX11" s="644"/>
      <c r="CY11" s="645"/>
      <c r="CZ11" s="703">
        <v>7.2</v>
      </c>
      <c r="DA11" s="703"/>
      <c r="DB11" s="703"/>
      <c r="DC11" s="703"/>
      <c r="DD11" s="649">
        <v>279295</v>
      </c>
      <c r="DE11" s="644"/>
      <c r="DF11" s="644"/>
      <c r="DG11" s="644"/>
      <c r="DH11" s="644"/>
      <c r="DI11" s="644"/>
      <c r="DJ11" s="644"/>
      <c r="DK11" s="644"/>
      <c r="DL11" s="644"/>
      <c r="DM11" s="644"/>
      <c r="DN11" s="644"/>
      <c r="DO11" s="644"/>
      <c r="DP11" s="645"/>
      <c r="DQ11" s="649">
        <v>306767</v>
      </c>
      <c r="DR11" s="644"/>
      <c r="DS11" s="644"/>
      <c r="DT11" s="644"/>
      <c r="DU11" s="644"/>
      <c r="DV11" s="644"/>
      <c r="DW11" s="644"/>
      <c r="DX11" s="644"/>
      <c r="DY11" s="644"/>
      <c r="DZ11" s="644"/>
      <c r="EA11" s="644"/>
      <c r="EB11" s="644"/>
      <c r="EC11" s="684"/>
    </row>
    <row r="12" spans="2:143" ht="11.25" customHeight="1" x14ac:dyDescent="0.2">
      <c r="B12" s="638" t="s">
        <v>244</v>
      </c>
      <c r="C12" s="639"/>
      <c r="D12" s="639"/>
      <c r="E12" s="639"/>
      <c r="F12" s="639"/>
      <c r="G12" s="639"/>
      <c r="H12" s="639"/>
      <c r="I12" s="639"/>
      <c r="J12" s="639"/>
      <c r="K12" s="639"/>
      <c r="L12" s="639"/>
      <c r="M12" s="639"/>
      <c r="N12" s="639"/>
      <c r="O12" s="639"/>
      <c r="P12" s="639"/>
      <c r="Q12" s="640"/>
      <c r="R12" s="641">
        <v>235399</v>
      </c>
      <c r="S12" s="644"/>
      <c r="T12" s="644"/>
      <c r="U12" s="644"/>
      <c r="V12" s="644"/>
      <c r="W12" s="644"/>
      <c r="X12" s="644"/>
      <c r="Y12" s="645"/>
      <c r="Z12" s="703">
        <v>2.5</v>
      </c>
      <c r="AA12" s="703"/>
      <c r="AB12" s="703"/>
      <c r="AC12" s="703"/>
      <c r="AD12" s="704">
        <v>235399</v>
      </c>
      <c r="AE12" s="704"/>
      <c r="AF12" s="704"/>
      <c r="AG12" s="704"/>
      <c r="AH12" s="704"/>
      <c r="AI12" s="704"/>
      <c r="AJ12" s="704"/>
      <c r="AK12" s="704"/>
      <c r="AL12" s="646">
        <v>4.0999999999999996</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695477</v>
      </c>
      <c r="BH12" s="644"/>
      <c r="BI12" s="644"/>
      <c r="BJ12" s="644"/>
      <c r="BK12" s="644"/>
      <c r="BL12" s="644"/>
      <c r="BM12" s="644"/>
      <c r="BN12" s="645"/>
      <c r="BO12" s="703">
        <v>48.2</v>
      </c>
      <c r="BP12" s="703"/>
      <c r="BQ12" s="703"/>
      <c r="BR12" s="703"/>
      <c r="BS12" s="649" t="s">
        <v>222</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519720</v>
      </c>
      <c r="CS12" s="644"/>
      <c r="CT12" s="644"/>
      <c r="CU12" s="644"/>
      <c r="CV12" s="644"/>
      <c r="CW12" s="644"/>
      <c r="CX12" s="644"/>
      <c r="CY12" s="645"/>
      <c r="CZ12" s="703">
        <v>5.9</v>
      </c>
      <c r="DA12" s="703"/>
      <c r="DB12" s="703"/>
      <c r="DC12" s="703"/>
      <c r="DD12" s="649">
        <v>346439</v>
      </c>
      <c r="DE12" s="644"/>
      <c r="DF12" s="644"/>
      <c r="DG12" s="644"/>
      <c r="DH12" s="644"/>
      <c r="DI12" s="644"/>
      <c r="DJ12" s="644"/>
      <c r="DK12" s="644"/>
      <c r="DL12" s="644"/>
      <c r="DM12" s="644"/>
      <c r="DN12" s="644"/>
      <c r="DO12" s="644"/>
      <c r="DP12" s="645"/>
      <c r="DQ12" s="649">
        <v>168825</v>
      </c>
      <c r="DR12" s="644"/>
      <c r="DS12" s="644"/>
      <c r="DT12" s="644"/>
      <c r="DU12" s="644"/>
      <c r="DV12" s="644"/>
      <c r="DW12" s="644"/>
      <c r="DX12" s="644"/>
      <c r="DY12" s="644"/>
      <c r="DZ12" s="644"/>
      <c r="EA12" s="644"/>
      <c r="EB12" s="644"/>
      <c r="EC12" s="684"/>
    </row>
    <row r="13" spans="2:143" ht="11.25" customHeight="1" x14ac:dyDescent="0.2">
      <c r="B13" s="638" t="s">
        <v>247</v>
      </c>
      <c r="C13" s="639"/>
      <c r="D13" s="639"/>
      <c r="E13" s="639"/>
      <c r="F13" s="639"/>
      <c r="G13" s="639"/>
      <c r="H13" s="639"/>
      <c r="I13" s="639"/>
      <c r="J13" s="639"/>
      <c r="K13" s="639"/>
      <c r="L13" s="639"/>
      <c r="M13" s="639"/>
      <c r="N13" s="639"/>
      <c r="O13" s="639"/>
      <c r="P13" s="639"/>
      <c r="Q13" s="640"/>
      <c r="R13" s="641">
        <v>17747</v>
      </c>
      <c r="S13" s="644"/>
      <c r="T13" s="644"/>
      <c r="U13" s="644"/>
      <c r="V13" s="644"/>
      <c r="W13" s="644"/>
      <c r="X13" s="644"/>
      <c r="Y13" s="645"/>
      <c r="Z13" s="703">
        <v>0.2</v>
      </c>
      <c r="AA13" s="703"/>
      <c r="AB13" s="703"/>
      <c r="AC13" s="703"/>
      <c r="AD13" s="704">
        <v>17747</v>
      </c>
      <c r="AE13" s="704"/>
      <c r="AF13" s="704"/>
      <c r="AG13" s="704"/>
      <c r="AH13" s="704"/>
      <c r="AI13" s="704"/>
      <c r="AJ13" s="704"/>
      <c r="AK13" s="704"/>
      <c r="AL13" s="646">
        <v>0.3</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689858</v>
      </c>
      <c r="BH13" s="644"/>
      <c r="BI13" s="644"/>
      <c r="BJ13" s="644"/>
      <c r="BK13" s="644"/>
      <c r="BL13" s="644"/>
      <c r="BM13" s="644"/>
      <c r="BN13" s="645"/>
      <c r="BO13" s="703">
        <v>47.9</v>
      </c>
      <c r="BP13" s="703"/>
      <c r="BQ13" s="703"/>
      <c r="BR13" s="703"/>
      <c r="BS13" s="649" t="s">
        <v>123</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678648</v>
      </c>
      <c r="CS13" s="644"/>
      <c r="CT13" s="644"/>
      <c r="CU13" s="644"/>
      <c r="CV13" s="644"/>
      <c r="CW13" s="644"/>
      <c r="CX13" s="644"/>
      <c r="CY13" s="645"/>
      <c r="CZ13" s="703">
        <v>7.7</v>
      </c>
      <c r="DA13" s="703"/>
      <c r="DB13" s="703"/>
      <c r="DC13" s="703"/>
      <c r="DD13" s="649">
        <v>225340</v>
      </c>
      <c r="DE13" s="644"/>
      <c r="DF13" s="644"/>
      <c r="DG13" s="644"/>
      <c r="DH13" s="644"/>
      <c r="DI13" s="644"/>
      <c r="DJ13" s="644"/>
      <c r="DK13" s="644"/>
      <c r="DL13" s="644"/>
      <c r="DM13" s="644"/>
      <c r="DN13" s="644"/>
      <c r="DO13" s="644"/>
      <c r="DP13" s="645"/>
      <c r="DQ13" s="649">
        <v>477463</v>
      </c>
      <c r="DR13" s="644"/>
      <c r="DS13" s="644"/>
      <c r="DT13" s="644"/>
      <c r="DU13" s="644"/>
      <c r="DV13" s="644"/>
      <c r="DW13" s="644"/>
      <c r="DX13" s="644"/>
      <c r="DY13" s="644"/>
      <c r="DZ13" s="644"/>
      <c r="EA13" s="644"/>
      <c r="EB13" s="644"/>
      <c r="EC13" s="684"/>
    </row>
    <row r="14" spans="2:143" ht="11.25" customHeight="1" x14ac:dyDescent="0.2">
      <c r="B14" s="638" t="s">
        <v>250</v>
      </c>
      <c r="C14" s="639"/>
      <c r="D14" s="639"/>
      <c r="E14" s="639"/>
      <c r="F14" s="639"/>
      <c r="G14" s="639"/>
      <c r="H14" s="639"/>
      <c r="I14" s="639"/>
      <c r="J14" s="639"/>
      <c r="K14" s="639"/>
      <c r="L14" s="639"/>
      <c r="M14" s="639"/>
      <c r="N14" s="639"/>
      <c r="O14" s="639"/>
      <c r="P14" s="639"/>
      <c r="Q14" s="640"/>
      <c r="R14" s="641" t="s">
        <v>123</v>
      </c>
      <c r="S14" s="644"/>
      <c r="T14" s="644"/>
      <c r="U14" s="644"/>
      <c r="V14" s="644"/>
      <c r="W14" s="644"/>
      <c r="X14" s="644"/>
      <c r="Y14" s="645"/>
      <c r="Z14" s="703" t="s">
        <v>123</v>
      </c>
      <c r="AA14" s="703"/>
      <c r="AB14" s="703"/>
      <c r="AC14" s="703"/>
      <c r="AD14" s="704" t="s">
        <v>123</v>
      </c>
      <c r="AE14" s="704"/>
      <c r="AF14" s="704"/>
      <c r="AG14" s="704"/>
      <c r="AH14" s="704"/>
      <c r="AI14" s="704"/>
      <c r="AJ14" s="704"/>
      <c r="AK14" s="704"/>
      <c r="AL14" s="646" t="s">
        <v>123</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44038</v>
      </c>
      <c r="BH14" s="644"/>
      <c r="BI14" s="644"/>
      <c r="BJ14" s="644"/>
      <c r="BK14" s="644"/>
      <c r="BL14" s="644"/>
      <c r="BM14" s="644"/>
      <c r="BN14" s="645"/>
      <c r="BO14" s="703">
        <v>3.1</v>
      </c>
      <c r="BP14" s="703"/>
      <c r="BQ14" s="703"/>
      <c r="BR14" s="703"/>
      <c r="BS14" s="649" t="s">
        <v>222</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435348</v>
      </c>
      <c r="CS14" s="644"/>
      <c r="CT14" s="644"/>
      <c r="CU14" s="644"/>
      <c r="CV14" s="644"/>
      <c r="CW14" s="644"/>
      <c r="CX14" s="644"/>
      <c r="CY14" s="645"/>
      <c r="CZ14" s="703">
        <v>4.9000000000000004</v>
      </c>
      <c r="DA14" s="703"/>
      <c r="DB14" s="703"/>
      <c r="DC14" s="703"/>
      <c r="DD14" s="649">
        <v>49599</v>
      </c>
      <c r="DE14" s="644"/>
      <c r="DF14" s="644"/>
      <c r="DG14" s="644"/>
      <c r="DH14" s="644"/>
      <c r="DI14" s="644"/>
      <c r="DJ14" s="644"/>
      <c r="DK14" s="644"/>
      <c r="DL14" s="644"/>
      <c r="DM14" s="644"/>
      <c r="DN14" s="644"/>
      <c r="DO14" s="644"/>
      <c r="DP14" s="645"/>
      <c r="DQ14" s="649">
        <v>387635</v>
      </c>
      <c r="DR14" s="644"/>
      <c r="DS14" s="644"/>
      <c r="DT14" s="644"/>
      <c r="DU14" s="644"/>
      <c r="DV14" s="644"/>
      <c r="DW14" s="644"/>
      <c r="DX14" s="644"/>
      <c r="DY14" s="644"/>
      <c r="DZ14" s="644"/>
      <c r="EA14" s="644"/>
      <c r="EB14" s="644"/>
      <c r="EC14" s="684"/>
    </row>
    <row r="15" spans="2:143" ht="11.25" customHeight="1" x14ac:dyDescent="0.2">
      <c r="B15" s="638" t="s">
        <v>253</v>
      </c>
      <c r="C15" s="639"/>
      <c r="D15" s="639"/>
      <c r="E15" s="639"/>
      <c r="F15" s="639"/>
      <c r="G15" s="639"/>
      <c r="H15" s="639"/>
      <c r="I15" s="639"/>
      <c r="J15" s="639"/>
      <c r="K15" s="639"/>
      <c r="L15" s="639"/>
      <c r="M15" s="639"/>
      <c r="N15" s="639"/>
      <c r="O15" s="639"/>
      <c r="P15" s="639"/>
      <c r="Q15" s="640"/>
      <c r="R15" s="641">
        <v>22431</v>
      </c>
      <c r="S15" s="644"/>
      <c r="T15" s="644"/>
      <c r="U15" s="644"/>
      <c r="V15" s="644"/>
      <c r="W15" s="644"/>
      <c r="X15" s="644"/>
      <c r="Y15" s="645"/>
      <c r="Z15" s="703">
        <v>0.2</v>
      </c>
      <c r="AA15" s="703"/>
      <c r="AB15" s="703"/>
      <c r="AC15" s="703"/>
      <c r="AD15" s="704">
        <v>22431</v>
      </c>
      <c r="AE15" s="704"/>
      <c r="AF15" s="704"/>
      <c r="AG15" s="704"/>
      <c r="AH15" s="704"/>
      <c r="AI15" s="704"/>
      <c r="AJ15" s="704"/>
      <c r="AK15" s="704"/>
      <c r="AL15" s="646">
        <v>0.4</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84534</v>
      </c>
      <c r="BH15" s="644"/>
      <c r="BI15" s="644"/>
      <c r="BJ15" s="644"/>
      <c r="BK15" s="644"/>
      <c r="BL15" s="644"/>
      <c r="BM15" s="644"/>
      <c r="BN15" s="645"/>
      <c r="BO15" s="703">
        <v>5.9</v>
      </c>
      <c r="BP15" s="703"/>
      <c r="BQ15" s="703"/>
      <c r="BR15" s="703"/>
      <c r="BS15" s="649" t="s">
        <v>123</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1134791</v>
      </c>
      <c r="CS15" s="644"/>
      <c r="CT15" s="644"/>
      <c r="CU15" s="644"/>
      <c r="CV15" s="644"/>
      <c r="CW15" s="644"/>
      <c r="CX15" s="644"/>
      <c r="CY15" s="645"/>
      <c r="CZ15" s="703">
        <v>12.8</v>
      </c>
      <c r="DA15" s="703"/>
      <c r="DB15" s="703"/>
      <c r="DC15" s="703"/>
      <c r="DD15" s="649">
        <v>224440</v>
      </c>
      <c r="DE15" s="644"/>
      <c r="DF15" s="644"/>
      <c r="DG15" s="644"/>
      <c r="DH15" s="644"/>
      <c r="DI15" s="644"/>
      <c r="DJ15" s="644"/>
      <c r="DK15" s="644"/>
      <c r="DL15" s="644"/>
      <c r="DM15" s="644"/>
      <c r="DN15" s="644"/>
      <c r="DO15" s="644"/>
      <c r="DP15" s="645"/>
      <c r="DQ15" s="649">
        <v>747110</v>
      </c>
      <c r="DR15" s="644"/>
      <c r="DS15" s="644"/>
      <c r="DT15" s="644"/>
      <c r="DU15" s="644"/>
      <c r="DV15" s="644"/>
      <c r="DW15" s="644"/>
      <c r="DX15" s="644"/>
      <c r="DY15" s="644"/>
      <c r="DZ15" s="644"/>
      <c r="EA15" s="644"/>
      <c r="EB15" s="644"/>
      <c r="EC15" s="684"/>
    </row>
    <row r="16" spans="2:143" ht="11.25" customHeight="1" x14ac:dyDescent="0.2">
      <c r="B16" s="638" t="s">
        <v>256</v>
      </c>
      <c r="C16" s="639"/>
      <c r="D16" s="639"/>
      <c r="E16" s="639"/>
      <c r="F16" s="639"/>
      <c r="G16" s="639"/>
      <c r="H16" s="639"/>
      <c r="I16" s="639"/>
      <c r="J16" s="639"/>
      <c r="K16" s="639"/>
      <c r="L16" s="639"/>
      <c r="M16" s="639"/>
      <c r="N16" s="639"/>
      <c r="O16" s="639"/>
      <c r="P16" s="639"/>
      <c r="Q16" s="640"/>
      <c r="R16" s="641" t="s">
        <v>222</v>
      </c>
      <c r="S16" s="644"/>
      <c r="T16" s="644"/>
      <c r="U16" s="644"/>
      <c r="V16" s="644"/>
      <c r="W16" s="644"/>
      <c r="X16" s="644"/>
      <c r="Y16" s="645"/>
      <c r="Z16" s="703" t="s">
        <v>132</v>
      </c>
      <c r="AA16" s="703"/>
      <c r="AB16" s="703"/>
      <c r="AC16" s="703"/>
      <c r="AD16" s="704" t="s">
        <v>123</v>
      </c>
      <c r="AE16" s="704"/>
      <c r="AF16" s="704"/>
      <c r="AG16" s="704"/>
      <c r="AH16" s="704"/>
      <c r="AI16" s="704"/>
      <c r="AJ16" s="704"/>
      <c r="AK16" s="704"/>
      <c r="AL16" s="646" t="s">
        <v>123</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t="s">
        <v>132</v>
      </c>
      <c r="BH16" s="644"/>
      <c r="BI16" s="644"/>
      <c r="BJ16" s="644"/>
      <c r="BK16" s="644"/>
      <c r="BL16" s="644"/>
      <c r="BM16" s="644"/>
      <c r="BN16" s="645"/>
      <c r="BO16" s="703" t="s">
        <v>123</v>
      </c>
      <c r="BP16" s="703"/>
      <c r="BQ16" s="703"/>
      <c r="BR16" s="703"/>
      <c r="BS16" s="649" t="s">
        <v>222</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v>40884</v>
      </c>
      <c r="CS16" s="644"/>
      <c r="CT16" s="644"/>
      <c r="CU16" s="644"/>
      <c r="CV16" s="644"/>
      <c r="CW16" s="644"/>
      <c r="CX16" s="644"/>
      <c r="CY16" s="645"/>
      <c r="CZ16" s="703">
        <v>0.5</v>
      </c>
      <c r="DA16" s="703"/>
      <c r="DB16" s="703"/>
      <c r="DC16" s="703"/>
      <c r="DD16" s="649" t="s">
        <v>123</v>
      </c>
      <c r="DE16" s="644"/>
      <c r="DF16" s="644"/>
      <c r="DG16" s="644"/>
      <c r="DH16" s="644"/>
      <c r="DI16" s="644"/>
      <c r="DJ16" s="644"/>
      <c r="DK16" s="644"/>
      <c r="DL16" s="644"/>
      <c r="DM16" s="644"/>
      <c r="DN16" s="644"/>
      <c r="DO16" s="644"/>
      <c r="DP16" s="645"/>
      <c r="DQ16" s="649">
        <v>5924</v>
      </c>
      <c r="DR16" s="644"/>
      <c r="DS16" s="644"/>
      <c r="DT16" s="644"/>
      <c r="DU16" s="644"/>
      <c r="DV16" s="644"/>
      <c r="DW16" s="644"/>
      <c r="DX16" s="644"/>
      <c r="DY16" s="644"/>
      <c r="DZ16" s="644"/>
      <c r="EA16" s="644"/>
      <c r="EB16" s="644"/>
      <c r="EC16" s="684"/>
    </row>
    <row r="17" spans="2:133" ht="11.25" customHeight="1" x14ac:dyDescent="0.2">
      <c r="B17" s="638" t="s">
        <v>259</v>
      </c>
      <c r="C17" s="639"/>
      <c r="D17" s="639"/>
      <c r="E17" s="639"/>
      <c r="F17" s="639"/>
      <c r="G17" s="639"/>
      <c r="H17" s="639"/>
      <c r="I17" s="639"/>
      <c r="J17" s="639"/>
      <c r="K17" s="639"/>
      <c r="L17" s="639"/>
      <c r="M17" s="639"/>
      <c r="N17" s="639"/>
      <c r="O17" s="639"/>
      <c r="P17" s="639"/>
      <c r="Q17" s="640"/>
      <c r="R17" s="641">
        <v>2047</v>
      </c>
      <c r="S17" s="644"/>
      <c r="T17" s="644"/>
      <c r="U17" s="644"/>
      <c r="V17" s="644"/>
      <c r="W17" s="644"/>
      <c r="X17" s="644"/>
      <c r="Y17" s="645"/>
      <c r="Z17" s="703">
        <v>0</v>
      </c>
      <c r="AA17" s="703"/>
      <c r="AB17" s="703"/>
      <c r="AC17" s="703"/>
      <c r="AD17" s="704">
        <v>2047</v>
      </c>
      <c r="AE17" s="704"/>
      <c r="AF17" s="704"/>
      <c r="AG17" s="704"/>
      <c r="AH17" s="704"/>
      <c r="AI17" s="704"/>
      <c r="AJ17" s="704"/>
      <c r="AK17" s="704"/>
      <c r="AL17" s="646">
        <v>0</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123</v>
      </c>
      <c r="BH17" s="644"/>
      <c r="BI17" s="644"/>
      <c r="BJ17" s="644"/>
      <c r="BK17" s="644"/>
      <c r="BL17" s="644"/>
      <c r="BM17" s="644"/>
      <c r="BN17" s="645"/>
      <c r="BO17" s="703" t="s">
        <v>123</v>
      </c>
      <c r="BP17" s="703"/>
      <c r="BQ17" s="703"/>
      <c r="BR17" s="703"/>
      <c r="BS17" s="649" t="s">
        <v>123</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670601</v>
      </c>
      <c r="CS17" s="644"/>
      <c r="CT17" s="644"/>
      <c r="CU17" s="644"/>
      <c r="CV17" s="644"/>
      <c r="CW17" s="644"/>
      <c r="CX17" s="644"/>
      <c r="CY17" s="645"/>
      <c r="CZ17" s="703">
        <v>7.6</v>
      </c>
      <c r="DA17" s="703"/>
      <c r="DB17" s="703"/>
      <c r="DC17" s="703"/>
      <c r="DD17" s="649" t="s">
        <v>123</v>
      </c>
      <c r="DE17" s="644"/>
      <c r="DF17" s="644"/>
      <c r="DG17" s="644"/>
      <c r="DH17" s="644"/>
      <c r="DI17" s="644"/>
      <c r="DJ17" s="644"/>
      <c r="DK17" s="644"/>
      <c r="DL17" s="644"/>
      <c r="DM17" s="644"/>
      <c r="DN17" s="644"/>
      <c r="DO17" s="644"/>
      <c r="DP17" s="645"/>
      <c r="DQ17" s="649">
        <v>656494</v>
      </c>
      <c r="DR17" s="644"/>
      <c r="DS17" s="644"/>
      <c r="DT17" s="644"/>
      <c r="DU17" s="644"/>
      <c r="DV17" s="644"/>
      <c r="DW17" s="644"/>
      <c r="DX17" s="644"/>
      <c r="DY17" s="644"/>
      <c r="DZ17" s="644"/>
      <c r="EA17" s="644"/>
      <c r="EB17" s="644"/>
      <c r="EC17" s="684"/>
    </row>
    <row r="18" spans="2:133" ht="11.25" customHeight="1" x14ac:dyDescent="0.2">
      <c r="B18" s="638" t="s">
        <v>262</v>
      </c>
      <c r="C18" s="639"/>
      <c r="D18" s="639"/>
      <c r="E18" s="639"/>
      <c r="F18" s="639"/>
      <c r="G18" s="639"/>
      <c r="H18" s="639"/>
      <c r="I18" s="639"/>
      <c r="J18" s="639"/>
      <c r="K18" s="639"/>
      <c r="L18" s="639"/>
      <c r="M18" s="639"/>
      <c r="N18" s="639"/>
      <c r="O18" s="639"/>
      <c r="P18" s="639"/>
      <c r="Q18" s="640"/>
      <c r="R18" s="641">
        <v>4437005</v>
      </c>
      <c r="S18" s="644"/>
      <c r="T18" s="644"/>
      <c r="U18" s="644"/>
      <c r="V18" s="644"/>
      <c r="W18" s="644"/>
      <c r="X18" s="644"/>
      <c r="Y18" s="645"/>
      <c r="Z18" s="703">
        <v>46.2</v>
      </c>
      <c r="AA18" s="703"/>
      <c r="AB18" s="703"/>
      <c r="AC18" s="703"/>
      <c r="AD18" s="704">
        <v>3988019</v>
      </c>
      <c r="AE18" s="704"/>
      <c r="AF18" s="704"/>
      <c r="AG18" s="704"/>
      <c r="AH18" s="704"/>
      <c r="AI18" s="704"/>
      <c r="AJ18" s="704"/>
      <c r="AK18" s="704"/>
      <c r="AL18" s="646">
        <v>68.7</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132</v>
      </c>
      <c r="BH18" s="644"/>
      <c r="BI18" s="644"/>
      <c r="BJ18" s="644"/>
      <c r="BK18" s="644"/>
      <c r="BL18" s="644"/>
      <c r="BM18" s="644"/>
      <c r="BN18" s="645"/>
      <c r="BO18" s="703" t="s">
        <v>123</v>
      </c>
      <c r="BP18" s="703"/>
      <c r="BQ18" s="703"/>
      <c r="BR18" s="703"/>
      <c r="BS18" s="649" t="s">
        <v>123</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123</v>
      </c>
      <c r="CS18" s="644"/>
      <c r="CT18" s="644"/>
      <c r="CU18" s="644"/>
      <c r="CV18" s="644"/>
      <c r="CW18" s="644"/>
      <c r="CX18" s="644"/>
      <c r="CY18" s="645"/>
      <c r="CZ18" s="703" t="s">
        <v>123</v>
      </c>
      <c r="DA18" s="703"/>
      <c r="DB18" s="703"/>
      <c r="DC18" s="703"/>
      <c r="DD18" s="649" t="s">
        <v>123</v>
      </c>
      <c r="DE18" s="644"/>
      <c r="DF18" s="644"/>
      <c r="DG18" s="644"/>
      <c r="DH18" s="644"/>
      <c r="DI18" s="644"/>
      <c r="DJ18" s="644"/>
      <c r="DK18" s="644"/>
      <c r="DL18" s="644"/>
      <c r="DM18" s="644"/>
      <c r="DN18" s="644"/>
      <c r="DO18" s="644"/>
      <c r="DP18" s="645"/>
      <c r="DQ18" s="649" t="s">
        <v>123</v>
      </c>
      <c r="DR18" s="644"/>
      <c r="DS18" s="644"/>
      <c r="DT18" s="644"/>
      <c r="DU18" s="644"/>
      <c r="DV18" s="644"/>
      <c r="DW18" s="644"/>
      <c r="DX18" s="644"/>
      <c r="DY18" s="644"/>
      <c r="DZ18" s="644"/>
      <c r="EA18" s="644"/>
      <c r="EB18" s="644"/>
      <c r="EC18" s="684"/>
    </row>
    <row r="19" spans="2:133" ht="11.25" customHeight="1" x14ac:dyDescent="0.2">
      <c r="B19" s="638" t="s">
        <v>265</v>
      </c>
      <c r="C19" s="639"/>
      <c r="D19" s="639"/>
      <c r="E19" s="639"/>
      <c r="F19" s="639"/>
      <c r="G19" s="639"/>
      <c r="H19" s="639"/>
      <c r="I19" s="639"/>
      <c r="J19" s="639"/>
      <c r="K19" s="639"/>
      <c r="L19" s="639"/>
      <c r="M19" s="639"/>
      <c r="N19" s="639"/>
      <c r="O19" s="639"/>
      <c r="P19" s="639"/>
      <c r="Q19" s="640"/>
      <c r="R19" s="641">
        <v>3988019</v>
      </c>
      <c r="S19" s="644"/>
      <c r="T19" s="644"/>
      <c r="U19" s="644"/>
      <c r="V19" s="644"/>
      <c r="W19" s="644"/>
      <c r="X19" s="644"/>
      <c r="Y19" s="645"/>
      <c r="Z19" s="703">
        <v>41.5</v>
      </c>
      <c r="AA19" s="703"/>
      <c r="AB19" s="703"/>
      <c r="AC19" s="703"/>
      <c r="AD19" s="704">
        <v>3988019</v>
      </c>
      <c r="AE19" s="704"/>
      <c r="AF19" s="704"/>
      <c r="AG19" s="704"/>
      <c r="AH19" s="704"/>
      <c r="AI19" s="704"/>
      <c r="AJ19" s="704"/>
      <c r="AK19" s="704"/>
      <c r="AL19" s="646">
        <v>68.7</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v>14005</v>
      </c>
      <c r="BH19" s="644"/>
      <c r="BI19" s="644"/>
      <c r="BJ19" s="644"/>
      <c r="BK19" s="644"/>
      <c r="BL19" s="644"/>
      <c r="BM19" s="644"/>
      <c r="BN19" s="645"/>
      <c r="BO19" s="703">
        <v>1</v>
      </c>
      <c r="BP19" s="703"/>
      <c r="BQ19" s="703"/>
      <c r="BR19" s="703"/>
      <c r="BS19" s="649" t="s">
        <v>123</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132</v>
      </c>
      <c r="CS19" s="644"/>
      <c r="CT19" s="644"/>
      <c r="CU19" s="644"/>
      <c r="CV19" s="644"/>
      <c r="CW19" s="644"/>
      <c r="CX19" s="644"/>
      <c r="CY19" s="645"/>
      <c r="CZ19" s="703" t="s">
        <v>123</v>
      </c>
      <c r="DA19" s="703"/>
      <c r="DB19" s="703"/>
      <c r="DC19" s="703"/>
      <c r="DD19" s="649" t="s">
        <v>123</v>
      </c>
      <c r="DE19" s="644"/>
      <c r="DF19" s="644"/>
      <c r="DG19" s="644"/>
      <c r="DH19" s="644"/>
      <c r="DI19" s="644"/>
      <c r="DJ19" s="644"/>
      <c r="DK19" s="644"/>
      <c r="DL19" s="644"/>
      <c r="DM19" s="644"/>
      <c r="DN19" s="644"/>
      <c r="DO19" s="644"/>
      <c r="DP19" s="645"/>
      <c r="DQ19" s="649" t="s">
        <v>123</v>
      </c>
      <c r="DR19" s="644"/>
      <c r="DS19" s="644"/>
      <c r="DT19" s="644"/>
      <c r="DU19" s="644"/>
      <c r="DV19" s="644"/>
      <c r="DW19" s="644"/>
      <c r="DX19" s="644"/>
      <c r="DY19" s="644"/>
      <c r="DZ19" s="644"/>
      <c r="EA19" s="644"/>
      <c r="EB19" s="644"/>
      <c r="EC19" s="684"/>
    </row>
    <row r="20" spans="2:133" ht="11.25" customHeight="1" x14ac:dyDescent="0.2">
      <c r="B20" s="638" t="s">
        <v>268</v>
      </c>
      <c r="C20" s="639"/>
      <c r="D20" s="639"/>
      <c r="E20" s="639"/>
      <c r="F20" s="639"/>
      <c r="G20" s="639"/>
      <c r="H20" s="639"/>
      <c r="I20" s="639"/>
      <c r="J20" s="639"/>
      <c r="K20" s="639"/>
      <c r="L20" s="639"/>
      <c r="M20" s="639"/>
      <c r="N20" s="639"/>
      <c r="O20" s="639"/>
      <c r="P20" s="639"/>
      <c r="Q20" s="640"/>
      <c r="R20" s="641">
        <v>448986</v>
      </c>
      <c r="S20" s="644"/>
      <c r="T20" s="644"/>
      <c r="U20" s="644"/>
      <c r="V20" s="644"/>
      <c r="W20" s="644"/>
      <c r="X20" s="644"/>
      <c r="Y20" s="645"/>
      <c r="Z20" s="703">
        <v>4.7</v>
      </c>
      <c r="AA20" s="703"/>
      <c r="AB20" s="703"/>
      <c r="AC20" s="703"/>
      <c r="AD20" s="704" t="s">
        <v>123</v>
      </c>
      <c r="AE20" s="704"/>
      <c r="AF20" s="704"/>
      <c r="AG20" s="704"/>
      <c r="AH20" s="704"/>
      <c r="AI20" s="704"/>
      <c r="AJ20" s="704"/>
      <c r="AK20" s="704"/>
      <c r="AL20" s="646" t="s">
        <v>123</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v>14005</v>
      </c>
      <c r="BH20" s="644"/>
      <c r="BI20" s="644"/>
      <c r="BJ20" s="644"/>
      <c r="BK20" s="644"/>
      <c r="BL20" s="644"/>
      <c r="BM20" s="644"/>
      <c r="BN20" s="645"/>
      <c r="BO20" s="703">
        <v>1</v>
      </c>
      <c r="BP20" s="703"/>
      <c r="BQ20" s="703"/>
      <c r="BR20" s="703"/>
      <c r="BS20" s="649" t="s">
        <v>123</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8836354</v>
      </c>
      <c r="CS20" s="644"/>
      <c r="CT20" s="644"/>
      <c r="CU20" s="644"/>
      <c r="CV20" s="644"/>
      <c r="CW20" s="644"/>
      <c r="CX20" s="644"/>
      <c r="CY20" s="645"/>
      <c r="CZ20" s="703">
        <v>100</v>
      </c>
      <c r="DA20" s="703"/>
      <c r="DB20" s="703"/>
      <c r="DC20" s="703"/>
      <c r="DD20" s="649">
        <v>1187203</v>
      </c>
      <c r="DE20" s="644"/>
      <c r="DF20" s="644"/>
      <c r="DG20" s="644"/>
      <c r="DH20" s="644"/>
      <c r="DI20" s="644"/>
      <c r="DJ20" s="644"/>
      <c r="DK20" s="644"/>
      <c r="DL20" s="644"/>
      <c r="DM20" s="644"/>
      <c r="DN20" s="644"/>
      <c r="DO20" s="644"/>
      <c r="DP20" s="645"/>
      <c r="DQ20" s="649">
        <v>6266464</v>
      </c>
      <c r="DR20" s="644"/>
      <c r="DS20" s="644"/>
      <c r="DT20" s="644"/>
      <c r="DU20" s="644"/>
      <c r="DV20" s="644"/>
      <c r="DW20" s="644"/>
      <c r="DX20" s="644"/>
      <c r="DY20" s="644"/>
      <c r="DZ20" s="644"/>
      <c r="EA20" s="644"/>
      <c r="EB20" s="644"/>
      <c r="EC20" s="684"/>
    </row>
    <row r="21" spans="2:133" ht="11.25" customHeight="1" x14ac:dyDescent="0.2">
      <c r="B21" s="638" t="s">
        <v>271</v>
      </c>
      <c r="C21" s="639"/>
      <c r="D21" s="639"/>
      <c r="E21" s="639"/>
      <c r="F21" s="639"/>
      <c r="G21" s="639"/>
      <c r="H21" s="639"/>
      <c r="I21" s="639"/>
      <c r="J21" s="639"/>
      <c r="K21" s="639"/>
      <c r="L21" s="639"/>
      <c r="M21" s="639"/>
      <c r="N21" s="639"/>
      <c r="O21" s="639"/>
      <c r="P21" s="639"/>
      <c r="Q21" s="640"/>
      <c r="R21" s="641" t="s">
        <v>123</v>
      </c>
      <c r="S21" s="644"/>
      <c r="T21" s="644"/>
      <c r="U21" s="644"/>
      <c r="V21" s="644"/>
      <c r="W21" s="644"/>
      <c r="X21" s="644"/>
      <c r="Y21" s="645"/>
      <c r="Z21" s="703" t="s">
        <v>123</v>
      </c>
      <c r="AA21" s="703"/>
      <c r="AB21" s="703"/>
      <c r="AC21" s="703"/>
      <c r="AD21" s="704" t="s">
        <v>123</v>
      </c>
      <c r="AE21" s="704"/>
      <c r="AF21" s="704"/>
      <c r="AG21" s="704"/>
      <c r="AH21" s="704"/>
      <c r="AI21" s="704"/>
      <c r="AJ21" s="704"/>
      <c r="AK21" s="704"/>
      <c r="AL21" s="646" t="s">
        <v>222</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v>14005</v>
      </c>
      <c r="BH21" s="644"/>
      <c r="BI21" s="644"/>
      <c r="BJ21" s="644"/>
      <c r="BK21" s="644"/>
      <c r="BL21" s="644"/>
      <c r="BM21" s="644"/>
      <c r="BN21" s="645"/>
      <c r="BO21" s="703">
        <v>1</v>
      </c>
      <c r="BP21" s="703"/>
      <c r="BQ21" s="703"/>
      <c r="BR21" s="703"/>
      <c r="BS21" s="649" t="s">
        <v>132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2">
      <c r="B22" s="638" t="s">
        <v>273</v>
      </c>
      <c r="C22" s="639"/>
      <c r="D22" s="639"/>
      <c r="E22" s="639"/>
      <c r="F22" s="639"/>
      <c r="G22" s="639"/>
      <c r="H22" s="639"/>
      <c r="I22" s="639"/>
      <c r="J22" s="639"/>
      <c r="K22" s="639"/>
      <c r="L22" s="639"/>
      <c r="M22" s="639"/>
      <c r="N22" s="639"/>
      <c r="O22" s="639"/>
      <c r="P22" s="639"/>
      <c r="Q22" s="640"/>
      <c r="R22" s="641">
        <v>6241014</v>
      </c>
      <c r="S22" s="644"/>
      <c r="T22" s="644"/>
      <c r="U22" s="644"/>
      <c r="V22" s="644"/>
      <c r="W22" s="644"/>
      <c r="X22" s="644"/>
      <c r="Y22" s="645"/>
      <c r="Z22" s="703">
        <v>65</v>
      </c>
      <c r="AA22" s="703"/>
      <c r="AB22" s="703"/>
      <c r="AC22" s="703"/>
      <c r="AD22" s="704">
        <v>5792028</v>
      </c>
      <c r="AE22" s="704"/>
      <c r="AF22" s="704"/>
      <c r="AG22" s="704"/>
      <c r="AH22" s="704"/>
      <c r="AI22" s="704"/>
      <c r="AJ22" s="704"/>
      <c r="AK22" s="704"/>
      <c r="AL22" s="646">
        <v>99.8</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t="s">
        <v>132</v>
      </c>
      <c r="BH22" s="644"/>
      <c r="BI22" s="644"/>
      <c r="BJ22" s="644"/>
      <c r="BK22" s="644"/>
      <c r="BL22" s="644"/>
      <c r="BM22" s="644"/>
      <c r="BN22" s="645"/>
      <c r="BO22" s="703" t="s">
        <v>132</v>
      </c>
      <c r="BP22" s="703"/>
      <c r="BQ22" s="703"/>
      <c r="BR22" s="703"/>
      <c r="BS22" s="649" t="s">
        <v>132</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2">
      <c r="B23" s="638" t="s">
        <v>276</v>
      </c>
      <c r="C23" s="639"/>
      <c r="D23" s="639"/>
      <c r="E23" s="639"/>
      <c r="F23" s="639"/>
      <c r="G23" s="639"/>
      <c r="H23" s="639"/>
      <c r="I23" s="639"/>
      <c r="J23" s="639"/>
      <c r="K23" s="639"/>
      <c r="L23" s="639"/>
      <c r="M23" s="639"/>
      <c r="N23" s="639"/>
      <c r="O23" s="639"/>
      <c r="P23" s="639"/>
      <c r="Q23" s="640"/>
      <c r="R23" s="641">
        <v>1942</v>
      </c>
      <c r="S23" s="644"/>
      <c r="T23" s="644"/>
      <c r="U23" s="644"/>
      <c r="V23" s="644"/>
      <c r="W23" s="644"/>
      <c r="X23" s="644"/>
      <c r="Y23" s="645"/>
      <c r="Z23" s="703">
        <v>0</v>
      </c>
      <c r="AA23" s="703"/>
      <c r="AB23" s="703"/>
      <c r="AC23" s="703"/>
      <c r="AD23" s="704">
        <v>1942</v>
      </c>
      <c r="AE23" s="704"/>
      <c r="AF23" s="704"/>
      <c r="AG23" s="704"/>
      <c r="AH23" s="704"/>
      <c r="AI23" s="704"/>
      <c r="AJ23" s="704"/>
      <c r="AK23" s="704"/>
      <c r="AL23" s="646">
        <v>0</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t="s">
        <v>123</v>
      </c>
      <c r="BH23" s="644"/>
      <c r="BI23" s="644"/>
      <c r="BJ23" s="644"/>
      <c r="BK23" s="644"/>
      <c r="BL23" s="644"/>
      <c r="BM23" s="644"/>
      <c r="BN23" s="645"/>
      <c r="BO23" s="703" t="s">
        <v>123</v>
      </c>
      <c r="BP23" s="703"/>
      <c r="BQ23" s="703"/>
      <c r="BR23" s="703"/>
      <c r="BS23" s="649" t="s">
        <v>123</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x14ac:dyDescent="0.2">
      <c r="B24" s="638" t="s">
        <v>283</v>
      </c>
      <c r="C24" s="639"/>
      <c r="D24" s="639"/>
      <c r="E24" s="639"/>
      <c r="F24" s="639"/>
      <c r="G24" s="639"/>
      <c r="H24" s="639"/>
      <c r="I24" s="639"/>
      <c r="J24" s="639"/>
      <c r="K24" s="639"/>
      <c r="L24" s="639"/>
      <c r="M24" s="639"/>
      <c r="N24" s="639"/>
      <c r="O24" s="639"/>
      <c r="P24" s="639"/>
      <c r="Q24" s="640"/>
      <c r="R24" s="641">
        <v>84029</v>
      </c>
      <c r="S24" s="644"/>
      <c r="T24" s="644"/>
      <c r="U24" s="644"/>
      <c r="V24" s="644"/>
      <c r="W24" s="644"/>
      <c r="X24" s="644"/>
      <c r="Y24" s="645"/>
      <c r="Z24" s="703">
        <v>0.9</v>
      </c>
      <c r="AA24" s="703"/>
      <c r="AB24" s="703"/>
      <c r="AC24" s="703"/>
      <c r="AD24" s="704" t="s">
        <v>123</v>
      </c>
      <c r="AE24" s="704"/>
      <c r="AF24" s="704"/>
      <c r="AG24" s="704"/>
      <c r="AH24" s="704"/>
      <c r="AI24" s="704"/>
      <c r="AJ24" s="704"/>
      <c r="AK24" s="704"/>
      <c r="AL24" s="646" t="s">
        <v>123</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132</v>
      </c>
      <c r="BH24" s="644"/>
      <c r="BI24" s="644"/>
      <c r="BJ24" s="644"/>
      <c r="BK24" s="644"/>
      <c r="BL24" s="644"/>
      <c r="BM24" s="644"/>
      <c r="BN24" s="645"/>
      <c r="BO24" s="703" t="s">
        <v>132</v>
      </c>
      <c r="BP24" s="703"/>
      <c r="BQ24" s="703"/>
      <c r="BR24" s="703"/>
      <c r="BS24" s="649" t="s">
        <v>222</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2963617</v>
      </c>
      <c r="CS24" s="707"/>
      <c r="CT24" s="707"/>
      <c r="CU24" s="707"/>
      <c r="CV24" s="707"/>
      <c r="CW24" s="707"/>
      <c r="CX24" s="707"/>
      <c r="CY24" s="753"/>
      <c r="CZ24" s="754">
        <v>33.5</v>
      </c>
      <c r="DA24" s="723"/>
      <c r="DB24" s="723"/>
      <c r="DC24" s="757"/>
      <c r="DD24" s="752">
        <v>2287036</v>
      </c>
      <c r="DE24" s="707"/>
      <c r="DF24" s="707"/>
      <c r="DG24" s="707"/>
      <c r="DH24" s="707"/>
      <c r="DI24" s="707"/>
      <c r="DJ24" s="707"/>
      <c r="DK24" s="753"/>
      <c r="DL24" s="752">
        <v>1991471</v>
      </c>
      <c r="DM24" s="707"/>
      <c r="DN24" s="707"/>
      <c r="DO24" s="707"/>
      <c r="DP24" s="707"/>
      <c r="DQ24" s="707"/>
      <c r="DR24" s="707"/>
      <c r="DS24" s="707"/>
      <c r="DT24" s="707"/>
      <c r="DU24" s="707"/>
      <c r="DV24" s="753"/>
      <c r="DW24" s="754">
        <v>34.299999999999997</v>
      </c>
      <c r="DX24" s="723"/>
      <c r="DY24" s="723"/>
      <c r="DZ24" s="723"/>
      <c r="EA24" s="723"/>
      <c r="EB24" s="723"/>
      <c r="EC24" s="755"/>
    </row>
    <row r="25" spans="2:133" ht="11.25" customHeight="1" x14ac:dyDescent="0.2">
      <c r="B25" s="638" t="s">
        <v>286</v>
      </c>
      <c r="C25" s="639"/>
      <c r="D25" s="639"/>
      <c r="E25" s="639"/>
      <c r="F25" s="639"/>
      <c r="G25" s="639"/>
      <c r="H25" s="639"/>
      <c r="I25" s="639"/>
      <c r="J25" s="639"/>
      <c r="K25" s="639"/>
      <c r="L25" s="639"/>
      <c r="M25" s="639"/>
      <c r="N25" s="639"/>
      <c r="O25" s="639"/>
      <c r="P25" s="639"/>
      <c r="Q25" s="640"/>
      <c r="R25" s="641">
        <v>90654</v>
      </c>
      <c r="S25" s="644"/>
      <c r="T25" s="644"/>
      <c r="U25" s="644"/>
      <c r="V25" s="644"/>
      <c r="W25" s="644"/>
      <c r="X25" s="644"/>
      <c r="Y25" s="645"/>
      <c r="Z25" s="703">
        <v>0.9</v>
      </c>
      <c r="AA25" s="703"/>
      <c r="AB25" s="703"/>
      <c r="AC25" s="703"/>
      <c r="AD25" s="704">
        <v>2674</v>
      </c>
      <c r="AE25" s="704"/>
      <c r="AF25" s="704"/>
      <c r="AG25" s="704"/>
      <c r="AH25" s="704"/>
      <c r="AI25" s="704"/>
      <c r="AJ25" s="704"/>
      <c r="AK25" s="704"/>
      <c r="AL25" s="646">
        <v>0</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123</v>
      </c>
      <c r="BH25" s="644"/>
      <c r="BI25" s="644"/>
      <c r="BJ25" s="644"/>
      <c r="BK25" s="644"/>
      <c r="BL25" s="644"/>
      <c r="BM25" s="644"/>
      <c r="BN25" s="645"/>
      <c r="BO25" s="703" t="s">
        <v>123</v>
      </c>
      <c r="BP25" s="703"/>
      <c r="BQ25" s="703"/>
      <c r="BR25" s="703"/>
      <c r="BS25" s="649" t="s">
        <v>132</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1408252</v>
      </c>
      <c r="CS25" s="642"/>
      <c r="CT25" s="642"/>
      <c r="CU25" s="642"/>
      <c r="CV25" s="642"/>
      <c r="CW25" s="642"/>
      <c r="CX25" s="642"/>
      <c r="CY25" s="643"/>
      <c r="CZ25" s="646">
        <v>15.9</v>
      </c>
      <c r="DA25" s="675"/>
      <c r="DB25" s="675"/>
      <c r="DC25" s="676"/>
      <c r="DD25" s="649">
        <v>1333799</v>
      </c>
      <c r="DE25" s="642"/>
      <c r="DF25" s="642"/>
      <c r="DG25" s="642"/>
      <c r="DH25" s="642"/>
      <c r="DI25" s="642"/>
      <c r="DJ25" s="642"/>
      <c r="DK25" s="643"/>
      <c r="DL25" s="649">
        <v>1270872</v>
      </c>
      <c r="DM25" s="642"/>
      <c r="DN25" s="642"/>
      <c r="DO25" s="642"/>
      <c r="DP25" s="642"/>
      <c r="DQ25" s="642"/>
      <c r="DR25" s="642"/>
      <c r="DS25" s="642"/>
      <c r="DT25" s="642"/>
      <c r="DU25" s="642"/>
      <c r="DV25" s="643"/>
      <c r="DW25" s="646">
        <v>21.9</v>
      </c>
      <c r="DX25" s="675"/>
      <c r="DY25" s="675"/>
      <c r="DZ25" s="675"/>
      <c r="EA25" s="675"/>
      <c r="EB25" s="675"/>
      <c r="EC25" s="677"/>
    </row>
    <row r="26" spans="2:133" ht="11.25" customHeight="1" x14ac:dyDescent="0.2">
      <c r="B26" s="638" t="s">
        <v>289</v>
      </c>
      <c r="C26" s="639"/>
      <c r="D26" s="639"/>
      <c r="E26" s="639"/>
      <c r="F26" s="639"/>
      <c r="G26" s="639"/>
      <c r="H26" s="639"/>
      <c r="I26" s="639"/>
      <c r="J26" s="639"/>
      <c r="K26" s="639"/>
      <c r="L26" s="639"/>
      <c r="M26" s="639"/>
      <c r="N26" s="639"/>
      <c r="O26" s="639"/>
      <c r="P26" s="639"/>
      <c r="Q26" s="640"/>
      <c r="R26" s="641">
        <v>12782</v>
      </c>
      <c r="S26" s="644"/>
      <c r="T26" s="644"/>
      <c r="U26" s="644"/>
      <c r="V26" s="644"/>
      <c r="W26" s="644"/>
      <c r="X26" s="644"/>
      <c r="Y26" s="645"/>
      <c r="Z26" s="703">
        <v>0.1</v>
      </c>
      <c r="AA26" s="703"/>
      <c r="AB26" s="703"/>
      <c r="AC26" s="703"/>
      <c r="AD26" s="704" t="s">
        <v>123</v>
      </c>
      <c r="AE26" s="704"/>
      <c r="AF26" s="704"/>
      <c r="AG26" s="704"/>
      <c r="AH26" s="704"/>
      <c r="AI26" s="704"/>
      <c r="AJ26" s="704"/>
      <c r="AK26" s="704"/>
      <c r="AL26" s="646" t="s">
        <v>222</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123</v>
      </c>
      <c r="BH26" s="644"/>
      <c r="BI26" s="644"/>
      <c r="BJ26" s="644"/>
      <c r="BK26" s="644"/>
      <c r="BL26" s="644"/>
      <c r="BM26" s="644"/>
      <c r="BN26" s="645"/>
      <c r="BO26" s="703" t="s">
        <v>123</v>
      </c>
      <c r="BP26" s="703"/>
      <c r="BQ26" s="703"/>
      <c r="BR26" s="703"/>
      <c r="BS26" s="649" t="s">
        <v>132</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982231</v>
      </c>
      <c r="CS26" s="644"/>
      <c r="CT26" s="644"/>
      <c r="CU26" s="644"/>
      <c r="CV26" s="644"/>
      <c r="CW26" s="644"/>
      <c r="CX26" s="644"/>
      <c r="CY26" s="645"/>
      <c r="CZ26" s="646">
        <v>11.1</v>
      </c>
      <c r="DA26" s="675"/>
      <c r="DB26" s="675"/>
      <c r="DC26" s="676"/>
      <c r="DD26" s="649">
        <v>915908</v>
      </c>
      <c r="DE26" s="644"/>
      <c r="DF26" s="644"/>
      <c r="DG26" s="644"/>
      <c r="DH26" s="644"/>
      <c r="DI26" s="644"/>
      <c r="DJ26" s="644"/>
      <c r="DK26" s="645"/>
      <c r="DL26" s="649" t="s">
        <v>123</v>
      </c>
      <c r="DM26" s="644"/>
      <c r="DN26" s="644"/>
      <c r="DO26" s="644"/>
      <c r="DP26" s="644"/>
      <c r="DQ26" s="644"/>
      <c r="DR26" s="644"/>
      <c r="DS26" s="644"/>
      <c r="DT26" s="644"/>
      <c r="DU26" s="644"/>
      <c r="DV26" s="645"/>
      <c r="DW26" s="646" t="s">
        <v>123</v>
      </c>
      <c r="DX26" s="675"/>
      <c r="DY26" s="675"/>
      <c r="DZ26" s="675"/>
      <c r="EA26" s="675"/>
      <c r="EB26" s="675"/>
      <c r="EC26" s="677"/>
    </row>
    <row r="27" spans="2:133" ht="11.25" customHeight="1" x14ac:dyDescent="0.2">
      <c r="B27" s="638" t="s">
        <v>292</v>
      </c>
      <c r="C27" s="639"/>
      <c r="D27" s="639"/>
      <c r="E27" s="639"/>
      <c r="F27" s="639"/>
      <c r="G27" s="639"/>
      <c r="H27" s="639"/>
      <c r="I27" s="639"/>
      <c r="J27" s="639"/>
      <c r="K27" s="639"/>
      <c r="L27" s="639"/>
      <c r="M27" s="639"/>
      <c r="N27" s="639"/>
      <c r="O27" s="639"/>
      <c r="P27" s="639"/>
      <c r="Q27" s="640"/>
      <c r="R27" s="641">
        <v>617675</v>
      </c>
      <c r="S27" s="644"/>
      <c r="T27" s="644"/>
      <c r="U27" s="644"/>
      <c r="V27" s="644"/>
      <c r="W27" s="644"/>
      <c r="X27" s="644"/>
      <c r="Y27" s="645"/>
      <c r="Z27" s="703">
        <v>6.4</v>
      </c>
      <c r="AA27" s="703"/>
      <c r="AB27" s="703"/>
      <c r="AC27" s="703"/>
      <c r="AD27" s="704" t="s">
        <v>123</v>
      </c>
      <c r="AE27" s="704"/>
      <c r="AF27" s="704"/>
      <c r="AG27" s="704"/>
      <c r="AH27" s="704"/>
      <c r="AI27" s="704"/>
      <c r="AJ27" s="704"/>
      <c r="AK27" s="704"/>
      <c r="AL27" s="646" t="s">
        <v>123</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1441406</v>
      </c>
      <c r="BH27" s="644"/>
      <c r="BI27" s="644"/>
      <c r="BJ27" s="644"/>
      <c r="BK27" s="644"/>
      <c r="BL27" s="644"/>
      <c r="BM27" s="644"/>
      <c r="BN27" s="645"/>
      <c r="BO27" s="703">
        <v>100</v>
      </c>
      <c r="BP27" s="703"/>
      <c r="BQ27" s="703"/>
      <c r="BR27" s="703"/>
      <c r="BS27" s="649" t="s">
        <v>123</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884764</v>
      </c>
      <c r="CS27" s="642"/>
      <c r="CT27" s="642"/>
      <c r="CU27" s="642"/>
      <c r="CV27" s="642"/>
      <c r="CW27" s="642"/>
      <c r="CX27" s="642"/>
      <c r="CY27" s="643"/>
      <c r="CZ27" s="646">
        <v>10</v>
      </c>
      <c r="DA27" s="675"/>
      <c r="DB27" s="675"/>
      <c r="DC27" s="676"/>
      <c r="DD27" s="649">
        <v>296743</v>
      </c>
      <c r="DE27" s="642"/>
      <c r="DF27" s="642"/>
      <c r="DG27" s="642"/>
      <c r="DH27" s="642"/>
      <c r="DI27" s="642"/>
      <c r="DJ27" s="642"/>
      <c r="DK27" s="643"/>
      <c r="DL27" s="649">
        <v>281026</v>
      </c>
      <c r="DM27" s="642"/>
      <c r="DN27" s="642"/>
      <c r="DO27" s="642"/>
      <c r="DP27" s="642"/>
      <c r="DQ27" s="642"/>
      <c r="DR27" s="642"/>
      <c r="DS27" s="642"/>
      <c r="DT27" s="642"/>
      <c r="DU27" s="642"/>
      <c r="DV27" s="643"/>
      <c r="DW27" s="646">
        <v>4.8</v>
      </c>
      <c r="DX27" s="675"/>
      <c r="DY27" s="675"/>
      <c r="DZ27" s="675"/>
      <c r="EA27" s="675"/>
      <c r="EB27" s="675"/>
      <c r="EC27" s="677"/>
    </row>
    <row r="28" spans="2:133" ht="11.25" customHeight="1" x14ac:dyDescent="0.2">
      <c r="B28" s="746" t="s">
        <v>295</v>
      </c>
      <c r="C28" s="747"/>
      <c r="D28" s="747"/>
      <c r="E28" s="747"/>
      <c r="F28" s="747"/>
      <c r="G28" s="747"/>
      <c r="H28" s="747"/>
      <c r="I28" s="747"/>
      <c r="J28" s="747"/>
      <c r="K28" s="747"/>
      <c r="L28" s="747"/>
      <c r="M28" s="747"/>
      <c r="N28" s="747"/>
      <c r="O28" s="747"/>
      <c r="P28" s="747"/>
      <c r="Q28" s="748"/>
      <c r="R28" s="641" t="s">
        <v>123</v>
      </c>
      <c r="S28" s="644"/>
      <c r="T28" s="644"/>
      <c r="U28" s="644"/>
      <c r="V28" s="644"/>
      <c r="W28" s="644"/>
      <c r="X28" s="644"/>
      <c r="Y28" s="645"/>
      <c r="Z28" s="703" t="s">
        <v>123</v>
      </c>
      <c r="AA28" s="703"/>
      <c r="AB28" s="703"/>
      <c r="AC28" s="703"/>
      <c r="AD28" s="704" t="s">
        <v>123</v>
      </c>
      <c r="AE28" s="704"/>
      <c r="AF28" s="704"/>
      <c r="AG28" s="704"/>
      <c r="AH28" s="704"/>
      <c r="AI28" s="704"/>
      <c r="AJ28" s="704"/>
      <c r="AK28" s="704"/>
      <c r="AL28" s="646" t="s">
        <v>123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670601</v>
      </c>
      <c r="CS28" s="644"/>
      <c r="CT28" s="644"/>
      <c r="CU28" s="644"/>
      <c r="CV28" s="644"/>
      <c r="CW28" s="644"/>
      <c r="CX28" s="644"/>
      <c r="CY28" s="645"/>
      <c r="CZ28" s="646">
        <v>7.6</v>
      </c>
      <c r="DA28" s="675"/>
      <c r="DB28" s="675"/>
      <c r="DC28" s="676"/>
      <c r="DD28" s="649">
        <v>656494</v>
      </c>
      <c r="DE28" s="644"/>
      <c r="DF28" s="644"/>
      <c r="DG28" s="644"/>
      <c r="DH28" s="644"/>
      <c r="DI28" s="644"/>
      <c r="DJ28" s="644"/>
      <c r="DK28" s="645"/>
      <c r="DL28" s="649">
        <v>439573</v>
      </c>
      <c r="DM28" s="644"/>
      <c r="DN28" s="644"/>
      <c r="DO28" s="644"/>
      <c r="DP28" s="644"/>
      <c r="DQ28" s="644"/>
      <c r="DR28" s="644"/>
      <c r="DS28" s="644"/>
      <c r="DT28" s="644"/>
      <c r="DU28" s="644"/>
      <c r="DV28" s="645"/>
      <c r="DW28" s="646">
        <v>7.6</v>
      </c>
      <c r="DX28" s="675"/>
      <c r="DY28" s="675"/>
      <c r="DZ28" s="675"/>
      <c r="EA28" s="675"/>
      <c r="EB28" s="675"/>
      <c r="EC28" s="677"/>
    </row>
    <row r="29" spans="2:133" ht="11.25" customHeight="1" x14ac:dyDescent="0.2">
      <c r="B29" s="638" t="s">
        <v>297</v>
      </c>
      <c r="C29" s="639"/>
      <c r="D29" s="639"/>
      <c r="E29" s="639"/>
      <c r="F29" s="639"/>
      <c r="G29" s="639"/>
      <c r="H29" s="639"/>
      <c r="I29" s="639"/>
      <c r="J29" s="639"/>
      <c r="K29" s="639"/>
      <c r="L29" s="639"/>
      <c r="M29" s="639"/>
      <c r="N29" s="639"/>
      <c r="O29" s="639"/>
      <c r="P29" s="639"/>
      <c r="Q29" s="640"/>
      <c r="R29" s="641">
        <v>527308</v>
      </c>
      <c r="S29" s="644"/>
      <c r="T29" s="644"/>
      <c r="U29" s="644"/>
      <c r="V29" s="644"/>
      <c r="W29" s="644"/>
      <c r="X29" s="644"/>
      <c r="Y29" s="645"/>
      <c r="Z29" s="703">
        <v>5.5</v>
      </c>
      <c r="AA29" s="703"/>
      <c r="AB29" s="703"/>
      <c r="AC29" s="703"/>
      <c r="AD29" s="704" t="s">
        <v>132</v>
      </c>
      <c r="AE29" s="704"/>
      <c r="AF29" s="704"/>
      <c r="AG29" s="704"/>
      <c r="AH29" s="704"/>
      <c r="AI29" s="704"/>
      <c r="AJ29" s="704"/>
      <c r="AK29" s="704"/>
      <c r="AL29" s="646" t="s">
        <v>132</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64</v>
      </c>
      <c r="CG29" s="682"/>
      <c r="CH29" s="682"/>
      <c r="CI29" s="682"/>
      <c r="CJ29" s="682"/>
      <c r="CK29" s="682"/>
      <c r="CL29" s="682"/>
      <c r="CM29" s="682"/>
      <c r="CN29" s="682"/>
      <c r="CO29" s="682"/>
      <c r="CP29" s="682"/>
      <c r="CQ29" s="683"/>
      <c r="CR29" s="641">
        <v>670601</v>
      </c>
      <c r="CS29" s="642"/>
      <c r="CT29" s="642"/>
      <c r="CU29" s="642"/>
      <c r="CV29" s="642"/>
      <c r="CW29" s="642"/>
      <c r="CX29" s="642"/>
      <c r="CY29" s="643"/>
      <c r="CZ29" s="646">
        <v>7.6</v>
      </c>
      <c r="DA29" s="675"/>
      <c r="DB29" s="675"/>
      <c r="DC29" s="676"/>
      <c r="DD29" s="649">
        <v>656494</v>
      </c>
      <c r="DE29" s="642"/>
      <c r="DF29" s="642"/>
      <c r="DG29" s="642"/>
      <c r="DH29" s="642"/>
      <c r="DI29" s="642"/>
      <c r="DJ29" s="642"/>
      <c r="DK29" s="643"/>
      <c r="DL29" s="649">
        <v>439573</v>
      </c>
      <c r="DM29" s="642"/>
      <c r="DN29" s="642"/>
      <c r="DO29" s="642"/>
      <c r="DP29" s="642"/>
      <c r="DQ29" s="642"/>
      <c r="DR29" s="642"/>
      <c r="DS29" s="642"/>
      <c r="DT29" s="642"/>
      <c r="DU29" s="642"/>
      <c r="DV29" s="643"/>
      <c r="DW29" s="646">
        <v>7.6</v>
      </c>
      <c r="DX29" s="675"/>
      <c r="DY29" s="675"/>
      <c r="DZ29" s="675"/>
      <c r="EA29" s="675"/>
      <c r="EB29" s="675"/>
      <c r="EC29" s="677"/>
    </row>
    <row r="30" spans="2:133" ht="11.25" customHeight="1" x14ac:dyDescent="0.2">
      <c r="B30" s="638" t="s">
        <v>301</v>
      </c>
      <c r="C30" s="639"/>
      <c r="D30" s="639"/>
      <c r="E30" s="639"/>
      <c r="F30" s="639"/>
      <c r="G30" s="639"/>
      <c r="H30" s="639"/>
      <c r="I30" s="639"/>
      <c r="J30" s="639"/>
      <c r="K30" s="639"/>
      <c r="L30" s="639"/>
      <c r="M30" s="639"/>
      <c r="N30" s="639"/>
      <c r="O30" s="639"/>
      <c r="P30" s="639"/>
      <c r="Q30" s="640"/>
      <c r="R30" s="641">
        <v>25778</v>
      </c>
      <c r="S30" s="644"/>
      <c r="T30" s="644"/>
      <c r="U30" s="644"/>
      <c r="V30" s="644"/>
      <c r="W30" s="644"/>
      <c r="X30" s="644"/>
      <c r="Y30" s="645"/>
      <c r="Z30" s="703">
        <v>0.3</v>
      </c>
      <c r="AA30" s="703"/>
      <c r="AB30" s="703"/>
      <c r="AC30" s="703"/>
      <c r="AD30" s="704">
        <v>5144</v>
      </c>
      <c r="AE30" s="704"/>
      <c r="AF30" s="704"/>
      <c r="AG30" s="704"/>
      <c r="AH30" s="704"/>
      <c r="AI30" s="704"/>
      <c r="AJ30" s="704"/>
      <c r="AK30" s="704"/>
      <c r="AL30" s="646">
        <v>0.1</v>
      </c>
      <c r="AM30" s="647"/>
      <c r="AN30" s="647"/>
      <c r="AO30" s="705"/>
      <c r="AP30" s="731" t="s">
        <v>302</v>
      </c>
      <c r="AQ30" s="732"/>
      <c r="AR30" s="732"/>
      <c r="AS30" s="732"/>
      <c r="AT30" s="737" t="s">
        <v>303</v>
      </c>
      <c r="AU30" s="210"/>
      <c r="AV30" s="210"/>
      <c r="AW30" s="210"/>
      <c r="AX30" s="740" t="s">
        <v>182</v>
      </c>
      <c r="AY30" s="741"/>
      <c r="AZ30" s="741"/>
      <c r="BA30" s="741"/>
      <c r="BB30" s="741"/>
      <c r="BC30" s="741"/>
      <c r="BD30" s="741"/>
      <c r="BE30" s="741"/>
      <c r="BF30" s="742"/>
      <c r="BG30" s="721">
        <v>98.4</v>
      </c>
      <c r="BH30" s="722"/>
      <c r="BI30" s="722"/>
      <c r="BJ30" s="722"/>
      <c r="BK30" s="722"/>
      <c r="BL30" s="722"/>
      <c r="BM30" s="723">
        <v>94.4</v>
      </c>
      <c r="BN30" s="722"/>
      <c r="BO30" s="722"/>
      <c r="BP30" s="722"/>
      <c r="BQ30" s="724"/>
      <c r="BR30" s="721">
        <v>98.5</v>
      </c>
      <c r="BS30" s="722"/>
      <c r="BT30" s="722"/>
      <c r="BU30" s="722"/>
      <c r="BV30" s="722"/>
      <c r="BW30" s="722"/>
      <c r="BX30" s="723">
        <v>94.5</v>
      </c>
      <c r="BY30" s="722"/>
      <c r="BZ30" s="722"/>
      <c r="CA30" s="722"/>
      <c r="CB30" s="724"/>
      <c r="CD30" s="727"/>
      <c r="CE30" s="728"/>
      <c r="CF30" s="685" t="s">
        <v>304</v>
      </c>
      <c r="CG30" s="682"/>
      <c r="CH30" s="682"/>
      <c r="CI30" s="682"/>
      <c r="CJ30" s="682"/>
      <c r="CK30" s="682"/>
      <c r="CL30" s="682"/>
      <c r="CM30" s="682"/>
      <c r="CN30" s="682"/>
      <c r="CO30" s="682"/>
      <c r="CP30" s="682"/>
      <c r="CQ30" s="683"/>
      <c r="CR30" s="641">
        <v>641985</v>
      </c>
      <c r="CS30" s="644"/>
      <c r="CT30" s="644"/>
      <c r="CU30" s="644"/>
      <c r="CV30" s="644"/>
      <c r="CW30" s="644"/>
      <c r="CX30" s="644"/>
      <c r="CY30" s="645"/>
      <c r="CZ30" s="646">
        <v>7.3</v>
      </c>
      <c r="DA30" s="675"/>
      <c r="DB30" s="675"/>
      <c r="DC30" s="676"/>
      <c r="DD30" s="649">
        <v>627878</v>
      </c>
      <c r="DE30" s="644"/>
      <c r="DF30" s="644"/>
      <c r="DG30" s="644"/>
      <c r="DH30" s="644"/>
      <c r="DI30" s="644"/>
      <c r="DJ30" s="644"/>
      <c r="DK30" s="645"/>
      <c r="DL30" s="649">
        <v>410957</v>
      </c>
      <c r="DM30" s="644"/>
      <c r="DN30" s="644"/>
      <c r="DO30" s="644"/>
      <c r="DP30" s="644"/>
      <c r="DQ30" s="644"/>
      <c r="DR30" s="644"/>
      <c r="DS30" s="644"/>
      <c r="DT30" s="644"/>
      <c r="DU30" s="644"/>
      <c r="DV30" s="645"/>
      <c r="DW30" s="646">
        <v>7.1</v>
      </c>
      <c r="DX30" s="675"/>
      <c r="DY30" s="675"/>
      <c r="DZ30" s="675"/>
      <c r="EA30" s="675"/>
      <c r="EB30" s="675"/>
      <c r="EC30" s="677"/>
    </row>
    <row r="31" spans="2:133" ht="11.25" customHeight="1" x14ac:dyDescent="0.2">
      <c r="B31" s="638" t="s">
        <v>305</v>
      </c>
      <c r="C31" s="639"/>
      <c r="D31" s="639"/>
      <c r="E31" s="639"/>
      <c r="F31" s="639"/>
      <c r="G31" s="639"/>
      <c r="H31" s="639"/>
      <c r="I31" s="639"/>
      <c r="J31" s="639"/>
      <c r="K31" s="639"/>
      <c r="L31" s="639"/>
      <c r="M31" s="639"/>
      <c r="N31" s="639"/>
      <c r="O31" s="639"/>
      <c r="P31" s="639"/>
      <c r="Q31" s="640"/>
      <c r="R31" s="641">
        <v>33187</v>
      </c>
      <c r="S31" s="644"/>
      <c r="T31" s="644"/>
      <c r="U31" s="644"/>
      <c r="V31" s="644"/>
      <c r="W31" s="644"/>
      <c r="X31" s="644"/>
      <c r="Y31" s="645"/>
      <c r="Z31" s="703">
        <v>0.3</v>
      </c>
      <c r="AA31" s="703"/>
      <c r="AB31" s="703"/>
      <c r="AC31" s="703"/>
      <c r="AD31" s="704" t="s">
        <v>222</v>
      </c>
      <c r="AE31" s="704"/>
      <c r="AF31" s="704"/>
      <c r="AG31" s="704"/>
      <c r="AH31" s="704"/>
      <c r="AI31" s="704"/>
      <c r="AJ31" s="704"/>
      <c r="AK31" s="704"/>
      <c r="AL31" s="646" t="s">
        <v>123</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99</v>
      </c>
      <c r="BH31" s="642"/>
      <c r="BI31" s="642"/>
      <c r="BJ31" s="642"/>
      <c r="BK31" s="642"/>
      <c r="BL31" s="642"/>
      <c r="BM31" s="647">
        <v>96.6</v>
      </c>
      <c r="BN31" s="720"/>
      <c r="BO31" s="720"/>
      <c r="BP31" s="720"/>
      <c r="BQ31" s="681"/>
      <c r="BR31" s="719">
        <v>99.2</v>
      </c>
      <c r="BS31" s="642"/>
      <c r="BT31" s="642"/>
      <c r="BU31" s="642"/>
      <c r="BV31" s="642"/>
      <c r="BW31" s="642"/>
      <c r="BX31" s="647">
        <v>96.4</v>
      </c>
      <c r="BY31" s="720"/>
      <c r="BZ31" s="720"/>
      <c r="CA31" s="720"/>
      <c r="CB31" s="681"/>
      <c r="CD31" s="727"/>
      <c r="CE31" s="728"/>
      <c r="CF31" s="685" t="s">
        <v>308</v>
      </c>
      <c r="CG31" s="682"/>
      <c r="CH31" s="682"/>
      <c r="CI31" s="682"/>
      <c r="CJ31" s="682"/>
      <c r="CK31" s="682"/>
      <c r="CL31" s="682"/>
      <c r="CM31" s="682"/>
      <c r="CN31" s="682"/>
      <c r="CO31" s="682"/>
      <c r="CP31" s="682"/>
      <c r="CQ31" s="683"/>
      <c r="CR31" s="641">
        <v>28616</v>
      </c>
      <c r="CS31" s="642"/>
      <c r="CT31" s="642"/>
      <c r="CU31" s="642"/>
      <c r="CV31" s="642"/>
      <c r="CW31" s="642"/>
      <c r="CX31" s="642"/>
      <c r="CY31" s="643"/>
      <c r="CZ31" s="646">
        <v>0.3</v>
      </c>
      <c r="DA31" s="675"/>
      <c r="DB31" s="675"/>
      <c r="DC31" s="676"/>
      <c r="DD31" s="649">
        <v>28616</v>
      </c>
      <c r="DE31" s="642"/>
      <c r="DF31" s="642"/>
      <c r="DG31" s="642"/>
      <c r="DH31" s="642"/>
      <c r="DI31" s="642"/>
      <c r="DJ31" s="642"/>
      <c r="DK31" s="643"/>
      <c r="DL31" s="649">
        <v>28616</v>
      </c>
      <c r="DM31" s="642"/>
      <c r="DN31" s="642"/>
      <c r="DO31" s="642"/>
      <c r="DP31" s="642"/>
      <c r="DQ31" s="642"/>
      <c r="DR31" s="642"/>
      <c r="DS31" s="642"/>
      <c r="DT31" s="642"/>
      <c r="DU31" s="642"/>
      <c r="DV31" s="643"/>
      <c r="DW31" s="646">
        <v>0.5</v>
      </c>
      <c r="DX31" s="675"/>
      <c r="DY31" s="675"/>
      <c r="DZ31" s="675"/>
      <c r="EA31" s="675"/>
      <c r="EB31" s="675"/>
      <c r="EC31" s="677"/>
    </row>
    <row r="32" spans="2:133" ht="11.25" customHeight="1" x14ac:dyDescent="0.2">
      <c r="B32" s="638" t="s">
        <v>309</v>
      </c>
      <c r="C32" s="639"/>
      <c r="D32" s="639"/>
      <c r="E32" s="639"/>
      <c r="F32" s="639"/>
      <c r="G32" s="639"/>
      <c r="H32" s="639"/>
      <c r="I32" s="639"/>
      <c r="J32" s="639"/>
      <c r="K32" s="639"/>
      <c r="L32" s="639"/>
      <c r="M32" s="639"/>
      <c r="N32" s="639"/>
      <c r="O32" s="639"/>
      <c r="P32" s="639"/>
      <c r="Q32" s="640"/>
      <c r="R32" s="641">
        <v>31278</v>
      </c>
      <c r="S32" s="644"/>
      <c r="T32" s="644"/>
      <c r="U32" s="644"/>
      <c r="V32" s="644"/>
      <c r="W32" s="644"/>
      <c r="X32" s="644"/>
      <c r="Y32" s="645"/>
      <c r="Z32" s="703">
        <v>0.3</v>
      </c>
      <c r="AA32" s="703"/>
      <c r="AB32" s="703"/>
      <c r="AC32" s="703"/>
      <c r="AD32" s="704" t="s">
        <v>123</v>
      </c>
      <c r="AE32" s="704"/>
      <c r="AF32" s="704"/>
      <c r="AG32" s="704"/>
      <c r="AH32" s="704"/>
      <c r="AI32" s="704"/>
      <c r="AJ32" s="704"/>
      <c r="AK32" s="704"/>
      <c r="AL32" s="646" t="s">
        <v>123</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97.7</v>
      </c>
      <c r="BH32" s="657"/>
      <c r="BI32" s="657"/>
      <c r="BJ32" s="657"/>
      <c r="BK32" s="657"/>
      <c r="BL32" s="657"/>
      <c r="BM32" s="701">
        <v>92.1</v>
      </c>
      <c r="BN32" s="657"/>
      <c r="BO32" s="657"/>
      <c r="BP32" s="657"/>
      <c r="BQ32" s="694"/>
      <c r="BR32" s="718">
        <v>97.8</v>
      </c>
      <c r="BS32" s="657"/>
      <c r="BT32" s="657"/>
      <c r="BU32" s="657"/>
      <c r="BV32" s="657"/>
      <c r="BW32" s="657"/>
      <c r="BX32" s="701">
        <v>92.4</v>
      </c>
      <c r="BY32" s="657"/>
      <c r="BZ32" s="657"/>
      <c r="CA32" s="657"/>
      <c r="CB32" s="694"/>
      <c r="CD32" s="729"/>
      <c r="CE32" s="730"/>
      <c r="CF32" s="685" t="s">
        <v>311</v>
      </c>
      <c r="CG32" s="682"/>
      <c r="CH32" s="682"/>
      <c r="CI32" s="682"/>
      <c r="CJ32" s="682"/>
      <c r="CK32" s="682"/>
      <c r="CL32" s="682"/>
      <c r="CM32" s="682"/>
      <c r="CN32" s="682"/>
      <c r="CO32" s="682"/>
      <c r="CP32" s="682"/>
      <c r="CQ32" s="683"/>
      <c r="CR32" s="641" t="s">
        <v>132</v>
      </c>
      <c r="CS32" s="644"/>
      <c r="CT32" s="644"/>
      <c r="CU32" s="644"/>
      <c r="CV32" s="644"/>
      <c r="CW32" s="644"/>
      <c r="CX32" s="644"/>
      <c r="CY32" s="645"/>
      <c r="CZ32" s="646" t="s">
        <v>123</v>
      </c>
      <c r="DA32" s="675"/>
      <c r="DB32" s="675"/>
      <c r="DC32" s="676"/>
      <c r="DD32" s="649" t="s">
        <v>132</v>
      </c>
      <c r="DE32" s="644"/>
      <c r="DF32" s="644"/>
      <c r="DG32" s="644"/>
      <c r="DH32" s="644"/>
      <c r="DI32" s="644"/>
      <c r="DJ32" s="644"/>
      <c r="DK32" s="645"/>
      <c r="DL32" s="649" t="s">
        <v>132</v>
      </c>
      <c r="DM32" s="644"/>
      <c r="DN32" s="644"/>
      <c r="DO32" s="644"/>
      <c r="DP32" s="644"/>
      <c r="DQ32" s="644"/>
      <c r="DR32" s="644"/>
      <c r="DS32" s="644"/>
      <c r="DT32" s="644"/>
      <c r="DU32" s="644"/>
      <c r="DV32" s="645"/>
      <c r="DW32" s="646" t="s">
        <v>222</v>
      </c>
      <c r="DX32" s="675"/>
      <c r="DY32" s="675"/>
      <c r="DZ32" s="675"/>
      <c r="EA32" s="675"/>
      <c r="EB32" s="675"/>
      <c r="EC32" s="677"/>
    </row>
    <row r="33" spans="2:133" ht="11.25" customHeight="1" x14ac:dyDescent="0.2">
      <c r="B33" s="638" t="s">
        <v>312</v>
      </c>
      <c r="C33" s="639"/>
      <c r="D33" s="639"/>
      <c r="E33" s="639"/>
      <c r="F33" s="639"/>
      <c r="G33" s="639"/>
      <c r="H33" s="639"/>
      <c r="I33" s="639"/>
      <c r="J33" s="639"/>
      <c r="K33" s="639"/>
      <c r="L33" s="639"/>
      <c r="M33" s="639"/>
      <c r="N33" s="639"/>
      <c r="O33" s="639"/>
      <c r="P33" s="639"/>
      <c r="Q33" s="640"/>
      <c r="R33" s="641">
        <v>761733</v>
      </c>
      <c r="S33" s="644"/>
      <c r="T33" s="644"/>
      <c r="U33" s="644"/>
      <c r="V33" s="644"/>
      <c r="W33" s="644"/>
      <c r="X33" s="644"/>
      <c r="Y33" s="645"/>
      <c r="Z33" s="703">
        <v>7.9</v>
      </c>
      <c r="AA33" s="703"/>
      <c r="AB33" s="703"/>
      <c r="AC33" s="703"/>
      <c r="AD33" s="704" t="s">
        <v>132</v>
      </c>
      <c r="AE33" s="704"/>
      <c r="AF33" s="704"/>
      <c r="AG33" s="704"/>
      <c r="AH33" s="704"/>
      <c r="AI33" s="704"/>
      <c r="AJ33" s="704"/>
      <c r="AK33" s="704"/>
      <c r="AL33" s="646" t="s">
        <v>123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4644650</v>
      </c>
      <c r="CS33" s="642"/>
      <c r="CT33" s="642"/>
      <c r="CU33" s="642"/>
      <c r="CV33" s="642"/>
      <c r="CW33" s="642"/>
      <c r="CX33" s="642"/>
      <c r="CY33" s="643"/>
      <c r="CZ33" s="646">
        <v>52.6</v>
      </c>
      <c r="DA33" s="675"/>
      <c r="DB33" s="675"/>
      <c r="DC33" s="676"/>
      <c r="DD33" s="649">
        <v>3715255</v>
      </c>
      <c r="DE33" s="642"/>
      <c r="DF33" s="642"/>
      <c r="DG33" s="642"/>
      <c r="DH33" s="642"/>
      <c r="DI33" s="642"/>
      <c r="DJ33" s="642"/>
      <c r="DK33" s="643"/>
      <c r="DL33" s="649">
        <v>2200252</v>
      </c>
      <c r="DM33" s="642"/>
      <c r="DN33" s="642"/>
      <c r="DO33" s="642"/>
      <c r="DP33" s="642"/>
      <c r="DQ33" s="642"/>
      <c r="DR33" s="642"/>
      <c r="DS33" s="642"/>
      <c r="DT33" s="642"/>
      <c r="DU33" s="642"/>
      <c r="DV33" s="643"/>
      <c r="DW33" s="646">
        <v>37.9</v>
      </c>
      <c r="DX33" s="675"/>
      <c r="DY33" s="675"/>
      <c r="DZ33" s="675"/>
      <c r="EA33" s="675"/>
      <c r="EB33" s="675"/>
      <c r="EC33" s="677"/>
    </row>
    <row r="34" spans="2:133" ht="11.25" customHeight="1" x14ac:dyDescent="0.2">
      <c r="B34" s="638" t="s">
        <v>314</v>
      </c>
      <c r="C34" s="639"/>
      <c r="D34" s="639"/>
      <c r="E34" s="639"/>
      <c r="F34" s="639"/>
      <c r="G34" s="639"/>
      <c r="H34" s="639"/>
      <c r="I34" s="639"/>
      <c r="J34" s="639"/>
      <c r="K34" s="639"/>
      <c r="L34" s="639"/>
      <c r="M34" s="639"/>
      <c r="N34" s="639"/>
      <c r="O34" s="639"/>
      <c r="P34" s="639"/>
      <c r="Q34" s="640"/>
      <c r="R34" s="641">
        <v>96798</v>
      </c>
      <c r="S34" s="644"/>
      <c r="T34" s="644"/>
      <c r="U34" s="644"/>
      <c r="V34" s="644"/>
      <c r="W34" s="644"/>
      <c r="X34" s="644"/>
      <c r="Y34" s="645"/>
      <c r="Z34" s="703">
        <v>1</v>
      </c>
      <c r="AA34" s="703"/>
      <c r="AB34" s="703"/>
      <c r="AC34" s="703"/>
      <c r="AD34" s="704">
        <v>4719</v>
      </c>
      <c r="AE34" s="704"/>
      <c r="AF34" s="704"/>
      <c r="AG34" s="704"/>
      <c r="AH34" s="704"/>
      <c r="AI34" s="704"/>
      <c r="AJ34" s="704"/>
      <c r="AK34" s="704"/>
      <c r="AL34" s="646">
        <v>0.1</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1195479</v>
      </c>
      <c r="CS34" s="644"/>
      <c r="CT34" s="644"/>
      <c r="CU34" s="644"/>
      <c r="CV34" s="644"/>
      <c r="CW34" s="644"/>
      <c r="CX34" s="644"/>
      <c r="CY34" s="645"/>
      <c r="CZ34" s="646">
        <v>13.5</v>
      </c>
      <c r="DA34" s="675"/>
      <c r="DB34" s="675"/>
      <c r="DC34" s="676"/>
      <c r="DD34" s="649">
        <v>839587</v>
      </c>
      <c r="DE34" s="644"/>
      <c r="DF34" s="644"/>
      <c r="DG34" s="644"/>
      <c r="DH34" s="644"/>
      <c r="DI34" s="644"/>
      <c r="DJ34" s="644"/>
      <c r="DK34" s="645"/>
      <c r="DL34" s="649">
        <v>435427</v>
      </c>
      <c r="DM34" s="644"/>
      <c r="DN34" s="644"/>
      <c r="DO34" s="644"/>
      <c r="DP34" s="644"/>
      <c r="DQ34" s="644"/>
      <c r="DR34" s="644"/>
      <c r="DS34" s="644"/>
      <c r="DT34" s="644"/>
      <c r="DU34" s="644"/>
      <c r="DV34" s="645"/>
      <c r="DW34" s="646">
        <v>7.5</v>
      </c>
      <c r="DX34" s="675"/>
      <c r="DY34" s="675"/>
      <c r="DZ34" s="675"/>
      <c r="EA34" s="675"/>
      <c r="EB34" s="675"/>
      <c r="EC34" s="677"/>
    </row>
    <row r="35" spans="2:133" ht="11.25" customHeight="1" x14ac:dyDescent="0.2">
      <c r="B35" s="638" t="s">
        <v>318</v>
      </c>
      <c r="C35" s="639"/>
      <c r="D35" s="639"/>
      <c r="E35" s="639"/>
      <c r="F35" s="639"/>
      <c r="G35" s="639"/>
      <c r="H35" s="639"/>
      <c r="I35" s="639"/>
      <c r="J35" s="639"/>
      <c r="K35" s="639"/>
      <c r="L35" s="639"/>
      <c r="M35" s="639"/>
      <c r="N35" s="639"/>
      <c r="O35" s="639"/>
      <c r="P35" s="639"/>
      <c r="Q35" s="640"/>
      <c r="R35" s="641">
        <v>1075500</v>
      </c>
      <c r="S35" s="644"/>
      <c r="T35" s="644"/>
      <c r="U35" s="644"/>
      <c r="V35" s="644"/>
      <c r="W35" s="644"/>
      <c r="X35" s="644"/>
      <c r="Y35" s="645"/>
      <c r="Z35" s="703">
        <v>11.2</v>
      </c>
      <c r="AA35" s="703"/>
      <c r="AB35" s="703"/>
      <c r="AC35" s="703"/>
      <c r="AD35" s="704" t="s">
        <v>123</v>
      </c>
      <c r="AE35" s="704"/>
      <c r="AF35" s="704"/>
      <c r="AG35" s="704"/>
      <c r="AH35" s="704"/>
      <c r="AI35" s="704"/>
      <c r="AJ35" s="704"/>
      <c r="AK35" s="704"/>
      <c r="AL35" s="646" t="s">
        <v>123</v>
      </c>
      <c r="AM35" s="647"/>
      <c r="AN35" s="647"/>
      <c r="AO35" s="705"/>
      <c r="AP35" s="214"/>
      <c r="AQ35" s="709" t="s">
        <v>319</v>
      </c>
      <c r="AR35" s="710"/>
      <c r="AS35" s="710"/>
      <c r="AT35" s="710"/>
      <c r="AU35" s="710"/>
      <c r="AV35" s="710"/>
      <c r="AW35" s="710"/>
      <c r="AX35" s="710"/>
      <c r="AY35" s="711"/>
      <c r="AZ35" s="706">
        <v>1560620</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141629</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97489</v>
      </c>
      <c r="CS35" s="642"/>
      <c r="CT35" s="642"/>
      <c r="CU35" s="642"/>
      <c r="CV35" s="642"/>
      <c r="CW35" s="642"/>
      <c r="CX35" s="642"/>
      <c r="CY35" s="643"/>
      <c r="CZ35" s="646">
        <v>1.1000000000000001</v>
      </c>
      <c r="DA35" s="675"/>
      <c r="DB35" s="675"/>
      <c r="DC35" s="676"/>
      <c r="DD35" s="649">
        <v>68916</v>
      </c>
      <c r="DE35" s="642"/>
      <c r="DF35" s="642"/>
      <c r="DG35" s="642"/>
      <c r="DH35" s="642"/>
      <c r="DI35" s="642"/>
      <c r="DJ35" s="642"/>
      <c r="DK35" s="643"/>
      <c r="DL35" s="649">
        <v>42429</v>
      </c>
      <c r="DM35" s="642"/>
      <c r="DN35" s="642"/>
      <c r="DO35" s="642"/>
      <c r="DP35" s="642"/>
      <c r="DQ35" s="642"/>
      <c r="DR35" s="642"/>
      <c r="DS35" s="642"/>
      <c r="DT35" s="642"/>
      <c r="DU35" s="642"/>
      <c r="DV35" s="643"/>
      <c r="DW35" s="646">
        <v>0.7</v>
      </c>
      <c r="DX35" s="675"/>
      <c r="DY35" s="675"/>
      <c r="DZ35" s="675"/>
      <c r="EA35" s="675"/>
      <c r="EB35" s="675"/>
      <c r="EC35" s="677"/>
    </row>
    <row r="36" spans="2:133" ht="11.25" customHeight="1" x14ac:dyDescent="0.2">
      <c r="B36" s="638" t="s">
        <v>322</v>
      </c>
      <c r="C36" s="639"/>
      <c r="D36" s="639"/>
      <c r="E36" s="639"/>
      <c r="F36" s="639"/>
      <c r="G36" s="639"/>
      <c r="H36" s="639"/>
      <c r="I36" s="639"/>
      <c r="J36" s="639"/>
      <c r="K36" s="639"/>
      <c r="L36" s="639"/>
      <c r="M36" s="639"/>
      <c r="N36" s="639"/>
      <c r="O36" s="639"/>
      <c r="P36" s="639"/>
      <c r="Q36" s="640"/>
      <c r="R36" s="641" t="s">
        <v>132</v>
      </c>
      <c r="S36" s="644"/>
      <c r="T36" s="644"/>
      <c r="U36" s="644"/>
      <c r="V36" s="644"/>
      <c r="W36" s="644"/>
      <c r="X36" s="644"/>
      <c r="Y36" s="645"/>
      <c r="Z36" s="703" t="s">
        <v>132</v>
      </c>
      <c r="AA36" s="703"/>
      <c r="AB36" s="703"/>
      <c r="AC36" s="703"/>
      <c r="AD36" s="704" t="s">
        <v>123</v>
      </c>
      <c r="AE36" s="704"/>
      <c r="AF36" s="704"/>
      <c r="AG36" s="704"/>
      <c r="AH36" s="704"/>
      <c r="AI36" s="704"/>
      <c r="AJ36" s="704"/>
      <c r="AK36" s="704"/>
      <c r="AL36" s="646" t="s">
        <v>132</v>
      </c>
      <c r="AM36" s="647"/>
      <c r="AN36" s="647"/>
      <c r="AO36" s="705"/>
      <c r="AQ36" s="678" t="s">
        <v>323</v>
      </c>
      <c r="AR36" s="679"/>
      <c r="AS36" s="679"/>
      <c r="AT36" s="679"/>
      <c r="AU36" s="679"/>
      <c r="AV36" s="679"/>
      <c r="AW36" s="679"/>
      <c r="AX36" s="679"/>
      <c r="AY36" s="680"/>
      <c r="AZ36" s="641">
        <v>380031</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100441</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1143384</v>
      </c>
      <c r="CS36" s="644"/>
      <c r="CT36" s="644"/>
      <c r="CU36" s="644"/>
      <c r="CV36" s="644"/>
      <c r="CW36" s="644"/>
      <c r="CX36" s="644"/>
      <c r="CY36" s="645"/>
      <c r="CZ36" s="646">
        <v>12.9</v>
      </c>
      <c r="DA36" s="675"/>
      <c r="DB36" s="675"/>
      <c r="DC36" s="676"/>
      <c r="DD36" s="649">
        <v>1024321</v>
      </c>
      <c r="DE36" s="644"/>
      <c r="DF36" s="644"/>
      <c r="DG36" s="644"/>
      <c r="DH36" s="644"/>
      <c r="DI36" s="644"/>
      <c r="DJ36" s="644"/>
      <c r="DK36" s="645"/>
      <c r="DL36" s="649">
        <v>926276</v>
      </c>
      <c r="DM36" s="644"/>
      <c r="DN36" s="644"/>
      <c r="DO36" s="644"/>
      <c r="DP36" s="644"/>
      <c r="DQ36" s="644"/>
      <c r="DR36" s="644"/>
      <c r="DS36" s="644"/>
      <c r="DT36" s="644"/>
      <c r="DU36" s="644"/>
      <c r="DV36" s="645"/>
      <c r="DW36" s="646">
        <v>16</v>
      </c>
      <c r="DX36" s="675"/>
      <c r="DY36" s="675"/>
      <c r="DZ36" s="675"/>
      <c r="EA36" s="675"/>
      <c r="EB36" s="675"/>
      <c r="EC36" s="677"/>
    </row>
    <row r="37" spans="2:133" ht="11.25" customHeight="1" x14ac:dyDescent="0.2">
      <c r="B37" s="638" t="s">
        <v>326</v>
      </c>
      <c r="C37" s="639"/>
      <c r="D37" s="639"/>
      <c r="E37" s="639"/>
      <c r="F37" s="639"/>
      <c r="G37" s="639"/>
      <c r="H37" s="639"/>
      <c r="I37" s="639"/>
      <c r="J37" s="639"/>
      <c r="K37" s="639"/>
      <c r="L37" s="639"/>
      <c r="M37" s="639"/>
      <c r="N37" s="639"/>
      <c r="O37" s="639"/>
      <c r="P37" s="639"/>
      <c r="Q37" s="640"/>
      <c r="R37" s="641" t="s">
        <v>123</v>
      </c>
      <c r="S37" s="644"/>
      <c r="T37" s="644"/>
      <c r="U37" s="644"/>
      <c r="V37" s="644"/>
      <c r="W37" s="644"/>
      <c r="X37" s="644"/>
      <c r="Y37" s="645"/>
      <c r="Z37" s="703" t="s">
        <v>123</v>
      </c>
      <c r="AA37" s="703"/>
      <c r="AB37" s="703"/>
      <c r="AC37" s="703"/>
      <c r="AD37" s="704" t="s">
        <v>123</v>
      </c>
      <c r="AE37" s="704"/>
      <c r="AF37" s="704"/>
      <c r="AG37" s="704"/>
      <c r="AH37" s="704"/>
      <c r="AI37" s="704"/>
      <c r="AJ37" s="704"/>
      <c r="AK37" s="704"/>
      <c r="AL37" s="646" t="s">
        <v>132</v>
      </c>
      <c r="AM37" s="647"/>
      <c r="AN37" s="647"/>
      <c r="AO37" s="705"/>
      <c r="AQ37" s="678" t="s">
        <v>327</v>
      </c>
      <c r="AR37" s="679"/>
      <c r="AS37" s="679"/>
      <c r="AT37" s="679"/>
      <c r="AU37" s="679"/>
      <c r="AV37" s="679"/>
      <c r="AW37" s="679"/>
      <c r="AX37" s="679"/>
      <c r="AY37" s="680"/>
      <c r="AZ37" s="641">
        <v>303099</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2064</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582472</v>
      </c>
      <c r="CS37" s="642"/>
      <c r="CT37" s="642"/>
      <c r="CU37" s="642"/>
      <c r="CV37" s="642"/>
      <c r="CW37" s="642"/>
      <c r="CX37" s="642"/>
      <c r="CY37" s="643"/>
      <c r="CZ37" s="646">
        <v>6.6</v>
      </c>
      <c r="DA37" s="675"/>
      <c r="DB37" s="675"/>
      <c r="DC37" s="676"/>
      <c r="DD37" s="649">
        <v>566195</v>
      </c>
      <c r="DE37" s="642"/>
      <c r="DF37" s="642"/>
      <c r="DG37" s="642"/>
      <c r="DH37" s="642"/>
      <c r="DI37" s="642"/>
      <c r="DJ37" s="642"/>
      <c r="DK37" s="643"/>
      <c r="DL37" s="649">
        <v>564407</v>
      </c>
      <c r="DM37" s="642"/>
      <c r="DN37" s="642"/>
      <c r="DO37" s="642"/>
      <c r="DP37" s="642"/>
      <c r="DQ37" s="642"/>
      <c r="DR37" s="642"/>
      <c r="DS37" s="642"/>
      <c r="DT37" s="642"/>
      <c r="DU37" s="642"/>
      <c r="DV37" s="643"/>
      <c r="DW37" s="646">
        <v>9.6999999999999993</v>
      </c>
      <c r="DX37" s="675"/>
      <c r="DY37" s="675"/>
      <c r="DZ37" s="675"/>
      <c r="EA37" s="675"/>
      <c r="EB37" s="675"/>
      <c r="EC37" s="677"/>
    </row>
    <row r="38" spans="2:133" ht="11.25" customHeight="1" x14ac:dyDescent="0.2">
      <c r="B38" s="653" t="s">
        <v>330</v>
      </c>
      <c r="C38" s="654"/>
      <c r="D38" s="654"/>
      <c r="E38" s="654"/>
      <c r="F38" s="654"/>
      <c r="G38" s="654"/>
      <c r="H38" s="654"/>
      <c r="I38" s="654"/>
      <c r="J38" s="654"/>
      <c r="K38" s="654"/>
      <c r="L38" s="654"/>
      <c r="M38" s="654"/>
      <c r="N38" s="654"/>
      <c r="O38" s="654"/>
      <c r="P38" s="654"/>
      <c r="Q38" s="655"/>
      <c r="R38" s="656">
        <v>9599678</v>
      </c>
      <c r="S38" s="693"/>
      <c r="T38" s="693"/>
      <c r="U38" s="693"/>
      <c r="V38" s="693"/>
      <c r="W38" s="693"/>
      <c r="X38" s="693"/>
      <c r="Y38" s="698"/>
      <c r="Z38" s="699">
        <v>100</v>
      </c>
      <c r="AA38" s="699"/>
      <c r="AB38" s="699"/>
      <c r="AC38" s="699"/>
      <c r="AD38" s="700">
        <v>5806507</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v>66401</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3203</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1494219</v>
      </c>
      <c r="CS38" s="644"/>
      <c r="CT38" s="644"/>
      <c r="CU38" s="644"/>
      <c r="CV38" s="644"/>
      <c r="CW38" s="644"/>
      <c r="CX38" s="644"/>
      <c r="CY38" s="645"/>
      <c r="CZ38" s="646">
        <v>16.899999999999999</v>
      </c>
      <c r="DA38" s="675"/>
      <c r="DB38" s="675"/>
      <c r="DC38" s="676"/>
      <c r="DD38" s="649">
        <v>1358197</v>
      </c>
      <c r="DE38" s="644"/>
      <c r="DF38" s="644"/>
      <c r="DG38" s="644"/>
      <c r="DH38" s="644"/>
      <c r="DI38" s="644"/>
      <c r="DJ38" s="644"/>
      <c r="DK38" s="645"/>
      <c r="DL38" s="649">
        <v>796120</v>
      </c>
      <c r="DM38" s="644"/>
      <c r="DN38" s="644"/>
      <c r="DO38" s="644"/>
      <c r="DP38" s="644"/>
      <c r="DQ38" s="644"/>
      <c r="DR38" s="644"/>
      <c r="DS38" s="644"/>
      <c r="DT38" s="644"/>
      <c r="DU38" s="644"/>
      <c r="DV38" s="645"/>
      <c r="DW38" s="646">
        <v>13.7</v>
      </c>
      <c r="DX38" s="675"/>
      <c r="DY38" s="675"/>
      <c r="DZ38" s="675"/>
      <c r="EA38" s="675"/>
      <c r="EB38" s="675"/>
      <c r="EC38" s="677"/>
    </row>
    <row r="39" spans="2:133" ht="11.25" customHeight="1" x14ac:dyDescent="0.2">
      <c r="AQ39" s="678" t="s">
        <v>334</v>
      </c>
      <c r="AR39" s="679"/>
      <c r="AS39" s="679"/>
      <c r="AT39" s="679"/>
      <c r="AU39" s="679"/>
      <c r="AV39" s="679"/>
      <c r="AW39" s="679"/>
      <c r="AX39" s="679"/>
      <c r="AY39" s="680"/>
      <c r="AZ39" s="641" t="s">
        <v>123</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113</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714079</v>
      </c>
      <c r="CS39" s="642"/>
      <c r="CT39" s="642"/>
      <c r="CU39" s="642"/>
      <c r="CV39" s="642"/>
      <c r="CW39" s="642"/>
      <c r="CX39" s="642"/>
      <c r="CY39" s="643"/>
      <c r="CZ39" s="646">
        <v>8.1</v>
      </c>
      <c r="DA39" s="675"/>
      <c r="DB39" s="675"/>
      <c r="DC39" s="676"/>
      <c r="DD39" s="649">
        <v>424234</v>
      </c>
      <c r="DE39" s="642"/>
      <c r="DF39" s="642"/>
      <c r="DG39" s="642"/>
      <c r="DH39" s="642"/>
      <c r="DI39" s="642"/>
      <c r="DJ39" s="642"/>
      <c r="DK39" s="643"/>
      <c r="DL39" s="649" t="s">
        <v>123</v>
      </c>
      <c r="DM39" s="642"/>
      <c r="DN39" s="642"/>
      <c r="DO39" s="642"/>
      <c r="DP39" s="642"/>
      <c r="DQ39" s="642"/>
      <c r="DR39" s="642"/>
      <c r="DS39" s="642"/>
      <c r="DT39" s="642"/>
      <c r="DU39" s="642"/>
      <c r="DV39" s="643"/>
      <c r="DW39" s="646" t="s">
        <v>123</v>
      </c>
      <c r="DX39" s="675"/>
      <c r="DY39" s="675"/>
      <c r="DZ39" s="675"/>
      <c r="EA39" s="675"/>
      <c r="EB39" s="675"/>
      <c r="EC39" s="677"/>
    </row>
    <row r="40" spans="2:133" ht="11.25" customHeight="1" x14ac:dyDescent="0.2">
      <c r="AQ40" s="678" t="s">
        <v>338</v>
      </c>
      <c r="AR40" s="679"/>
      <c r="AS40" s="679"/>
      <c r="AT40" s="679"/>
      <c r="AU40" s="679"/>
      <c r="AV40" s="679"/>
      <c r="AW40" s="679"/>
      <c r="AX40" s="679"/>
      <c r="AY40" s="680"/>
      <c r="AZ40" s="641">
        <v>172105</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129</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t="s">
        <v>123</v>
      </c>
      <c r="CS40" s="644"/>
      <c r="CT40" s="644"/>
      <c r="CU40" s="644"/>
      <c r="CV40" s="644"/>
      <c r="CW40" s="644"/>
      <c r="CX40" s="644"/>
      <c r="CY40" s="645"/>
      <c r="CZ40" s="646" t="s">
        <v>123</v>
      </c>
      <c r="DA40" s="675"/>
      <c r="DB40" s="675"/>
      <c r="DC40" s="676"/>
      <c r="DD40" s="649" t="s">
        <v>123</v>
      </c>
      <c r="DE40" s="644"/>
      <c r="DF40" s="644"/>
      <c r="DG40" s="644"/>
      <c r="DH40" s="644"/>
      <c r="DI40" s="644"/>
      <c r="DJ40" s="644"/>
      <c r="DK40" s="645"/>
      <c r="DL40" s="649" t="s">
        <v>222</v>
      </c>
      <c r="DM40" s="644"/>
      <c r="DN40" s="644"/>
      <c r="DO40" s="644"/>
      <c r="DP40" s="644"/>
      <c r="DQ40" s="644"/>
      <c r="DR40" s="644"/>
      <c r="DS40" s="644"/>
      <c r="DT40" s="644"/>
      <c r="DU40" s="644"/>
      <c r="DV40" s="645"/>
      <c r="DW40" s="646" t="s">
        <v>123</v>
      </c>
      <c r="DX40" s="675"/>
      <c r="DY40" s="675"/>
      <c r="DZ40" s="675"/>
      <c r="EA40" s="675"/>
      <c r="EB40" s="675"/>
      <c r="EC40" s="677"/>
    </row>
    <row r="41" spans="2:133" ht="11.25" customHeight="1" x14ac:dyDescent="0.2">
      <c r="AQ41" s="690" t="s">
        <v>341</v>
      </c>
      <c r="AR41" s="691"/>
      <c r="AS41" s="691"/>
      <c r="AT41" s="691"/>
      <c r="AU41" s="691"/>
      <c r="AV41" s="691"/>
      <c r="AW41" s="691"/>
      <c r="AX41" s="691"/>
      <c r="AY41" s="692"/>
      <c r="AZ41" s="656">
        <v>638984</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373</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123</v>
      </c>
      <c r="CS41" s="642"/>
      <c r="CT41" s="642"/>
      <c r="CU41" s="642"/>
      <c r="CV41" s="642"/>
      <c r="CW41" s="642"/>
      <c r="CX41" s="642"/>
      <c r="CY41" s="643"/>
      <c r="CZ41" s="646" t="s">
        <v>123</v>
      </c>
      <c r="DA41" s="675"/>
      <c r="DB41" s="675"/>
      <c r="DC41" s="676"/>
      <c r="DD41" s="649" t="s">
        <v>123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2">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1228087</v>
      </c>
      <c r="CS42" s="644"/>
      <c r="CT42" s="644"/>
      <c r="CU42" s="644"/>
      <c r="CV42" s="644"/>
      <c r="CW42" s="644"/>
      <c r="CX42" s="644"/>
      <c r="CY42" s="645"/>
      <c r="CZ42" s="646">
        <v>13.9</v>
      </c>
      <c r="DA42" s="647"/>
      <c r="DB42" s="647"/>
      <c r="DC42" s="648"/>
      <c r="DD42" s="649">
        <v>264173</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2">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31418</v>
      </c>
      <c r="CS43" s="642"/>
      <c r="CT43" s="642"/>
      <c r="CU43" s="642"/>
      <c r="CV43" s="642"/>
      <c r="CW43" s="642"/>
      <c r="CX43" s="642"/>
      <c r="CY43" s="643"/>
      <c r="CZ43" s="646">
        <v>0.4</v>
      </c>
      <c r="DA43" s="675"/>
      <c r="DB43" s="675"/>
      <c r="DC43" s="676"/>
      <c r="DD43" s="649">
        <v>31418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2">
      <c r="B44" s="220" t="s">
        <v>348</v>
      </c>
      <c r="CD44" s="669" t="s">
        <v>300</v>
      </c>
      <c r="CE44" s="670"/>
      <c r="CF44" s="638" t="s">
        <v>349</v>
      </c>
      <c r="CG44" s="639"/>
      <c r="CH44" s="639"/>
      <c r="CI44" s="639"/>
      <c r="CJ44" s="639"/>
      <c r="CK44" s="639"/>
      <c r="CL44" s="639"/>
      <c r="CM44" s="639"/>
      <c r="CN44" s="639"/>
      <c r="CO44" s="639"/>
      <c r="CP44" s="639"/>
      <c r="CQ44" s="640"/>
      <c r="CR44" s="641">
        <v>1187203</v>
      </c>
      <c r="CS44" s="644"/>
      <c r="CT44" s="644"/>
      <c r="CU44" s="644"/>
      <c r="CV44" s="644"/>
      <c r="CW44" s="644"/>
      <c r="CX44" s="644"/>
      <c r="CY44" s="645"/>
      <c r="CZ44" s="646">
        <v>13.4</v>
      </c>
      <c r="DA44" s="647"/>
      <c r="DB44" s="647"/>
      <c r="DC44" s="648"/>
      <c r="DD44" s="649">
        <v>258249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2">
      <c r="CD45" s="671"/>
      <c r="CE45" s="672"/>
      <c r="CF45" s="638" t="s">
        <v>350</v>
      </c>
      <c r="CG45" s="639"/>
      <c r="CH45" s="639"/>
      <c r="CI45" s="639"/>
      <c r="CJ45" s="639"/>
      <c r="CK45" s="639"/>
      <c r="CL45" s="639"/>
      <c r="CM45" s="639"/>
      <c r="CN45" s="639"/>
      <c r="CO45" s="639"/>
      <c r="CP45" s="639"/>
      <c r="CQ45" s="640"/>
      <c r="CR45" s="641">
        <v>423164</v>
      </c>
      <c r="CS45" s="642"/>
      <c r="CT45" s="642"/>
      <c r="CU45" s="642"/>
      <c r="CV45" s="642"/>
      <c r="CW45" s="642"/>
      <c r="CX45" s="642"/>
      <c r="CY45" s="643"/>
      <c r="CZ45" s="646">
        <v>4.8</v>
      </c>
      <c r="DA45" s="675"/>
      <c r="DB45" s="675"/>
      <c r="DC45" s="676"/>
      <c r="DD45" s="649">
        <v>43056</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2">
      <c r="CD46" s="671"/>
      <c r="CE46" s="672"/>
      <c r="CF46" s="638" t="s">
        <v>351</v>
      </c>
      <c r="CG46" s="639"/>
      <c r="CH46" s="639"/>
      <c r="CI46" s="639"/>
      <c r="CJ46" s="639"/>
      <c r="CK46" s="639"/>
      <c r="CL46" s="639"/>
      <c r="CM46" s="639"/>
      <c r="CN46" s="639"/>
      <c r="CO46" s="639"/>
      <c r="CP46" s="639"/>
      <c r="CQ46" s="640"/>
      <c r="CR46" s="641">
        <v>687079</v>
      </c>
      <c r="CS46" s="644"/>
      <c r="CT46" s="644"/>
      <c r="CU46" s="644"/>
      <c r="CV46" s="644"/>
      <c r="CW46" s="644"/>
      <c r="CX46" s="644"/>
      <c r="CY46" s="645"/>
      <c r="CZ46" s="646">
        <v>7.8</v>
      </c>
      <c r="DA46" s="647"/>
      <c r="DB46" s="647"/>
      <c r="DC46" s="648"/>
      <c r="DD46" s="649">
        <v>211708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2">
      <c r="CD47" s="671"/>
      <c r="CE47" s="672"/>
      <c r="CF47" s="638" t="s">
        <v>352</v>
      </c>
      <c r="CG47" s="639"/>
      <c r="CH47" s="639"/>
      <c r="CI47" s="639"/>
      <c r="CJ47" s="639"/>
      <c r="CK47" s="639"/>
      <c r="CL47" s="639"/>
      <c r="CM47" s="639"/>
      <c r="CN47" s="639"/>
      <c r="CO47" s="639"/>
      <c r="CP47" s="639"/>
      <c r="CQ47" s="640"/>
      <c r="CR47" s="641">
        <v>40884</v>
      </c>
      <c r="CS47" s="642"/>
      <c r="CT47" s="642"/>
      <c r="CU47" s="642"/>
      <c r="CV47" s="642"/>
      <c r="CW47" s="642"/>
      <c r="CX47" s="642"/>
      <c r="CY47" s="643"/>
      <c r="CZ47" s="646">
        <v>0.5</v>
      </c>
      <c r="DA47" s="675"/>
      <c r="DB47" s="675"/>
      <c r="DC47" s="676"/>
      <c r="DD47" s="649">
        <v>5924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ht="10.8" x14ac:dyDescent="0.2">
      <c r="CD48" s="673"/>
      <c r="CE48" s="674"/>
      <c r="CF48" s="638" t="s">
        <v>353</v>
      </c>
      <c r="CG48" s="639"/>
      <c r="CH48" s="639"/>
      <c r="CI48" s="639"/>
      <c r="CJ48" s="639"/>
      <c r="CK48" s="639"/>
      <c r="CL48" s="639"/>
      <c r="CM48" s="639"/>
      <c r="CN48" s="639"/>
      <c r="CO48" s="639"/>
      <c r="CP48" s="639"/>
      <c r="CQ48" s="640"/>
      <c r="CR48" s="641" t="s">
        <v>123</v>
      </c>
      <c r="CS48" s="644"/>
      <c r="CT48" s="644"/>
      <c r="CU48" s="644"/>
      <c r="CV48" s="644"/>
      <c r="CW48" s="644"/>
      <c r="CX48" s="644"/>
      <c r="CY48" s="645"/>
      <c r="CZ48" s="646" t="s">
        <v>123</v>
      </c>
      <c r="DA48" s="647"/>
      <c r="DB48" s="647"/>
      <c r="DC48" s="648"/>
      <c r="DD48" s="649" t="s">
        <v>123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2">
      <c r="CD49" s="653" t="s">
        <v>354</v>
      </c>
      <c r="CE49" s="654"/>
      <c r="CF49" s="654"/>
      <c r="CG49" s="654"/>
      <c r="CH49" s="654"/>
      <c r="CI49" s="654"/>
      <c r="CJ49" s="654"/>
      <c r="CK49" s="654"/>
      <c r="CL49" s="654"/>
      <c r="CM49" s="654"/>
      <c r="CN49" s="654"/>
      <c r="CO49" s="654"/>
      <c r="CP49" s="654"/>
      <c r="CQ49" s="655"/>
      <c r="CR49" s="656">
        <v>8836354</v>
      </c>
      <c r="CS49" s="657"/>
      <c r="CT49" s="657"/>
      <c r="CU49" s="657"/>
      <c r="CV49" s="657"/>
      <c r="CW49" s="657"/>
      <c r="CX49" s="657"/>
      <c r="CY49" s="658"/>
      <c r="CZ49" s="659">
        <v>100</v>
      </c>
      <c r="DA49" s="660"/>
      <c r="DB49" s="660"/>
      <c r="DC49" s="661"/>
      <c r="DD49" s="662">
        <v>6266464</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t="10.8" hidden="1" x14ac:dyDescent="0.2"/>
    <row r="51" spans="82:133" ht="10.8" hidden="1" x14ac:dyDescent="0.2"/>
    <row r="52" spans="82:133" ht="10.8" hidden="1" x14ac:dyDescent="0.2"/>
    <row r="53" spans="82:133" ht="10.8" hidden="1" x14ac:dyDescent="0.2"/>
  </sheetData>
  <sheetProtection algorithmName="SHA-512" hashValue="1edJMuwNkHMo+tUO9A4Nlrp6olvJ5VYzezgBEemeyIw72/9xeBLdfuE+Z7MmH04/i/2MXd/nu5iZOyytLqgcAw==" saltValue="NNO2umCuNdlMOfMXNnyAG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x14ac:dyDescent="0.25">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2">
      <c r="A7" s="238">
        <v>1</v>
      </c>
      <c r="B7" s="1119" t="s">
        <v>377</v>
      </c>
      <c r="C7" s="1120"/>
      <c r="D7" s="1120"/>
      <c r="E7" s="1120"/>
      <c r="F7" s="1120"/>
      <c r="G7" s="1120"/>
      <c r="H7" s="1120"/>
      <c r="I7" s="1120"/>
      <c r="J7" s="1120"/>
      <c r="K7" s="1120"/>
      <c r="L7" s="1120"/>
      <c r="M7" s="1120"/>
      <c r="N7" s="1120"/>
      <c r="O7" s="1120"/>
      <c r="P7" s="1121"/>
      <c r="Q7" s="1173"/>
      <c r="R7" s="1174"/>
      <c r="S7" s="1174"/>
      <c r="T7" s="1174"/>
      <c r="U7" s="1174"/>
      <c r="V7" s="1174"/>
      <c r="W7" s="1174"/>
      <c r="X7" s="1174"/>
      <c r="Y7" s="1174"/>
      <c r="Z7" s="1174"/>
      <c r="AA7" s="1174"/>
      <c r="AB7" s="1174"/>
      <c r="AC7" s="1174"/>
      <c r="AD7" s="1174"/>
      <c r="AE7" s="1175"/>
      <c r="AF7" s="1176">
        <v>751</v>
      </c>
      <c r="AG7" s="1177"/>
      <c r="AH7" s="1177"/>
      <c r="AI7" s="1177"/>
      <c r="AJ7" s="1178"/>
      <c r="AK7" s="1160"/>
      <c r="AL7" s="1161"/>
      <c r="AM7" s="1161"/>
      <c r="AN7" s="1161"/>
      <c r="AO7" s="1161"/>
      <c r="AP7" s="1161"/>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2">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2">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2">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2">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2">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2">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2">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2">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2">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2">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2">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2">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2">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5">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2">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378</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5">
      <c r="A23" s="244" t="s">
        <v>379</v>
      </c>
      <c r="B23" s="1013" t="s">
        <v>380</v>
      </c>
      <c r="C23" s="1014"/>
      <c r="D23" s="1014"/>
      <c r="E23" s="1014"/>
      <c r="F23" s="1014"/>
      <c r="G23" s="1014"/>
      <c r="H23" s="1014"/>
      <c r="I23" s="1014"/>
      <c r="J23" s="1014"/>
      <c r="K23" s="1014"/>
      <c r="L23" s="1014"/>
      <c r="M23" s="1014"/>
      <c r="N23" s="1014"/>
      <c r="O23" s="1014"/>
      <c r="P23" s="1015"/>
      <c r="Q23" s="1137"/>
      <c r="R23" s="1138"/>
      <c r="S23" s="1138"/>
      <c r="T23" s="1138"/>
      <c r="U23" s="1138"/>
      <c r="V23" s="1138"/>
      <c r="W23" s="1138"/>
      <c r="X23" s="1138"/>
      <c r="Y23" s="1138"/>
      <c r="Z23" s="1138"/>
      <c r="AA23" s="1138"/>
      <c r="AB23" s="1138"/>
      <c r="AC23" s="1138"/>
      <c r="AD23" s="1138"/>
      <c r="AE23" s="1139"/>
      <c r="AF23" s="1140">
        <v>751</v>
      </c>
      <c r="AG23" s="1138"/>
      <c r="AH23" s="1138"/>
      <c r="AI23" s="1138"/>
      <c r="AJ23" s="1141"/>
      <c r="AK23" s="1142"/>
      <c r="AL23" s="1143"/>
      <c r="AM23" s="1143"/>
      <c r="AN23" s="1143"/>
      <c r="AO23" s="1143"/>
      <c r="AP23" s="1138"/>
      <c r="AQ23" s="1138"/>
      <c r="AR23" s="1138"/>
      <c r="AS23" s="1138"/>
      <c r="AT23" s="1138"/>
      <c r="AU23" s="1144"/>
      <c r="AV23" s="1144"/>
      <c r="AW23" s="1144"/>
      <c r="AX23" s="1144"/>
      <c r="AY23" s="1145"/>
      <c r="AZ23" s="1134" t="s">
        <v>123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2">
      <c r="A24" s="1133" t="s">
        <v>381</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5">
      <c r="A25" s="1132" t="s">
        <v>382</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2">
      <c r="A26" s="1064" t="s">
        <v>360</v>
      </c>
      <c r="B26" s="1065"/>
      <c r="C26" s="1065"/>
      <c r="D26" s="1065"/>
      <c r="E26" s="1065"/>
      <c r="F26" s="1065"/>
      <c r="G26" s="1065"/>
      <c r="H26" s="1065"/>
      <c r="I26" s="1065"/>
      <c r="J26" s="1065"/>
      <c r="K26" s="1065"/>
      <c r="L26" s="1065"/>
      <c r="M26" s="1065"/>
      <c r="N26" s="1065"/>
      <c r="O26" s="1065"/>
      <c r="P26" s="1066"/>
      <c r="Q26" s="1070" t="s">
        <v>383</v>
      </c>
      <c r="R26" s="1071"/>
      <c r="S26" s="1071"/>
      <c r="T26" s="1071"/>
      <c r="U26" s="1072"/>
      <c r="V26" s="1070" t="s">
        <v>384</v>
      </c>
      <c r="W26" s="1071"/>
      <c r="X26" s="1071"/>
      <c r="Y26" s="1071"/>
      <c r="Z26" s="1072"/>
      <c r="AA26" s="1070" t="s">
        <v>385</v>
      </c>
      <c r="AB26" s="1071"/>
      <c r="AC26" s="1071"/>
      <c r="AD26" s="1071"/>
      <c r="AE26" s="1071"/>
      <c r="AF26" s="1128" t="s">
        <v>386</v>
      </c>
      <c r="AG26" s="1077"/>
      <c r="AH26" s="1077"/>
      <c r="AI26" s="1077"/>
      <c r="AJ26" s="1129"/>
      <c r="AK26" s="1071" t="s">
        <v>387</v>
      </c>
      <c r="AL26" s="1071"/>
      <c r="AM26" s="1071"/>
      <c r="AN26" s="1071"/>
      <c r="AO26" s="1072"/>
      <c r="AP26" s="1070" t="s">
        <v>388</v>
      </c>
      <c r="AQ26" s="1071"/>
      <c r="AR26" s="1071"/>
      <c r="AS26" s="1071"/>
      <c r="AT26" s="1072"/>
      <c r="AU26" s="1070" t="s">
        <v>389</v>
      </c>
      <c r="AV26" s="1071"/>
      <c r="AW26" s="1071"/>
      <c r="AX26" s="1071"/>
      <c r="AY26" s="1072"/>
      <c r="AZ26" s="1070" t="s">
        <v>390</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5">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2">
      <c r="A28" s="246">
        <v>1</v>
      </c>
      <c r="B28" s="1119" t="s">
        <v>391</v>
      </c>
      <c r="C28" s="1120"/>
      <c r="D28" s="1120"/>
      <c r="E28" s="1120"/>
      <c r="F28" s="1120"/>
      <c r="G28" s="1120"/>
      <c r="H28" s="1120"/>
      <c r="I28" s="1120"/>
      <c r="J28" s="1120"/>
      <c r="K28" s="1120"/>
      <c r="L28" s="1120"/>
      <c r="M28" s="1120"/>
      <c r="N28" s="1120"/>
      <c r="O28" s="1120"/>
      <c r="P28" s="1121"/>
      <c r="Q28" s="1122"/>
      <c r="R28" s="1123"/>
      <c r="S28" s="1123"/>
      <c r="T28" s="1123"/>
      <c r="U28" s="1123"/>
      <c r="V28" s="1123"/>
      <c r="W28" s="1123"/>
      <c r="X28" s="1123"/>
      <c r="Y28" s="1123"/>
      <c r="Z28" s="1123"/>
      <c r="AA28" s="1123"/>
      <c r="AB28" s="1123"/>
      <c r="AC28" s="1123"/>
      <c r="AD28" s="1123"/>
      <c r="AE28" s="1124"/>
      <c r="AF28" s="1125">
        <v>142</v>
      </c>
      <c r="AG28" s="1123"/>
      <c r="AH28" s="1123"/>
      <c r="AI28" s="1123"/>
      <c r="AJ28" s="1126"/>
      <c r="AK28" s="1127"/>
      <c r="AL28" s="1115"/>
      <c r="AM28" s="1115"/>
      <c r="AN28" s="1115"/>
      <c r="AO28" s="1115"/>
      <c r="AP28" s="1115"/>
      <c r="AQ28" s="1115"/>
      <c r="AR28" s="1115"/>
      <c r="AS28" s="1115"/>
      <c r="AT28" s="1115"/>
      <c r="AU28" s="1115"/>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2">
      <c r="A29" s="246">
        <v>2</v>
      </c>
      <c r="B29" s="1106" t="s">
        <v>392</v>
      </c>
      <c r="C29" s="1107"/>
      <c r="D29" s="1107"/>
      <c r="E29" s="1107"/>
      <c r="F29" s="1107"/>
      <c r="G29" s="1107"/>
      <c r="H29" s="1107"/>
      <c r="I29" s="1107"/>
      <c r="J29" s="1107"/>
      <c r="K29" s="1107"/>
      <c r="L29" s="1107"/>
      <c r="M29" s="1107"/>
      <c r="N29" s="1107"/>
      <c r="O29" s="1107"/>
      <c r="P29" s="1108"/>
      <c r="Q29" s="1112"/>
      <c r="R29" s="1113"/>
      <c r="S29" s="1113"/>
      <c r="T29" s="1113"/>
      <c r="U29" s="1113"/>
      <c r="V29" s="1113"/>
      <c r="W29" s="1113"/>
      <c r="X29" s="1113"/>
      <c r="Y29" s="1113"/>
      <c r="Z29" s="1113"/>
      <c r="AA29" s="1113"/>
      <c r="AB29" s="1113"/>
      <c r="AC29" s="1113"/>
      <c r="AD29" s="1113"/>
      <c r="AE29" s="1114"/>
      <c r="AF29" s="1088">
        <v>53</v>
      </c>
      <c r="AG29" s="1089"/>
      <c r="AH29" s="1089"/>
      <c r="AI29" s="1089"/>
      <c r="AJ29" s="1090"/>
      <c r="AK29" s="1049"/>
      <c r="AL29" s="1040"/>
      <c r="AM29" s="1040"/>
      <c r="AN29" s="1040"/>
      <c r="AO29" s="1040"/>
      <c r="AP29" s="1040"/>
      <c r="AQ29" s="1040"/>
      <c r="AR29" s="1040"/>
      <c r="AS29" s="1040"/>
      <c r="AT29" s="1040"/>
      <c r="AU29" s="1040"/>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2">
      <c r="A30" s="246">
        <v>3</v>
      </c>
      <c r="B30" s="1106" t="s">
        <v>393</v>
      </c>
      <c r="C30" s="1107"/>
      <c r="D30" s="1107"/>
      <c r="E30" s="1107"/>
      <c r="F30" s="1107"/>
      <c r="G30" s="1107"/>
      <c r="H30" s="1107"/>
      <c r="I30" s="1107"/>
      <c r="J30" s="1107"/>
      <c r="K30" s="1107"/>
      <c r="L30" s="1107"/>
      <c r="M30" s="1107"/>
      <c r="N30" s="1107"/>
      <c r="O30" s="1107"/>
      <c r="P30" s="1108"/>
      <c r="Q30" s="1112"/>
      <c r="R30" s="1113"/>
      <c r="S30" s="1113"/>
      <c r="T30" s="1113"/>
      <c r="U30" s="1113"/>
      <c r="V30" s="1113"/>
      <c r="W30" s="1113"/>
      <c r="X30" s="1113"/>
      <c r="Y30" s="1113"/>
      <c r="Z30" s="1113"/>
      <c r="AA30" s="1113"/>
      <c r="AB30" s="1113"/>
      <c r="AC30" s="1113"/>
      <c r="AD30" s="1113"/>
      <c r="AE30" s="1114"/>
      <c r="AF30" s="1088">
        <v>1</v>
      </c>
      <c r="AG30" s="1089"/>
      <c r="AH30" s="1089"/>
      <c r="AI30" s="1089"/>
      <c r="AJ30" s="1090"/>
      <c r="AK30" s="1049"/>
      <c r="AL30" s="1040"/>
      <c r="AM30" s="1040"/>
      <c r="AN30" s="1040"/>
      <c r="AO30" s="1040"/>
      <c r="AP30" s="1040"/>
      <c r="AQ30" s="1040"/>
      <c r="AR30" s="1040"/>
      <c r="AS30" s="1040"/>
      <c r="AT30" s="1040"/>
      <c r="AU30" s="1040"/>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2">
      <c r="A31" s="246">
        <v>4</v>
      </c>
      <c r="B31" s="1106" t="s">
        <v>394</v>
      </c>
      <c r="C31" s="1107"/>
      <c r="D31" s="1107"/>
      <c r="E31" s="1107"/>
      <c r="F31" s="1107"/>
      <c r="G31" s="1107"/>
      <c r="H31" s="1107"/>
      <c r="I31" s="1107"/>
      <c r="J31" s="1107"/>
      <c r="K31" s="1107"/>
      <c r="L31" s="1107"/>
      <c r="M31" s="1107"/>
      <c r="N31" s="1107"/>
      <c r="O31" s="1107"/>
      <c r="P31" s="1108"/>
      <c r="Q31" s="1112"/>
      <c r="R31" s="1113"/>
      <c r="S31" s="1113"/>
      <c r="T31" s="1113"/>
      <c r="U31" s="1113"/>
      <c r="V31" s="1113"/>
      <c r="W31" s="1113"/>
      <c r="X31" s="1113"/>
      <c r="Y31" s="1113"/>
      <c r="Z31" s="1113"/>
      <c r="AA31" s="1113"/>
      <c r="AB31" s="1113"/>
      <c r="AC31" s="1113"/>
      <c r="AD31" s="1113"/>
      <c r="AE31" s="1114"/>
      <c r="AF31" s="1088">
        <v>1</v>
      </c>
      <c r="AG31" s="1089"/>
      <c r="AH31" s="1089"/>
      <c r="AI31" s="1089"/>
      <c r="AJ31" s="1090"/>
      <c r="AK31" s="1049"/>
      <c r="AL31" s="1040"/>
      <c r="AM31" s="1040"/>
      <c r="AN31" s="1040"/>
      <c r="AO31" s="1040"/>
      <c r="AP31" s="1040"/>
      <c r="AQ31" s="1040"/>
      <c r="AR31" s="1040"/>
      <c r="AS31" s="1040"/>
      <c r="AT31" s="1040"/>
      <c r="AU31" s="1040"/>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2">
      <c r="A32" s="246">
        <v>5</v>
      </c>
      <c r="B32" s="1106" t="s">
        <v>395</v>
      </c>
      <c r="C32" s="1107"/>
      <c r="D32" s="1107"/>
      <c r="E32" s="1107"/>
      <c r="F32" s="1107"/>
      <c r="G32" s="1107"/>
      <c r="H32" s="1107"/>
      <c r="I32" s="1107"/>
      <c r="J32" s="1107"/>
      <c r="K32" s="1107"/>
      <c r="L32" s="1107"/>
      <c r="M32" s="1107"/>
      <c r="N32" s="1107"/>
      <c r="O32" s="1107"/>
      <c r="P32" s="1108"/>
      <c r="Q32" s="1112"/>
      <c r="R32" s="1113"/>
      <c r="S32" s="1113"/>
      <c r="T32" s="1113"/>
      <c r="U32" s="1113"/>
      <c r="V32" s="1113"/>
      <c r="W32" s="1113"/>
      <c r="X32" s="1113"/>
      <c r="Y32" s="1113"/>
      <c r="Z32" s="1113"/>
      <c r="AA32" s="1113"/>
      <c r="AB32" s="1113"/>
      <c r="AC32" s="1113"/>
      <c r="AD32" s="1113"/>
      <c r="AE32" s="1114"/>
      <c r="AF32" s="1088">
        <v>10</v>
      </c>
      <c r="AG32" s="1089"/>
      <c r="AH32" s="1089"/>
      <c r="AI32" s="1089"/>
      <c r="AJ32" s="1090"/>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101" t="s">
        <v>396</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2">
      <c r="A33" s="246">
        <v>6</v>
      </c>
      <c r="B33" s="1106" t="s">
        <v>397</v>
      </c>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v>0</v>
      </c>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t="s">
        <v>396</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2">
      <c r="A34" s="246">
        <v>7</v>
      </c>
      <c r="B34" s="1106" t="s">
        <v>398</v>
      </c>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v>0</v>
      </c>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t="s">
        <v>396</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2">
      <c r="A35" s="246">
        <v>8</v>
      </c>
      <c r="B35" s="1106" t="s">
        <v>399</v>
      </c>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v>1</v>
      </c>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t="s">
        <v>396</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2">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2">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2">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2">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2">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2">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2">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2">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2">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2">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2">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2">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2">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2">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2">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2">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2">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2">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2">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2">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2">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2">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2">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2">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2">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5">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2">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400</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5">
      <c r="A63" s="244" t="s">
        <v>379</v>
      </c>
      <c r="B63" s="1013" t="s">
        <v>401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208</v>
      </c>
      <c r="AG63" s="1028"/>
      <c r="AH63" s="1028"/>
      <c r="AI63" s="1028"/>
      <c r="AJ63" s="1099"/>
      <c r="AK63" s="1100"/>
      <c r="AL63" s="1032"/>
      <c r="AM63" s="1032"/>
      <c r="AN63" s="1032"/>
      <c r="AO63" s="1032"/>
      <c r="AP63" s="1028"/>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123</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5">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2">
      <c r="A66" s="1064" t="s">
        <v>403</v>
      </c>
      <c r="B66" s="1065"/>
      <c r="C66" s="1065"/>
      <c r="D66" s="1065"/>
      <c r="E66" s="1065"/>
      <c r="F66" s="1065"/>
      <c r="G66" s="1065"/>
      <c r="H66" s="1065"/>
      <c r="I66" s="1065"/>
      <c r="J66" s="1065"/>
      <c r="K66" s="1065"/>
      <c r="L66" s="1065"/>
      <c r="M66" s="1065"/>
      <c r="N66" s="1065"/>
      <c r="O66" s="1065"/>
      <c r="P66" s="1066"/>
      <c r="Q66" s="1070" t="s">
        <v>383</v>
      </c>
      <c r="R66" s="1071"/>
      <c r="S66" s="1071"/>
      <c r="T66" s="1071"/>
      <c r="U66" s="1072"/>
      <c r="V66" s="1070" t="s">
        <v>384</v>
      </c>
      <c r="W66" s="1071"/>
      <c r="X66" s="1071"/>
      <c r="Y66" s="1071"/>
      <c r="Z66" s="1072"/>
      <c r="AA66" s="1070" t="s">
        <v>385</v>
      </c>
      <c r="AB66" s="1071"/>
      <c r="AC66" s="1071"/>
      <c r="AD66" s="1071"/>
      <c r="AE66" s="1072"/>
      <c r="AF66" s="1076" t="s">
        <v>386</v>
      </c>
      <c r="AG66" s="1077"/>
      <c r="AH66" s="1077"/>
      <c r="AI66" s="1077"/>
      <c r="AJ66" s="1078"/>
      <c r="AK66" s="1070" t="s">
        <v>387</v>
      </c>
      <c r="AL66" s="1065"/>
      <c r="AM66" s="1065"/>
      <c r="AN66" s="1065"/>
      <c r="AO66" s="1066"/>
      <c r="AP66" s="1070" t="s">
        <v>388</v>
      </c>
      <c r="AQ66" s="1071"/>
      <c r="AR66" s="1071"/>
      <c r="AS66" s="1071"/>
      <c r="AT66" s="1072"/>
      <c r="AU66" s="1070" t="s">
        <v>404</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5">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2">
      <c r="A68" s="238">
        <v>1</v>
      </c>
      <c r="B68" s="1054"/>
      <c r="C68" s="1055"/>
      <c r="D68" s="1055"/>
      <c r="E68" s="1055"/>
      <c r="F68" s="1055"/>
      <c r="G68" s="1055"/>
      <c r="H68" s="1055"/>
      <c r="I68" s="1055"/>
      <c r="J68" s="1055"/>
      <c r="K68" s="1055"/>
      <c r="L68" s="1055"/>
      <c r="M68" s="1055"/>
      <c r="N68" s="1055"/>
      <c r="O68" s="1055"/>
      <c r="P68" s="1056"/>
      <c r="Q68" s="1057"/>
      <c r="R68" s="1051"/>
      <c r="S68" s="1051"/>
      <c r="T68" s="1051"/>
      <c r="U68" s="1051"/>
      <c r="V68" s="1051"/>
      <c r="W68" s="1051"/>
      <c r="X68" s="1051"/>
      <c r="Y68" s="1051"/>
      <c r="Z68" s="1051"/>
      <c r="AA68" s="1051"/>
      <c r="AB68" s="1051"/>
      <c r="AC68" s="1051"/>
      <c r="AD68" s="1051"/>
      <c r="AE68" s="1051"/>
      <c r="AF68" s="1051"/>
      <c r="AG68" s="1051"/>
      <c r="AH68" s="1051"/>
      <c r="AI68" s="1051"/>
      <c r="AJ68" s="1051"/>
      <c r="AK68" s="1051"/>
      <c r="AL68" s="1051"/>
      <c r="AM68" s="1051"/>
      <c r="AN68" s="1051"/>
      <c r="AO68" s="1051"/>
      <c r="AP68" s="1051"/>
      <c r="AQ68" s="1051"/>
      <c r="AR68" s="1051"/>
      <c r="AS68" s="1051"/>
      <c r="AT68" s="1051"/>
      <c r="AU68" s="1051"/>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2">
      <c r="A69" s="241">
        <v>2</v>
      </c>
      <c r="B69" s="1043"/>
      <c r="C69" s="1044"/>
      <c r="D69" s="1044"/>
      <c r="E69" s="1044"/>
      <c r="F69" s="1044"/>
      <c r="G69" s="1044"/>
      <c r="H69" s="1044"/>
      <c r="I69" s="1044"/>
      <c r="J69" s="1044"/>
      <c r="K69" s="1044"/>
      <c r="L69" s="1044"/>
      <c r="M69" s="1044"/>
      <c r="N69" s="1044"/>
      <c r="O69" s="1044"/>
      <c r="P69" s="1045"/>
      <c r="Q69" s="1046"/>
      <c r="R69" s="1040"/>
      <c r="S69" s="1040"/>
      <c r="T69" s="1040"/>
      <c r="U69" s="1040"/>
      <c r="V69" s="1040"/>
      <c r="W69" s="1040"/>
      <c r="X69" s="1040"/>
      <c r="Y69" s="1040"/>
      <c r="Z69" s="1040"/>
      <c r="AA69" s="1040"/>
      <c r="AB69" s="1040"/>
      <c r="AC69" s="1040"/>
      <c r="AD69" s="1040"/>
      <c r="AE69" s="1040"/>
      <c r="AF69" s="1040"/>
      <c r="AG69" s="1040"/>
      <c r="AH69" s="1040"/>
      <c r="AI69" s="1040"/>
      <c r="AJ69" s="1040"/>
      <c r="AK69" s="1040"/>
      <c r="AL69" s="1040"/>
      <c r="AM69" s="1040"/>
      <c r="AN69" s="1040"/>
      <c r="AO69" s="1040"/>
      <c r="AP69" s="1040"/>
      <c r="AQ69" s="1040"/>
      <c r="AR69" s="1040"/>
      <c r="AS69" s="1040"/>
      <c r="AT69" s="1040"/>
      <c r="AU69" s="1040"/>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2">
      <c r="A70" s="241">
        <v>3</v>
      </c>
      <c r="B70" s="1043"/>
      <c r="C70" s="1044"/>
      <c r="D70" s="1044"/>
      <c r="E70" s="1044"/>
      <c r="F70" s="1044"/>
      <c r="G70" s="1044"/>
      <c r="H70" s="1044"/>
      <c r="I70" s="1044"/>
      <c r="J70" s="1044"/>
      <c r="K70" s="1044"/>
      <c r="L70" s="1044"/>
      <c r="M70" s="1044"/>
      <c r="N70" s="1044"/>
      <c r="O70" s="1044"/>
      <c r="P70" s="1045"/>
      <c r="Q70" s="1046"/>
      <c r="R70" s="1040"/>
      <c r="S70" s="1040"/>
      <c r="T70" s="1040"/>
      <c r="U70" s="1040"/>
      <c r="V70" s="1040"/>
      <c r="W70" s="1040"/>
      <c r="X70" s="1040"/>
      <c r="Y70" s="1040"/>
      <c r="Z70" s="1040"/>
      <c r="AA70" s="1040"/>
      <c r="AB70" s="1040"/>
      <c r="AC70" s="1040"/>
      <c r="AD70" s="1040"/>
      <c r="AE70" s="1040"/>
      <c r="AF70" s="1040"/>
      <c r="AG70" s="1040"/>
      <c r="AH70" s="1040"/>
      <c r="AI70" s="1040"/>
      <c r="AJ70" s="1040"/>
      <c r="AK70" s="1040"/>
      <c r="AL70" s="1040"/>
      <c r="AM70" s="1040"/>
      <c r="AN70" s="1040"/>
      <c r="AO70" s="1040"/>
      <c r="AP70" s="1040"/>
      <c r="AQ70" s="1040"/>
      <c r="AR70" s="1040"/>
      <c r="AS70" s="1040"/>
      <c r="AT70" s="1040"/>
      <c r="AU70" s="1040"/>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2">
      <c r="A71" s="241">
        <v>4</v>
      </c>
      <c r="B71" s="1043"/>
      <c r="C71" s="1044"/>
      <c r="D71" s="1044"/>
      <c r="E71" s="1044"/>
      <c r="F71" s="1044"/>
      <c r="G71" s="1044"/>
      <c r="H71" s="1044"/>
      <c r="I71" s="1044"/>
      <c r="J71" s="1044"/>
      <c r="K71" s="1044"/>
      <c r="L71" s="1044"/>
      <c r="M71" s="1044"/>
      <c r="N71" s="1044"/>
      <c r="O71" s="1044"/>
      <c r="P71" s="1045"/>
      <c r="Q71" s="1046"/>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2">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2">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2">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2">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2">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2">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2">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2">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2">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2">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2">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2">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2">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2">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2">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2">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5">
      <c r="A88" s="244" t="s">
        <v>379</v>
      </c>
      <c r="B88" s="1013" t="s">
        <v>405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1013" t="s">
        <v>406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409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1007" t="s">
        <v>411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2">
      <c r="A109" s="962" t="s">
        <v>413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414</v>
      </c>
      <c r="AB109" s="963"/>
      <c r="AC109" s="963"/>
      <c r="AD109" s="963"/>
      <c r="AE109" s="964"/>
      <c r="AF109" s="965" t="s">
        <v>299</v>
      </c>
      <c r="AG109" s="963"/>
      <c r="AH109" s="963"/>
      <c r="AI109" s="963"/>
      <c r="AJ109" s="964"/>
      <c r="AK109" s="965" t="s">
        <v>298</v>
      </c>
      <c r="AL109" s="963"/>
      <c r="AM109" s="963"/>
      <c r="AN109" s="963"/>
      <c r="AO109" s="964"/>
      <c r="AP109" s="965" t="s">
        <v>415</v>
      </c>
      <c r="AQ109" s="963"/>
      <c r="AR109" s="963"/>
      <c r="AS109" s="963"/>
      <c r="AT109" s="994"/>
      <c r="AU109" s="962" t="s">
        <v>413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414</v>
      </c>
      <c r="BR109" s="963"/>
      <c r="BS109" s="963"/>
      <c r="BT109" s="963"/>
      <c r="BU109" s="964"/>
      <c r="BV109" s="965" t="s">
        <v>299</v>
      </c>
      <c r="BW109" s="963"/>
      <c r="BX109" s="963"/>
      <c r="BY109" s="963"/>
      <c r="BZ109" s="964"/>
      <c r="CA109" s="965" t="s">
        <v>298</v>
      </c>
      <c r="CB109" s="963"/>
      <c r="CC109" s="963"/>
      <c r="CD109" s="963"/>
      <c r="CE109" s="964"/>
      <c r="CF109" s="1001" t="s">
        <v>415</v>
      </c>
      <c r="CG109" s="1001"/>
      <c r="CH109" s="1001"/>
      <c r="CI109" s="1001"/>
      <c r="CJ109" s="1001"/>
      <c r="CK109" s="965" t="s">
        <v>416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414</v>
      </c>
      <c r="DH109" s="963"/>
      <c r="DI109" s="963"/>
      <c r="DJ109" s="963"/>
      <c r="DK109" s="964"/>
      <c r="DL109" s="965" t="s">
        <v>299</v>
      </c>
      <c r="DM109" s="963"/>
      <c r="DN109" s="963"/>
      <c r="DO109" s="963"/>
      <c r="DP109" s="964"/>
      <c r="DQ109" s="965" t="s">
        <v>298</v>
      </c>
      <c r="DR109" s="963"/>
      <c r="DS109" s="963"/>
      <c r="DT109" s="963"/>
      <c r="DU109" s="964"/>
      <c r="DV109" s="965" t="s">
        <v>415</v>
      </c>
      <c r="DW109" s="963"/>
      <c r="DX109" s="963"/>
      <c r="DY109" s="963"/>
      <c r="DZ109" s="994"/>
    </row>
    <row r="110" spans="1:131" s="226" customFormat="1" ht="26.25" customHeight="1" x14ac:dyDescent="0.2">
      <c r="A110" s="865" t="s">
        <v>417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739864</v>
      </c>
      <c r="AB110" s="956"/>
      <c r="AC110" s="956"/>
      <c r="AD110" s="956"/>
      <c r="AE110" s="957"/>
      <c r="AF110" s="958">
        <v>527762</v>
      </c>
      <c r="AG110" s="956"/>
      <c r="AH110" s="956"/>
      <c r="AI110" s="956"/>
      <c r="AJ110" s="957"/>
      <c r="AK110" s="958">
        <v>453680</v>
      </c>
      <c r="AL110" s="956"/>
      <c r="AM110" s="956"/>
      <c r="AN110" s="956"/>
      <c r="AO110" s="957"/>
      <c r="AP110" s="959">
        <v>9.1999999999999993</v>
      </c>
      <c r="AQ110" s="960"/>
      <c r="AR110" s="960"/>
      <c r="AS110" s="960"/>
      <c r="AT110" s="961"/>
      <c r="AU110" s="995" t="s">
        <v>67</v>
      </c>
      <c r="AV110" s="996"/>
      <c r="AW110" s="996"/>
      <c r="AX110" s="996"/>
      <c r="AY110" s="996"/>
      <c r="AZ110" s="921" t="s">
        <v>418</v>
      </c>
      <c r="BA110" s="866"/>
      <c r="BB110" s="866"/>
      <c r="BC110" s="866"/>
      <c r="BD110" s="866"/>
      <c r="BE110" s="866"/>
      <c r="BF110" s="866"/>
      <c r="BG110" s="866"/>
      <c r="BH110" s="866"/>
      <c r="BI110" s="866"/>
      <c r="BJ110" s="866"/>
      <c r="BK110" s="866"/>
      <c r="BL110" s="866"/>
      <c r="BM110" s="866"/>
      <c r="BN110" s="866"/>
      <c r="BO110" s="866"/>
      <c r="BP110" s="867"/>
      <c r="BQ110" s="922">
        <v>4638103</v>
      </c>
      <c r="BR110" s="903"/>
      <c r="BS110" s="903"/>
      <c r="BT110" s="903"/>
      <c r="BU110" s="903"/>
      <c r="BV110" s="903">
        <v>4126624</v>
      </c>
      <c r="BW110" s="903"/>
      <c r="BX110" s="903"/>
      <c r="BY110" s="903"/>
      <c r="BZ110" s="903"/>
      <c r="CA110" s="903">
        <v>4560139</v>
      </c>
      <c r="CB110" s="903"/>
      <c r="CC110" s="903"/>
      <c r="CD110" s="903"/>
      <c r="CE110" s="903"/>
      <c r="CF110" s="927">
        <v>92.7</v>
      </c>
      <c r="CG110" s="928"/>
      <c r="CH110" s="928"/>
      <c r="CI110" s="928"/>
      <c r="CJ110" s="928"/>
      <c r="CK110" s="991" t="s">
        <v>419</v>
      </c>
      <c r="CL110" s="877"/>
      <c r="CM110" s="952" t="s">
        <v>420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v>68950</v>
      </c>
      <c r="DH110" s="903"/>
      <c r="DI110" s="903"/>
      <c r="DJ110" s="903"/>
      <c r="DK110" s="903"/>
      <c r="DL110" s="903">
        <v>60197</v>
      </c>
      <c r="DM110" s="903"/>
      <c r="DN110" s="903"/>
      <c r="DO110" s="903"/>
      <c r="DP110" s="903"/>
      <c r="DQ110" s="903">
        <v>51444</v>
      </c>
      <c r="DR110" s="903"/>
      <c r="DS110" s="903"/>
      <c r="DT110" s="903"/>
      <c r="DU110" s="903"/>
      <c r="DV110" s="904">
        <v>1</v>
      </c>
      <c r="DW110" s="904"/>
      <c r="DX110" s="904"/>
      <c r="DY110" s="904"/>
      <c r="DZ110" s="905"/>
    </row>
    <row r="111" spans="1:131" s="226" customFormat="1" ht="26.25" customHeight="1" x14ac:dyDescent="0.2">
      <c r="A111" s="832" t="s">
        <v>421</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422</v>
      </c>
      <c r="AB111" s="984"/>
      <c r="AC111" s="984"/>
      <c r="AD111" s="984"/>
      <c r="AE111" s="985"/>
      <c r="AF111" s="986" t="s">
        <v>422</v>
      </c>
      <c r="AG111" s="984"/>
      <c r="AH111" s="984"/>
      <c r="AI111" s="984"/>
      <c r="AJ111" s="985"/>
      <c r="AK111" s="986" t="s">
        <v>422</v>
      </c>
      <c r="AL111" s="984"/>
      <c r="AM111" s="984"/>
      <c r="AN111" s="984"/>
      <c r="AO111" s="985"/>
      <c r="AP111" s="987" t="s">
        <v>123</v>
      </c>
      <c r="AQ111" s="988"/>
      <c r="AR111" s="988"/>
      <c r="AS111" s="988"/>
      <c r="AT111" s="989"/>
      <c r="AU111" s="997"/>
      <c r="AV111" s="998"/>
      <c r="AW111" s="998"/>
      <c r="AX111" s="998"/>
      <c r="AY111" s="998"/>
      <c r="AZ111" s="873" t="s">
        <v>423</v>
      </c>
      <c r="BA111" s="808"/>
      <c r="BB111" s="808"/>
      <c r="BC111" s="808"/>
      <c r="BD111" s="808"/>
      <c r="BE111" s="808"/>
      <c r="BF111" s="808"/>
      <c r="BG111" s="808"/>
      <c r="BH111" s="808"/>
      <c r="BI111" s="808"/>
      <c r="BJ111" s="808"/>
      <c r="BK111" s="808"/>
      <c r="BL111" s="808"/>
      <c r="BM111" s="808"/>
      <c r="BN111" s="808"/>
      <c r="BO111" s="808"/>
      <c r="BP111" s="809"/>
      <c r="BQ111" s="874">
        <v>70978</v>
      </c>
      <c r="BR111" s="875"/>
      <c r="BS111" s="875"/>
      <c r="BT111" s="875"/>
      <c r="BU111" s="875"/>
      <c r="BV111" s="875">
        <v>61993</v>
      </c>
      <c r="BW111" s="875"/>
      <c r="BX111" s="875"/>
      <c r="BY111" s="875"/>
      <c r="BZ111" s="875"/>
      <c r="CA111" s="875">
        <v>53026</v>
      </c>
      <c r="CB111" s="875"/>
      <c r="CC111" s="875"/>
      <c r="CD111" s="875"/>
      <c r="CE111" s="875"/>
      <c r="CF111" s="936">
        <v>1.1000000000000001</v>
      </c>
      <c r="CG111" s="937"/>
      <c r="CH111" s="937"/>
      <c r="CI111" s="937"/>
      <c r="CJ111" s="937"/>
      <c r="CK111" s="992"/>
      <c r="CL111" s="879"/>
      <c r="CM111" s="882" t="s">
        <v>424</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422</v>
      </c>
      <c r="DH111" s="875"/>
      <c r="DI111" s="875"/>
      <c r="DJ111" s="875"/>
      <c r="DK111" s="875"/>
      <c r="DL111" s="875" t="s">
        <v>123</v>
      </c>
      <c r="DM111" s="875"/>
      <c r="DN111" s="875"/>
      <c r="DO111" s="875"/>
      <c r="DP111" s="875"/>
      <c r="DQ111" s="875" t="s">
        <v>422</v>
      </c>
      <c r="DR111" s="875"/>
      <c r="DS111" s="875"/>
      <c r="DT111" s="875"/>
      <c r="DU111" s="875"/>
      <c r="DV111" s="852" t="s">
        <v>123</v>
      </c>
      <c r="DW111" s="852"/>
      <c r="DX111" s="852"/>
      <c r="DY111" s="852"/>
      <c r="DZ111" s="853"/>
    </row>
    <row r="112" spans="1:131" s="226" customFormat="1" ht="26.25" customHeight="1" x14ac:dyDescent="0.2">
      <c r="A112" s="977" t="s">
        <v>425</v>
      </c>
      <c r="B112" s="978"/>
      <c r="C112" s="808" t="s">
        <v>426</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123</v>
      </c>
      <c r="AB112" s="838"/>
      <c r="AC112" s="838"/>
      <c r="AD112" s="838"/>
      <c r="AE112" s="839"/>
      <c r="AF112" s="840" t="s">
        <v>123</v>
      </c>
      <c r="AG112" s="838"/>
      <c r="AH112" s="838"/>
      <c r="AI112" s="838"/>
      <c r="AJ112" s="839"/>
      <c r="AK112" s="840" t="s">
        <v>427</v>
      </c>
      <c r="AL112" s="838"/>
      <c r="AM112" s="838"/>
      <c r="AN112" s="838"/>
      <c r="AO112" s="839"/>
      <c r="AP112" s="885" t="s">
        <v>123</v>
      </c>
      <c r="AQ112" s="886"/>
      <c r="AR112" s="886"/>
      <c r="AS112" s="886"/>
      <c r="AT112" s="887"/>
      <c r="AU112" s="997"/>
      <c r="AV112" s="998"/>
      <c r="AW112" s="998"/>
      <c r="AX112" s="998"/>
      <c r="AY112" s="998"/>
      <c r="AZ112" s="873" t="s">
        <v>428</v>
      </c>
      <c r="BA112" s="808"/>
      <c r="BB112" s="808"/>
      <c r="BC112" s="808"/>
      <c r="BD112" s="808"/>
      <c r="BE112" s="808"/>
      <c r="BF112" s="808"/>
      <c r="BG112" s="808"/>
      <c r="BH112" s="808"/>
      <c r="BI112" s="808"/>
      <c r="BJ112" s="808"/>
      <c r="BK112" s="808"/>
      <c r="BL112" s="808"/>
      <c r="BM112" s="808"/>
      <c r="BN112" s="808"/>
      <c r="BO112" s="808"/>
      <c r="BP112" s="809"/>
      <c r="BQ112" s="874">
        <v>5029602</v>
      </c>
      <c r="BR112" s="875"/>
      <c r="BS112" s="875"/>
      <c r="BT112" s="875"/>
      <c r="BU112" s="875"/>
      <c r="BV112" s="875">
        <v>4755919</v>
      </c>
      <c r="BW112" s="875"/>
      <c r="BX112" s="875"/>
      <c r="BY112" s="875"/>
      <c r="BZ112" s="875"/>
      <c r="CA112" s="875">
        <v>4597328</v>
      </c>
      <c r="CB112" s="875"/>
      <c r="CC112" s="875"/>
      <c r="CD112" s="875"/>
      <c r="CE112" s="875"/>
      <c r="CF112" s="936">
        <v>93.5</v>
      </c>
      <c r="CG112" s="937"/>
      <c r="CH112" s="937"/>
      <c r="CI112" s="937"/>
      <c r="CJ112" s="937"/>
      <c r="CK112" s="992"/>
      <c r="CL112" s="879"/>
      <c r="CM112" s="882" t="s">
        <v>429</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123</v>
      </c>
      <c r="DH112" s="875"/>
      <c r="DI112" s="875"/>
      <c r="DJ112" s="875"/>
      <c r="DK112" s="875"/>
      <c r="DL112" s="875" t="s">
        <v>422</v>
      </c>
      <c r="DM112" s="875"/>
      <c r="DN112" s="875"/>
      <c r="DO112" s="875"/>
      <c r="DP112" s="875"/>
      <c r="DQ112" s="875" t="s">
        <v>123</v>
      </c>
      <c r="DR112" s="875"/>
      <c r="DS112" s="875"/>
      <c r="DT112" s="875"/>
      <c r="DU112" s="875"/>
      <c r="DV112" s="852" t="s">
        <v>123</v>
      </c>
      <c r="DW112" s="852"/>
      <c r="DX112" s="852"/>
      <c r="DY112" s="852"/>
      <c r="DZ112" s="853"/>
    </row>
    <row r="113" spans="1:130" s="226" customFormat="1" ht="26.25" customHeight="1" x14ac:dyDescent="0.2">
      <c r="A113" s="979"/>
      <c r="B113" s="980"/>
      <c r="C113" s="808" t="s">
        <v>430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476457</v>
      </c>
      <c r="AB113" s="984"/>
      <c r="AC113" s="984"/>
      <c r="AD113" s="984"/>
      <c r="AE113" s="985"/>
      <c r="AF113" s="986">
        <v>512907</v>
      </c>
      <c r="AG113" s="984"/>
      <c r="AH113" s="984"/>
      <c r="AI113" s="984"/>
      <c r="AJ113" s="985"/>
      <c r="AK113" s="986">
        <v>505348</v>
      </c>
      <c r="AL113" s="984"/>
      <c r="AM113" s="984"/>
      <c r="AN113" s="984"/>
      <c r="AO113" s="985"/>
      <c r="AP113" s="987">
        <v>10.3</v>
      </c>
      <c r="AQ113" s="988"/>
      <c r="AR113" s="988"/>
      <c r="AS113" s="988"/>
      <c r="AT113" s="989"/>
      <c r="AU113" s="997"/>
      <c r="AV113" s="998"/>
      <c r="AW113" s="998"/>
      <c r="AX113" s="998"/>
      <c r="AY113" s="998"/>
      <c r="AZ113" s="873" t="s">
        <v>431</v>
      </c>
      <c r="BA113" s="808"/>
      <c r="BB113" s="808"/>
      <c r="BC113" s="808"/>
      <c r="BD113" s="808"/>
      <c r="BE113" s="808"/>
      <c r="BF113" s="808"/>
      <c r="BG113" s="808"/>
      <c r="BH113" s="808"/>
      <c r="BI113" s="808"/>
      <c r="BJ113" s="808"/>
      <c r="BK113" s="808"/>
      <c r="BL113" s="808"/>
      <c r="BM113" s="808"/>
      <c r="BN113" s="808"/>
      <c r="BO113" s="808"/>
      <c r="BP113" s="809"/>
      <c r="BQ113" s="874">
        <v>567087</v>
      </c>
      <c r="BR113" s="875"/>
      <c r="BS113" s="875"/>
      <c r="BT113" s="875"/>
      <c r="BU113" s="875"/>
      <c r="BV113" s="875">
        <v>446220</v>
      </c>
      <c r="BW113" s="875"/>
      <c r="BX113" s="875"/>
      <c r="BY113" s="875"/>
      <c r="BZ113" s="875"/>
      <c r="CA113" s="875">
        <v>403582</v>
      </c>
      <c r="CB113" s="875"/>
      <c r="CC113" s="875"/>
      <c r="CD113" s="875"/>
      <c r="CE113" s="875"/>
      <c r="CF113" s="936">
        <v>8.1999999999999993</v>
      </c>
      <c r="CG113" s="937"/>
      <c r="CH113" s="937"/>
      <c r="CI113" s="937"/>
      <c r="CJ113" s="937"/>
      <c r="CK113" s="992"/>
      <c r="CL113" s="879"/>
      <c r="CM113" s="882" t="s">
        <v>432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123</v>
      </c>
      <c r="DH113" s="838"/>
      <c r="DI113" s="838"/>
      <c r="DJ113" s="838"/>
      <c r="DK113" s="839"/>
      <c r="DL113" s="840" t="s">
        <v>123</v>
      </c>
      <c r="DM113" s="838"/>
      <c r="DN113" s="838"/>
      <c r="DO113" s="838"/>
      <c r="DP113" s="839"/>
      <c r="DQ113" s="840" t="s">
        <v>123</v>
      </c>
      <c r="DR113" s="838"/>
      <c r="DS113" s="838"/>
      <c r="DT113" s="838"/>
      <c r="DU113" s="839"/>
      <c r="DV113" s="885" t="s">
        <v>123</v>
      </c>
      <c r="DW113" s="886"/>
      <c r="DX113" s="886"/>
      <c r="DY113" s="886"/>
      <c r="DZ113" s="887"/>
    </row>
    <row r="114" spans="1:130" s="226" customFormat="1" ht="26.25" customHeight="1" x14ac:dyDescent="0.2">
      <c r="A114" s="979"/>
      <c r="B114" s="980"/>
      <c r="C114" s="808" t="s">
        <v>433</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35142</v>
      </c>
      <c r="AB114" s="838"/>
      <c r="AC114" s="838"/>
      <c r="AD114" s="838"/>
      <c r="AE114" s="839"/>
      <c r="AF114" s="840">
        <v>36549</v>
      </c>
      <c r="AG114" s="838"/>
      <c r="AH114" s="838"/>
      <c r="AI114" s="838"/>
      <c r="AJ114" s="839"/>
      <c r="AK114" s="840">
        <v>38196</v>
      </c>
      <c r="AL114" s="838"/>
      <c r="AM114" s="838"/>
      <c r="AN114" s="838"/>
      <c r="AO114" s="839"/>
      <c r="AP114" s="885">
        <v>0.8</v>
      </c>
      <c r="AQ114" s="886"/>
      <c r="AR114" s="886"/>
      <c r="AS114" s="886"/>
      <c r="AT114" s="887"/>
      <c r="AU114" s="997"/>
      <c r="AV114" s="998"/>
      <c r="AW114" s="998"/>
      <c r="AX114" s="998"/>
      <c r="AY114" s="998"/>
      <c r="AZ114" s="873" t="s">
        <v>434</v>
      </c>
      <c r="BA114" s="808"/>
      <c r="BB114" s="808"/>
      <c r="BC114" s="808"/>
      <c r="BD114" s="808"/>
      <c r="BE114" s="808"/>
      <c r="BF114" s="808"/>
      <c r="BG114" s="808"/>
      <c r="BH114" s="808"/>
      <c r="BI114" s="808"/>
      <c r="BJ114" s="808"/>
      <c r="BK114" s="808"/>
      <c r="BL114" s="808"/>
      <c r="BM114" s="808"/>
      <c r="BN114" s="808"/>
      <c r="BO114" s="808"/>
      <c r="BP114" s="809"/>
      <c r="BQ114" s="874">
        <v>2480215</v>
      </c>
      <c r="BR114" s="875"/>
      <c r="BS114" s="875"/>
      <c r="BT114" s="875"/>
      <c r="BU114" s="875"/>
      <c r="BV114" s="875">
        <v>2533397</v>
      </c>
      <c r="BW114" s="875"/>
      <c r="BX114" s="875"/>
      <c r="BY114" s="875"/>
      <c r="BZ114" s="875"/>
      <c r="CA114" s="875">
        <v>2665203</v>
      </c>
      <c r="CB114" s="875"/>
      <c r="CC114" s="875"/>
      <c r="CD114" s="875"/>
      <c r="CE114" s="875"/>
      <c r="CF114" s="936">
        <v>54.2</v>
      </c>
      <c r="CG114" s="937"/>
      <c r="CH114" s="937"/>
      <c r="CI114" s="937"/>
      <c r="CJ114" s="937"/>
      <c r="CK114" s="992"/>
      <c r="CL114" s="879"/>
      <c r="CM114" s="882" t="s">
        <v>435</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123</v>
      </c>
      <c r="DH114" s="838"/>
      <c r="DI114" s="838"/>
      <c r="DJ114" s="838"/>
      <c r="DK114" s="839"/>
      <c r="DL114" s="840" t="s">
        <v>123</v>
      </c>
      <c r="DM114" s="838"/>
      <c r="DN114" s="838"/>
      <c r="DO114" s="838"/>
      <c r="DP114" s="839"/>
      <c r="DQ114" s="840" t="s">
        <v>123</v>
      </c>
      <c r="DR114" s="838"/>
      <c r="DS114" s="838"/>
      <c r="DT114" s="838"/>
      <c r="DU114" s="839"/>
      <c r="DV114" s="885" t="s">
        <v>123</v>
      </c>
      <c r="DW114" s="886"/>
      <c r="DX114" s="886"/>
      <c r="DY114" s="886"/>
      <c r="DZ114" s="887"/>
    </row>
    <row r="115" spans="1:130" s="226" customFormat="1" ht="26.25" customHeight="1" x14ac:dyDescent="0.2">
      <c r="A115" s="979"/>
      <c r="B115" s="980"/>
      <c r="C115" s="808" t="s">
        <v>436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422</v>
      </c>
      <c r="AB115" s="984"/>
      <c r="AC115" s="984"/>
      <c r="AD115" s="984"/>
      <c r="AE115" s="985"/>
      <c r="AF115" s="986" t="s">
        <v>123</v>
      </c>
      <c r="AG115" s="984"/>
      <c r="AH115" s="984"/>
      <c r="AI115" s="984"/>
      <c r="AJ115" s="985"/>
      <c r="AK115" s="986" t="s">
        <v>123</v>
      </c>
      <c r="AL115" s="984"/>
      <c r="AM115" s="984"/>
      <c r="AN115" s="984"/>
      <c r="AO115" s="985"/>
      <c r="AP115" s="987" t="s">
        <v>123</v>
      </c>
      <c r="AQ115" s="988"/>
      <c r="AR115" s="988"/>
      <c r="AS115" s="988"/>
      <c r="AT115" s="989"/>
      <c r="AU115" s="997"/>
      <c r="AV115" s="998"/>
      <c r="AW115" s="998"/>
      <c r="AX115" s="998"/>
      <c r="AY115" s="998"/>
      <c r="AZ115" s="873" t="s">
        <v>437</v>
      </c>
      <c r="BA115" s="808"/>
      <c r="BB115" s="808"/>
      <c r="BC115" s="808"/>
      <c r="BD115" s="808"/>
      <c r="BE115" s="808"/>
      <c r="BF115" s="808"/>
      <c r="BG115" s="808"/>
      <c r="BH115" s="808"/>
      <c r="BI115" s="808"/>
      <c r="BJ115" s="808"/>
      <c r="BK115" s="808"/>
      <c r="BL115" s="808"/>
      <c r="BM115" s="808"/>
      <c r="BN115" s="808"/>
      <c r="BO115" s="808"/>
      <c r="BP115" s="809"/>
      <c r="BQ115" s="874" t="s">
        <v>123</v>
      </c>
      <c r="BR115" s="875"/>
      <c r="BS115" s="875"/>
      <c r="BT115" s="875"/>
      <c r="BU115" s="875"/>
      <c r="BV115" s="875" t="s">
        <v>123</v>
      </c>
      <c r="BW115" s="875"/>
      <c r="BX115" s="875"/>
      <c r="BY115" s="875"/>
      <c r="BZ115" s="875"/>
      <c r="CA115" s="875" t="s">
        <v>123</v>
      </c>
      <c r="CB115" s="875"/>
      <c r="CC115" s="875"/>
      <c r="CD115" s="875"/>
      <c r="CE115" s="875"/>
      <c r="CF115" s="936" t="s">
        <v>123</v>
      </c>
      <c r="CG115" s="937"/>
      <c r="CH115" s="937"/>
      <c r="CI115" s="937"/>
      <c r="CJ115" s="937"/>
      <c r="CK115" s="992"/>
      <c r="CL115" s="879"/>
      <c r="CM115" s="873" t="s">
        <v>438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422</v>
      </c>
      <c r="DH115" s="838"/>
      <c r="DI115" s="838"/>
      <c r="DJ115" s="838"/>
      <c r="DK115" s="839"/>
      <c r="DL115" s="840" t="s">
        <v>123</v>
      </c>
      <c r="DM115" s="838"/>
      <c r="DN115" s="838"/>
      <c r="DO115" s="838"/>
      <c r="DP115" s="839"/>
      <c r="DQ115" s="840" t="s">
        <v>422</v>
      </c>
      <c r="DR115" s="838"/>
      <c r="DS115" s="838"/>
      <c r="DT115" s="838"/>
      <c r="DU115" s="839"/>
      <c r="DV115" s="885" t="s">
        <v>422</v>
      </c>
      <c r="DW115" s="886"/>
      <c r="DX115" s="886"/>
      <c r="DY115" s="886"/>
      <c r="DZ115" s="887"/>
    </row>
    <row r="116" spans="1:130" s="226" customFormat="1" ht="26.25" customHeight="1" x14ac:dyDescent="0.2">
      <c r="A116" s="981"/>
      <c r="B116" s="982"/>
      <c r="C116" s="941" t="s">
        <v>439</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123</v>
      </c>
      <c r="AB116" s="838"/>
      <c r="AC116" s="838"/>
      <c r="AD116" s="838"/>
      <c r="AE116" s="839"/>
      <c r="AF116" s="840" t="s">
        <v>123</v>
      </c>
      <c r="AG116" s="838"/>
      <c r="AH116" s="838"/>
      <c r="AI116" s="838"/>
      <c r="AJ116" s="839"/>
      <c r="AK116" s="840" t="s">
        <v>123</v>
      </c>
      <c r="AL116" s="838"/>
      <c r="AM116" s="838"/>
      <c r="AN116" s="838"/>
      <c r="AO116" s="839"/>
      <c r="AP116" s="885" t="s">
        <v>427</v>
      </c>
      <c r="AQ116" s="886"/>
      <c r="AR116" s="886"/>
      <c r="AS116" s="886"/>
      <c r="AT116" s="887"/>
      <c r="AU116" s="997"/>
      <c r="AV116" s="998"/>
      <c r="AW116" s="998"/>
      <c r="AX116" s="998"/>
      <c r="AY116" s="998"/>
      <c r="AZ116" s="924" t="s">
        <v>440</v>
      </c>
      <c r="BA116" s="925"/>
      <c r="BB116" s="925"/>
      <c r="BC116" s="925"/>
      <c r="BD116" s="925"/>
      <c r="BE116" s="925"/>
      <c r="BF116" s="925"/>
      <c r="BG116" s="925"/>
      <c r="BH116" s="925"/>
      <c r="BI116" s="925"/>
      <c r="BJ116" s="925"/>
      <c r="BK116" s="925"/>
      <c r="BL116" s="925"/>
      <c r="BM116" s="925"/>
      <c r="BN116" s="925"/>
      <c r="BO116" s="925"/>
      <c r="BP116" s="926"/>
      <c r="BQ116" s="874" t="s">
        <v>123</v>
      </c>
      <c r="BR116" s="875"/>
      <c r="BS116" s="875"/>
      <c r="BT116" s="875"/>
      <c r="BU116" s="875"/>
      <c r="BV116" s="875" t="s">
        <v>123</v>
      </c>
      <c r="BW116" s="875"/>
      <c r="BX116" s="875"/>
      <c r="BY116" s="875"/>
      <c r="BZ116" s="875"/>
      <c r="CA116" s="875" t="s">
        <v>123</v>
      </c>
      <c r="CB116" s="875"/>
      <c r="CC116" s="875"/>
      <c r="CD116" s="875"/>
      <c r="CE116" s="875"/>
      <c r="CF116" s="936" t="s">
        <v>123</v>
      </c>
      <c r="CG116" s="937"/>
      <c r="CH116" s="937"/>
      <c r="CI116" s="937"/>
      <c r="CJ116" s="937"/>
      <c r="CK116" s="992"/>
      <c r="CL116" s="879"/>
      <c r="CM116" s="882" t="s">
        <v>441</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123</v>
      </c>
      <c r="DH116" s="838"/>
      <c r="DI116" s="838"/>
      <c r="DJ116" s="838"/>
      <c r="DK116" s="839"/>
      <c r="DL116" s="840" t="s">
        <v>123</v>
      </c>
      <c r="DM116" s="838"/>
      <c r="DN116" s="838"/>
      <c r="DO116" s="838"/>
      <c r="DP116" s="839"/>
      <c r="DQ116" s="840" t="s">
        <v>123</v>
      </c>
      <c r="DR116" s="838"/>
      <c r="DS116" s="838"/>
      <c r="DT116" s="838"/>
      <c r="DU116" s="839"/>
      <c r="DV116" s="885" t="s">
        <v>123</v>
      </c>
      <c r="DW116" s="886"/>
      <c r="DX116" s="886"/>
      <c r="DY116" s="886"/>
      <c r="DZ116" s="887"/>
    </row>
    <row r="117" spans="1:130" s="226" customFormat="1" ht="26.25" customHeight="1" x14ac:dyDescent="0.2">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442</v>
      </c>
      <c r="Z117" s="964"/>
      <c r="AA117" s="969">
        <v>1251463</v>
      </c>
      <c r="AB117" s="970"/>
      <c r="AC117" s="970"/>
      <c r="AD117" s="970"/>
      <c r="AE117" s="971"/>
      <c r="AF117" s="972">
        <v>1077218</v>
      </c>
      <c r="AG117" s="970"/>
      <c r="AH117" s="970"/>
      <c r="AI117" s="970"/>
      <c r="AJ117" s="971"/>
      <c r="AK117" s="972">
        <v>997224</v>
      </c>
      <c r="AL117" s="970"/>
      <c r="AM117" s="970"/>
      <c r="AN117" s="970"/>
      <c r="AO117" s="971"/>
      <c r="AP117" s="973"/>
      <c r="AQ117" s="974"/>
      <c r="AR117" s="974"/>
      <c r="AS117" s="974"/>
      <c r="AT117" s="975"/>
      <c r="AU117" s="997"/>
      <c r="AV117" s="998"/>
      <c r="AW117" s="998"/>
      <c r="AX117" s="998"/>
      <c r="AY117" s="998"/>
      <c r="AZ117" s="924" t="s">
        <v>443</v>
      </c>
      <c r="BA117" s="925"/>
      <c r="BB117" s="925"/>
      <c r="BC117" s="925"/>
      <c r="BD117" s="925"/>
      <c r="BE117" s="925"/>
      <c r="BF117" s="925"/>
      <c r="BG117" s="925"/>
      <c r="BH117" s="925"/>
      <c r="BI117" s="925"/>
      <c r="BJ117" s="925"/>
      <c r="BK117" s="925"/>
      <c r="BL117" s="925"/>
      <c r="BM117" s="925"/>
      <c r="BN117" s="925"/>
      <c r="BO117" s="925"/>
      <c r="BP117" s="926"/>
      <c r="BQ117" s="874" t="s">
        <v>123</v>
      </c>
      <c r="BR117" s="875"/>
      <c r="BS117" s="875"/>
      <c r="BT117" s="875"/>
      <c r="BU117" s="875"/>
      <c r="BV117" s="875" t="s">
        <v>123</v>
      </c>
      <c r="BW117" s="875"/>
      <c r="BX117" s="875"/>
      <c r="BY117" s="875"/>
      <c r="BZ117" s="875"/>
      <c r="CA117" s="875" t="s">
        <v>123</v>
      </c>
      <c r="CB117" s="875"/>
      <c r="CC117" s="875"/>
      <c r="CD117" s="875"/>
      <c r="CE117" s="875"/>
      <c r="CF117" s="936" t="s">
        <v>427</v>
      </c>
      <c r="CG117" s="937"/>
      <c r="CH117" s="937"/>
      <c r="CI117" s="937"/>
      <c r="CJ117" s="937"/>
      <c r="CK117" s="992"/>
      <c r="CL117" s="879"/>
      <c r="CM117" s="882" t="s">
        <v>444</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v>2028</v>
      </c>
      <c r="DH117" s="838"/>
      <c r="DI117" s="838"/>
      <c r="DJ117" s="838"/>
      <c r="DK117" s="839"/>
      <c r="DL117" s="840">
        <v>1796</v>
      </c>
      <c r="DM117" s="838"/>
      <c r="DN117" s="838"/>
      <c r="DO117" s="838"/>
      <c r="DP117" s="839"/>
      <c r="DQ117" s="840">
        <v>1582</v>
      </c>
      <c r="DR117" s="838"/>
      <c r="DS117" s="838"/>
      <c r="DT117" s="838"/>
      <c r="DU117" s="839"/>
      <c r="DV117" s="885">
        <v>0</v>
      </c>
      <c r="DW117" s="886"/>
      <c r="DX117" s="886"/>
      <c r="DY117" s="886"/>
      <c r="DZ117" s="887"/>
    </row>
    <row r="118" spans="1:130" s="226" customFormat="1" ht="26.25" customHeight="1" x14ac:dyDescent="0.2">
      <c r="A118" s="962" t="s">
        <v>416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414</v>
      </c>
      <c r="AB118" s="963"/>
      <c r="AC118" s="963"/>
      <c r="AD118" s="963"/>
      <c r="AE118" s="964"/>
      <c r="AF118" s="965" t="s">
        <v>299</v>
      </c>
      <c r="AG118" s="963"/>
      <c r="AH118" s="963"/>
      <c r="AI118" s="963"/>
      <c r="AJ118" s="964"/>
      <c r="AK118" s="965" t="s">
        <v>298</v>
      </c>
      <c r="AL118" s="963"/>
      <c r="AM118" s="963"/>
      <c r="AN118" s="963"/>
      <c r="AO118" s="964"/>
      <c r="AP118" s="966" t="s">
        <v>415</v>
      </c>
      <c r="AQ118" s="967"/>
      <c r="AR118" s="967"/>
      <c r="AS118" s="967"/>
      <c r="AT118" s="968"/>
      <c r="AU118" s="997"/>
      <c r="AV118" s="998"/>
      <c r="AW118" s="998"/>
      <c r="AX118" s="998"/>
      <c r="AY118" s="998"/>
      <c r="AZ118" s="940" t="s">
        <v>445</v>
      </c>
      <c r="BA118" s="941"/>
      <c r="BB118" s="941"/>
      <c r="BC118" s="941"/>
      <c r="BD118" s="941"/>
      <c r="BE118" s="941"/>
      <c r="BF118" s="941"/>
      <c r="BG118" s="941"/>
      <c r="BH118" s="941"/>
      <c r="BI118" s="941"/>
      <c r="BJ118" s="941"/>
      <c r="BK118" s="941"/>
      <c r="BL118" s="941"/>
      <c r="BM118" s="941"/>
      <c r="BN118" s="941"/>
      <c r="BO118" s="941"/>
      <c r="BP118" s="942"/>
      <c r="BQ118" s="943" t="s">
        <v>123</v>
      </c>
      <c r="BR118" s="906"/>
      <c r="BS118" s="906"/>
      <c r="BT118" s="906"/>
      <c r="BU118" s="906"/>
      <c r="BV118" s="906" t="s">
        <v>123</v>
      </c>
      <c r="BW118" s="906"/>
      <c r="BX118" s="906"/>
      <c r="BY118" s="906"/>
      <c r="BZ118" s="906"/>
      <c r="CA118" s="906" t="s">
        <v>123</v>
      </c>
      <c r="CB118" s="906"/>
      <c r="CC118" s="906"/>
      <c r="CD118" s="906"/>
      <c r="CE118" s="906"/>
      <c r="CF118" s="936" t="s">
        <v>123</v>
      </c>
      <c r="CG118" s="937"/>
      <c r="CH118" s="937"/>
      <c r="CI118" s="937"/>
      <c r="CJ118" s="937"/>
      <c r="CK118" s="992"/>
      <c r="CL118" s="879"/>
      <c r="CM118" s="882" t="s">
        <v>446</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123</v>
      </c>
      <c r="DH118" s="838"/>
      <c r="DI118" s="838"/>
      <c r="DJ118" s="838"/>
      <c r="DK118" s="839"/>
      <c r="DL118" s="840" t="s">
        <v>123</v>
      </c>
      <c r="DM118" s="838"/>
      <c r="DN118" s="838"/>
      <c r="DO118" s="838"/>
      <c r="DP118" s="839"/>
      <c r="DQ118" s="840" t="s">
        <v>123</v>
      </c>
      <c r="DR118" s="838"/>
      <c r="DS118" s="838"/>
      <c r="DT118" s="838"/>
      <c r="DU118" s="839"/>
      <c r="DV118" s="885" t="s">
        <v>123</v>
      </c>
      <c r="DW118" s="886"/>
      <c r="DX118" s="886"/>
      <c r="DY118" s="886"/>
      <c r="DZ118" s="887"/>
    </row>
    <row r="119" spans="1:130" s="226" customFormat="1" ht="26.25" customHeight="1" x14ac:dyDescent="0.2">
      <c r="A119" s="876" t="s">
        <v>419</v>
      </c>
      <c r="B119" s="877"/>
      <c r="C119" s="952" t="s">
        <v>420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123</v>
      </c>
      <c r="AB119" s="956"/>
      <c r="AC119" s="956"/>
      <c r="AD119" s="956"/>
      <c r="AE119" s="957"/>
      <c r="AF119" s="958" t="s">
        <v>123</v>
      </c>
      <c r="AG119" s="956"/>
      <c r="AH119" s="956"/>
      <c r="AI119" s="956"/>
      <c r="AJ119" s="957"/>
      <c r="AK119" s="958" t="s">
        <v>123</v>
      </c>
      <c r="AL119" s="956"/>
      <c r="AM119" s="956"/>
      <c r="AN119" s="956"/>
      <c r="AO119" s="957"/>
      <c r="AP119" s="959" t="s">
        <v>123</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447</v>
      </c>
      <c r="BP119" s="939"/>
      <c r="BQ119" s="943">
        <v>12785985</v>
      </c>
      <c r="BR119" s="906"/>
      <c r="BS119" s="906"/>
      <c r="BT119" s="906"/>
      <c r="BU119" s="906"/>
      <c r="BV119" s="906">
        <v>11924153</v>
      </c>
      <c r="BW119" s="906"/>
      <c r="BX119" s="906"/>
      <c r="BY119" s="906"/>
      <c r="BZ119" s="906"/>
      <c r="CA119" s="906">
        <v>12279278</v>
      </c>
      <c r="CB119" s="906"/>
      <c r="CC119" s="906"/>
      <c r="CD119" s="906"/>
      <c r="CE119" s="906"/>
      <c r="CF119" s="804"/>
      <c r="CG119" s="805"/>
      <c r="CH119" s="805"/>
      <c r="CI119" s="805"/>
      <c r="CJ119" s="895"/>
      <c r="CK119" s="993"/>
      <c r="CL119" s="881"/>
      <c r="CM119" s="899" t="s">
        <v>448</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123</v>
      </c>
      <c r="DH119" s="821"/>
      <c r="DI119" s="821"/>
      <c r="DJ119" s="821"/>
      <c r="DK119" s="822"/>
      <c r="DL119" s="823" t="s">
        <v>123</v>
      </c>
      <c r="DM119" s="821"/>
      <c r="DN119" s="821"/>
      <c r="DO119" s="821"/>
      <c r="DP119" s="822"/>
      <c r="DQ119" s="823" t="s">
        <v>123</v>
      </c>
      <c r="DR119" s="821"/>
      <c r="DS119" s="821"/>
      <c r="DT119" s="821"/>
      <c r="DU119" s="822"/>
      <c r="DV119" s="909" t="s">
        <v>123</v>
      </c>
      <c r="DW119" s="910"/>
      <c r="DX119" s="910"/>
      <c r="DY119" s="910"/>
      <c r="DZ119" s="911"/>
    </row>
    <row r="120" spans="1:130" s="226" customFormat="1" ht="26.25" customHeight="1" x14ac:dyDescent="0.2">
      <c r="A120" s="878"/>
      <c r="B120" s="879"/>
      <c r="C120" s="882" t="s">
        <v>424</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123</v>
      </c>
      <c r="AB120" s="838"/>
      <c r="AC120" s="838"/>
      <c r="AD120" s="838"/>
      <c r="AE120" s="839"/>
      <c r="AF120" s="840" t="s">
        <v>123</v>
      </c>
      <c r="AG120" s="838"/>
      <c r="AH120" s="838"/>
      <c r="AI120" s="838"/>
      <c r="AJ120" s="839"/>
      <c r="AK120" s="840" t="s">
        <v>422</v>
      </c>
      <c r="AL120" s="838"/>
      <c r="AM120" s="838"/>
      <c r="AN120" s="838"/>
      <c r="AO120" s="839"/>
      <c r="AP120" s="885" t="s">
        <v>123</v>
      </c>
      <c r="AQ120" s="886"/>
      <c r="AR120" s="886"/>
      <c r="AS120" s="886"/>
      <c r="AT120" s="887"/>
      <c r="AU120" s="944" t="s">
        <v>449</v>
      </c>
      <c r="AV120" s="945"/>
      <c r="AW120" s="945"/>
      <c r="AX120" s="945"/>
      <c r="AY120" s="946"/>
      <c r="AZ120" s="921" t="s">
        <v>450</v>
      </c>
      <c r="BA120" s="866"/>
      <c r="BB120" s="866"/>
      <c r="BC120" s="866"/>
      <c r="BD120" s="866"/>
      <c r="BE120" s="866"/>
      <c r="BF120" s="866"/>
      <c r="BG120" s="866"/>
      <c r="BH120" s="866"/>
      <c r="BI120" s="866"/>
      <c r="BJ120" s="866"/>
      <c r="BK120" s="866"/>
      <c r="BL120" s="866"/>
      <c r="BM120" s="866"/>
      <c r="BN120" s="866"/>
      <c r="BO120" s="866"/>
      <c r="BP120" s="867"/>
      <c r="BQ120" s="922">
        <v>5497478</v>
      </c>
      <c r="BR120" s="903"/>
      <c r="BS120" s="903"/>
      <c r="BT120" s="903"/>
      <c r="BU120" s="903"/>
      <c r="BV120" s="903">
        <v>5828638</v>
      </c>
      <c r="BW120" s="903"/>
      <c r="BX120" s="903"/>
      <c r="BY120" s="903"/>
      <c r="BZ120" s="903"/>
      <c r="CA120" s="903">
        <v>6211107</v>
      </c>
      <c r="CB120" s="903"/>
      <c r="CC120" s="903"/>
      <c r="CD120" s="903"/>
      <c r="CE120" s="903"/>
      <c r="CF120" s="927">
        <v>126.3</v>
      </c>
      <c r="CG120" s="928"/>
      <c r="CH120" s="928"/>
      <c r="CI120" s="928"/>
      <c r="CJ120" s="928"/>
      <c r="CK120" s="929" t="s">
        <v>451</v>
      </c>
      <c r="CL120" s="913"/>
      <c r="CM120" s="913"/>
      <c r="CN120" s="913"/>
      <c r="CO120" s="914"/>
      <c r="CP120" s="933" t="s">
        <v>452</v>
      </c>
      <c r="CQ120" s="934"/>
      <c r="CR120" s="934"/>
      <c r="CS120" s="934"/>
      <c r="CT120" s="934"/>
      <c r="CU120" s="934"/>
      <c r="CV120" s="934"/>
      <c r="CW120" s="934"/>
      <c r="CX120" s="934"/>
      <c r="CY120" s="934"/>
      <c r="CZ120" s="934"/>
      <c r="DA120" s="934"/>
      <c r="DB120" s="934"/>
      <c r="DC120" s="934"/>
      <c r="DD120" s="934"/>
      <c r="DE120" s="934"/>
      <c r="DF120" s="935"/>
      <c r="DG120" s="922">
        <v>2552919</v>
      </c>
      <c r="DH120" s="903"/>
      <c r="DI120" s="903"/>
      <c r="DJ120" s="903"/>
      <c r="DK120" s="903"/>
      <c r="DL120" s="903">
        <v>2362933</v>
      </c>
      <c r="DM120" s="903"/>
      <c r="DN120" s="903"/>
      <c r="DO120" s="903"/>
      <c r="DP120" s="903"/>
      <c r="DQ120" s="903">
        <v>2269988</v>
      </c>
      <c r="DR120" s="903"/>
      <c r="DS120" s="903"/>
      <c r="DT120" s="903"/>
      <c r="DU120" s="903"/>
      <c r="DV120" s="904">
        <v>46.2</v>
      </c>
      <c r="DW120" s="904"/>
      <c r="DX120" s="904"/>
      <c r="DY120" s="904"/>
      <c r="DZ120" s="905"/>
    </row>
    <row r="121" spans="1:130" s="226" customFormat="1" ht="26.25" customHeight="1" x14ac:dyDescent="0.2">
      <c r="A121" s="878"/>
      <c r="B121" s="879"/>
      <c r="C121" s="924" t="s">
        <v>453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123</v>
      </c>
      <c r="AB121" s="838"/>
      <c r="AC121" s="838"/>
      <c r="AD121" s="838"/>
      <c r="AE121" s="839"/>
      <c r="AF121" s="840" t="s">
        <v>123</v>
      </c>
      <c r="AG121" s="838"/>
      <c r="AH121" s="838"/>
      <c r="AI121" s="838"/>
      <c r="AJ121" s="839"/>
      <c r="AK121" s="840" t="s">
        <v>123</v>
      </c>
      <c r="AL121" s="838"/>
      <c r="AM121" s="838"/>
      <c r="AN121" s="838"/>
      <c r="AO121" s="839"/>
      <c r="AP121" s="885" t="s">
        <v>123</v>
      </c>
      <c r="AQ121" s="886"/>
      <c r="AR121" s="886"/>
      <c r="AS121" s="886"/>
      <c r="AT121" s="887"/>
      <c r="AU121" s="947"/>
      <c r="AV121" s="948"/>
      <c r="AW121" s="948"/>
      <c r="AX121" s="948"/>
      <c r="AY121" s="949"/>
      <c r="AZ121" s="873" t="s">
        <v>454</v>
      </c>
      <c r="BA121" s="808"/>
      <c r="BB121" s="808"/>
      <c r="BC121" s="808"/>
      <c r="BD121" s="808"/>
      <c r="BE121" s="808"/>
      <c r="BF121" s="808"/>
      <c r="BG121" s="808"/>
      <c r="BH121" s="808"/>
      <c r="BI121" s="808"/>
      <c r="BJ121" s="808"/>
      <c r="BK121" s="808"/>
      <c r="BL121" s="808"/>
      <c r="BM121" s="808"/>
      <c r="BN121" s="808"/>
      <c r="BO121" s="808"/>
      <c r="BP121" s="809"/>
      <c r="BQ121" s="874">
        <v>302228</v>
      </c>
      <c r="BR121" s="875"/>
      <c r="BS121" s="875"/>
      <c r="BT121" s="875"/>
      <c r="BU121" s="875"/>
      <c r="BV121" s="875">
        <v>269742</v>
      </c>
      <c r="BW121" s="875"/>
      <c r="BX121" s="875"/>
      <c r="BY121" s="875"/>
      <c r="BZ121" s="875"/>
      <c r="CA121" s="875">
        <v>228973</v>
      </c>
      <c r="CB121" s="875"/>
      <c r="CC121" s="875"/>
      <c r="CD121" s="875"/>
      <c r="CE121" s="875"/>
      <c r="CF121" s="936">
        <v>4.7</v>
      </c>
      <c r="CG121" s="937"/>
      <c r="CH121" s="937"/>
      <c r="CI121" s="937"/>
      <c r="CJ121" s="937"/>
      <c r="CK121" s="930"/>
      <c r="CL121" s="916"/>
      <c r="CM121" s="916"/>
      <c r="CN121" s="916"/>
      <c r="CO121" s="917"/>
      <c r="CP121" s="896" t="s">
        <v>395</v>
      </c>
      <c r="CQ121" s="897"/>
      <c r="CR121" s="897"/>
      <c r="CS121" s="897"/>
      <c r="CT121" s="897"/>
      <c r="CU121" s="897"/>
      <c r="CV121" s="897"/>
      <c r="CW121" s="897"/>
      <c r="CX121" s="897"/>
      <c r="CY121" s="897"/>
      <c r="CZ121" s="897"/>
      <c r="DA121" s="897"/>
      <c r="DB121" s="897"/>
      <c r="DC121" s="897"/>
      <c r="DD121" s="897"/>
      <c r="DE121" s="897"/>
      <c r="DF121" s="898"/>
      <c r="DG121" s="874">
        <v>2366892</v>
      </c>
      <c r="DH121" s="875"/>
      <c r="DI121" s="875"/>
      <c r="DJ121" s="875"/>
      <c r="DK121" s="875"/>
      <c r="DL121" s="875">
        <v>2286613</v>
      </c>
      <c r="DM121" s="875"/>
      <c r="DN121" s="875"/>
      <c r="DO121" s="875"/>
      <c r="DP121" s="875"/>
      <c r="DQ121" s="875">
        <v>2226188</v>
      </c>
      <c r="DR121" s="875"/>
      <c r="DS121" s="875"/>
      <c r="DT121" s="875"/>
      <c r="DU121" s="875"/>
      <c r="DV121" s="852">
        <v>45.3</v>
      </c>
      <c r="DW121" s="852"/>
      <c r="DX121" s="852"/>
      <c r="DY121" s="852"/>
      <c r="DZ121" s="853"/>
    </row>
    <row r="122" spans="1:130" s="226" customFormat="1" ht="26.25" customHeight="1" x14ac:dyDescent="0.2">
      <c r="A122" s="878"/>
      <c r="B122" s="879"/>
      <c r="C122" s="882" t="s">
        <v>435</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123</v>
      </c>
      <c r="AB122" s="838"/>
      <c r="AC122" s="838"/>
      <c r="AD122" s="838"/>
      <c r="AE122" s="839"/>
      <c r="AF122" s="840" t="s">
        <v>123</v>
      </c>
      <c r="AG122" s="838"/>
      <c r="AH122" s="838"/>
      <c r="AI122" s="838"/>
      <c r="AJ122" s="839"/>
      <c r="AK122" s="840" t="s">
        <v>123</v>
      </c>
      <c r="AL122" s="838"/>
      <c r="AM122" s="838"/>
      <c r="AN122" s="838"/>
      <c r="AO122" s="839"/>
      <c r="AP122" s="885" t="s">
        <v>427</v>
      </c>
      <c r="AQ122" s="886"/>
      <c r="AR122" s="886"/>
      <c r="AS122" s="886"/>
      <c r="AT122" s="887"/>
      <c r="AU122" s="947"/>
      <c r="AV122" s="948"/>
      <c r="AW122" s="948"/>
      <c r="AX122" s="948"/>
      <c r="AY122" s="949"/>
      <c r="AZ122" s="940" t="s">
        <v>455</v>
      </c>
      <c r="BA122" s="941"/>
      <c r="BB122" s="941"/>
      <c r="BC122" s="941"/>
      <c r="BD122" s="941"/>
      <c r="BE122" s="941"/>
      <c r="BF122" s="941"/>
      <c r="BG122" s="941"/>
      <c r="BH122" s="941"/>
      <c r="BI122" s="941"/>
      <c r="BJ122" s="941"/>
      <c r="BK122" s="941"/>
      <c r="BL122" s="941"/>
      <c r="BM122" s="941"/>
      <c r="BN122" s="941"/>
      <c r="BO122" s="941"/>
      <c r="BP122" s="942"/>
      <c r="BQ122" s="943">
        <v>10133299</v>
      </c>
      <c r="BR122" s="906"/>
      <c r="BS122" s="906"/>
      <c r="BT122" s="906"/>
      <c r="BU122" s="906"/>
      <c r="BV122" s="906">
        <v>9889326</v>
      </c>
      <c r="BW122" s="906"/>
      <c r="BX122" s="906"/>
      <c r="BY122" s="906"/>
      <c r="BZ122" s="906"/>
      <c r="CA122" s="906">
        <v>9970099</v>
      </c>
      <c r="CB122" s="906"/>
      <c r="CC122" s="906"/>
      <c r="CD122" s="906"/>
      <c r="CE122" s="906"/>
      <c r="CF122" s="907">
        <v>202.7</v>
      </c>
      <c r="CG122" s="908"/>
      <c r="CH122" s="908"/>
      <c r="CI122" s="908"/>
      <c r="CJ122" s="908"/>
      <c r="CK122" s="930"/>
      <c r="CL122" s="916"/>
      <c r="CM122" s="916"/>
      <c r="CN122" s="916"/>
      <c r="CO122" s="917"/>
      <c r="CP122" s="896" t="s">
        <v>456</v>
      </c>
      <c r="CQ122" s="897"/>
      <c r="CR122" s="897"/>
      <c r="CS122" s="897"/>
      <c r="CT122" s="897"/>
      <c r="CU122" s="897"/>
      <c r="CV122" s="897"/>
      <c r="CW122" s="897"/>
      <c r="CX122" s="897"/>
      <c r="CY122" s="897"/>
      <c r="CZ122" s="897"/>
      <c r="DA122" s="897"/>
      <c r="DB122" s="897"/>
      <c r="DC122" s="897"/>
      <c r="DD122" s="897"/>
      <c r="DE122" s="897"/>
      <c r="DF122" s="898"/>
      <c r="DG122" s="874">
        <v>109791</v>
      </c>
      <c r="DH122" s="875"/>
      <c r="DI122" s="875"/>
      <c r="DJ122" s="875"/>
      <c r="DK122" s="875"/>
      <c r="DL122" s="875">
        <v>106373</v>
      </c>
      <c r="DM122" s="875"/>
      <c r="DN122" s="875"/>
      <c r="DO122" s="875"/>
      <c r="DP122" s="875"/>
      <c r="DQ122" s="875">
        <v>101152</v>
      </c>
      <c r="DR122" s="875"/>
      <c r="DS122" s="875"/>
      <c r="DT122" s="875"/>
      <c r="DU122" s="875"/>
      <c r="DV122" s="852">
        <v>2.1</v>
      </c>
      <c r="DW122" s="852"/>
      <c r="DX122" s="852"/>
      <c r="DY122" s="852"/>
      <c r="DZ122" s="853"/>
    </row>
    <row r="123" spans="1:130" s="226" customFormat="1" ht="26.25" customHeight="1" x14ac:dyDescent="0.2">
      <c r="A123" s="878"/>
      <c r="B123" s="879"/>
      <c r="C123" s="882" t="s">
        <v>441</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422</v>
      </c>
      <c r="AB123" s="838"/>
      <c r="AC123" s="838"/>
      <c r="AD123" s="838"/>
      <c r="AE123" s="839"/>
      <c r="AF123" s="840" t="s">
        <v>123</v>
      </c>
      <c r="AG123" s="838"/>
      <c r="AH123" s="838"/>
      <c r="AI123" s="838"/>
      <c r="AJ123" s="839"/>
      <c r="AK123" s="840" t="s">
        <v>123</v>
      </c>
      <c r="AL123" s="838"/>
      <c r="AM123" s="838"/>
      <c r="AN123" s="838"/>
      <c r="AO123" s="839"/>
      <c r="AP123" s="885" t="s">
        <v>123</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457</v>
      </c>
      <c r="BP123" s="939"/>
      <c r="BQ123" s="893">
        <v>15933005</v>
      </c>
      <c r="BR123" s="894"/>
      <c r="BS123" s="894"/>
      <c r="BT123" s="894"/>
      <c r="BU123" s="894"/>
      <c r="BV123" s="894">
        <v>15987706</v>
      </c>
      <c r="BW123" s="894"/>
      <c r="BX123" s="894"/>
      <c r="BY123" s="894"/>
      <c r="BZ123" s="894"/>
      <c r="CA123" s="894">
        <v>16410179</v>
      </c>
      <c r="CB123" s="894"/>
      <c r="CC123" s="894"/>
      <c r="CD123" s="894"/>
      <c r="CE123" s="894"/>
      <c r="CF123" s="804"/>
      <c r="CG123" s="805"/>
      <c r="CH123" s="805"/>
      <c r="CI123" s="805"/>
      <c r="CJ123" s="895"/>
      <c r="CK123" s="930"/>
      <c r="CL123" s="916"/>
      <c r="CM123" s="916"/>
      <c r="CN123" s="916"/>
      <c r="CO123" s="917"/>
      <c r="CP123" s="896" t="s">
        <v>399</v>
      </c>
      <c r="CQ123" s="897"/>
      <c r="CR123" s="897"/>
      <c r="CS123" s="897"/>
      <c r="CT123" s="897"/>
      <c r="CU123" s="897"/>
      <c r="CV123" s="897"/>
      <c r="CW123" s="897"/>
      <c r="CX123" s="897"/>
      <c r="CY123" s="897"/>
      <c r="CZ123" s="897"/>
      <c r="DA123" s="897"/>
      <c r="DB123" s="897"/>
      <c r="DC123" s="897"/>
      <c r="DD123" s="897"/>
      <c r="DE123" s="897"/>
      <c r="DF123" s="898"/>
      <c r="DG123" s="837" t="s">
        <v>422</v>
      </c>
      <c r="DH123" s="838"/>
      <c r="DI123" s="838"/>
      <c r="DJ123" s="838"/>
      <c r="DK123" s="839"/>
      <c r="DL123" s="840" t="s">
        <v>123</v>
      </c>
      <c r="DM123" s="838"/>
      <c r="DN123" s="838"/>
      <c r="DO123" s="838"/>
      <c r="DP123" s="839"/>
      <c r="DQ123" s="840" t="s">
        <v>123</v>
      </c>
      <c r="DR123" s="838"/>
      <c r="DS123" s="838"/>
      <c r="DT123" s="838"/>
      <c r="DU123" s="839"/>
      <c r="DV123" s="885" t="s">
        <v>123</v>
      </c>
      <c r="DW123" s="886"/>
      <c r="DX123" s="886"/>
      <c r="DY123" s="886"/>
      <c r="DZ123" s="887"/>
    </row>
    <row r="124" spans="1:130" s="226" customFormat="1" ht="26.25" customHeight="1" thickBot="1" x14ac:dyDescent="0.25">
      <c r="A124" s="878"/>
      <c r="B124" s="879"/>
      <c r="C124" s="882" t="s">
        <v>444</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123</v>
      </c>
      <c r="AB124" s="838"/>
      <c r="AC124" s="838"/>
      <c r="AD124" s="838"/>
      <c r="AE124" s="839"/>
      <c r="AF124" s="840" t="s">
        <v>123</v>
      </c>
      <c r="AG124" s="838"/>
      <c r="AH124" s="838"/>
      <c r="AI124" s="838"/>
      <c r="AJ124" s="839"/>
      <c r="AK124" s="840" t="s">
        <v>123</v>
      </c>
      <c r="AL124" s="838"/>
      <c r="AM124" s="838"/>
      <c r="AN124" s="838"/>
      <c r="AO124" s="839"/>
      <c r="AP124" s="885" t="s">
        <v>123</v>
      </c>
      <c r="AQ124" s="886"/>
      <c r="AR124" s="886"/>
      <c r="AS124" s="886"/>
      <c r="AT124" s="887"/>
      <c r="AU124" s="888" t="s">
        <v>458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123</v>
      </c>
      <c r="BR124" s="892"/>
      <c r="BS124" s="892"/>
      <c r="BT124" s="892"/>
      <c r="BU124" s="892"/>
      <c r="BV124" s="892" t="s">
        <v>123</v>
      </c>
      <c r="BW124" s="892"/>
      <c r="BX124" s="892"/>
      <c r="BY124" s="892"/>
      <c r="BZ124" s="892"/>
      <c r="CA124" s="892" t="s">
        <v>123</v>
      </c>
      <c r="CB124" s="892"/>
      <c r="CC124" s="892"/>
      <c r="CD124" s="892"/>
      <c r="CE124" s="892"/>
      <c r="CF124" s="782"/>
      <c r="CG124" s="783"/>
      <c r="CH124" s="783"/>
      <c r="CI124" s="783"/>
      <c r="CJ124" s="923"/>
      <c r="CK124" s="931"/>
      <c r="CL124" s="931"/>
      <c r="CM124" s="931"/>
      <c r="CN124" s="931"/>
      <c r="CO124" s="932"/>
      <c r="CP124" s="896" t="s">
        <v>459</v>
      </c>
      <c r="CQ124" s="897"/>
      <c r="CR124" s="897"/>
      <c r="CS124" s="897"/>
      <c r="CT124" s="897"/>
      <c r="CU124" s="897"/>
      <c r="CV124" s="897"/>
      <c r="CW124" s="897"/>
      <c r="CX124" s="897"/>
      <c r="CY124" s="897"/>
      <c r="CZ124" s="897"/>
      <c r="DA124" s="897"/>
      <c r="DB124" s="897"/>
      <c r="DC124" s="897"/>
      <c r="DD124" s="897"/>
      <c r="DE124" s="897"/>
      <c r="DF124" s="898"/>
      <c r="DG124" s="820" t="s">
        <v>427</v>
      </c>
      <c r="DH124" s="821"/>
      <c r="DI124" s="821"/>
      <c r="DJ124" s="821"/>
      <c r="DK124" s="822"/>
      <c r="DL124" s="823" t="s">
        <v>123</v>
      </c>
      <c r="DM124" s="821"/>
      <c r="DN124" s="821"/>
      <c r="DO124" s="821"/>
      <c r="DP124" s="822"/>
      <c r="DQ124" s="823" t="s">
        <v>123</v>
      </c>
      <c r="DR124" s="821"/>
      <c r="DS124" s="821"/>
      <c r="DT124" s="821"/>
      <c r="DU124" s="822"/>
      <c r="DV124" s="909" t="s">
        <v>427</v>
      </c>
      <c r="DW124" s="910"/>
      <c r="DX124" s="910"/>
      <c r="DY124" s="910"/>
      <c r="DZ124" s="911"/>
    </row>
    <row r="125" spans="1:130" s="226" customFormat="1" ht="26.25" customHeight="1" x14ac:dyDescent="0.2">
      <c r="A125" s="878"/>
      <c r="B125" s="879"/>
      <c r="C125" s="882" t="s">
        <v>446</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123</v>
      </c>
      <c r="AB125" s="838"/>
      <c r="AC125" s="838"/>
      <c r="AD125" s="838"/>
      <c r="AE125" s="839"/>
      <c r="AF125" s="840" t="s">
        <v>123</v>
      </c>
      <c r="AG125" s="838"/>
      <c r="AH125" s="838"/>
      <c r="AI125" s="838"/>
      <c r="AJ125" s="839"/>
      <c r="AK125" s="840" t="s">
        <v>123</v>
      </c>
      <c r="AL125" s="838"/>
      <c r="AM125" s="838"/>
      <c r="AN125" s="838"/>
      <c r="AO125" s="839"/>
      <c r="AP125" s="885" t="s">
        <v>427</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460</v>
      </c>
      <c r="CL125" s="913"/>
      <c r="CM125" s="913"/>
      <c r="CN125" s="913"/>
      <c r="CO125" s="914"/>
      <c r="CP125" s="921" t="s">
        <v>461</v>
      </c>
      <c r="CQ125" s="866"/>
      <c r="CR125" s="866"/>
      <c r="CS125" s="866"/>
      <c r="CT125" s="866"/>
      <c r="CU125" s="866"/>
      <c r="CV125" s="866"/>
      <c r="CW125" s="866"/>
      <c r="CX125" s="866"/>
      <c r="CY125" s="866"/>
      <c r="CZ125" s="866"/>
      <c r="DA125" s="866"/>
      <c r="DB125" s="866"/>
      <c r="DC125" s="866"/>
      <c r="DD125" s="866"/>
      <c r="DE125" s="866"/>
      <c r="DF125" s="867"/>
      <c r="DG125" s="922" t="s">
        <v>427</v>
      </c>
      <c r="DH125" s="903"/>
      <c r="DI125" s="903"/>
      <c r="DJ125" s="903"/>
      <c r="DK125" s="903"/>
      <c r="DL125" s="903" t="s">
        <v>123</v>
      </c>
      <c r="DM125" s="903"/>
      <c r="DN125" s="903"/>
      <c r="DO125" s="903"/>
      <c r="DP125" s="903"/>
      <c r="DQ125" s="903" t="s">
        <v>123</v>
      </c>
      <c r="DR125" s="903"/>
      <c r="DS125" s="903"/>
      <c r="DT125" s="903"/>
      <c r="DU125" s="903"/>
      <c r="DV125" s="904" t="s">
        <v>123</v>
      </c>
      <c r="DW125" s="904"/>
      <c r="DX125" s="904"/>
      <c r="DY125" s="904"/>
      <c r="DZ125" s="905"/>
    </row>
    <row r="126" spans="1:130" s="226" customFormat="1" ht="26.25" customHeight="1" thickBot="1" x14ac:dyDescent="0.25">
      <c r="A126" s="878"/>
      <c r="B126" s="879"/>
      <c r="C126" s="882" t="s">
        <v>448</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123</v>
      </c>
      <c r="AB126" s="838"/>
      <c r="AC126" s="838"/>
      <c r="AD126" s="838"/>
      <c r="AE126" s="839"/>
      <c r="AF126" s="840" t="s">
        <v>427</v>
      </c>
      <c r="AG126" s="838"/>
      <c r="AH126" s="838"/>
      <c r="AI126" s="838"/>
      <c r="AJ126" s="839"/>
      <c r="AK126" s="840" t="s">
        <v>123</v>
      </c>
      <c r="AL126" s="838"/>
      <c r="AM126" s="838"/>
      <c r="AN126" s="838"/>
      <c r="AO126" s="839"/>
      <c r="AP126" s="885" t="s">
        <v>422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462</v>
      </c>
      <c r="CQ126" s="808"/>
      <c r="CR126" s="808"/>
      <c r="CS126" s="808"/>
      <c r="CT126" s="808"/>
      <c r="CU126" s="808"/>
      <c r="CV126" s="808"/>
      <c r="CW126" s="808"/>
      <c r="CX126" s="808"/>
      <c r="CY126" s="808"/>
      <c r="CZ126" s="808"/>
      <c r="DA126" s="808"/>
      <c r="DB126" s="808"/>
      <c r="DC126" s="808"/>
      <c r="DD126" s="808"/>
      <c r="DE126" s="808"/>
      <c r="DF126" s="809"/>
      <c r="DG126" s="874" t="s">
        <v>123</v>
      </c>
      <c r="DH126" s="875"/>
      <c r="DI126" s="875"/>
      <c r="DJ126" s="875"/>
      <c r="DK126" s="875"/>
      <c r="DL126" s="875" t="s">
        <v>427</v>
      </c>
      <c r="DM126" s="875"/>
      <c r="DN126" s="875"/>
      <c r="DO126" s="875"/>
      <c r="DP126" s="875"/>
      <c r="DQ126" s="875" t="s">
        <v>422</v>
      </c>
      <c r="DR126" s="875"/>
      <c r="DS126" s="875"/>
      <c r="DT126" s="875"/>
      <c r="DU126" s="875"/>
      <c r="DV126" s="852" t="s">
        <v>123</v>
      </c>
      <c r="DW126" s="852"/>
      <c r="DX126" s="852"/>
      <c r="DY126" s="852"/>
      <c r="DZ126" s="853"/>
    </row>
    <row r="127" spans="1:130" s="226" customFormat="1" ht="26.25" customHeight="1" x14ac:dyDescent="0.2">
      <c r="A127" s="880"/>
      <c r="B127" s="881"/>
      <c r="C127" s="899" t="s">
        <v>463</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123</v>
      </c>
      <c r="AB127" s="838"/>
      <c r="AC127" s="838"/>
      <c r="AD127" s="838"/>
      <c r="AE127" s="839"/>
      <c r="AF127" s="840" t="s">
        <v>123</v>
      </c>
      <c r="AG127" s="838"/>
      <c r="AH127" s="838"/>
      <c r="AI127" s="838"/>
      <c r="AJ127" s="839"/>
      <c r="AK127" s="840" t="s">
        <v>427</v>
      </c>
      <c r="AL127" s="838"/>
      <c r="AM127" s="838"/>
      <c r="AN127" s="838"/>
      <c r="AO127" s="839"/>
      <c r="AP127" s="885" t="s">
        <v>123</v>
      </c>
      <c r="AQ127" s="886"/>
      <c r="AR127" s="886"/>
      <c r="AS127" s="886"/>
      <c r="AT127" s="887"/>
      <c r="AU127" s="262"/>
      <c r="AV127" s="262"/>
      <c r="AW127" s="262"/>
      <c r="AX127" s="902" t="s">
        <v>464</v>
      </c>
      <c r="AY127" s="870"/>
      <c r="AZ127" s="870"/>
      <c r="BA127" s="870"/>
      <c r="BB127" s="870"/>
      <c r="BC127" s="870"/>
      <c r="BD127" s="870"/>
      <c r="BE127" s="871"/>
      <c r="BF127" s="869" t="s">
        <v>465</v>
      </c>
      <c r="BG127" s="870"/>
      <c r="BH127" s="870"/>
      <c r="BI127" s="870"/>
      <c r="BJ127" s="870"/>
      <c r="BK127" s="870"/>
      <c r="BL127" s="871"/>
      <c r="BM127" s="869" t="s">
        <v>466</v>
      </c>
      <c r="BN127" s="870"/>
      <c r="BO127" s="870"/>
      <c r="BP127" s="870"/>
      <c r="BQ127" s="870"/>
      <c r="BR127" s="870"/>
      <c r="BS127" s="871"/>
      <c r="BT127" s="869" t="s">
        <v>467</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468</v>
      </c>
      <c r="CQ127" s="808"/>
      <c r="CR127" s="808"/>
      <c r="CS127" s="808"/>
      <c r="CT127" s="808"/>
      <c r="CU127" s="808"/>
      <c r="CV127" s="808"/>
      <c r="CW127" s="808"/>
      <c r="CX127" s="808"/>
      <c r="CY127" s="808"/>
      <c r="CZ127" s="808"/>
      <c r="DA127" s="808"/>
      <c r="DB127" s="808"/>
      <c r="DC127" s="808"/>
      <c r="DD127" s="808"/>
      <c r="DE127" s="808"/>
      <c r="DF127" s="809"/>
      <c r="DG127" s="874" t="s">
        <v>427</v>
      </c>
      <c r="DH127" s="875"/>
      <c r="DI127" s="875"/>
      <c r="DJ127" s="875"/>
      <c r="DK127" s="875"/>
      <c r="DL127" s="875" t="s">
        <v>422</v>
      </c>
      <c r="DM127" s="875"/>
      <c r="DN127" s="875"/>
      <c r="DO127" s="875"/>
      <c r="DP127" s="875"/>
      <c r="DQ127" s="875" t="s">
        <v>422</v>
      </c>
      <c r="DR127" s="875"/>
      <c r="DS127" s="875"/>
      <c r="DT127" s="875"/>
      <c r="DU127" s="875"/>
      <c r="DV127" s="852" t="s">
        <v>123</v>
      </c>
      <c r="DW127" s="852"/>
      <c r="DX127" s="852"/>
      <c r="DY127" s="852"/>
      <c r="DZ127" s="853"/>
    </row>
    <row r="128" spans="1:130" s="226" customFormat="1" ht="26.25" customHeight="1" thickBot="1" x14ac:dyDescent="0.25">
      <c r="A128" s="854" t="s">
        <v>469</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470</v>
      </c>
      <c r="X128" s="856"/>
      <c r="Y128" s="856"/>
      <c r="Z128" s="857"/>
      <c r="AA128" s="858">
        <v>28783</v>
      </c>
      <c r="AB128" s="859"/>
      <c r="AC128" s="859"/>
      <c r="AD128" s="859"/>
      <c r="AE128" s="860"/>
      <c r="AF128" s="861">
        <v>20081</v>
      </c>
      <c r="AG128" s="859"/>
      <c r="AH128" s="859"/>
      <c r="AI128" s="859"/>
      <c r="AJ128" s="860"/>
      <c r="AK128" s="861">
        <v>14107</v>
      </c>
      <c r="AL128" s="859"/>
      <c r="AM128" s="859"/>
      <c r="AN128" s="859"/>
      <c r="AO128" s="860"/>
      <c r="AP128" s="862"/>
      <c r="AQ128" s="863"/>
      <c r="AR128" s="863"/>
      <c r="AS128" s="863"/>
      <c r="AT128" s="864"/>
      <c r="AU128" s="262"/>
      <c r="AV128" s="262"/>
      <c r="AW128" s="262"/>
      <c r="AX128" s="865" t="s">
        <v>471</v>
      </c>
      <c r="AY128" s="866"/>
      <c r="AZ128" s="866"/>
      <c r="BA128" s="866"/>
      <c r="BB128" s="866"/>
      <c r="BC128" s="866"/>
      <c r="BD128" s="866"/>
      <c r="BE128" s="867"/>
      <c r="BF128" s="844" t="s">
        <v>123</v>
      </c>
      <c r="BG128" s="845"/>
      <c r="BH128" s="845"/>
      <c r="BI128" s="845"/>
      <c r="BJ128" s="845"/>
      <c r="BK128" s="845"/>
      <c r="BL128" s="868"/>
      <c r="BM128" s="844">
        <v>14.44</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472</v>
      </c>
      <c r="CQ128" s="786"/>
      <c r="CR128" s="786"/>
      <c r="CS128" s="786"/>
      <c r="CT128" s="786"/>
      <c r="CU128" s="786"/>
      <c r="CV128" s="786"/>
      <c r="CW128" s="786"/>
      <c r="CX128" s="786"/>
      <c r="CY128" s="786"/>
      <c r="CZ128" s="786"/>
      <c r="DA128" s="786"/>
      <c r="DB128" s="786"/>
      <c r="DC128" s="786"/>
      <c r="DD128" s="786"/>
      <c r="DE128" s="786"/>
      <c r="DF128" s="787"/>
      <c r="DG128" s="848" t="s">
        <v>123</v>
      </c>
      <c r="DH128" s="849"/>
      <c r="DI128" s="849"/>
      <c r="DJ128" s="849"/>
      <c r="DK128" s="849"/>
      <c r="DL128" s="849" t="s">
        <v>123</v>
      </c>
      <c r="DM128" s="849"/>
      <c r="DN128" s="849"/>
      <c r="DO128" s="849"/>
      <c r="DP128" s="849"/>
      <c r="DQ128" s="849" t="s">
        <v>123</v>
      </c>
      <c r="DR128" s="849"/>
      <c r="DS128" s="849"/>
      <c r="DT128" s="849"/>
      <c r="DU128" s="849"/>
      <c r="DV128" s="850" t="s">
        <v>123</v>
      </c>
      <c r="DW128" s="850"/>
      <c r="DX128" s="850"/>
      <c r="DY128" s="850"/>
      <c r="DZ128" s="851"/>
    </row>
    <row r="129" spans="1:131" s="226" customFormat="1" ht="26.25" customHeight="1" x14ac:dyDescent="0.2">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473</v>
      </c>
      <c r="X129" s="835"/>
      <c r="Y129" s="835"/>
      <c r="Z129" s="836"/>
      <c r="AA129" s="837">
        <v>6581755</v>
      </c>
      <c r="AB129" s="838"/>
      <c r="AC129" s="838"/>
      <c r="AD129" s="838"/>
      <c r="AE129" s="839"/>
      <c r="AF129" s="840">
        <v>6207123</v>
      </c>
      <c r="AG129" s="838"/>
      <c r="AH129" s="838"/>
      <c r="AI129" s="838"/>
      <c r="AJ129" s="839"/>
      <c r="AK129" s="840">
        <v>6015330</v>
      </c>
      <c r="AL129" s="838"/>
      <c r="AM129" s="838"/>
      <c r="AN129" s="838"/>
      <c r="AO129" s="839"/>
      <c r="AP129" s="841"/>
      <c r="AQ129" s="842"/>
      <c r="AR129" s="842"/>
      <c r="AS129" s="842"/>
      <c r="AT129" s="843"/>
      <c r="AU129" s="264"/>
      <c r="AV129" s="264"/>
      <c r="AW129" s="264"/>
      <c r="AX129" s="807" t="s">
        <v>474</v>
      </c>
      <c r="AY129" s="808"/>
      <c r="AZ129" s="808"/>
      <c r="BA129" s="808"/>
      <c r="BB129" s="808"/>
      <c r="BC129" s="808"/>
      <c r="BD129" s="808"/>
      <c r="BE129" s="809"/>
      <c r="BF129" s="827" t="s">
        <v>123</v>
      </c>
      <c r="BG129" s="828"/>
      <c r="BH129" s="828"/>
      <c r="BI129" s="828"/>
      <c r="BJ129" s="828"/>
      <c r="BK129" s="828"/>
      <c r="BL129" s="829"/>
      <c r="BM129" s="827">
        <v>19.440000000000001</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832" t="s">
        <v>475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476</v>
      </c>
      <c r="X130" s="835"/>
      <c r="Y130" s="835"/>
      <c r="Z130" s="836"/>
      <c r="AA130" s="837">
        <v>1224504</v>
      </c>
      <c r="AB130" s="838"/>
      <c r="AC130" s="838"/>
      <c r="AD130" s="838"/>
      <c r="AE130" s="839"/>
      <c r="AF130" s="840">
        <v>1112302</v>
      </c>
      <c r="AG130" s="838"/>
      <c r="AH130" s="838"/>
      <c r="AI130" s="838"/>
      <c r="AJ130" s="839"/>
      <c r="AK130" s="840">
        <v>1096807</v>
      </c>
      <c r="AL130" s="838"/>
      <c r="AM130" s="838"/>
      <c r="AN130" s="838"/>
      <c r="AO130" s="839"/>
      <c r="AP130" s="841"/>
      <c r="AQ130" s="842"/>
      <c r="AR130" s="842"/>
      <c r="AS130" s="842"/>
      <c r="AT130" s="843"/>
      <c r="AU130" s="264"/>
      <c r="AV130" s="264"/>
      <c r="AW130" s="264"/>
      <c r="AX130" s="807" t="s">
        <v>477</v>
      </c>
      <c r="AY130" s="808"/>
      <c r="AZ130" s="808"/>
      <c r="BA130" s="808"/>
      <c r="BB130" s="808"/>
      <c r="BC130" s="808"/>
      <c r="BD130" s="808"/>
      <c r="BE130" s="809"/>
      <c r="BF130" s="810">
        <v>-1.1000000000000001</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478</v>
      </c>
      <c r="X131" s="818"/>
      <c r="Y131" s="818"/>
      <c r="Z131" s="819"/>
      <c r="AA131" s="820">
        <v>5357251</v>
      </c>
      <c r="AB131" s="821"/>
      <c r="AC131" s="821"/>
      <c r="AD131" s="821"/>
      <c r="AE131" s="822"/>
      <c r="AF131" s="823">
        <v>5094821</v>
      </c>
      <c r="AG131" s="821"/>
      <c r="AH131" s="821"/>
      <c r="AI131" s="821"/>
      <c r="AJ131" s="822"/>
      <c r="AK131" s="823">
        <v>4918523</v>
      </c>
      <c r="AL131" s="821"/>
      <c r="AM131" s="821"/>
      <c r="AN131" s="821"/>
      <c r="AO131" s="822"/>
      <c r="AP131" s="824"/>
      <c r="AQ131" s="825"/>
      <c r="AR131" s="825"/>
      <c r="AS131" s="825"/>
      <c r="AT131" s="826"/>
      <c r="AU131" s="264"/>
      <c r="AV131" s="264"/>
      <c r="AW131" s="264"/>
      <c r="AX131" s="785" t="s">
        <v>479</v>
      </c>
      <c r="AY131" s="786"/>
      <c r="AZ131" s="786"/>
      <c r="BA131" s="786"/>
      <c r="BB131" s="786"/>
      <c r="BC131" s="786"/>
      <c r="BD131" s="786"/>
      <c r="BE131" s="787"/>
      <c r="BF131" s="788" t="s">
        <v>123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794" t="s">
        <v>480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481</v>
      </c>
      <c r="W132" s="798"/>
      <c r="X132" s="798"/>
      <c r="Y132" s="798"/>
      <c r="Z132" s="799"/>
      <c r="AA132" s="800">
        <v>-3.4047313000000003E-2</v>
      </c>
      <c r="AB132" s="801"/>
      <c r="AC132" s="801"/>
      <c r="AD132" s="801"/>
      <c r="AE132" s="802"/>
      <c r="AF132" s="803">
        <v>-1.082766205</v>
      </c>
      <c r="AG132" s="801"/>
      <c r="AH132" s="801"/>
      <c r="AI132" s="801"/>
      <c r="AJ132" s="802"/>
      <c r="AK132" s="803">
        <v>-2.3114662670000001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482</v>
      </c>
      <c r="W133" s="777"/>
      <c r="X133" s="777"/>
      <c r="Y133" s="777"/>
      <c r="Z133" s="778"/>
      <c r="AA133" s="779">
        <v>3.5</v>
      </c>
      <c r="AB133" s="780"/>
      <c r="AC133" s="780"/>
      <c r="AD133" s="780"/>
      <c r="AE133" s="781"/>
      <c r="AF133" s="779">
        <v>1</v>
      </c>
      <c r="AG133" s="780"/>
      <c r="AH133" s="780"/>
      <c r="AI133" s="780"/>
      <c r="AJ133" s="781"/>
      <c r="AK133" s="779">
        <v>-1.1000000000000001</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8b6H7EW6BLnKK8FsTEOY1GK5kq8cpL+ro/fKwOwkcInG8LKKIYYcD/yftDOS2iWfqMIjQHCWqx8kM/JOIIoxlA==" saltValue="CHMMVnGjj61Qw/Px5M6w4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483</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y87w1ziCnMlByLbxS5sVRHA4FozA081kzlCQs+9H0U5Thoq+L75rnyGV6LnWsg3Ty1ECZfYduyT910ev2zc+Lw==" saltValue="6aOBkIFh0DOENUmIZdhh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EK+RaureS6D8pbS/3T5RVpDAgBAf6ac7pUVGIXWNlvLSJ3zgax5Cn63IiEKR8c8Whi8iy+uSWENG4vbTQbt4rA==" saltValue="XchKnAvHypbqPbc+nQx5K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7" zoomScale="75" zoomScaleSheetLayoutView="75"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484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485</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486</v>
      </c>
      <c r="AP7" s="283"/>
      <c r="AQ7" s="284" t="s">
        <v>487</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488</v>
      </c>
      <c r="AQ8" s="290" t="s">
        <v>489</v>
      </c>
      <c r="AR8" s="291" t="s">
        <v>490</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491</v>
      </c>
      <c r="AL9" s="1207"/>
      <c r="AM9" s="1207"/>
      <c r="AN9" s="1208"/>
      <c r="AO9" s="292">
        <v>1408252</v>
      </c>
      <c r="AP9" s="292">
        <v>114223</v>
      </c>
      <c r="AQ9" s="293">
        <v>87072</v>
      </c>
      <c r="AR9" s="294">
        <v>31.2</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492</v>
      </c>
      <c r="AL10" s="1207"/>
      <c r="AM10" s="1207"/>
      <c r="AN10" s="1208"/>
      <c r="AO10" s="295">
        <v>181291</v>
      </c>
      <c r="AP10" s="295">
        <v>14704</v>
      </c>
      <c r="AQ10" s="296">
        <v>10235</v>
      </c>
      <c r="AR10" s="297">
        <v>43.7</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493</v>
      </c>
      <c r="AL11" s="1207"/>
      <c r="AM11" s="1207"/>
      <c r="AN11" s="1208"/>
      <c r="AO11" s="295">
        <v>323300</v>
      </c>
      <c r="AP11" s="295">
        <v>26223</v>
      </c>
      <c r="AQ11" s="296">
        <v>13554</v>
      </c>
      <c r="AR11" s="297">
        <v>93.5</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494</v>
      </c>
      <c r="AL12" s="1207"/>
      <c r="AM12" s="1207"/>
      <c r="AN12" s="1208"/>
      <c r="AO12" s="295" t="s">
        <v>495</v>
      </c>
      <c r="AP12" s="295" t="s">
        <v>495</v>
      </c>
      <c r="AQ12" s="296">
        <v>777</v>
      </c>
      <c r="AR12" s="297" t="s">
        <v>495</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496</v>
      </c>
      <c r="AL13" s="1207"/>
      <c r="AM13" s="1207"/>
      <c r="AN13" s="1208"/>
      <c r="AO13" s="295" t="s">
        <v>495</v>
      </c>
      <c r="AP13" s="295" t="s">
        <v>495</v>
      </c>
      <c r="AQ13" s="296">
        <v>1</v>
      </c>
      <c r="AR13" s="297" t="s">
        <v>495</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497</v>
      </c>
      <c r="AL14" s="1207"/>
      <c r="AM14" s="1207"/>
      <c r="AN14" s="1208"/>
      <c r="AO14" s="295">
        <v>127001</v>
      </c>
      <c r="AP14" s="295">
        <v>10301</v>
      </c>
      <c r="AQ14" s="296">
        <v>4055</v>
      </c>
      <c r="AR14" s="297">
        <v>154</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498</v>
      </c>
      <c r="AL15" s="1207"/>
      <c r="AM15" s="1207"/>
      <c r="AN15" s="1208"/>
      <c r="AO15" s="295">
        <v>31418</v>
      </c>
      <c r="AP15" s="295">
        <v>2548</v>
      </c>
      <c r="AQ15" s="296">
        <v>1927</v>
      </c>
      <c r="AR15" s="297">
        <v>32.200000000000003</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499</v>
      </c>
      <c r="AL16" s="1210"/>
      <c r="AM16" s="1210"/>
      <c r="AN16" s="1211"/>
      <c r="AO16" s="295">
        <v>-107094</v>
      </c>
      <c r="AP16" s="295">
        <v>-8686</v>
      </c>
      <c r="AQ16" s="296">
        <v>-9107</v>
      </c>
      <c r="AR16" s="297">
        <v>-4.5999999999999996</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182</v>
      </c>
      <c r="AL17" s="1210"/>
      <c r="AM17" s="1210"/>
      <c r="AN17" s="1211"/>
      <c r="AO17" s="295">
        <v>1964168</v>
      </c>
      <c r="AP17" s="295">
        <v>159313</v>
      </c>
      <c r="AQ17" s="296">
        <v>108514</v>
      </c>
      <c r="AR17" s="297">
        <v>46.8</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500</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501</v>
      </c>
      <c r="AP20" s="303" t="s">
        <v>502</v>
      </c>
      <c r="AQ20" s="304" t="s">
        <v>503</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504</v>
      </c>
      <c r="AL21" s="1204"/>
      <c r="AM21" s="1204"/>
      <c r="AN21" s="1205"/>
      <c r="AO21" s="307">
        <v>14.44</v>
      </c>
      <c r="AP21" s="308">
        <v>10.050000000000001</v>
      </c>
      <c r="AQ21" s="309">
        <v>4.3899999999999997</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505</v>
      </c>
      <c r="AL22" s="1204"/>
      <c r="AM22" s="1204"/>
      <c r="AN22" s="1205"/>
      <c r="AO22" s="312">
        <v>94.9</v>
      </c>
      <c r="AP22" s="313">
        <v>96.5</v>
      </c>
      <c r="AQ22" s="314">
        <v>-1.6</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506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507</v>
      </c>
      <c r="AO27" s="273"/>
      <c r="AP27" s="273"/>
      <c r="AQ27" s="273"/>
      <c r="AR27" s="273"/>
      <c r="AS27" s="273"/>
      <c r="AT27" s="273"/>
    </row>
    <row r="28" spans="1:46" ht="16.2" x14ac:dyDescent="0.2">
      <c r="A28" s="274" t="s">
        <v>508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509</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486</v>
      </c>
      <c r="AP30" s="283"/>
      <c r="AQ30" s="284" t="s">
        <v>487</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488</v>
      </c>
      <c r="AQ31" s="290" t="s">
        <v>489</v>
      </c>
      <c r="AR31" s="291" t="s">
        <v>490</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510</v>
      </c>
      <c r="AL32" s="1195"/>
      <c r="AM32" s="1195"/>
      <c r="AN32" s="1196"/>
      <c r="AO32" s="322">
        <v>453680</v>
      </c>
      <c r="AP32" s="322">
        <v>36798</v>
      </c>
      <c r="AQ32" s="323">
        <v>51702</v>
      </c>
      <c r="AR32" s="324">
        <v>-28.8</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511</v>
      </c>
      <c r="AL33" s="1195"/>
      <c r="AM33" s="1195"/>
      <c r="AN33" s="1196"/>
      <c r="AO33" s="322" t="s">
        <v>495</v>
      </c>
      <c r="AP33" s="322" t="s">
        <v>495</v>
      </c>
      <c r="AQ33" s="323" t="s">
        <v>495</v>
      </c>
      <c r="AR33" s="324" t="s">
        <v>495</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512</v>
      </c>
      <c r="AL34" s="1195"/>
      <c r="AM34" s="1195"/>
      <c r="AN34" s="1196"/>
      <c r="AO34" s="322" t="s">
        <v>495</v>
      </c>
      <c r="AP34" s="322" t="s">
        <v>495</v>
      </c>
      <c r="AQ34" s="323">
        <v>10</v>
      </c>
      <c r="AR34" s="324" t="s">
        <v>495</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513</v>
      </c>
      <c r="AL35" s="1195"/>
      <c r="AM35" s="1195"/>
      <c r="AN35" s="1196"/>
      <c r="AO35" s="322">
        <v>505348</v>
      </c>
      <c r="AP35" s="322">
        <v>40989</v>
      </c>
      <c r="AQ35" s="323">
        <v>15257</v>
      </c>
      <c r="AR35" s="324">
        <v>168.7</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514</v>
      </c>
      <c r="AL36" s="1195"/>
      <c r="AM36" s="1195"/>
      <c r="AN36" s="1196"/>
      <c r="AO36" s="322">
        <v>38196</v>
      </c>
      <c r="AP36" s="322">
        <v>3098</v>
      </c>
      <c r="AQ36" s="323">
        <v>3750</v>
      </c>
      <c r="AR36" s="324">
        <v>-17.399999999999999</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515</v>
      </c>
      <c r="AL37" s="1195"/>
      <c r="AM37" s="1195"/>
      <c r="AN37" s="1196"/>
      <c r="AO37" s="322" t="s">
        <v>495</v>
      </c>
      <c r="AP37" s="322" t="s">
        <v>495</v>
      </c>
      <c r="AQ37" s="323">
        <v>880</v>
      </c>
      <c r="AR37" s="324" t="s">
        <v>495</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516</v>
      </c>
      <c r="AL38" s="1198"/>
      <c r="AM38" s="1198"/>
      <c r="AN38" s="1199"/>
      <c r="AO38" s="325" t="s">
        <v>495</v>
      </c>
      <c r="AP38" s="325" t="s">
        <v>495</v>
      </c>
      <c r="AQ38" s="326">
        <v>8</v>
      </c>
      <c r="AR38" s="314" t="s">
        <v>495</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517</v>
      </c>
      <c r="AL39" s="1198"/>
      <c r="AM39" s="1198"/>
      <c r="AN39" s="1199"/>
      <c r="AO39" s="322">
        <v>-14107</v>
      </c>
      <c r="AP39" s="322">
        <v>-1144</v>
      </c>
      <c r="AQ39" s="323">
        <v>-2230</v>
      </c>
      <c r="AR39" s="324">
        <v>-48.7</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518</v>
      </c>
      <c r="AL40" s="1195"/>
      <c r="AM40" s="1195"/>
      <c r="AN40" s="1196"/>
      <c r="AO40" s="322">
        <v>-1096807</v>
      </c>
      <c r="AP40" s="322">
        <v>-88962</v>
      </c>
      <c r="AQ40" s="323">
        <v>-47794</v>
      </c>
      <c r="AR40" s="324">
        <v>86.1</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293</v>
      </c>
      <c r="AL41" s="1201"/>
      <c r="AM41" s="1201"/>
      <c r="AN41" s="1202"/>
      <c r="AO41" s="322">
        <v>-113690</v>
      </c>
      <c r="AP41" s="322">
        <v>-9221</v>
      </c>
      <c r="AQ41" s="323">
        <v>21582</v>
      </c>
      <c r="AR41" s="324">
        <v>-142.69999999999999</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519</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520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521</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486</v>
      </c>
      <c r="AN49" s="1189" t="s">
        <v>522</v>
      </c>
      <c r="AO49" s="1190"/>
      <c r="AP49" s="1190"/>
      <c r="AQ49" s="1190"/>
      <c r="AR49" s="1191"/>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523</v>
      </c>
      <c r="AO50" s="339" t="s">
        <v>524</v>
      </c>
      <c r="AP50" s="340" t="s">
        <v>525</v>
      </c>
      <c r="AQ50" s="341" t="s">
        <v>526</v>
      </c>
      <c r="AR50" s="342" t="s">
        <v>527</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528</v>
      </c>
      <c r="AL51" s="335"/>
      <c r="AM51" s="343">
        <v>1140829</v>
      </c>
      <c r="AN51" s="344">
        <v>81534</v>
      </c>
      <c r="AO51" s="345">
        <v>57.6</v>
      </c>
      <c r="AP51" s="346">
        <v>82748</v>
      </c>
      <c r="AQ51" s="347">
        <v>24.4</v>
      </c>
      <c r="AR51" s="348">
        <v>33.200000000000003</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529</v>
      </c>
      <c r="AM52" s="351">
        <v>827140</v>
      </c>
      <c r="AN52" s="352">
        <v>59115</v>
      </c>
      <c r="AO52" s="353">
        <v>81.5</v>
      </c>
      <c r="AP52" s="354">
        <v>44732</v>
      </c>
      <c r="AQ52" s="355">
        <v>22.5</v>
      </c>
      <c r="AR52" s="356">
        <v>59</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530</v>
      </c>
      <c r="AL53" s="335"/>
      <c r="AM53" s="343">
        <v>1224631</v>
      </c>
      <c r="AN53" s="344">
        <v>90113</v>
      </c>
      <c r="AO53" s="345">
        <v>10.5</v>
      </c>
      <c r="AP53" s="346">
        <v>91837</v>
      </c>
      <c r="AQ53" s="347">
        <v>11</v>
      </c>
      <c r="AR53" s="348">
        <v>-0.5</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529</v>
      </c>
      <c r="AM54" s="351">
        <v>922077</v>
      </c>
      <c r="AN54" s="352">
        <v>67850</v>
      </c>
      <c r="AO54" s="353">
        <v>14.8</v>
      </c>
      <c r="AP54" s="354">
        <v>54439</v>
      </c>
      <c r="AQ54" s="355">
        <v>21.7</v>
      </c>
      <c r="AR54" s="356">
        <v>-6.9</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531</v>
      </c>
      <c r="AL55" s="335"/>
      <c r="AM55" s="343">
        <v>707617</v>
      </c>
      <c r="AN55" s="344">
        <v>53795</v>
      </c>
      <c r="AO55" s="345">
        <v>-40.299999999999997</v>
      </c>
      <c r="AP55" s="346">
        <v>75972</v>
      </c>
      <c r="AQ55" s="347">
        <v>-17.3</v>
      </c>
      <c r="AR55" s="348">
        <v>-23</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529</v>
      </c>
      <c r="AM56" s="351">
        <v>266842</v>
      </c>
      <c r="AN56" s="352">
        <v>20286</v>
      </c>
      <c r="AO56" s="353">
        <v>-70.099999999999994</v>
      </c>
      <c r="AP56" s="354">
        <v>40712</v>
      </c>
      <c r="AQ56" s="355">
        <v>-25.2</v>
      </c>
      <c r="AR56" s="356">
        <v>-44.9</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532</v>
      </c>
      <c r="AL57" s="335"/>
      <c r="AM57" s="343">
        <v>821617</v>
      </c>
      <c r="AN57" s="344">
        <v>64501</v>
      </c>
      <c r="AO57" s="345">
        <v>19.899999999999999</v>
      </c>
      <c r="AP57" s="346">
        <v>79466</v>
      </c>
      <c r="AQ57" s="347">
        <v>4.5999999999999996</v>
      </c>
      <c r="AR57" s="348">
        <v>15.3</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529</v>
      </c>
      <c r="AM58" s="351">
        <v>358309</v>
      </c>
      <c r="AN58" s="352">
        <v>28129</v>
      </c>
      <c r="AO58" s="353">
        <v>38.700000000000003</v>
      </c>
      <c r="AP58" s="354">
        <v>44645</v>
      </c>
      <c r="AQ58" s="355">
        <v>9.6999999999999993</v>
      </c>
      <c r="AR58" s="356">
        <v>29</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533</v>
      </c>
      <c r="AL59" s="335"/>
      <c r="AM59" s="343">
        <v>1187203</v>
      </c>
      <c r="AN59" s="344">
        <v>96294</v>
      </c>
      <c r="AO59" s="345">
        <v>49.3</v>
      </c>
      <c r="AP59" s="346">
        <v>90072</v>
      </c>
      <c r="AQ59" s="347">
        <v>13.3</v>
      </c>
      <c r="AR59" s="348">
        <v>36</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529</v>
      </c>
      <c r="AM60" s="351">
        <v>687079</v>
      </c>
      <c r="AN60" s="352">
        <v>55729</v>
      </c>
      <c r="AO60" s="353">
        <v>98.1</v>
      </c>
      <c r="AP60" s="354">
        <v>46083</v>
      </c>
      <c r="AQ60" s="355">
        <v>3.2</v>
      </c>
      <c r="AR60" s="356">
        <v>94.9</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534</v>
      </c>
      <c r="AL61" s="357"/>
      <c r="AM61" s="358">
        <v>1016379</v>
      </c>
      <c r="AN61" s="359">
        <v>77247</v>
      </c>
      <c r="AO61" s="360">
        <v>19.399999999999999</v>
      </c>
      <c r="AP61" s="361">
        <v>84019</v>
      </c>
      <c r="AQ61" s="362">
        <v>7.2</v>
      </c>
      <c r="AR61" s="348">
        <v>12.2</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529</v>
      </c>
      <c r="AM62" s="351">
        <v>612289</v>
      </c>
      <c r="AN62" s="352">
        <v>46222</v>
      </c>
      <c r="AO62" s="353">
        <v>32.6</v>
      </c>
      <c r="AP62" s="354">
        <v>46122</v>
      </c>
      <c r="AQ62" s="355">
        <v>6.4</v>
      </c>
      <c r="AR62" s="356">
        <v>26.2</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Wp9z0bNgt+eSFgC3KDqwPLDxpdNyWTpBaaVD5bfOa19DOASjwPRzGaeBRjUaYgvLMeXumyZgIuKFSE0yMogysQ==" saltValue="YPdkiLqjrKDE9sVBA2xtg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536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5hln1Rn5O3QIdf/SGQuBDVYh5JDErF6zUUZvVsLYnaHiUNfUzRp+UX06+O/ut89liyyGcsQeKdGcqzPo+55RJg==" saltValue="74kf7xjmb7548nNMQLeZ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537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fJYzk2YpYhEY7URuEBGOKdFNxPHjAsSUDpF1f2fMiuSA7Eq4iE05zYX9kQ8Sbt9AbHdxKSWKRPwyMTXLFUAcg==" saltValue="5pqe12hd4sPOGWbFB7UBC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7"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538</v>
      </c>
      <c r="G46" s="8" t="s">
        <v>539</v>
      </c>
      <c r="H46" s="8" t="s">
        <v>540</v>
      </c>
      <c r="I46" s="8" t="s">
        <v>541</v>
      </c>
      <c r="J46" s="9" t="s">
        <v>542</v>
      </c>
    </row>
    <row r="47" spans="2:10" ht="57.75" customHeight="1" x14ac:dyDescent="0.2">
      <c r="B47" s="10"/>
      <c r="C47" s="1212" t="s">
        <v>3</v>
      </c>
      <c r="D47" s="1212"/>
      <c r="E47" s="1213"/>
      <c r="F47" s="11">
        <v>23.24</v>
      </c>
      <c r="G47" s="12">
        <v>25.09</v>
      </c>
      <c r="H47" s="12">
        <v>25.35</v>
      </c>
      <c r="I47" s="12">
        <v>26.9</v>
      </c>
      <c r="J47" s="13">
        <v>27.77</v>
      </c>
    </row>
    <row r="48" spans="2:10" ht="57.75" customHeight="1" x14ac:dyDescent="0.2">
      <c r="B48" s="14"/>
      <c r="C48" s="1214" t="s">
        <v>4</v>
      </c>
      <c r="D48" s="1214"/>
      <c r="E48" s="1215"/>
      <c r="F48" s="15">
        <v>13.96</v>
      </c>
      <c r="G48" s="16">
        <v>8.07</v>
      </c>
      <c r="H48" s="16">
        <v>14.13</v>
      </c>
      <c r="I48" s="16">
        <v>12.01</v>
      </c>
      <c r="J48" s="17">
        <v>12.49</v>
      </c>
    </row>
    <row r="49" spans="2:10" ht="57.75" customHeight="1" thickBot="1" x14ac:dyDescent="0.25">
      <c r="B49" s="18"/>
      <c r="C49" s="1216" t="s">
        <v>5</v>
      </c>
      <c r="D49" s="1216"/>
      <c r="E49" s="1217"/>
      <c r="F49" s="19">
        <v>13.15</v>
      </c>
      <c r="G49" s="20">
        <v>11.7</v>
      </c>
      <c r="H49" s="20">
        <v>15.78</v>
      </c>
      <c r="I49" s="20">
        <v>6.42</v>
      </c>
      <c r="J49" s="21">
        <v>3.71</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sxLsQfGRKuTSEdDzIYah/gKyQWzM76+V8BoSYhJhp6kRBt955/qj9HrKfx3B3glSkLdeZwl2fqF7s75/wDBvUw==" saltValue="xOb3NcGOBmmtaZm5qdrc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山梨県</cp:lastModifiedBy>
  <cp:lastPrinted>2019-03-13T06:49:19Z</cp:lastPrinted>
  <dcterms:created xsi:type="dcterms:W3CDTF">2019-02-14T02:48:44Z</dcterms:created>
  <dcterms:modified xsi:type="dcterms:W3CDTF">2019-10-21T04:59:11Z</dcterms:modified>
</cp:coreProperties>
</file>