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富士吉田市\"/>
    </mc:Choice>
  </mc:AlternateContent>
  <bookViews>
    <workbookView xWindow="0" yWindow="0" windowWidth="23040" windowHeight="9096" tabRatio="8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<sst xmlns="http://schemas.openxmlformats.org/spreadsheetml/2006/main" count="1162" uniqueCount="644">
  <si>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</si>
  <si>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</si>
  <si>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</si>
  <si>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</si>
  <si>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</si>
  <si>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</si>
  <si>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</si>
  <si>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</si>
  <si>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</si>
  <si>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</si>
  <si>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</si>
  <si>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</si>
  <si>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</si>
  <si>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</si>
  <si>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</si>
  <si>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</si>
  <si>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</si>
  <si>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</si>
  <si>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</si>
  <si>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</si>
  <si>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</si>
  <si>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</si>
  <si>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</si>
  <si>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</si>
  <si>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</si>
  <si>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</si>
  <si>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</si>
  <si>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</si>
  <si>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</si>
  <si>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</si>
  <si>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</si>
  <si>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</si>
  <si>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</si>
  <si>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</si>
  <si>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</si>
  <si>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</si>
  <si>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</si>
  <si>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</si>
  <si>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</si>
  <si>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</si>
  <si>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</si>
  <si>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</si>
  <si>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</si>
  <si>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</si>
  <si>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</si>
  <si>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</si>
  <si>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</si>
  <si>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</si>
  <si>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</si>
  <si>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</si>
  <si>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</si>
  <si>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</si>
  <si>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</si>
  <si>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</si>
  <si>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</si>
  <si>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</si>
  <si>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</si>
  <si>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</si>
  <si>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</si>
  <si>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</si>
  <si>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</si>
  <si>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</si>
  <si>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</si>
  <si>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</si>
  <si>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</si>
  <si>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</si>
  <si>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</si>
  <si>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</si>
  <si>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</si>
  <si>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</si>
  <si>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</si>
  <si>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</si>
  <si>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</si>
  <si>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</si>
  <si>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</si>
  <si>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</si>
  <si>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</si>
  <si>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</si>
  <si>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</si>
  <si>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</si>
  <si>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</si>
  <si>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</si>
  <si>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</si>
  <si>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</si>
  <si>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</si>
  <si>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</si>
  <si>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</si>
  <si>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</si>
  <si>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</si>
  <si>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</si>
  <si>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</si>
  <si>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</si>
  <si>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</si>
  <si>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</si>
  <si>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</si>
  <si>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</si>
  <si>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</si>
  <si>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</si>
  <si>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富士吉田市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</si>
  <si>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</si>
  <si>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</si>
  <si>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</si>
  <si>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</si>
  <si>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</si>
  <si>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</si>
  <si>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</si>
  <si>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</si>
  <si>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</si>
  <si>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</si>
  <si>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</si>
  <si>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</si>
  <si>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</si>
  <si>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</si>
  <si>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</si>
  <si>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</si>
  <si>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</si>
  <si>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</si>
  <si>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</si>
  <si>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</si>
  <si>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</si>
  <si>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</si>
  <si>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</si>
  <si>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</si>
  <si>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</si>
  <si>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</si>
  <si>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</si>
  <si>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</si>
  <si>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</si>
  <si>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</si>
  <si>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</si>
  <si>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</si>
  <si>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</si>
  <si>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</si>
  <si>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</si>
  <si>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</si>
  <si>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</si>
  <si>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</si>
  <si>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</si>
  <si>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</si>
  <si>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</si>
  <si>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</si>
  <si>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</si>
  <si>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</si>
  <si>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</si>
  <si>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</si>
  <si>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</si>
  <si>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</si>
  <si>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</si>
  <si>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</si>
  <si>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</si>
  <si>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</si>
  <si>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</si>
  <si>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</si>
  <si>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</si>
  <si>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</si>
  <si>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</si>
  <si>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</si>
  <si>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</si>
  <si>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</si>
  <si>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</si>
  <si>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</si>
  <si>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</si>
  <si>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</si>
  <si>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</si>
  <si>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</si>
  <si>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</si>
  <si>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</si>
  <si>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</si>
  <si>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</si>
  <si>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</si>
  <si>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</si>
  <si>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</si>
  <si>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</si>
  <si>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</si>
  <si>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</si>
  <si>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</si>
  <si>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</si>
  <si>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</si>
  <si>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</si>
  <si>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</si>
  <si>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</si>
  <si>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</si>
  <si>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</si>
  <si>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</si>
  <si>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</si>
  <si>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</si>
  <si>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</si>
  <si>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</si>
  <si>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</si>
  <si>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</si>
  <si>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</si>
  <si>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</si>
  <si>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</si>
  <si>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</si>
  <si>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</si>
  <si>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</si>
  <si>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</si>
  <si>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</si>
  <si>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</si>
  <si>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</si>
  <si>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</si>
  <si>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</si>
  <si>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</si>
  <si>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</si>
  <si>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</si>
  <si>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</si>
  <si>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</si>
  <si>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</si>
  <si>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</si>
  <si>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</si>
  <si>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</si>
  <si>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</si>
  <si>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</si>
  <si>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</si>
  <si>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山梨県富士吉田市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</si>
  <si>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</si>
  <si>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</si>
  <si>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</si>
  <si>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</si>
  <si>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</si>
  <si>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</si>
  <si>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</si>
  <si>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</si>
  <si>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</si>
  <si>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</si>
  <si>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</si>
  <si>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</si>
  <si>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</si>
  <si>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</si>
  <si>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</si>
  <si>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</si>
  <si>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</si>
  <si>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</si>
  <si>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</si>
  <si>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</si>
  <si>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</si>
  <si>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</si>
  <si>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</si>
  <si>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</si>
  <si>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</si>
  <si>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</si>
  <si>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</si>
  <si>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</si>
  <si>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</si>
  <si>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</si>
  <si>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</si>
  <si>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</si>
  <si>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</si>
  <si>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</si>
  <si>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</si>
  <si>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</si>
  <si>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</si>
  <si>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</si>
  <si>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</si>
  <si>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</si>
  <si>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</si>
  <si>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</si>
  <si>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</si>
  <si>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</si>
  <si>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</si>
  <si>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</si>
  <si>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</si>
  <si>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</si>
  <si>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</si>
  <si>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</si>
  <si>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</si>
  <si>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</si>
  <si>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</si>
  <si>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</si>
  <si>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</si>
  <si>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</si>
  <si>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</si>
  <si>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</si>
  <si>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</si>
  <si>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</si>
  <si>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</si>
  <si>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</si>
  <si>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</si>
  <si>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</si>
  <si>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</si>
  <si>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</si>
  <si>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</si>
  <si>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</si>
  <si>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</si>
  <si>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</si>
  <si>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</si>
  <si>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</si>
  <si>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</si>
  <si>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</si>
  <si>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</si>
  <si>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</si>
  <si>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</si>
  <si>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</si>
  <si>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</si>
  <si>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</si>
  <si>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</si>
  <si>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</si>
  <si>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</si>
  <si>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</si>
  <si>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</si>
  <si>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</si>
  <si>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</si>
  <si>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</si>
  <si>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</si>
  <si>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</si>
  <si>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</si>
  <si>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</si>
  <si>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</si>
  <si>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</si>
  <si>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</si>
  <si>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</si>
  <si>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</si>
  <si>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</si>
  <si>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</si>
  <si>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</si>
  <si>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</si>
  <si>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</si>
  <si>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</si>
  <si>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</si>
  <si>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</si>
  <si>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</si>
  <si>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</si>
  <si>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</si>
  <si>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</si>
  <si>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</si>
  <si>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</si>
  <si>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</si>
  <si>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</si>
  <si>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</si>
  <si>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</si>
  <si>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</si>
  <si>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</si>
  <si>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</si>
  <si>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</si>
  <si>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</si>
  <si>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</si>
  <si>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</si>
  <si>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</si>
  <si>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</si>
  <si>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</si>
  <si>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</si>
  <si>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</si>
  <si>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</si>
  <si>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</si>
  <si>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</si>
  <si>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</si>
  <si>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</si>
  <si>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</si>
  <si>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</si>
  <si>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</si>
  <si>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</si>
  <si>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</si>
  <si>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</si>
  <si>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</si>
  <si>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</si>
  <si>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</si>
  <si>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</si>
  <si>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</si>
  <si>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</si>
  <si>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</si>
  <si>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</si>
  <si>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</si>
  <si>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</si>
  <si>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</si>
  <si>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山梨県富士吉田市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</si>
  <si>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</si>
  <si>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</si>
  <si>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</si>
  <si>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</si>
  <si>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</si>
  <si>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</si>
  <si>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</si>
  <si>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</si>
  <si>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</si>
  <si>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</si>
  <si>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</si>
  <si>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</si>
  <si>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</si>
  <si>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</si>
  <si>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</si>
  <si>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</si>
  <si>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</si>
  <si>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</si>
  <si>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</si>
  <si>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</si>
  <si>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</si>
  <si>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</si>
  <si>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</si>
  <si>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</si>
  <si>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</si>
  <si>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</si>
  <si>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</si>
  <si>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</si>
  <si>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</si>
  <si>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</si>
  <si>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</si>
  <si>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</si>
  <si>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</si>
  <si>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</si>
  <si>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</si>
  <si>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</si>
  <si>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</si>
  <si>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</si>
  <si>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</si>
  <si>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</si>
  <si>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</si>
  <si>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市立病院事業会計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</si>
  <si>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</si>
  <si>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</si>
  <si>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</si>
  <si>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</si>
  <si>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</si>
  <si>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</si>
  <si>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</si>
  <si>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</si>
  <si>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</si>
  <si>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</si>
  <si>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</si>
  <si>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</si>
  <si>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</si>
  <si>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</si>
  <si>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</si>
  <si>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</si>
  <si>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</si>
  <si>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</si>
  <si>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</si>
  <si>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</si>
  <si>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</si>
  <si>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</si>
  <si>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</si>
  <si>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</si>
  <si>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</si>
  <si>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</si>
  <si>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</si>
  <si>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</si>
  <si>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</si>
  <si>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</si>
  <si>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</si>
  <si>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</si>
  <si>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</si>
  <si>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</si>
  <si>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</si>
  <si>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</si>
  <si>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</si>
  <si>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</si>
  <si>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</si>
  <si>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</si>
  <si>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</si>
  <si>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</si>
  <si>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</si>
  <si>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</si>
  <si>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</si>
  <si>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</si>
  <si>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</si>
  <si>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</si>
  <si>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</si>
  <si>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</si>
  <si>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</si>
  <si>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</si>
  <si>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</si>
  <si>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</si>
  <si>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</si>
  <si>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</si>
  <si>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</si>
  <si>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</si>
  <si>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</si>
  <si>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</si>
  <si>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</si>
  <si>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</si>
  <si>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</si>
  <si>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</si>
  <si>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</si>
  <si>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</si>
  <si>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</si>
  <si>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</si>
  <si>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</si>
  <si>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</si>
  <si>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</si>
  <si>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</si>
  <si>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</si>
  <si>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市立病院事業会計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</si>
  <si>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</si>
  <si>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</si>
  <si>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</si>
  <si>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</si>
  <si>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</si>
  <si>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</si>
  <si>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</si>
  <si>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</si>
  <si>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</si>
  <si>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</si>
  <si>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</si>
  <si>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</si>
  <si>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</si>
  <si>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</si>
  <si>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</si>
  <si>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</si>
  <si>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</si>
  <si>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</si>
  <si>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</si>
  <si>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</si>
  <si>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</si>
  <si>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</si>
  <si>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</si>
  <si>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</si>
  <si>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</si>
  <si>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</si>
  <si>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</si>
  <si>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</si>
  <si>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</si>
  <si>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</si>
  <si>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</si>
  <si>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</si>
  <si>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</si>
  <si>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</si>
  <si>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</si>
  <si>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</si>
  <si>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</si>
  <si>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</si>
  <si>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</si>
  <si>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</si>
  <si>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</si>
  <si>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</si>
  <si>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</si>
  <si>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</si>
  <si>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</si>
  <si>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</si>
  <si>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</si>
  <si>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</si>
  <si>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</si>
  <si>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</si>
  <si>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</si>
  <si>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</si>
  <si>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</si>
  <si>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</si>
  <si>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</si>
  <si>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</si>
  <si>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</si>
  <si>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</si>
  <si>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</si>
  <si>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</si>
  <si>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</si>
  <si>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</si>
  <si>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</si>
  <si>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</si>
  <si>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</si>
  <si>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</si>
  <si>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</si>
  <si>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</si>
  <si>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</si>
  <si>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</si>
  <si>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</si>
  <si>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</si>
  <si>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</si>
  <si>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</si>
  <si>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</si>
  <si>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</si>
  <si>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</si>
  <si>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</si>
  <si>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</si>
  <si>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</si>
  <si>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</si>
  <si>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</si>
  <si>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</si>
  <si>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</si>
  <si>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</si>
  <si>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</si>
  <si>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</si>
  <si>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</si>
  <si>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</si>
  <si>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</si>
  <si>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</si>
  <si>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</si>
  <si>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11.28</t>
  </si>
  <si>
    <t>▲ 2.11</t>
  </si>
  <si>
    <t>▲ 3.76</t>
  </si>
  <si>
    <t>▲ 0.25</t>
  </si>
  <si>
    <t>市立病院事業会計</t>
  </si>
  <si>
    <t>一般会計</t>
  </si>
  <si>
    <t>水道事業会計</t>
  </si>
  <si>
    <t>介護保険特別会計</t>
  </si>
  <si>
    <t>国民健康保険特別会計</t>
  </si>
  <si>
    <t>看護専門学校特別会計</t>
  </si>
  <si>
    <t>介護予防支援事業特別会計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</si>
  <si>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</si>
  <si>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</si>
  <si>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</si>
  <si>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</si>
  <si>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</si>
  <si>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</si>
  <si>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</si>
  <si>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</si>
  <si>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</si>
  <si>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</si>
  <si>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富士五湖広域行政事務組合
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</si>
  <si>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
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</si>
  <si>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
富士五湖聖苑特別会計</t>
    <rPh sb="0" eb="4">
      <t>フジゴコ</t>
    </rPh>
    <rPh sb="4" eb="6">
      <t>コウイキ</t>
    </rPh>
    <rPh sb="6" eb="8">
      <t>ギョウセイ</t>
    </rPh>
    <rPh sb="8" eb="10">
      <t>ジム</t>
    </rPh>
    <rPh sb="10" eb="12">
      <t>クミアイ</t>
    </rPh>
    <rPh sb="13" eb="19">
      <t>フジゴコセイエン</t>
    </rPh>
    <rPh sb="19" eb="21">
      <t>トクベツ</t>
    </rPh>
    <rPh sb="21" eb="23">
      <t>カイケイ</t>
    </rPh>
    <phoneticPr fontId="2"/>
  </si>
  <si>
    <t>富士吉田外二ヶ村恩賜県有財産保護組合
一般会計</t>
  </si>
  <si>
    <t>山梨県市町村総合事務組合
一般会計</t>
    <rPh sb="0" eb="6">
      <t>ヤマナシケンシチョウソン</t>
    </rPh>
    <rPh sb="6" eb="8">
      <t>ソウゴウ</t>
    </rPh>
    <rPh sb="8" eb="10">
      <t>ジム</t>
    </rPh>
    <rPh sb="10" eb="12">
      <t>クミアイ</t>
    </rPh>
    <rPh sb="13" eb="15">
      <t>イッパン</t>
    </rPh>
    <rPh sb="15" eb="17">
      <t>カイケイ</t>
    </rPh>
    <phoneticPr fontId="2"/>
  </si>
  <si>
    <t>山梨県市町村総合事務組合
行政手続の電子化事業特別会計</t>
    <rPh sb="0" eb="6">
      <t>ヤマナシケンシチョウソン</t>
    </rPh>
    <rPh sb="6" eb="8">
      <t>ソウゴウ</t>
    </rPh>
    <rPh sb="8" eb="10">
      <t>ジム</t>
    </rPh>
    <rPh sb="10" eb="12">
      <t>クミアイ</t>
    </rPh>
    <rPh sb="13" eb="15">
      <t>ギョウセイ</t>
    </rPh>
    <rPh sb="15" eb="17">
      <t>テツヅキ</t>
    </rPh>
    <rPh sb="18" eb="21">
      <t>デンシカ</t>
    </rPh>
    <rPh sb="21" eb="23">
      <t>ジギョウ</t>
    </rPh>
    <rPh sb="23" eb="25">
      <t>トクベツ</t>
    </rPh>
    <rPh sb="25" eb="27">
      <t>カイケイ</t>
    </rPh>
    <phoneticPr fontId="2"/>
  </si>
  <si>
    <t>山梨県市町村総合事務組合
一般廃棄物最終処分場事業特別会計</t>
  </si>
  <si>
    <t>山梨県市町村総合事務組合
入札参加資格審査事業費特別会計</t>
  </si>
  <si>
    <t>山梨県市町村総合事務組合
交通災害共済事業特別会計</t>
    <rPh sb="0" eb="6">
      <t>ヤマナシケンシチョウソン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</si>
  <si>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
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</si>
  <si>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
後期高齢者医療特別会計</t>
  </si>
  <si>
    <t>-</t>
    <phoneticPr fontId="2"/>
  </si>
  <si>
    <t>-</t>
    <phoneticPr fontId="2"/>
  </si>
  <si>
    <t>-</t>
    <phoneticPr fontId="2"/>
  </si>
  <si>
    <t>-</t>
    <phoneticPr fontId="2"/>
  </si>
  <si>
    <t>-</t>
    <phoneticPr fontId="2"/>
  </si>
  <si>
    <t>-</t>
    <phoneticPr fontId="2"/>
  </si>
  <si>
    <t>-</t>
    <phoneticPr fontId="2"/>
  </si>
  <si>
    <t>富士吉田体育協会</t>
    <rPh sb="0" eb="4">
      <t>フジヨシダ</t>
    </rPh>
    <rPh sb="4" eb="6">
      <t>タイイク</t>
    </rPh>
    <rPh sb="6" eb="8">
      <t>キョウカイ</t>
    </rPh>
    <phoneticPr fontId="30"/>
  </si>
  <si>
    <t>富士吉田市土地開発公社</t>
    <rPh sb="0" eb="5">
      <t>フジヨシダシ</t>
    </rPh>
    <rPh sb="5" eb="7">
      <t>トチ</t>
    </rPh>
    <rPh sb="7" eb="9">
      <t>カイハツ</t>
    </rPh>
    <rPh sb="9" eb="11">
      <t>コウシャ</t>
    </rPh>
    <phoneticPr fontId="30"/>
  </si>
  <si>
    <t>ふじやまビール</t>
  </si>
  <si>
    <t>ふじよしだ定住促進センター</t>
    <rPh sb="5" eb="7">
      <t>テイジュウ</t>
    </rPh>
    <rPh sb="7" eb="9">
      <t>ソクシン</t>
    </rPh>
    <phoneticPr fontId="30"/>
  </si>
  <si>
    <t>エフエム富士五湖</t>
    <rPh sb="4" eb="8">
      <t>フジゴコ</t>
    </rPh>
    <phoneticPr fontId="1"/>
  </si>
  <si>
    <t>-</t>
    <phoneticPr fontId="2"/>
  </si>
  <si>
    <t>-</t>
    <phoneticPr fontId="2"/>
  </si>
  <si>
    <t>-</t>
    <phoneticPr fontId="2"/>
  </si>
  <si>
    <t>ふるさと振興基金</t>
    <rPh sb="4" eb="6">
      <t>シンコウ</t>
    </rPh>
    <rPh sb="6" eb="8">
      <t>キキン</t>
    </rPh>
    <phoneticPr fontId="3"/>
  </si>
  <si>
    <t>公共施設整備基金</t>
  </si>
  <si>
    <t>教育文化振興基金</t>
  </si>
  <si>
    <t>土地開発公社経営健全化基金</t>
    <rPh sb="0" eb="2">
      <t>トチ</t>
    </rPh>
    <rPh sb="2" eb="4">
      <t>カイハツ</t>
    </rPh>
    <rPh sb="4" eb="6">
      <t>コウシャ</t>
    </rPh>
    <rPh sb="6" eb="8">
      <t>ケイエイ</t>
    </rPh>
    <rPh sb="8" eb="11">
      <t>ケンゼンカ</t>
    </rPh>
    <rPh sb="11" eb="13">
      <t>キキン</t>
    </rPh>
    <phoneticPr fontId="3"/>
  </si>
  <si>
    <t>地域福祉基金</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</si>
  <si>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</si>
  <si>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</si>
  <si>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</si>
  <si>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</si>
  <si>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</si>
  <si>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</si>
  <si>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将来負担比率については大型普通建設事業の増加による地方債借入の増加や下水道会計の法適用移行などにより更に増加していく見込みである。
　有形固定資産減価償却率については、し尿処理施設・ごみ処理施設の長寿命化や上吉田地区市営住宅など、大型普通建設事業の完了に伴い改善されていく見込み。
　今後は、令和2年度中に策定される公共施設等総合管理計画に基づき、整理を行っていく。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</si>
  <si>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</si>
  <si>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</si>
  <si>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</si>
  <si>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</si>
  <si>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</si>
  <si>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</si>
  <si>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</si>
  <si>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</si>
  <si>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将来負担比率については、地方債の償還終了による現在高の減、公営企業債等の繰入見込額の減、充当可能特定歳入の増といった要因から、将来負担比率は減少している。
実質公債比率については、大型の地方債の償還終了による償還額の減少、公営企業の地方債償還に係る繰入金の減があり、昨年より減となっている。
今後、大型事業に係る起債借入額が増加していくため、近い将来に数値が悪化する見込み。起債借入額の抑制などを図る必要がある。</t>
    <rPh sb="12" eb="15">
      <t>チホウサイ</t>
    </rPh>
    <rPh sb="16" eb="20">
      <t>ショウカンシュウリョウ</t>
    </rPh>
    <rPh sb="23" eb="25">
      <t>ゲンザイ</t>
    </rPh>
    <rPh sb="25" eb="26">
      <t>ダカ</t>
    </rPh>
    <rPh sb="27" eb="28">
      <t>ゲン</t>
    </rPh>
    <rPh sb="90" eb="92">
      <t>オオガタ</t>
    </rPh>
    <rPh sb="93" eb="96">
      <t>チホウサイ</t>
    </rPh>
    <rPh sb="97" eb="99">
      <t>ショウカン</t>
    </rPh>
    <rPh sb="99" eb="101">
      <t>シュウリョウ</t>
    </rPh>
    <rPh sb="104" eb="106">
      <t>ショウカン</t>
    </rPh>
    <rPh sb="106" eb="107">
      <t>ガク</t>
    </rPh>
    <rPh sb="108" eb="110">
      <t>ゲンショウ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</si>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</sst>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81768</c:v>
                </c:pt>
                <c:pt idx="2">
                  <c:v>65876</c:v>
                </c:pt>
                <c:pt idx="3">
                  <c:v>68468</c:v>
                </c:pt>
                <c:pt idx="4">
                  <c:v>69729</c:v>
                </c:pt>
              </c:numCache>
            </c:numRef>
          </c:val>
          <c:smooth val="0"/>
          <c:extLst>
            <c:ext xmlns:c16="http://schemas.microsoft.com/office/drawing/2014/chart" uri="{C3380CC4-5D6E-409C-BE32-E72D297353CC}">
              <c16:uniqueId val="{00000000-BC45-476B-93C3-FFA78E8329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93443</c:v>
                </c:pt>
                <c:pt idx="1">
                  <c:v>59608</c:v>
                </c:pt>
                <c:pt idx="2">
                  <c:v>85933</c:v>
                </c:pt>
                <c:pt idx="3">
                  <c:v>36461</c:v>
                </c:pt>
                <c:pt idx="4">
                  <c:v>55019</c:v>
                </c:pt>
              </c:numCache>
            </c:numRef>
          </c:val>
          <c:smooth val="0"/>
          <c:extLst>
            <c:ext xmlns:c16="http://schemas.microsoft.com/office/drawing/2014/chart" uri="{C3380CC4-5D6E-409C-BE32-E72D297353CC}">
              <c16:uniqueId val="{00000001-BC45-476B-93C3-FFA78E832956}"/>
            </c:ext>
          </c:extLst>
        </c:ser>
        <c:dLbls>
          <c:showLegendKey val="0"/>
          <c:showVal val="0"/>
          <c:showCatName val="0"/>
          <c:showSerName val="0"/>
          <c:showPercent val="0"/>
          <c:showBubbleSize val="0"/>
        </c:dLbls>
        <c:marker val="1"/>
        <c:smooth val="0"/>
        <c:axId val="875254608"/>
        <c:axId val="875257744"/>
      </c:lineChart>
      <c:catAx>
        <c:axId val="87525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257744"/>
        <c:crosses val="autoZero"/>
        <c:auto val="1"/>
        <c:lblAlgn val="ctr"/>
        <c:lblOffset val="100"/>
        <c:tickLblSkip val="1"/>
        <c:tickMarkSkip val="1"/>
        <c:noMultiLvlLbl val="0"/>
      </c:catAx>
      <c:valAx>
        <c:axId val="8752577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25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5.74</c:v>
                </c:pt>
                <c:pt idx="1">
                  <c:v>5.76</c:v>
                </c:pt>
                <c:pt idx="2">
                  <c:v>6.11</c:v>
                </c:pt>
                <c:pt idx="3">
                  <c:v>9.2899999999999991</c:v>
                </c:pt>
                <c:pt idx="4">
                  <c:v>9.07</c:v>
                </c:pt>
              </c:numCache>
            </c:numRef>
          </c:val>
          <c:extLst>
            <c:ext xmlns:c16="http://schemas.microsoft.com/office/drawing/2014/chart" uri="{C3380CC4-5D6E-409C-BE32-E72D297353CC}">
              <c16:uniqueId val="{00000000-4BF9-4D87-B119-6EC46ACB2B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31.55</c:v>
                </c:pt>
                <c:pt idx="1">
                  <c:v>31.27</c:v>
                </c:pt>
                <c:pt idx="2">
                  <c:v>30.16</c:v>
                </c:pt>
                <c:pt idx="3">
                  <c:v>33.69</c:v>
                </c:pt>
                <c:pt idx="4">
                  <c:v>39.590000000000003</c:v>
                </c:pt>
              </c:numCache>
            </c:numRef>
          </c:val>
          <c:extLst>
            <c:ext xmlns:c16="http://schemas.microsoft.com/office/drawing/2014/chart" uri="{C3380CC4-5D6E-409C-BE32-E72D297353CC}">
              <c16:uniqueId val="{00000001-4BF9-4D87-B119-6EC46ACB2B85}"/>
            </c:ext>
          </c:extLst>
        </c:ser>
        <c:dLbls>
          <c:showLegendKey val="0"/>
          <c:showVal val="0"/>
          <c:showCatName val="0"/>
          <c:showSerName val="0"/>
          <c:showPercent val="0"/>
          <c:showBubbleSize val="0"/>
        </c:dLbls>
        <c:gapWidth val="250"/>
        <c:overlap val="100"/>
        <c:axId val="875263232"/>
        <c:axId val="87525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-11.28</c:v>
                </c:pt>
                <c:pt idx="1">
                  <c:v>-2.11</c:v>
                </c:pt>
                <c:pt idx="2">
                  <c:v>-3.76</c:v>
                </c:pt>
                <c:pt idx="3">
                  <c:v>3.15</c:v>
                </c:pt>
                <c:pt idx="4">
                  <c:v>-0.25</c:v>
                </c:pt>
              </c:numCache>
            </c:numRef>
          </c:val>
          <c:smooth val="0"/>
          <c:extLst>
            <c:ext xmlns:c16="http://schemas.microsoft.com/office/drawing/2014/chart" uri="{C3380CC4-5D6E-409C-BE32-E72D297353CC}">
              <c16:uniqueId val="{00000002-4BF9-4D87-B119-6EC46ACB2B85}"/>
            </c:ext>
          </c:extLst>
        </c:ser>
        <c:dLbls>
          <c:showLegendKey val="0"/>
          <c:showVal val="0"/>
          <c:showCatName val="0"/>
          <c:showSerName val="0"/>
          <c:showPercent val="0"/>
          <c:showBubbleSize val="0"/>
        </c:dLbls>
        <c:marker val="1"/>
        <c:smooth val="0"/>
        <c:axId val="875263232"/>
        <c:axId val="875255392"/>
      </c:lineChart>
      <c:catAx>
        <c:axId val="8752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5255392"/>
        <c:crosses val="autoZero"/>
        <c:auto val="1"/>
        <c:lblAlgn val="ctr"/>
        <c:lblOffset val="100"/>
        <c:tickLblSkip val="1"/>
        <c:tickMarkSkip val="1"/>
        <c:noMultiLvlLbl val="0"/>
      </c:catAx>
      <c:valAx>
        <c:axId val="87525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26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55B-4E83-B733-47250D14F9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5B-4E83-B733-47250D14F9F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55B-4E83-B733-47250D14F9F0}"/>
            </c:ext>
          </c:extLst>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5B-4E83-B733-47250D14F9F0}"/>
            </c:ext>
          </c:extLst>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55B-4E83-B733-47250D14F9F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0.72</c:v>
                </c:pt>
                <c:pt idx="2">
                  <c:v>#N/A</c:v>
                </c:pt>
                <c:pt idx="3">
                  <c:v>7.0000000000000007E-2</c:v>
                </c:pt>
                <c:pt idx="4">
                  <c:v>#N/A</c:v>
                </c:pt>
                <c:pt idx="5">
                  <c:v>0.4</c:v>
                </c:pt>
                <c:pt idx="6">
                  <c:v>#N/A</c:v>
                </c:pt>
                <c:pt idx="7">
                  <c:v>0.7</c:v>
                </c:pt>
                <c:pt idx="8">
                  <c:v>#N/A</c:v>
                </c:pt>
                <c:pt idx="9">
                  <c:v>0.42</c:v>
                </c:pt>
              </c:numCache>
            </c:numRef>
          </c:val>
          <c:extLst>
            <c:ext xmlns:c16="http://schemas.microsoft.com/office/drawing/2014/chart" uri="{C3380CC4-5D6E-409C-BE32-E72D297353CC}">
              <c16:uniqueId val="{00000005-C55B-4E83-B733-47250D14F9F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1.27</c:v>
                </c:pt>
                <c:pt idx="2">
                  <c:v>#N/A</c:v>
                </c:pt>
                <c:pt idx="3">
                  <c:v>1.42</c:v>
                </c:pt>
                <c:pt idx="4">
                  <c:v>#N/A</c:v>
                </c:pt>
                <c:pt idx="5">
                  <c:v>1.4</c:v>
                </c:pt>
                <c:pt idx="6">
                  <c:v>#N/A</c:v>
                </c:pt>
                <c:pt idx="7">
                  <c:v>1.2</c:v>
                </c:pt>
                <c:pt idx="8">
                  <c:v>#N/A</c:v>
                </c:pt>
                <c:pt idx="9">
                  <c:v>0.56000000000000005</c:v>
                </c:pt>
              </c:numCache>
            </c:numRef>
          </c:val>
          <c:extLst>
            <c:ext xmlns:c16="http://schemas.microsoft.com/office/drawing/2014/chart" uri="{C3380CC4-5D6E-409C-BE32-E72D297353CC}">
              <c16:uniqueId val="{00000006-C55B-4E83-B733-47250D14F9F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c:v>
                </c:pt>
                <c:pt idx="2">
                  <c:v>#N/A</c:v>
                </c:pt>
                <c:pt idx="3">
                  <c:v>3.18</c:v>
                </c:pt>
                <c:pt idx="4">
                  <c:v>#N/A</c:v>
                </c:pt>
                <c:pt idx="5">
                  <c:v>3.06</c:v>
                </c:pt>
                <c:pt idx="6">
                  <c:v>#N/A</c:v>
                </c:pt>
                <c:pt idx="7">
                  <c:v>3.88</c:v>
                </c:pt>
                <c:pt idx="8">
                  <c:v>#N/A</c:v>
                </c:pt>
                <c:pt idx="9">
                  <c:v>5.09</c:v>
                </c:pt>
              </c:numCache>
            </c:numRef>
          </c:val>
          <c:extLst>
            <c:ext xmlns:c16="http://schemas.microsoft.com/office/drawing/2014/chart" uri="{C3380CC4-5D6E-409C-BE32-E72D297353CC}">
              <c16:uniqueId val="{00000007-C55B-4E83-B733-47250D14F9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5.74</c:v>
                </c:pt>
                <c:pt idx="2">
                  <c:v>#N/A</c:v>
                </c:pt>
                <c:pt idx="3">
                  <c:v>5.75</c:v>
                </c:pt>
                <c:pt idx="4">
                  <c:v>#N/A</c:v>
                </c:pt>
                <c:pt idx="5">
                  <c:v>6.11</c:v>
                </c:pt>
                <c:pt idx="6">
                  <c:v>#N/A</c:v>
                </c:pt>
                <c:pt idx="7">
                  <c:v>9.2799999999999994</c:v>
                </c:pt>
                <c:pt idx="8">
                  <c:v>#N/A</c:v>
                </c:pt>
                <c:pt idx="9">
                  <c:v>9.07</c:v>
                </c:pt>
              </c:numCache>
            </c:numRef>
          </c:val>
          <c:extLst>
            <c:ext xmlns:c16="http://schemas.microsoft.com/office/drawing/2014/chart" uri="{C3380CC4-5D6E-409C-BE32-E72D297353CC}">
              <c16:uniqueId val="{00000008-C55B-4E83-B733-47250D14F9F0}"/>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23.57</c:v>
                </c:pt>
                <c:pt idx="2">
                  <c:v>#N/A</c:v>
                </c:pt>
                <c:pt idx="3">
                  <c:v>27.87</c:v>
                </c:pt>
                <c:pt idx="4">
                  <c:v>#N/A</c:v>
                </c:pt>
                <c:pt idx="5">
                  <c:v>28.43</c:v>
                </c:pt>
                <c:pt idx="6">
                  <c:v>#N/A</c:v>
                </c:pt>
                <c:pt idx="7">
                  <c:v>21.41</c:v>
                </c:pt>
                <c:pt idx="8">
                  <c:v>#N/A</c:v>
                </c:pt>
                <c:pt idx="9">
                  <c:v>18.36</c:v>
                </c:pt>
              </c:numCache>
            </c:numRef>
          </c:val>
          <c:extLst>
            <c:ext xmlns:c16="http://schemas.microsoft.com/office/drawing/2014/chart" uri="{C3380CC4-5D6E-409C-BE32-E72D297353CC}">
              <c16:uniqueId val="{00000009-C55B-4E83-B733-47250D14F9F0}"/>
            </c:ext>
          </c:extLst>
        </c:ser>
        <c:dLbls>
          <c:showLegendKey val="0"/>
          <c:showVal val="0"/>
          <c:showCatName val="0"/>
          <c:showSerName val="0"/>
          <c:showPercent val="0"/>
          <c:showBubbleSize val="0"/>
        </c:dLbls>
        <c:gapWidth val="150"/>
        <c:overlap val="100"/>
        <c:axId val="875264800"/>
        <c:axId val="875255784"/>
      </c:barChart>
      <c:catAx>
        <c:axId val="8752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5255784"/>
        <c:crosses val="autoZero"/>
        <c:auto val="1"/>
        <c:lblAlgn val="ctr"/>
        <c:lblOffset val="100"/>
        <c:tickLblSkip val="1"/>
        <c:tickMarkSkip val="1"/>
        <c:noMultiLvlLbl val="0"/>
      </c:catAx>
      <c:valAx>
        <c:axId val="875255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264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2102</c:v>
                </c:pt>
                <c:pt idx="5">
                  <c:v>2026</c:v>
                </c:pt>
                <c:pt idx="8">
                  <c:v>1975</c:v>
                </c:pt>
                <c:pt idx="11">
                  <c:v>1730</c:v>
                </c:pt>
                <c:pt idx="14">
                  <c:v>1510</c:v>
                </c:pt>
              </c:numCache>
            </c:numRef>
          </c:val>
          <c:extLst>
            <c:ext xmlns:c16="http://schemas.microsoft.com/office/drawing/2014/chart" uri="{C3380CC4-5D6E-409C-BE32-E72D297353CC}">
              <c16:uniqueId val="{00000000-8BFC-4E2F-B9F0-ADFE7E1136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FC-4E2F-B9F0-ADFE7E1136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FC-4E2F-B9F0-ADFE7E1136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23</c:v>
                </c:pt>
                <c:pt idx="6">
                  <c:v>23</c:v>
                </c:pt>
                <c:pt idx="9">
                  <c:v>23</c:v>
                </c:pt>
                <c:pt idx="12">
                  <c:v>23</c:v>
                </c:pt>
              </c:numCache>
            </c:numRef>
          </c:val>
          <c:extLst>
            <c:ext xmlns:c16="http://schemas.microsoft.com/office/drawing/2014/chart" uri="{C3380CC4-5D6E-409C-BE32-E72D297353CC}">
              <c16:uniqueId val="{00000003-8BFC-4E2F-B9F0-ADFE7E1136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864</c:v>
                </c:pt>
                <c:pt idx="3">
                  <c:v>918</c:v>
                </c:pt>
                <c:pt idx="6">
                  <c:v>976</c:v>
                </c:pt>
                <c:pt idx="9">
                  <c:v>833</c:v>
                </c:pt>
                <c:pt idx="12">
                  <c:v>803</c:v>
                </c:pt>
              </c:numCache>
            </c:numRef>
          </c:val>
          <c:extLst>
            <c:ext xmlns:c16="http://schemas.microsoft.com/office/drawing/2014/chart" uri="{C3380CC4-5D6E-409C-BE32-E72D297353CC}">
              <c16:uniqueId val="{00000004-8BFC-4E2F-B9F0-ADFE7E1136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FC-4E2F-B9F0-ADFE7E1136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FC-4E2F-B9F0-ADFE7E1136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1989</c:v>
                </c:pt>
                <c:pt idx="3">
                  <c:v>1978</c:v>
                </c:pt>
                <c:pt idx="6">
                  <c:v>1891</c:v>
                </c:pt>
                <c:pt idx="9">
                  <c:v>1679</c:v>
                </c:pt>
                <c:pt idx="12">
                  <c:v>1375</c:v>
                </c:pt>
              </c:numCache>
            </c:numRef>
          </c:val>
          <c:extLst>
            <c:ext xmlns:c16="http://schemas.microsoft.com/office/drawing/2014/chart" uri="{C3380CC4-5D6E-409C-BE32-E72D297353CC}">
              <c16:uniqueId val="{00000007-8BFC-4E2F-B9F0-ADFE7E113696}"/>
            </c:ext>
          </c:extLst>
        </c:ser>
        <c:dLbls>
          <c:showLegendKey val="0"/>
          <c:showVal val="0"/>
          <c:showCatName val="0"/>
          <c:showSerName val="0"/>
          <c:showPercent val="0"/>
          <c:showBubbleSize val="0"/>
        </c:dLbls>
        <c:gapWidth val="100"/>
        <c:overlap val="100"/>
        <c:axId val="875261664"/>
        <c:axId val="87525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772</c:v>
                </c:pt>
                <c:pt idx="2">
                  <c:v>#N/A</c:v>
                </c:pt>
                <c:pt idx="3">
                  <c:v>#N/A</c:v>
                </c:pt>
                <c:pt idx="4">
                  <c:v>893</c:v>
                </c:pt>
                <c:pt idx="5">
                  <c:v>#N/A</c:v>
                </c:pt>
                <c:pt idx="6">
                  <c:v>#N/A</c:v>
                </c:pt>
                <c:pt idx="7">
                  <c:v>915</c:v>
                </c:pt>
                <c:pt idx="8">
                  <c:v>#N/A</c:v>
                </c:pt>
                <c:pt idx="9">
                  <c:v>#N/A</c:v>
                </c:pt>
                <c:pt idx="10">
                  <c:v>805</c:v>
                </c:pt>
                <c:pt idx="11">
                  <c:v>#N/A</c:v>
                </c:pt>
                <c:pt idx="12">
                  <c:v>#N/A</c:v>
                </c:pt>
                <c:pt idx="13">
                  <c:v>691</c:v>
                </c:pt>
                <c:pt idx="14">
                  <c:v>#N/A</c:v>
                </c:pt>
              </c:numCache>
            </c:numRef>
          </c:val>
          <c:smooth val="0"/>
          <c:extLst>
            <c:ext xmlns:c16="http://schemas.microsoft.com/office/drawing/2014/chart" uri="{C3380CC4-5D6E-409C-BE32-E72D297353CC}">
              <c16:uniqueId val="{00000008-8BFC-4E2F-B9F0-ADFE7E113696}"/>
            </c:ext>
          </c:extLst>
        </c:ser>
        <c:dLbls>
          <c:showLegendKey val="0"/>
          <c:showVal val="0"/>
          <c:showCatName val="0"/>
          <c:showSerName val="0"/>
          <c:showPercent val="0"/>
          <c:showBubbleSize val="0"/>
        </c:dLbls>
        <c:marker val="1"/>
        <c:smooth val="0"/>
        <c:axId val="875261664"/>
        <c:axId val="875256176"/>
      </c:lineChart>
      <c:catAx>
        <c:axId val="8752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5256176"/>
        <c:crosses val="autoZero"/>
        <c:auto val="1"/>
        <c:lblAlgn val="ctr"/>
        <c:lblOffset val="100"/>
        <c:tickLblSkip val="1"/>
        <c:tickMarkSkip val="1"/>
        <c:noMultiLvlLbl val="0"/>
      </c:catAx>
      <c:valAx>
        <c:axId val="87525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2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16116</c:v>
                </c:pt>
                <c:pt idx="5">
                  <c:v>15695</c:v>
                </c:pt>
                <c:pt idx="8">
                  <c:v>15305</c:v>
                </c:pt>
                <c:pt idx="11">
                  <c:v>14982</c:v>
                </c:pt>
                <c:pt idx="14">
                  <c:v>14661</c:v>
                </c:pt>
              </c:numCache>
            </c:numRef>
          </c:val>
          <c:extLst>
            <c:ext xmlns:c16="http://schemas.microsoft.com/office/drawing/2014/chart" uri="{C3380CC4-5D6E-409C-BE32-E72D297353CC}">
              <c16:uniqueId val="{00000000-62CD-47C2-8192-E8A1A6A82E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3700</c:v>
                </c:pt>
                <c:pt idx="5">
                  <c:v>3365</c:v>
                </c:pt>
                <c:pt idx="8">
                  <c:v>2935</c:v>
                </c:pt>
                <c:pt idx="11">
                  <c:v>2727</c:v>
                </c:pt>
                <c:pt idx="14">
                  <c:v>2637</c:v>
                </c:pt>
              </c:numCache>
            </c:numRef>
          </c:val>
          <c:extLst>
            <c:ext xmlns:c16="http://schemas.microsoft.com/office/drawing/2014/chart" uri="{C3380CC4-5D6E-409C-BE32-E72D297353CC}">
              <c16:uniqueId val="{00000001-62CD-47C2-8192-E8A1A6A82E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5837</c:v>
                </c:pt>
                <c:pt idx="5">
                  <c:v>5970</c:v>
                </c:pt>
                <c:pt idx="8">
                  <c:v>6320</c:v>
                </c:pt>
                <c:pt idx="11">
                  <c:v>7355</c:v>
                </c:pt>
                <c:pt idx="14">
                  <c:v>8509</c:v>
                </c:pt>
              </c:numCache>
            </c:numRef>
          </c:val>
          <c:extLst>
            <c:ext xmlns:c16="http://schemas.microsoft.com/office/drawing/2014/chart" uri="{C3380CC4-5D6E-409C-BE32-E72D297353CC}">
              <c16:uniqueId val="{00000002-62CD-47C2-8192-E8A1A6A82E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CD-47C2-8192-E8A1A6A82E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CD-47C2-8192-E8A1A6A82E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1410</c:v>
                </c:pt>
                <c:pt idx="3">
                  <c:v>1382</c:v>
                </c:pt>
                <c:pt idx="6">
                  <c:v>1235</c:v>
                </c:pt>
                <c:pt idx="9">
                  <c:v>1195</c:v>
                </c:pt>
                <c:pt idx="12">
                  <c:v>1127</c:v>
                </c:pt>
              </c:numCache>
            </c:numRef>
          </c:val>
          <c:extLst>
            <c:ext xmlns:c16="http://schemas.microsoft.com/office/drawing/2014/chart" uri="{C3380CC4-5D6E-409C-BE32-E72D297353CC}">
              <c16:uniqueId val="{00000005-62CD-47C2-8192-E8A1A6A82E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2930</c:v>
                </c:pt>
                <c:pt idx="3">
                  <c:v>2877</c:v>
                </c:pt>
                <c:pt idx="6">
                  <c:v>2928</c:v>
                </c:pt>
                <c:pt idx="9">
                  <c:v>2845</c:v>
                </c:pt>
                <c:pt idx="12">
                  <c:v>2704</c:v>
                </c:pt>
              </c:numCache>
            </c:numRef>
          </c:val>
          <c:extLst>
            <c:ext xmlns:c16="http://schemas.microsoft.com/office/drawing/2014/chart" uri="{C3380CC4-5D6E-409C-BE32-E72D297353CC}">
              <c16:uniqueId val="{00000006-62CD-47C2-8192-E8A1A6A82E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225</c:v>
                </c:pt>
                <c:pt idx="3">
                  <c:v>209</c:v>
                </c:pt>
                <c:pt idx="6">
                  <c:v>216</c:v>
                </c:pt>
                <c:pt idx="9">
                  <c:v>233</c:v>
                </c:pt>
                <c:pt idx="12">
                  <c:v>273</c:v>
                </c:pt>
              </c:numCache>
            </c:numRef>
          </c:val>
          <c:extLst>
            <c:ext xmlns:c16="http://schemas.microsoft.com/office/drawing/2014/chart" uri="{C3380CC4-5D6E-409C-BE32-E72D297353CC}">
              <c16:uniqueId val="{00000007-62CD-47C2-8192-E8A1A6A82E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9383</c:v>
                </c:pt>
                <c:pt idx="3">
                  <c:v>9093</c:v>
                </c:pt>
                <c:pt idx="6">
                  <c:v>9356</c:v>
                </c:pt>
                <c:pt idx="9">
                  <c:v>9089</c:v>
                </c:pt>
                <c:pt idx="12">
                  <c:v>8491</c:v>
                </c:pt>
              </c:numCache>
            </c:numRef>
          </c:val>
          <c:extLst>
            <c:ext xmlns:c16="http://schemas.microsoft.com/office/drawing/2014/chart" uri="{C3380CC4-5D6E-409C-BE32-E72D297353CC}">
              <c16:uniqueId val="{00000008-62CD-47C2-8192-E8A1A6A82E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CD-47C2-8192-E8A1A6A82E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15762</c:v>
                </c:pt>
                <c:pt idx="3">
                  <c:v>15606</c:v>
                </c:pt>
                <c:pt idx="6">
                  <c:v>16006</c:v>
                </c:pt>
                <c:pt idx="9">
                  <c:v>15973</c:v>
                </c:pt>
                <c:pt idx="12">
                  <c:v>16471</c:v>
                </c:pt>
              </c:numCache>
            </c:numRef>
          </c:val>
          <c:extLst>
            <c:ext xmlns:c16="http://schemas.microsoft.com/office/drawing/2014/chart" uri="{C3380CC4-5D6E-409C-BE32-E72D297353CC}">
              <c16:uniqueId val="{0000000A-62CD-47C2-8192-E8A1A6A82E43}"/>
            </c:ext>
          </c:extLst>
        </c:ser>
        <c:dLbls>
          <c:showLegendKey val="0"/>
          <c:showVal val="0"/>
          <c:showCatName val="0"/>
          <c:showSerName val="0"/>
          <c:showPercent val="0"/>
          <c:showBubbleSize val="0"/>
        </c:dLbls>
        <c:gapWidth val="100"/>
        <c:overlap val="100"/>
        <c:axId val="875265584"/>
        <c:axId val="875256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4058</c:v>
                </c:pt>
                <c:pt idx="2">
                  <c:v>#N/A</c:v>
                </c:pt>
                <c:pt idx="3">
                  <c:v>#N/A</c:v>
                </c:pt>
                <c:pt idx="4">
                  <c:v>4138</c:v>
                </c:pt>
                <c:pt idx="5">
                  <c:v>#N/A</c:v>
                </c:pt>
                <c:pt idx="6">
                  <c:v>#N/A</c:v>
                </c:pt>
                <c:pt idx="7">
                  <c:v>5181</c:v>
                </c:pt>
                <c:pt idx="8">
                  <c:v>#N/A</c:v>
                </c:pt>
                <c:pt idx="9">
                  <c:v>#N/A</c:v>
                </c:pt>
                <c:pt idx="10">
                  <c:v>4272</c:v>
                </c:pt>
                <c:pt idx="11">
                  <c:v>#N/A</c:v>
                </c:pt>
                <c:pt idx="12">
                  <c:v>#N/A</c:v>
                </c:pt>
                <c:pt idx="13">
                  <c:v>3259</c:v>
                </c:pt>
                <c:pt idx="14">
                  <c:v>#N/A</c:v>
                </c:pt>
              </c:numCache>
            </c:numRef>
          </c:val>
          <c:smooth val="0"/>
          <c:extLst>
            <c:ext xmlns:c16="http://schemas.microsoft.com/office/drawing/2014/chart" uri="{C3380CC4-5D6E-409C-BE32-E72D297353CC}">
              <c16:uniqueId val="{0000000B-62CD-47C2-8192-E8A1A6A82E43}"/>
            </c:ext>
          </c:extLst>
        </c:ser>
        <c:dLbls>
          <c:showLegendKey val="0"/>
          <c:showVal val="0"/>
          <c:showCatName val="0"/>
          <c:showSerName val="0"/>
          <c:showPercent val="0"/>
          <c:showBubbleSize val="0"/>
        </c:dLbls>
        <c:marker val="1"/>
        <c:smooth val="0"/>
        <c:axId val="875265584"/>
        <c:axId val="875256568"/>
      </c:lineChart>
      <c:catAx>
        <c:axId val="87526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5256568"/>
        <c:crosses val="autoZero"/>
        <c:auto val="1"/>
        <c:lblAlgn val="ctr"/>
        <c:lblOffset val="100"/>
        <c:tickLblSkip val="1"/>
        <c:tickMarkSkip val="1"/>
        <c:noMultiLvlLbl val="0"/>
      </c:catAx>
      <c:valAx>
        <c:axId val="875256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26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3267</c:v>
                </c:pt>
                <c:pt idx="1">
                  <c:v>3620</c:v>
                </c:pt>
                <c:pt idx="2">
                  <c:v>4223</c:v>
                </c:pt>
              </c:numCache>
            </c:numRef>
          </c:val>
          <c:extLst>
            <c:ext xmlns:c16="http://schemas.microsoft.com/office/drawing/2014/chart" uri="{C3380CC4-5D6E-409C-BE32-E72D297353CC}">
              <c16:uniqueId val="{00000000-6AB7-492B-B7EA-D71FDF3E90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6AB7-492B-B7EA-D71FDF3E90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1820</c:v>
                </c:pt>
                <c:pt idx="1">
                  <c:v>2330</c:v>
                </c:pt>
                <c:pt idx="2">
                  <c:v>2650</c:v>
                </c:pt>
              </c:numCache>
            </c:numRef>
          </c:val>
          <c:extLst>
            <c:ext xmlns:c16="http://schemas.microsoft.com/office/drawing/2014/chart" uri="{C3380CC4-5D6E-409C-BE32-E72D297353CC}">
              <c16:uniqueId val="{00000002-6AB7-492B-B7EA-D71FDF3E909C}"/>
            </c:ext>
          </c:extLst>
        </c:ser>
        <c:dLbls>
          <c:showLegendKey val="0"/>
          <c:showVal val="0"/>
          <c:showCatName val="0"/>
          <c:showSerName val="0"/>
          <c:showPercent val="0"/>
          <c:showBubbleSize val="0"/>
        </c:dLbls>
        <c:gapWidth val="120"/>
        <c:overlap val="100"/>
        <c:axId val="875264016"/>
        <c:axId val="875266368"/>
      </c:barChart>
      <c:catAx>
        <c:axId val="87526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75266368"/>
        <c:crosses val="autoZero"/>
        <c:auto val="1"/>
        <c:lblAlgn val="ctr"/>
        <c:lblOffset val="100"/>
        <c:tickLblSkip val="1"/>
        <c:tickMarkSkip val="1"/>
        <c:noMultiLvlLbl val="0"/>
      </c:catAx>
      <c:valAx>
        <c:axId val="875266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7526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{83A257D3-5F31-4ED7-AD47-CC700FD7E94A}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FF-4C58-BFE0-8B3E072C1E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{3E262659-F352-47F3-ACDE-3B8A6AA4C121}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FF-4C58-BFE0-8B3E072C1E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{CABB5174-5993-49F2-B107-CBE8A26E4B97}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FF-4C58-BFE0-8B3E072C1E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{35D9182F-027A-4E58-BA6F-EEC631A624AB}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FF-4C58-BFE0-8B3E072C1E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{C4F6834E-9879-4FA0-81E5-8E0C0DCAD641}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FF-4C58-BFE0-8B3E072C1E3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{4248739F-D484-46F6-8FA2-90835C101100}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FF-4C58-BFE0-8B3E072C1E33}"/>
                </c:ext>
              </c:extLst>
            </c:dLbl>
            <c:dLbl>
              <c:idx val="16"/>
              <c:layout>
                <c:manualLayout>
                  <c:x val="-4.579756960512417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{BD911C6F-5F90-4F9A-82A6-DF125049913D}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FF-4C58-BFE0-8B3E072C1E3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{F7E494E3-7D3B-401C-929F-1EA6BA26EB6E}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FF-4C58-BFE0-8B3E072C1E3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{EBF48D16-1BB0-41FB-8E50-A3CBE0BA955B}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FF-4C58-BFE0-8B3E072C1E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64.7</c:v>
                </c:pt>
                <c:pt idx="16">
                  <c:v>58.7</c:v>
                </c:pt>
                <c:pt idx="24">
                  <c:v>60.4</c:v>
                </c:pt>
                <c:pt idx="32">
                  <c:v>61.2</c:v>
                </c:pt>
              </c:numCache>
            </c:numRef>
          </c:xVal>
          <c:yVal>
            <c:numRef>
              <c:f>公会計指標分析・財政指標組合せ分析表!$BP$51:$DC$51</c:f>
              <c:numCache>
                <c:formatCode>#,##0.0;"▲ "#,##0.0</c:formatCode>
                <c:ptCount val="40"/>
                <c:pt idx="8">
                  <c:v>44.6</c:v>
                </c:pt>
                <c:pt idx="16">
                  <c:v>55.8</c:v>
                </c:pt>
                <c:pt idx="24">
                  <c:v>45.7</c:v>
                </c:pt>
                <c:pt idx="32">
                  <c:v>34.9</c:v>
                </c:pt>
              </c:numCache>
            </c:numRef>
          </c:yVal>
          <c:smooth val="0"/>
          <c:extLst>
            <c:ext xmlns:c16="http://schemas.microsoft.com/office/drawing/2014/chart" uri="{C3380CC4-5D6E-409C-BE32-E72D297353CC}">
              <c16:uniqueId val="{00000009-A2FF-4C58-BFE0-8B3E072C1E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{76AAC4DD-7702-4496-A8AD-D58FE3FC19AD}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FF-4C58-BFE0-8B3E072C1E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{2F3CBB8A-AB59-4750-94BD-B67A17400387}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FF-4C58-BFE0-8B3E072C1E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{F1605DEF-ECA3-42B3-B01A-612193761D31}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FF-4C58-BFE0-8B3E072C1E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{16732070-CB5B-41A4-9DAC-5549BE021A4B}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FF-4C58-BFE0-8B3E072C1E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{8F2325FF-F28D-451B-A82D-2A72CAB21A7B}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FF-4C58-BFE0-8B3E072C1E3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{59CA128F-D248-4130-9F95-28AF1E7E9D92}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FF-4C58-BFE0-8B3E072C1E3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{AC01392B-C97E-4960-BD05-2847D7C8B737}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FF-4C58-BFE0-8B3E072C1E33}"/>
                </c:ext>
              </c:extLst>
            </c:dLbl>
            <c:dLbl>
              <c:idx val="24"/>
              <c:layout>
                <c:manualLayout>
                  <c:x val="-1.84928313340204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{1E0ADFBA-C27A-4110-8980-985D0892BA14}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FF-4C58-BFE0-8B3E072C1E3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{EB3729F7-FBB7-4AE1-BC07-D27E6168C22C}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FF-4C58-BFE0-8B3E072C1E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A2FF-4C58-BFE0-8B3E072C1E33}"/>
            </c:ext>
          </c:extLst>
        </c:ser>
        <c:dLbls>
          <c:showLegendKey val="0"/>
          <c:showVal val="1"/>
          <c:showCatName val="0"/>
          <c:showSerName val="0"/>
          <c:showPercent val="0"/>
          <c:showBubbleSize val="0"/>
        </c:dLbls>
        <c:axId val="875258136"/>
        <c:axId val="875258528"/>
      </c:scatterChart>
      <c:valAx>
        <c:axId val="875258136"/>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5258528"/>
        <c:crosses val="autoZero"/>
        <c:crossBetween val="midCat"/>
      </c:valAx>
      <c:valAx>
        <c:axId val="875258528"/>
        <c:scaling>
          <c:orientation val="minMax"/>
          <c:max val="61"/>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75258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{897D2FBC-2F27-47F9-82B8-62816DD8265B}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0C6-47A2-8801-92B6E94BA7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{69DFB9A0-8925-47F3-A8A3-E4B896FF7D49}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C6-47A2-8801-92B6E94BA7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{066E60C3-0FFB-48B5-855F-DC5164282F1E}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C6-47A2-8801-92B6E94BA7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{9C4DD816-8562-4780-89B9-DC8F24116C0E}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C6-47A2-8801-92B6E94BA7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{0C7D07A8-95CD-4C0E-AC7E-8E47FE20AB99}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C6-47A2-8801-92B6E94BA7ED}"/>
                </c:ext>
              </c:extLst>
            </c:dLbl>
            <c:dLbl>
              <c:idx val="8"/>
              <c:layout>
                <c:manualLayout>
                  <c:x val="-4.5160355153971203E-2"/>
                  <c:y val="-7.865072912178652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{827C7401-CE1B-406A-8F5C-97C0BCAF2140}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0C6-47A2-8801-92B6E94BA7E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{2814B465-DC85-47F9-B251-4D1937086165}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0C6-47A2-8801-92B6E94BA7E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{666D7732-F4CF-4F17-9BF7-94E8B9163194}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0C6-47A2-8801-92B6E94BA7E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{2ABCF9BA-3759-41D2-8A92-20BEDAA028B9}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0C6-47A2-8801-92B6E94BA7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9.4</c:v>
                </c:pt>
                <c:pt idx="16">
                  <c:v>9.4</c:v>
                </c:pt>
                <c:pt idx="24">
                  <c:v>9.3000000000000007</c:v>
                </c:pt>
                <c:pt idx="32">
                  <c:v>8.6</c:v>
                </c:pt>
              </c:numCache>
            </c:numRef>
          </c:xVal>
          <c:yVal>
            <c:numRef>
              <c:f>公会計指標分析・財政指標組合せ分析表!$BP$73:$DC$73</c:f>
              <c:numCache>
                <c:formatCode>#,##0.0;"▲ "#,##0.0</c:formatCode>
                <c:ptCount val="40"/>
                <c:pt idx="0">
                  <c:v>45.6</c:v>
                </c:pt>
                <c:pt idx="8">
                  <c:v>44.6</c:v>
                </c:pt>
                <c:pt idx="16">
                  <c:v>55.8</c:v>
                </c:pt>
                <c:pt idx="24">
                  <c:v>45.7</c:v>
                </c:pt>
                <c:pt idx="32">
                  <c:v>34.9</c:v>
                </c:pt>
              </c:numCache>
            </c:numRef>
          </c:yVal>
          <c:smooth val="0"/>
          <c:extLst>
            <c:ext xmlns:c16="http://schemas.microsoft.com/office/drawing/2014/chart" uri="{C3380CC4-5D6E-409C-BE32-E72D297353CC}">
              <c16:uniqueId val="{00000009-40C6-47A2-8801-92B6E94BA7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628084250059E-2"/>
                  <c:y val="-4.6182565053801375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{F52D5EC7-1457-4A7D-8F04-4813E14EF041}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0C6-47A2-8801-92B6E94BA7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{2E1D76B1-ABEF-4C9F-8CE4-61D573CB3BA1}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C6-47A2-8801-92B6E94BA7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{3744A2F6-B785-4480-8510-476B2A435B66}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C6-47A2-8801-92B6E94BA7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{F8A3C256-1A64-4992-9E36-B223C32E3DF6}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C6-47A2-8801-92B6E94BA7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{2A063140-E72E-4802-A8E8-9998BE20B6ED}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C6-47A2-8801-92B6E94BA7E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{D5250E34-6C8D-4A53-82D1-0EC8EB98EC6A}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0C6-47A2-8801-92B6E94BA7E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{70CA6577-BC53-47EA-8C41-947EA9A1D2B3}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0C6-47A2-8801-92B6E94BA7E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{9F301AF3-E8A3-4540-94E5-867A676247A0}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0C6-47A2-8801-92B6E94BA7E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{4476E7FF-8D18-468D-A59C-FD3AF8442CB1}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0C6-47A2-8801-92B6E94BA7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44.4</c:v>
                </c:pt>
                <c:pt idx="8">
                  <c:v>56.8</c:v>
                </c:pt>
                <c:pt idx="16">
                  <c:v>52.3</c:v>
                </c:pt>
                <c:pt idx="24">
                  <c:v>55.4</c:v>
                </c:pt>
                <c:pt idx="32">
                  <c:v>52.7</c:v>
                </c:pt>
              </c:numCache>
            </c:numRef>
          </c:yVal>
          <c:smooth val="0"/>
          <c:extLst>
            <c:ext xmlns:c16="http://schemas.microsoft.com/office/drawing/2014/chart" uri="{C3380CC4-5D6E-409C-BE32-E72D297353CC}">
              <c16:uniqueId val="{00000013-40C6-47A2-8801-92B6E94BA7ED}"/>
            </c:ext>
          </c:extLst>
        </c:ser>
        <c:dLbls>
          <c:showLegendKey val="0"/>
          <c:showVal val="1"/>
          <c:showCatName val="0"/>
          <c:showSerName val="0"/>
          <c:showPercent val="0"/>
          <c:showBubbleSize val="0"/>
        </c:dLbls>
        <c:axId val="875271072"/>
        <c:axId val="875276168"/>
      </c:scatterChart>
      <c:valAx>
        <c:axId val="875271072"/>
        <c:scaling>
          <c:orientation val="minMax"/>
          <c:max val="10.4"/>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5276168"/>
        <c:crosses val="autoZero"/>
        <c:crossBetween val="midCat"/>
      </c:valAx>
      <c:valAx>
        <c:axId val="875276168"/>
        <c:scaling>
          <c:orientation val="minMax"/>
          <c:max val="61"/>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75271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ここ</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年間の元利償還金については、平成</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年から平成</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年にかけて起債したごみ処理施設関係の償還が平成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年度にて終了したことに伴い、元利償還金は減少傾向にあったが、平成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年度に大規模事業の集中により起債発行額が増加したこと、及び平成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年度に大規模な普通建設事業の集中があり、起債額が増大している。今後、償還額の増加が見込まれる。</a:t>
          </a:r>
        </a:p>
        <a:p>
          <a:r>
            <a:rPr kumimoji="1" lang="ja-JP" altLang="en-US" sz="1100">
              <a:latin typeface="ＭＳ ゴシック" pitchFamily="49" charset="-128"/>
              <a:ea typeface="ＭＳ ゴシック" pitchFamily="49" charset="-128"/>
            </a:rPr>
            <a:t>　また、公営企業債の元利償還金に対する繰入金については、公営企業債に係る起債等の償還の一部終了に伴い、減少している。</a:t>
          </a:r>
        </a:p>
        <a:p>
          <a:r>
            <a:rPr kumimoji="1" lang="ja-JP" altLang="en-US" sz="1100">
              <a:latin typeface="ＭＳ ゴシック" pitchFamily="49" charset="-128"/>
              <a:ea typeface="ＭＳ ゴシック" pitchFamily="49" charset="-128"/>
            </a:rPr>
            <a:t> 今後も公債費等義務的経費の削減を中心とする行財政改革を進め、財政の健全化に努める。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現在、積立は行っていない。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今後、公債費の増加が見込まれるため、積立を検討する。</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かかる地方債の現在高や公営企業債等繰入見込額については、当市における事務事業評価制度を活用し、事業の見直し等を図ること、今まで以上に建設工事コストの縮減を図ること、地方債発行額について、当年度償還元金以下の発行額に抑えることなどを実践し、減少傾向にあっ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年度については、当年度に集中した大型普通建設事業による地方債の借入額が償還額を上回り、現在高が増加している。</a:t>
          </a:r>
        </a:p>
        <a:p>
          <a:r>
            <a:rPr kumimoji="1" lang="ja-JP" altLang="en-US" sz="1100">
              <a:latin typeface="ＭＳ ゴシック" pitchFamily="49" charset="-128"/>
              <a:ea typeface="ＭＳ ゴシック" pitchFamily="49" charset="-128"/>
            </a:rPr>
            <a:t>　退職手当見込額については、職員の新規採用を抑制していることに伴い、昨年比で抑えられている。</a:t>
          </a:r>
        </a:p>
        <a:p>
          <a:r>
            <a:rPr kumimoji="1" lang="ja-JP" altLang="en-US" sz="1100">
              <a:latin typeface="ＭＳ ゴシック" pitchFamily="49" charset="-128"/>
              <a:ea typeface="ＭＳ ゴシック" pitchFamily="49" charset="-128"/>
            </a:rPr>
            <a:t>　今後も公債費等義務的経費の削減を中心とする行財政改革を進め、財政の健全化に努める。特に、公債費については据置期間が終了する</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年後、償還開始により悪化が見込まれるので、新規発行の抑制などを行い、公債費の伸びを抑えていく必要がある。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ふるさと納税寄付額の増加に伴い、ふるさと振興基金が平成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また、公共施設整備基金については決算の状況を鑑みて計画的に積み立てており、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財政調整基金については、法人市民税等地方税の増加や地方消費税交付金等各種交付金の増加等により増加している。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基金の使途の明確化を図るために、公共施設整備基金をはじめとした、特定目的基金に計画的に積み立てていくことを予定している。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魅力ある地域づくりを推進するための資金。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公共用に供する土地取得及び施設の建設整備資金。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教育施設の建設及び文化振興の資金。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土地開発公社が市に代わって先行取得した土地を買い取るための資金。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住民が主体となって行う福祉活動の資金。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ふるさと納税寄付額の増加に伴い、ふるさと振興基金が平成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また、公共施設整備基金については決算の状況を鑑みて計画的に積み立てており、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公共施設老朽化に対応するための経費の増加が見込まれるため、引き続き計画的に公共施設整備基金に積立を行っていく予定である。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財政調整基金については、法人市民税等地方税の増加や地方消費税交付金等各種交付金の増加等により増加している。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財政調整基金の残高は、災害復旧時の費用や一般会計からの一時借入等に対応できるよう、引き続き現在の水準を維持する。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49,150
48,543
121.74
22,587,388
21,565,767
967,632
10,665,302
16,470,613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有形固定資産減価償却率については全国平均を僅かに上回る数値となっている。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老朽化した施設の統廃合・除却については令和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年度中に策定の公共施設等総合管理計画及び今後策定していく個別施設等管理計画に基づき、検討を進める。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81" name="楕円 80"/>
        <xdr:cNvSpPr/>
      </xdr:nvSpPr>
      <xdr:spPr>
        <a:xfrm>
          <a:off x="47117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82" name="有形固定資産減価償却率該当値テキスト"/>
        <xdr:cNvSpPr txBox="1"/>
      </xdr:nvSpPr>
      <xdr:spPr>
        <a:xfrm>
          <a:off x="4813300" y="56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83" name="楕円 82"/>
        <xdr:cNvSpPr/>
      </xdr:nvSpPr>
      <xdr:spPr>
        <a:xfrm>
          <a:off x="4000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97699</xdr:rowOff>
    </xdr:from>
    <xdr:to>
      <xdr:col>23</xdr:col>
      <xdr:colOff>85725</xdr:colOff>
      <xdr:row>29</xdr:row>
      <xdr:rowOff>122374</xdr:rowOff>
    </xdr:to>
    <xdr:cxnSp macro="">
      <xdr:nvCxnSpPr>
        <xdr:cNvPr id="84" name="直線コネクタ 83"/>
        <xdr:cNvCxnSpPr/>
      </xdr:nvCxnSpPr>
      <xdr:spPr>
        <a:xfrm flipV="1">
          <a:off x="4051300" y="584127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85" name="楕円 84"/>
        <xdr:cNvSpPr/>
      </xdr:nvSpPr>
      <xdr:spPr>
        <a:xfrm>
          <a:off x="3238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30</xdr:row>
      <xdr:rowOff>3356</xdr:rowOff>
    </xdr:to>
    <xdr:cxnSp macro="">
      <xdr:nvCxnSpPr>
        <xdr:cNvPr id="86" name="直線コネクタ 85"/>
        <xdr:cNvCxnSpPr/>
      </xdr:nvCxnSpPr>
      <xdr:spPr>
        <a:xfrm flipV="1">
          <a:off x="3289300" y="5865949"/>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110399</xdr:rowOff>
    </xdr:from>
    <xdr:to>
      <xdr:col>11</xdr:col>
      <xdr:colOff>187325</xdr:colOff>
      <xdr:row>29</xdr:row>
      <xdr:rowOff>40549</xdr:rowOff>
    </xdr:to>
    <xdr:sp macro="" textlink="">
      <xdr:nvSpPr>
        <xdr:cNvPr id="87" name="楕円 86"/>
        <xdr:cNvSpPr/>
      </xdr:nvSpPr>
      <xdr:spPr>
        <a:xfrm>
          <a:off x="2476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161199</xdr:rowOff>
    </xdr:from>
    <xdr:to>
      <xdr:col>15</xdr:col>
      <xdr:colOff>136525</xdr:colOff>
      <xdr:row>30</xdr:row>
      <xdr:rowOff>3356</xdr:rowOff>
    </xdr:to>
    <xdr:cxnSp macro="">
      <xdr:nvCxnSpPr>
        <xdr:cNvPr id="88" name="直線コネクタ 87"/>
        <xdr:cNvCxnSpPr/>
      </xdr:nvCxnSpPr>
      <xdr:spPr>
        <a:xfrm>
          <a:off x="2527300" y="5733324"/>
          <a:ext cx="762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92" name="n_1main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70683</xdr:rowOff>
    </xdr:from>
    <xdr:ext cx="405111" cy="259045"/>
    <xdr:sp macro="" textlink="">
      <xdr:nvSpPr>
        <xdr:cNvPr id="93" name="n_2mainValue有形固定資産減価償却率"/>
        <xdr:cNvSpPr txBox="1"/>
      </xdr:nvSpPr>
      <xdr:spPr>
        <a:xfrm>
          <a:off x="3086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57076</xdr:rowOff>
    </xdr:from>
    <xdr:ext cx="405111" cy="259045"/>
    <xdr:sp macro="" textlink="">
      <xdr:nvSpPr>
        <xdr:cNvPr id="94" name="n_3mainValue有形固定資産減価償却率"/>
        <xdr:cNvSpPr txBox="1"/>
      </xdr:nvSpPr>
      <xdr:spPr>
        <a:xfrm>
          <a:off x="23247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県平均、全国平均、類似団体内平均と比較し、現状は平均以下となっている。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今後は大型普通建設事業の増加による地方債借入の増加や下水道会計の法適用移行などにより将来負担額は増加していく見込みである。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今後、地方債の借入額の抑制等を行うことなどが課題である。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95073</xdr:rowOff>
    </xdr:from>
    <xdr:to>
      <xdr:col>76</xdr:col>
      <xdr:colOff>73025</xdr:colOff>
      <xdr:row>34</xdr:row>
      <xdr:rowOff>25223</xdr:rowOff>
    </xdr:to>
    <xdr:sp macro="" textlink="">
      <xdr:nvSpPr>
        <xdr:cNvPr id="137" name="楕円 136"/>
        <xdr:cNvSpPr/>
      </xdr:nvSpPr>
      <xdr:spPr>
        <a:xfrm>
          <a:off x="14744700" y="65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73500</xdr:rowOff>
    </xdr:from>
    <xdr:ext cx="469744" cy="259045"/>
    <xdr:sp macro="" textlink="">
      <xdr:nvSpPr>
        <xdr:cNvPr id="138" name="債務償還比率該当値テキスト"/>
        <xdr:cNvSpPr txBox="1"/>
      </xdr:nvSpPr>
      <xdr:spPr>
        <a:xfrm>
          <a:off x="14846300" y="65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47456</xdr:rowOff>
    </xdr:from>
    <xdr:to>
      <xdr:col>72</xdr:col>
      <xdr:colOff>123825</xdr:colOff>
      <xdr:row>33</xdr:row>
      <xdr:rowOff>149056</xdr:rowOff>
    </xdr:to>
    <xdr:sp macro="" textlink="">
      <xdr:nvSpPr>
        <xdr:cNvPr id="139" name="楕円 138"/>
        <xdr:cNvSpPr/>
      </xdr:nvSpPr>
      <xdr:spPr>
        <a:xfrm>
          <a:off x="14033500" y="64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98256</xdr:rowOff>
    </xdr:from>
    <xdr:to>
      <xdr:col>76</xdr:col>
      <xdr:colOff>22225</xdr:colOff>
      <xdr:row>33</xdr:row>
      <xdr:rowOff>145873</xdr:rowOff>
    </xdr:to>
    <xdr:cxnSp macro="">
      <xdr:nvCxnSpPr>
        <xdr:cNvPr id="140" name="直線コネクタ 139"/>
        <xdr:cNvCxnSpPr/>
      </xdr:nvCxnSpPr>
      <xdr:spPr>
        <a:xfrm>
          <a:off x="14084300" y="6527631"/>
          <a:ext cx="7112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140183</xdr:rowOff>
    </xdr:from>
    <xdr:ext cx="469744" cy="259045"/>
    <xdr:sp macro="" textlink="">
      <xdr:nvSpPr>
        <xdr:cNvPr id="142" name="n_1mainValue債務償還比率"/>
        <xdr:cNvSpPr txBox="1"/>
      </xdr:nvSpPr>
      <xdr:spPr>
        <a:xfrm>
          <a:off x="13836727" y="656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49,150
48,543
121.74
22,587,388
21,565,767
967,632
10,665,302
16,470,613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133169</xdr:rowOff>
    </xdr:from>
    <xdr:to>
      <xdr:col>24</xdr:col>
      <xdr:colOff>114300</xdr:colOff>
      <xdr:row>35</xdr:row>
      <xdr:rowOff>63319</xdr:rowOff>
    </xdr:to>
    <xdr:sp macro="" textlink="">
      <xdr:nvSpPr>
        <xdr:cNvPr id="72" name="楕円 71"/>
        <xdr:cNvSpPr/>
      </xdr:nvSpPr>
      <xdr:spPr>
        <a:xfrm>
          <a:off x="4584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156046</xdr:rowOff>
    </xdr:from>
    <xdr:ext cx="405111" cy="259045"/>
    <xdr:sp macro="" textlink="">
      <xdr:nvSpPr>
        <xdr:cNvPr id="73" name="【道路】&#10;有形固定資産減価償却率該当値テキスト"/>
        <xdr:cNvSpPr txBox="1"/>
      </xdr:nvSpPr>
      <xdr:spPr>
        <a:xfrm>
          <a:off x="4673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136434</xdr:rowOff>
    </xdr:from>
    <xdr:to>
      <xdr:col>20</xdr:col>
      <xdr:colOff>38100</xdr:colOff>
      <xdr:row>35</xdr:row>
      <xdr:rowOff>66584</xdr:rowOff>
    </xdr:to>
    <xdr:sp macro="" textlink="">
      <xdr:nvSpPr>
        <xdr:cNvPr id="74" name="楕円 73"/>
        <xdr:cNvSpPr/>
      </xdr:nvSpPr>
      <xdr:spPr>
        <a:xfrm>
          <a:off x="3746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12519</xdr:rowOff>
    </xdr:from>
    <xdr:to>
      <xdr:col>24</xdr:col>
      <xdr:colOff>63500</xdr:colOff>
      <xdr:row>35</xdr:row>
      <xdr:rowOff>15784</xdr:rowOff>
    </xdr:to>
    <xdr:cxnSp macro="">
      <xdr:nvCxnSpPr>
        <xdr:cNvPr id="75" name="直線コネクタ 74"/>
        <xdr:cNvCxnSpPr/>
      </xdr:nvCxnSpPr>
      <xdr:spPr>
        <a:xfrm flipV="1">
          <a:off x="3797300" y="60132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160927</xdr:rowOff>
    </xdr:from>
    <xdr:to>
      <xdr:col>15</xdr:col>
      <xdr:colOff>101600</xdr:colOff>
      <xdr:row>35</xdr:row>
      <xdr:rowOff>91077</xdr:rowOff>
    </xdr:to>
    <xdr:sp macro="" textlink="">
      <xdr:nvSpPr>
        <xdr:cNvPr id="76" name="楕円 75"/>
        <xdr:cNvSpPr/>
      </xdr:nvSpPr>
      <xdr:spPr>
        <a:xfrm>
          <a:off x="2857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15784</xdr:rowOff>
    </xdr:from>
    <xdr:to>
      <xdr:col>19</xdr:col>
      <xdr:colOff>177800</xdr:colOff>
      <xdr:row>35</xdr:row>
      <xdr:rowOff>40277</xdr:rowOff>
    </xdr:to>
    <xdr:cxnSp macro="">
      <xdr:nvCxnSpPr>
        <xdr:cNvPr id="77" name="直線コネクタ 76"/>
        <xdr:cNvCxnSpPr/>
      </xdr:nvCxnSpPr>
      <xdr:spPr>
        <a:xfrm flipV="1">
          <a:off x="2908300" y="60165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110308</xdr:rowOff>
    </xdr:from>
    <xdr:to>
      <xdr:col>10</xdr:col>
      <xdr:colOff>165100</xdr:colOff>
      <xdr:row>35</xdr:row>
      <xdr:rowOff>40458</xdr:rowOff>
    </xdr:to>
    <xdr:sp macro="" textlink="">
      <xdr:nvSpPr>
        <xdr:cNvPr id="78" name="楕円 77"/>
        <xdr:cNvSpPr/>
      </xdr:nvSpPr>
      <xdr:spPr>
        <a:xfrm>
          <a:off x="1968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161108</xdr:rowOff>
    </xdr:from>
    <xdr:to>
      <xdr:col>15</xdr:col>
      <xdr:colOff>50800</xdr:colOff>
      <xdr:row>35</xdr:row>
      <xdr:rowOff>40277</xdr:rowOff>
    </xdr:to>
    <xdr:cxnSp macro="">
      <xdr:nvCxnSpPr>
        <xdr:cNvPr id="79" name="直線コネクタ 78"/>
        <xdr:cNvCxnSpPr/>
      </xdr:nvCxnSpPr>
      <xdr:spPr>
        <a:xfrm>
          <a:off x="2019300" y="59904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83111</xdr:rowOff>
    </xdr:from>
    <xdr:ext cx="405111" cy="259045"/>
    <xdr:sp macro="" textlink="">
      <xdr:nvSpPr>
        <xdr:cNvPr id="83" name="n_1mainValue【道路】&#10;有形固定資産減価償却率"/>
        <xdr:cNvSpPr txBox="1"/>
      </xdr:nvSpPr>
      <xdr:spPr>
        <a:xfrm>
          <a:off x="35820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107604</xdr:rowOff>
    </xdr:from>
    <xdr:ext cx="405111" cy="259045"/>
    <xdr:sp macro="" textlink="">
      <xdr:nvSpPr>
        <xdr:cNvPr id="84" name="n_2mainValue【道路】&#10;有形固定資産減価償却率"/>
        <xdr:cNvSpPr txBox="1"/>
      </xdr:nvSpPr>
      <xdr:spPr>
        <a:xfrm>
          <a:off x="27057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56985</xdr:rowOff>
    </xdr:from>
    <xdr:ext cx="405111" cy="259045"/>
    <xdr:sp macro="" textlink="">
      <xdr:nvSpPr>
        <xdr:cNvPr id="85" name="n_3mainValue【道路】&#10;有形固定資産減価償却率"/>
        <xdr:cNvSpPr txBox="1"/>
      </xdr:nvSpPr>
      <xdr:spPr>
        <a:xfrm>
          <a:off x="1816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34049</xdr:rowOff>
    </xdr:from>
    <xdr:to>
      <xdr:col>55</xdr:col>
      <xdr:colOff>50800</xdr:colOff>
      <xdr:row>40</xdr:row>
      <xdr:rowOff>135649</xdr:rowOff>
    </xdr:to>
    <xdr:sp macro="" textlink="">
      <xdr:nvSpPr>
        <xdr:cNvPr id="124" name="楕円 123"/>
        <xdr:cNvSpPr/>
      </xdr:nvSpPr>
      <xdr:spPr>
        <a:xfrm>
          <a:off x="10426700" y="68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12476</xdr:rowOff>
    </xdr:from>
    <xdr:ext cx="469744" cy="259045"/>
    <xdr:sp macro="" textlink="">
      <xdr:nvSpPr>
        <xdr:cNvPr id="125" name="【道路】&#10;一人当たり延長該当値テキスト"/>
        <xdr:cNvSpPr txBox="1"/>
      </xdr:nvSpPr>
      <xdr:spPr>
        <a:xfrm>
          <a:off x="10515600" y="687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41897</xdr:rowOff>
    </xdr:from>
    <xdr:to>
      <xdr:col>50</xdr:col>
      <xdr:colOff>165100</xdr:colOff>
      <xdr:row>40</xdr:row>
      <xdr:rowOff>143497</xdr:rowOff>
    </xdr:to>
    <xdr:sp macro="" textlink="">
      <xdr:nvSpPr>
        <xdr:cNvPr id="126" name="楕円 125"/>
        <xdr:cNvSpPr/>
      </xdr:nvSpPr>
      <xdr:spPr>
        <a:xfrm>
          <a:off x="9588500" y="68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84849</xdr:rowOff>
    </xdr:from>
    <xdr:to>
      <xdr:col>55</xdr:col>
      <xdr:colOff>0</xdr:colOff>
      <xdr:row>40</xdr:row>
      <xdr:rowOff>92697</xdr:rowOff>
    </xdr:to>
    <xdr:cxnSp macro="">
      <xdr:nvCxnSpPr>
        <xdr:cNvPr id="127" name="直線コネクタ 126"/>
        <xdr:cNvCxnSpPr/>
      </xdr:nvCxnSpPr>
      <xdr:spPr>
        <a:xfrm flipV="1">
          <a:off x="9639300" y="6942849"/>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86741</xdr:rowOff>
    </xdr:from>
    <xdr:to>
      <xdr:col>46</xdr:col>
      <xdr:colOff>38100</xdr:colOff>
      <xdr:row>41</xdr:row>
      <xdr:rowOff>16891</xdr:rowOff>
    </xdr:to>
    <xdr:sp macro="" textlink="">
      <xdr:nvSpPr>
        <xdr:cNvPr id="128" name="楕円 127"/>
        <xdr:cNvSpPr/>
      </xdr:nvSpPr>
      <xdr:spPr>
        <a:xfrm>
          <a:off x="8699500" y="69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92697</xdr:rowOff>
    </xdr:from>
    <xdr:to>
      <xdr:col>50</xdr:col>
      <xdr:colOff>114300</xdr:colOff>
      <xdr:row>40</xdr:row>
      <xdr:rowOff>137541</xdr:rowOff>
    </xdr:to>
    <xdr:cxnSp macro="">
      <xdr:nvCxnSpPr>
        <xdr:cNvPr id="129" name="直線コネクタ 128"/>
        <xdr:cNvCxnSpPr/>
      </xdr:nvCxnSpPr>
      <xdr:spPr>
        <a:xfrm flipV="1">
          <a:off x="8750300" y="6950697"/>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91389</xdr:rowOff>
    </xdr:from>
    <xdr:to>
      <xdr:col>41</xdr:col>
      <xdr:colOff>101600</xdr:colOff>
      <xdr:row>41</xdr:row>
      <xdr:rowOff>21539</xdr:rowOff>
    </xdr:to>
    <xdr:sp macro="" textlink="">
      <xdr:nvSpPr>
        <xdr:cNvPr id="130" name="楕円 129"/>
        <xdr:cNvSpPr/>
      </xdr:nvSpPr>
      <xdr:spPr>
        <a:xfrm>
          <a:off x="7810500" y="69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137541</xdr:rowOff>
    </xdr:from>
    <xdr:to>
      <xdr:col>45</xdr:col>
      <xdr:colOff>177800</xdr:colOff>
      <xdr:row>40</xdr:row>
      <xdr:rowOff>142189</xdr:rowOff>
    </xdr:to>
    <xdr:cxnSp macro="">
      <xdr:nvCxnSpPr>
        <xdr:cNvPr id="131" name="直線コネクタ 130"/>
        <xdr:cNvCxnSpPr/>
      </xdr:nvCxnSpPr>
      <xdr:spPr>
        <a:xfrm flipV="1">
          <a:off x="7861300" y="699554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134624</xdr:rowOff>
    </xdr:from>
    <xdr:ext cx="469744" cy="259045"/>
    <xdr:sp macro="" textlink="">
      <xdr:nvSpPr>
        <xdr:cNvPr id="135" name="n_1mainValue【道路】&#10;一人当たり延長"/>
        <xdr:cNvSpPr txBox="1"/>
      </xdr:nvSpPr>
      <xdr:spPr>
        <a:xfrm>
          <a:off x="9391727" y="69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8018</xdr:rowOff>
    </xdr:from>
    <xdr:ext cx="469744" cy="259045"/>
    <xdr:sp macro="" textlink="">
      <xdr:nvSpPr>
        <xdr:cNvPr id="136" name="n_2mainValue【道路】&#10;一人当たり延長"/>
        <xdr:cNvSpPr txBox="1"/>
      </xdr:nvSpPr>
      <xdr:spPr>
        <a:xfrm>
          <a:off x="8515427"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12666</xdr:rowOff>
    </xdr:from>
    <xdr:ext cx="469744" cy="259045"/>
    <xdr:sp macro="" textlink="">
      <xdr:nvSpPr>
        <xdr:cNvPr id="137" name="n_3mainValue【道路】&#10;一人当たり延長"/>
        <xdr:cNvSpPr txBox="1"/>
      </xdr:nvSpPr>
      <xdr:spPr>
        <a:xfrm>
          <a:off x="7626427" y="70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45538</xdr:rowOff>
    </xdr:from>
    <xdr:to>
      <xdr:col>24</xdr:col>
      <xdr:colOff>114300</xdr:colOff>
      <xdr:row>59</xdr:row>
      <xdr:rowOff>147138</xdr:rowOff>
    </xdr:to>
    <xdr:sp macro="" textlink="">
      <xdr:nvSpPr>
        <xdr:cNvPr id="178" name="楕円 177"/>
        <xdr:cNvSpPr/>
      </xdr:nvSpPr>
      <xdr:spPr>
        <a:xfrm>
          <a:off x="4584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23965</xdr:rowOff>
    </xdr:from>
    <xdr:ext cx="405111" cy="259045"/>
    <xdr:sp macro="" textlink="">
      <xdr:nvSpPr>
        <xdr:cNvPr id="179" name="【橋りょう・トンネル】&#10;有形固定資産減価償却率該当値テキスト"/>
        <xdr:cNvSpPr txBox="1"/>
      </xdr:nvSpPr>
      <xdr:spPr>
        <a:xfrm>
          <a:off x="4673600" y="1013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73297</xdr:rowOff>
    </xdr:from>
    <xdr:to>
      <xdr:col>20</xdr:col>
      <xdr:colOff>38100</xdr:colOff>
      <xdr:row>60</xdr:row>
      <xdr:rowOff>3447</xdr:rowOff>
    </xdr:to>
    <xdr:sp macro="" textlink="">
      <xdr:nvSpPr>
        <xdr:cNvPr id="180" name="楕円 179"/>
        <xdr:cNvSpPr/>
      </xdr:nvSpPr>
      <xdr:spPr>
        <a:xfrm>
          <a:off x="3746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96338</xdr:rowOff>
    </xdr:from>
    <xdr:to>
      <xdr:col>24</xdr:col>
      <xdr:colOff>63500</xdr:colOff>
      <xdr:row>59</xdr:row>
      <xdr:rowOff>124097</xdr:rowOff>
    </xdr:to>
    <xdr:cxnSp macro="">
      <xdr:nvCxnSpPr>
        <xdr:cNvPr id="181" name="直線コネクタ 180"/>
        <xdr:cNvCxnSpPr/>
      </xdr:nvCxnSpPr>
      <xdr:spPr>
        <a:xfrm flipV="1">
          <a:off x="3797300" y="102118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82" name="楕円 181"/>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59</xdr:row>
      <xdr:rowOff>145324</xdr:rowOff>
    </xdr:to>
    <xdr:cxnSp macro="">
      <xdr:nvCxnSpPr>
        <xdr:cNvPr id="183" name="直線コネクタ 182"/>
        <xdr:cNvCxnSpPr/>
      </xdr:nvCxnSpPr>
      <xdr:spPr>
        <a:xfrm flipV="1">
          <a:off x="2908300" y="102396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169635</xdr:rowOff>
    </xdr:from>
    <xdr:to>
      <xdr:col>10</xdr:col>
      <xdr:colOff>165100</xdr:colOff>
      <xdr:row>59</xdr:row>
      <xdr:rowOff>99785</xdr:rowOff>
    </xdr:to>
    <xdr:sp macro="" textlink="">
      <xdr:nvSpPr>
        <xdr:cNvPr id="184" name="楕円 183"/>
        <xdr:cNvSpPr/>
      </xdr:nvSpPr>
      <xdr:spPr>
        <a:xfrm>
          <a:off x="1968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48985</xdr:rowOff>
    </xdr:from>
    <xdr:to>
      <xdr:col>15</xdr:col>
      <xdr:colOff>50800</xdr:colOff>
      <xdr:row>59</xdr:row>
      <xdr:rowOff>145324</xdr:rowOff>
    </xdr:to>
    <xdr:cxnSp macro="">
      <xdr:nvCxnSpPr>
        <xdr:cNvPr id="185" name="直線コネクタ 184"/>
        <xdr:cNvCxnSpPr/>
      </xdr:nvCxnSpPr>
      <xdr:spPr>
        <a:xfrm>
          <a:off x="2019300" y="10164535"/>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166024</xdr:rowOff>
    </xdr:from>
    <xdr:ext cx="405111" cy="259045"/>
    <xdr:sp macro="" textlink="">
      <xdr:nvSpPr>
        <xdr:cNvPr id="189" name="n_1mainValue【橋りょう・トンネル】&#10;有形固定資産減価償却率"/>
        <xdr:cNvSpPr txBox="1"/>
      </xdr:nvSpPr>
      <xdr:spPr>
        <a:xfrm>
          <a:off x="3582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15801</xdr:rowOff>
    </xdr:from>
    <xdr:ext cx="405111" cy="259045"/>
    <xdr:sp macro="" textlink="">
      <xdr:nvSpPr>
        <xdr:cNvPr id="190" name="n_2mainValue【橋りょう・トンネル】&#10;有形固定資産減価償却率"/>
        <xdr:cNvSpPr txBox="1"/>
      </xdr:nvSpPr>
      <xdr:spPr>
        <a:xfrm>
          <a:off x="2705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116312</xdr:rowOff>
    </xdr:from>
    <xdr:ext cx="405111" cy="259045"/>
    <xdr:sp macro="" textlink="">
      <xdr:nvSpPr>
        <xdr:cNvPr id="191" name="n_3mainValue【橋りょう・トンネル】&#10;有形固定資産減価償却率"/>
        <xdr:cNvSpPr txBox="1"/>
      </xdr:nvSpPr>
      <xdr:spPr>
        <a:xfrm>
          <a:off x="1816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73974</xdr:rowOff>
    </xdr:from>
    <xdr:to>
      <xdr:col>55</xdr:col>
      <xdr:colOff>50800</xdr:colOff>
      <xdr:row>63</xdr:row>
      <xdr:rowOff>4124</xdr:rowOff>
    </xdr:to>
    <xdr:sp macro="" textlink="">
      <xdr:nvSpPr>
        <xdr:cNvPr id="230" name="楕円 229"/>
        <xdr:cNvSpPr/>
      </xdr:nvSpPr>
      <xdr:spPr>
        <a:xfrm>
          <a:off x="10426700" y="107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52401</xdr:rowOff>
    </xdr:from>
    <xdr:ext cx="599010" cy="259045"/>
    <xdr:sp macro="" textlink="">
      <xdr:nvSpPr>
        <xdr:cNvPr id="231" name="【橋りょう・トンネル】&#10;一人当たり有形固定資産（償却資産）額該当値テキスト"/>
        <xdr:cNvSpPr txBox="1"/>
      </xdr:nvSpPr>
      <xdr:spPr>
        <a:xfrm>
          <a:off x="10515600" y="1068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76631</xdr:rowOff>
    </xdr:from>
    <xdr:to>
      <xdr:col>50</xdr:col>
      <xdr:colOff>165100</xdr:colOff>
      <xdr:row>63</xdr:row>
      <xdr:rowOff>6781</xdr:rowOff>
    </xdr:to>
    <xdr:sp macro="" textlink="">
      <xdr:nvSpPr>
        <xdr:cNvPr id="232" name="楕円 231"/>
        <xdr:cNvSpPr/>
      </xdr:nvSpPr>
      <xdr:spPr>
        <a:xfrm>
          <a:off x="9588500" y="107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124774</xdr:rowOff>
    </xdr:from>
    <xdr:to>
      <xdr:col>55</xdr:col>
      <xdr:colOff>0</xdr:colOff>
      <xdr:row>62</xdr:row>
      <xdr:rowOff>127431</xdr:rowOff>
    </xdr:to>
    <xdr:cxnSp macro="">
      <xdr:nvCxnSpPr>
        <xdr:cNvPr id="233" name="直線コネクタ 232"/>
        <xdr:cNvCxnSpPr/>
      </xdr:nvCxnSpPr>
      <xdr:spPr>
        <a:xfrm flipV="1">
          <a:off x="9639300" y="10754674"/>
          <a:ext cx="8382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81329</xdr:rowOff>
    </xdr:from>
    <xdr:to>
      <xdr:col>46</xdr:col>
      <xdr:colOff>38100</xdr:colOff>
      <xdr:row>63</xdr:row>
      <xdr:rowOff>11479</xdr:rowOff>
    </xdr:to>
    <xdr:sp macro="" textlink="">
      <xdr:nvSpPr>
        <xdr:cNvPr id="234" name="楕円 233"/>
        <xdr:cNvSpPr/>
      </xdr:nvSpPr>
      <xdr:spPr>
        <a:xfrm>
          <a:off x="8699500" y="107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127431</xdr:rowOff>
    </xdr:from>
    <xdr:to>
      <xdr:col>50</xdr:col>
      <xdr:colOff>114300</xdr:colOff>
      <xdr:row>62</xdr:row>
      <xdr:rowOff>132129</xdr:rowOff>
    </xdr:to>
    <xdr:cxnSp macro="">
      <xdr:nvCxnSpPr>
        <xdr:cNvPr id="235" name="直線コネクタ 234"/>
        <xdr:cNvCxnSpPr/>
      </xdr:nvCxnSpPr>
      <xdr:spPr>
        <a:xfrm flipV="1">
          <a:off x="8750300" y="10757331"/>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107046</xdr:rowOff>
    </xdr:from>
    <xdr:to>
      <xdr:col>41</xdr:col>
      <xdr:colOff>101600</xdr:colOff>
      <xdr:row>63</xdr:row>
      <xdr:rowOff>37196</xdr:rowOff>
    </xdr:to>
    <xdr:sp macro="" textlink="">
      <xdr:nvSpPr>
        <xdr:cNvPr id="236" name="楕円 235"/>
        <xdr:cNvSpPr/>
      </xdr:nvSpPr>
      <xdr:spPr>
        <a:xfrm>
          <a:off x="7810500" y="107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132129</xdr:rowOff>
    </xdr:from>
    <xdr:to>
      <xdr:col>45</xdr:col>
      <xdr:colOff>177800</xdr:colOff>
      <xdr:row>62</xdr:row>
      <xdr:rowOff>157846</xdr:rowOff>
    </xdr:to>
    <xdr:cxnSp macro="">
      <xdr:nvCxnSpPr>
        <xdr:cNvPr id="237" name="直線コネクタ 236"/>
        <xdr:cNvCxnSpPr/>
      </xdr:nvCxnSpPr>
      <xdr:spPr>
        <a:xfrm flipV="1">
          <a:off x="7861300" y="10762029"/>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169358</xdr:rowOff>
    </xdr:from>
    <xdr:ext cx="599010" cy="259045"/>
    <xdr:sp macro="" textlink="">
      <xdr:nvSpPr>
        <xdr:cNvPr id="241" name="n_1mainValue【橋りょう・トンネル】&#10;一人当たり有形固定資産（償却資産）額"/>
        <xdr:cNvSpPr txBox="1"/>
      </xdr:nvSpPr>
      <xdr:spPr>
        <a:xfrm>
          <a:off x="9327095" y="1079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2606</xdr:rowOff>
    </xdr:from>
    <xdr:ext cx="599010" cy="259045"/>
    <xdr:sp macro="" textlink="">
      <xdr:nvSpPr>
        <xdr:cNvPr id="242" name="n_2mainValue【橋りょう・トンネル】&#10;一人当たり有形固定資産（償却資産）額"/>
        <xdr:cNvSpPr txBox="1"/>
      </xdr:nvSpPr>
      <xdr:spPr>
        <a:xfrm>
          <a:off x="8450795" y="1080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28323</xdr:rowOff>
    </xdr:from>
    <xdr:ext cx="599010" cy="259045"/>
    <xdr:sp macro="" textlink="">
      <xdr:nvSpPr>
        <xdr:cNvPr id="243" name="n_3mainValue【橋りょう・トンネル】&#10;一人当たり有形固定資産（償却資産）額"/>
        <xdr:cNvSpPr txBox="1"/>
      </xdr:nvSpPr>
      <xdr:spPr>
        <a:xfrm>
          <a:off x="7561795" y="108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83638</xdr:rowOff>
    </xdr:from>
    <xdr:to>
      <xdr:col>24</xdr:col>
      <xdr:colOff>114300</xdr:colOff>
      <xdr:row>80</xdr:row>
      <xdr:rowOff>13788</xdr:rowOff>
    </xdr:to>
    <xdr:sp macro="" textlink="">
      <xdr:nvSpPr>
        <xdr:cNvPr id="284" name="楕円 283"/>
        <xdr:cNvSpPr/>
      </xdr:nvSpPr>
      <xdr:spPr>
        <a:xfrm>
          <a:off x="45847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106515</xdr:rowOff>
    </xdr:from>
    <xdr:ext cx="405111" cy="259045"/>
    <xdr:sp macro="" textlink="">
      <xdr:nvSpPr>
        <xdr:cNvPr id="285" name="【公営住宅】&#10;有形固定資産減価償却率該当値テキスト"/>
        <xdr:cNvSpPr txBox="1"/>
      </xdr:nvSpPr>
      <xdr:spPr>
        <a:xfrm>
          <a:off x="4673600" y="1347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86905</xdr:rowOff>
    </xdr:from>
    <xdr:to>
      <xdr:col>20</xdr:col>
      <xdr:colOff>38100</xdr:colOff>
      <xdr:row>80</xdr:row>
      <xdr:rowOff>17055</xdr:rowOff>
    </xdr:to>
    <xdr:sp macro="" textlink="">
      <xdr:nvSpPr>
        <xdr:cNvPr id="286" name="楕円 285"/>
        <xdr:cNvSpPr/>
      </xdr:nvSpPr>
      <xdr:spPr>
        <a:xfrm>
          <a:off x="3746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134438</xdr:rowOff>
    </xdr:from>
    <xdr:to>
      <xdr:col>24</xdr:col>
      <xdr:colOff>63500</xdr:colOff>
      <xdr:row>79</xdr:row>
      <xdr:rowOff>137705</xdr:rowOff>
    </xdr:to>
    <xdr:cxnSp macro="">
      <xdr:nvCxnSpPr>
        <xdr:cNvPr id="287" name="直線コネクタ 286"/>
        <xdr:cNvCxnSpPr/>
      </xdr:nvCxnSpPr>
      <xdr:spPr>
        <a:xfrm flipV="1">
          <a:off x="3797300" y="136789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109764</xdr:rowOff>
    </xdr:from>
    <xdr:to>
      <xdr:col>15</xdr:col>
      <xdr:colOff>101600</xdr:colOff>
      <xdr:row>80</xdr:row>
      <xdr:rowOff>39914</xdr:rowOff>
    </xdr:to>
    <xdr:sp macro="" textlink="">
      <xdr:nvSpPr>
        <xdr:cNvPr id="288" name="楕円 287"/>
        <xdr:cNvSpPr/>
      </xdr:nvSpPr>
      <xdr:spPr>
        <a:xfrm>
          <a:off x="2857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137705</xdr:rowOff>
    </xdr:from>
    <xdr:to>
      <xdr:col>19</xdr:col>
      <xdr:colOff>177800</xdr:colOff>
      <xdr:row>79</xdr:row>
      <xdr:rowOff>160564</xdr:rowOff>
    </xdr:to>
    <xdr:cxnSp macro="">
      <xdr:nvCxnSpPr>
        <xdr:cNvPr id="289" name="直線コネクタ 288"/>
        <xdr:cNvCxnSpPr/>
      </xdr:nvCxnSpPr>
      <xdr:spPr>
        <a:xfrm flipV="1">
          <a:off x="2908300" y="136822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44450</xdr:rowOff>
    </xdr:from>
    <xdr:to>
      <xdr:col>10</xdr:col>
      <xdr:colOff>165100</xdr:colOff>
      <xdr:row>79</xdr:row>
      <xdr:rowOff>146050</xdr:rowOff>
    </xdr:to>
    <xdr:sp macro="" textlink="">
      <xdr:nvSpPr>
        <xdr:cNvPr id="290" name="楕円 289"/>
        <xdr:cNvSpPr/>
      </xdr:nvSpPr>
      <xdr:spPr>
        <a:xfrm>
          <a:off x="196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79</xdr:row>
      <xdr:rowOff>160564</xdr:rowOff>
    </xdr:to>
    <xdr:cxnSp macro="">
      <xdr:nvCxnSpPr>
        <xdr:cNvPr id="291" name="直線コネクタ 290"/>
        <xdr:cNvCxnSpPr/>
      </xdr:nvCxnSpPr>
      <xdr:spPr>
        <a:xfrm>
          <a:off x="2019300" y="136398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94"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33582</xdr:rowOff>
    </xdr:from>
    <xdr:ext cx="405111" cy="259045"/>
    <xdr:sp macro="" textlink="">
      <xdr:nvSpPr>
        <xdr:cNvPr id="295" name="n_1mainValue【公営住宅】&#10;有形固定資産減価償却率"/>
        <xdr:cNvSpPr txBox="1"/>
      </xdr:nvSpPr>
      <xdr:spPr>
        <a:xfrm>
          <a:off x="3582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56441</xdr:rowOff>
    </xdr:from>
    <xdr:ext cx="405111" cy="259045"/>
    <xdr:sp macro="" textlink="">
      <xdr:nvSpPr>
        <xdr:cNvPr id="296" name="n_2mainValue【公営住宅】&#10;有形固定資産減価償却率"/>
        <xdr:cNvSpPr txBox="1"/>
      </xdr:nvSpPr>
      <xdr:spPr>
        <a:xfrm>
          <a:off x="2705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162577</xdr:rowOff>
    </xdr:from>
    <xdr:ext cx="405111" cy="259045"/>
    <xdr:sp macro="" textlink="">
      <xdr:nvSpPr>
        <xdr:cNvPr id="297" name="n_3mainValue【公営住宅】&#10;有形固定資産減価償却率"/>
        <xdr:cNvSpPr txBox="1"/>
      </xdr:nvSpPr>
      <xdr:spPr>
        <a:xfrm>
          <a:off x="1816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8637</xdr:rowOff>
    </xdr:from>
    <xdr:to>
      <xdr:col>55</xdr:col>
      <xdr:colOff>50800</xdr:colOff>
      <xdr:row>84</xdr:row>
      <xdr:rowOff>110237</xdr:rowOff>
    </xdr:to>
    <xdr:sp macro="" textlink="">
      <xdr:nvSpPr>
        <xdr:cNvPr id="336" name="楕円 335"/>
        <xdr:cNvSpPr/>
      </xdr:nvSpPr>
      <xdr:spPr>
        <a:xfrm>
          <a:off x="104267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31514</xdr:rowOff>
    </xdr:from>
    <xdr:ext cx="469744" cy="259045"/>
    <xdr:sp macro="" textlink="">
      <xdr:nvSpPr>
        <xdr:cNvPr id="337" name="【公営住宅】&#10;一人当たり面積該当値テキスト"/>
        <xdr:cNvSpPr txBox="1"/>
      </xdr:nvSpPr>
      <xdr:spPr>
        <a:xfrm>
          <a:off x="10515600" y="14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10540</xdr:rowOff>
    </xdr:from>
    <xdr:to>
      <xdr:col>50</xdr:col>
      <xdr:colOff>165100</xdr:colOff>
      <xdr:row>84</xdr:row>
      <xdr:rowOff>112140</xdr:rowOff>
    </xdr:to>
    <xdr:sp macro="" textlink="">
      <xdr:nvSpPr>
        <xdr:cNvPr id="338" name="楕円 337"/>
        <xdr:cNvSpPr/>
      </xdr:nvSpPr>
      <xdr:spPr>
        <a:xfrm>
          <a:off x="9588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59437</xdr:rowOff>
    </xdr:from>
    <xdr:to>
      <xdr:col>55</xdr:col>
      <xdr:colOff>0</xdr:colOff>
      <xdr:row>84</xdr:row>
      <xdr:rowOff>61340</xdr:rowOff>
    </xdr:to>
    <xdr:cxnSp macro="">
      <xdr:nvCxnSpPr>
        <xdr:cNvPr id="339" name="直線コネクタ 338"/>
        <xdr:cNvCxnSpPr/>
      </xdr:nvCxnSpPr>
      <xdr:spPr>
        <a:xfrm flipV="1">
          <a:off x="9639300" y="14461237"/>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143511</xdr:rowOff>
    </xdr:from>
    <xdr:to>
      <xdr:col>46</xdr:col>
      <xdr:colOff>38100</xdr:colOff>
      <xdr:row>83</xdr:row>
      <xdr:rowOff>73661</xdr:rowOff>
    </xdr:to>
    <xdr:sp macro="" textlink="">
      <xdr:nvSpPr>
        <xdr:cNvPr id="340" name="楕円 339"/>
        <xdr:cNvSpPr/>
      </xdr:nvSpPr>
      <xdr:spPr>
        <a:xfrm>
          <a:off x="8699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22861</xdr:rowOff>
    </xdr:from>
    <xdr:to>
      <xdr:col>50</xdr:col>
      <xdr:colOff>114300</xdr:colOff>
      <xdr:row>84</xdr:row>
      <xdr:rowOff>61340</xdr:rowOff>
    </xdr:to>
    <xdr:cxnSp macro="">
      <xdr:nvCxnSpPr>
        <xdr:cNvPr id="341" name="直線コネクタ 340"/>
        <xdr:cNvCxnSpPr/>
      </xdr:nvCxnSpPr>
      <xdr:spPr>
        <a:xfrm>
          <a:off x="8750300" y="14253211"/>
          <a:ext cx="889000" cy="20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81787</xdr:rowOff>
    </xdr:from>
    <xdr:to>
      <xdr:col>41</xdr:col>
      <xdr:colOff>101600</xdr:colOff>
      <xdr:row>83</xdr:row>
      <xdr:rowOff>11937</xdr:rowOff>
    </xdr:to>
    <xdr:sp macro="" textlink="">
      <xdr:nvSpPr>
        <xdr:cNvPr id="342" name="楕円 341"/>
        <xdr:cNvSpPr/>
      </xdr:nvSpPr>
      <xdr:spPr>
        <a:xfrm>
          <a:off x="7810500" y="141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132587</xdr:rowOff>
    </xdr:from>
    <xdr:to>
      <xdr:col>45</xdr:col>
      <xdr:colOff>177800</xdr:colOff>
      <xdr:row>83</xdr:row>
      <xdr:rowOff>22861</xdr:rowOff>
    </xdr:to>
    <xdr:cxnSp macro="">
      <xdr:nvCxnSpPr>
        <xdr:cNvPr id="343" name="直線コネクタ 342"/>
        <xdr:cNvCxnSpPr/>
      </xdr:nvCxnSpPr>
      <xdr:spPr>
        <a:xfrm>
          <a:off x="7861300" y="14191487"/>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104030</xdr:rowOff>
    </xdr:from>
    <xdr:ext cx="469744" cy="259045"/>
    <xdr:sp macro="" textlink="">
      <xdr:nvSpPr>
        <xdr:cNvPr id="346" name="n_3aveValue【公営住宅】&#10;一人当たり面積"/>
        <xdr:cNvSpPr txBox="1"/>
      </xdr:nvSpPr>
      <xdr:spPr>
        <a:xfrm>
          <a:off x="7626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128667</xdr:rowOff>
    </xdr:from>
    <xdr:ext cx="469744" cy="259045"/>
    <xdr:sp macro="" textlink="">
      <xdr:nvSpPr>
        <xdr:cNvPr id="347" name="n_1mainValue【公営住宅】&#10;一人当たり面積"/>
        <xdr:cNvSpPr txBox="1"/>
      </xdr:nvSpPr>
      <xdr:spPr>
        <a:xfrm>
          <a:off x="93917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90188</xdr:rowOff>
    </xdr:from>
    <xdr:ext cx="469744" cy="259045"/>
    <xdr:sp macro="" textlink="">
      <xdr:nvSpPr>
        <xdr:cNvPr id="348" name="n_2mainValue【公営住宅】&#10;一人当たり面積"/>
        <xdr:cNvSpPr txBox="1"/>
      </xdr:nvSpPr>
      <xdr:spPr>
        <a:xfrm>
          <a:off x="85154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28464</xdr:rowOff>
    </xdr:from>
    <xdr:ext cx="469744" cy="259045"/>
    <xdr:sp macro="" textlink="">
      <xdr:nvSpPr>
        <xdr:cNvPr id="349" name="n_3mainValue【公営住宅】&#10;一人当たり面積"/>
        <xdr:cNvSpPr txBox="1"/>
      </xdr:nvSpPr>
      <xdr:spPr>
        <a:xfrm>
          <a:off x="7626427"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96"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41728</xdr:rowOff>
    </xdr:from>
    <xdr:to>
      <xdr:col>85</xdr:col>
      <xdr:colOff>177800</xdr:colOff>
      <xdr:row>39</xdr:row>
      <xdr:rowOff>143328</xdr:rowOff>
    </xdr:to>
    <xdr:sp macro="" textlink="">
      <xdr:nvSpPr>
        <xdr:cNvPr id="406" name="楕円 405"/>
        <xdr:cNvSpPr/>
      </xdr:nvSpPr>
      <xdr:spPr>
        <a:xfrm>
          <a:off x="16268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20155</xdr:rowOff>
    </xdr:from>
    <xdr:ext cx="405111" cy="259045"/>
    <xdr:sp macro="" textlink="">
      <xdr:nvSpPr>
        <xdr:cNvPr id="407" name="【認定こども園・幼稚園・保育所】&#10;有形固定資産減価償却率該当値テキスト"/>
        <xdr:cNvSpPr txBox="1"/>
      </xdr:nvSpPr>
      <xdr:spPr>
        <a:xfrm>
          <a:off x="16357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xdr:rowOff>
    </xdr:from>
    <xdr:to>
      <xdr:col>81</xdr:col>
      <xdr:colOff>101600</xdr:colOff>
      <xdr:row>38</xdr:row>
      <xdr:rowOff>112304</xdr:rowOff>
    </xdr:to>
    <xdr:sp macro="" textlink="">
      <xdr:nvSpPr>
        <xdr:cNvPr id="408" name="楕円 407"/>
        <xdr:cNvSpPr/>
      </xdr:nvSpPr>
      <xdr:spPr>
        <a:xfrm>
          <a:off x="15430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61504</xdr:rowOff>
    </xdr:from>
    <xdr:to>
      <xdr:col>85</xdr:col>
      <xdr:colOff>127000</xdr:colOff>
      <xdr:row>39</xdr:row>
      <xdr:rowOff>92528</xdr:rowOff>
    </xdr:to>
    <xdr:cxnSp macro="">
      <xdr:nvCxnSpPr>
        <xdr:cNvPr id="409" name="直線コネクタ 408"/>
        <xdr:cNvCxnSpPr/>
      </xdr:nvCxnSpPr>
      <xdr:spPr>
        <a:xfrm>
          <a:off x="15481300" y="6576604"/>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10" name="楕円 409"/>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61504</xdr:rowOff>
    </xdr:from>
    <xdr:to>
      <xdr:col>81</xdr:col>
      <xdr:colOff>50800</xdr:colOff>
      <xdr:row>38</xdr:row>
      <xdr:rowOff>87630</xdr:rowOff>
    </xdr:to>
    <xdr:cxnSp macro="">
      <xdr:nvCxnSpPr>
        <xdr:cNvPr id="411" name="直線コネクタ 410"/>
        <xdr:cNvCxnSpPr/>
      </xdr:nvCxnSpPr>
      <xdr:spPr>
        <a:xfrm flipV="1">
          <a:off x="14592300" y="65766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412" name="楕円 411"/>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38</xdr:row>
      <xdr:rowOff>87630</xdr:rowOff>
    </xdr:to>
    <xdr:cxnSp macro="">
      <xdr:nvCxnSpPr>
        <xdr:cNvPr id="413" name="直線コネクタ 412"/>
        <xdr:cNvCxnSpPr/>
      </xdr:nvCxnSpPr>
      <xdr:spPr>
        <a:xfrm>
          <a:off x="13703300" y="6545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41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41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1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103431</xdr:rowOff>
    </xdr:from>
    <xdr:ext cx="405111" cy="259045"/>
    <xdr:sp macro="" textlink="">
      <xdr:nvSpPr>
        <xdr:cNvPr id="417" name="n_1mainValue【認定こども園・幼稚園・保育所】&#10;有形固定資産減価償却率"/>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18" name="n_2main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72407</xdr:rowOff>
    </xdr:from>
    <xdr:ext cx="405111" cy="259045"/>
    <xdr:sp macro="" textlink="">
      <xdr:nvSpPr>
        <xdr:cNvPr id="419" name="n_3mainValue【認定こども園・幼稚園・保育所】&#10;有形固定資産減価償却率"/>
        <xdr:cNvSpPr txBox="1"/>
      </xdr:nvSpPr>
      <xdr:spPr>
        <a:xfrm>
          <a:off x="13500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60" name="楕円 459"/>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461"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125004</xdr:rowOff>
    </xdr:from>
    <xdr:to>
      <xdr:col>112</xdr:col>
      <xdr:colOff>38100</xdr:colOff>
      <xdr:row>40</xdr:row>
      <xdr:rowOff>55154</xdr:rowOff>
    </xdr:to>
    <xdr:sp macro="" textlink="">
      <xdr:nvSpPr>
        <xdr:cNvPr id="462" name="楕円 461"/>
        <xdr:cNvSpPr/>
      </xdr:nvSpPr>
      <xdr:spPr>
        <a:xfrm>
          <a:off x="21272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40</xdr:row>
      <xdr:rowOff>4354</xdr:rowOff>
    </xdr:to>
    <xdr:cxnSp macro="">
      <xdr:nvCxnSpPr>
        <xdr:cNvPr id="463" name="直線コネクタ 462"/>
        <xdr:cNvCxnSpPr/>
      </xdr:nvCxnSpPr>
      <xdr:spPr>
        <a:xfrm flipV="1">
          <a:off x="21323300" y="67970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64" name="楕円 463"/>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xdr:rowOff>
    </xdr:from>
    <xdr:to>
      <xdr:col>111</xdr:col>
      <xdr:colOff>177800</xdr:colOff>
      <xdr:row>40</xdr:row>
      <xdr:rowOff>7620</xdr:rowOff>
    </xdr:to>
    <xdr:cxnSp macro="">
      <xdr:nvCxnSpPr>
        <xdr:cNvPr id="465" name="直線コネクタ 464"/>
        <xdr:cNvCxnSpPr/>
      </xdr:nvCxnSpPr>
      <xdr:spPr>
        <a:xfrm flipV="1">
          <a:off x="20434300" y="68623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66" name="楕円 465"/>
        <xdr:cNvSpPr/>
      </xdr:nvSpPr>
      <xdr:spPr>
        <a:xfrm>
          <a:off x="19494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10885</xdr:rowOff>
    </xdr:to>
    <xdr:cxnSp macro="">
      <xdr:nvCxnSpPr>
        <xdr:cNvPr id="467" name="直線コネクタ 466"/>
        <xdr:cNvCxnSpPr/>
      </xdr:nvCxnSpPr>
      <xdr:spPr>
        <a:xfrm flipV="1">
          <a:off x="19545300" y="68656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46281</xdr:rowOff>
    </xdr:from>
    <xdr:ext cx="469744" cy="259045"/>
    <xdr:sp macro="" textlink="">
      <xdr:nvSpPr>
        <xdr:cNvPr id="471" name="n_1mainValue【認定こども園・幼稚園・保育所】&#10;一人当たり面積"/>
        <xdr:cNvSpPr txBox="1"/>
      </xdr:nvSpPr>
      <xdr:spPr>
        <a:xfrm>
          <a:off x="210757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472"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473" name="n_3mainValue【認定こども園・幼稚園・保育所】&#10;一人当たり面積"/>
        <xdr:cNvSpPr txBox="1"/>
      </xdr:nvSpPr>
      <xdr:spPr>
        <a:xfrm>
          <a:off x="19310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13" name="楕円 512"/>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514" name="【学校施設】&#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15" name="楕円 514"/>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131445</xdr:rowOff>
    </xdr:to>
    <xdr:cxnSp macro="">
      <xdr:nvCxnSpPr>
        <xdr:cNvPr id="516" name="直線コネクタ 515"/>
        <xdr:cNvCxnSpPr/>
      </xdr:nvCxnSpPr>
      <xdr:spPr>
        <a:xfrm flipV="1">
          <a:off x="15481300" y="102108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17" name="楕円 516"/>
        <xdr:cNvSpPr/>
      </xdr:nvSpPr>
      <xdr:spPr>
        <a:xfrm>
          <a:off x="14541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131445</xdr:rowOff>
    </xdr:from>
    <xdr:to>
      <xdr:col>81</xdr:col>
      <xdr:colOff>50800</xdr:colOff>
      <xdr:row>59</xdr:row>
      <xdr:rowOff>154305</xdr:rowOff>
    </xdr:to>
    <xdr:cxnSp macro="">
      <xdr:nvCxnSpPr>
        <xdr:cNvPr id="518" name="直線コネクタ 517"/>
        <xdr:cNvCxnSpPr/>
      </xdr:nvCxnSpPr>
      <xdr:spPr>
        <a:xfrm flipV="1">
          <a:off x="14592300" y="10246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164465</xdr:rowOff>
    </xdr:from>
    <xdr:to>
      <xdr:col>72</xdr:col>
      <xdr:colOff>38100</xdr:colOff>
      <xdr:row>59</xdr:row>
      <xdr:rowOff>94615</xdr:rowOff>
    </xdr:to>
    <xdr:sp macro="" textlink="">
      <xdr:nvSpPr>
        <xdr:cNvPr id="519" name="楕円 518"/>
        <xdr:cNvSpPr/>
      </xdr:nvSpPr>
      <xdr:spPr>
        <a:xfrm>
          <a:off x="1365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43815</xdr:rowOff>
    </xdr:from>
    <xdr:to>
      <xdr:col>76</xdr:col>
      <xdr:colOff>114300</xdr:colOff>
      <xdr:row>59</xdr:row>
      <xdr:rowOff>154305</xdr:rowOff>
    </xdr:to>
    <xdr:cxnSp macro="">
      <xdr:nvCxnSpPr>
        <xdr:cNvPr id="520" name="直線コネクタ 519"/>
        <xdr:cNvCxnSpPr/>
      </xdr:nvCxnSpPr>
      <xdr:spPr>
        <a:xfrm>
          <a:off x="13703300" y="1015936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524" name="n_1mainValue【学校施設】&#10;有形固定資産減価償却率"/>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525" name="n_2main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111142</xdr:rowOff>
    </xdr:from>
    <xdr:ext cx="405111" cy="259045"/>
    <xdr:sp macro="" textlink="">
      <xdr:nvSpPr>
        <xdr:cNvPr id="526" name="n_3mainValue【学校施設】&#10;有形固定資産減価償却率"/>
        <xdr:cNvSpPr txBox="1"/>
      </xdr:nvSpPr>
      <xdr:spPr>
        <a:xfrm>
          <a:off x="13500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9551</xdr:rowOff>
    </xdr:from>
    <xdr:to>
      <xdr:col>116</xdr:col>
      <xdr:colOff>114300</xdr:colOff>
      <xdr:row>62</xdr:row>
      <xdr:rowOff>111151</xdr:rowOff>
    </xdr:to>
    <xdr:sp macro="" textlink="">
      <xdr:nvSpPr>
        <xdr:cNvPr id="564" name="楕円 563"/>
        <xdr:cNvSpPr/>
      </xdr:nvSpPr>
      <xdr:spPr>
        <a:xfrm>
          <a:off x="22110700" y="106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159428</xdr:rowOff>
    </xdr:from>
    <xdr:ext cx="469744" cy="259045"/>
    <xdr:sp macro="" textlink="">
      <xdr:nvSpPr>
        <xdr:cNvPr id="565" name="【学校施設】&#10;一人当たり面積該当値テキスト"/>
        <xdr:cNvSpPr txBox="1"/>
      </xdr:nvSpPr>
      <xdr:spPr>
        <a:xfrm>
          <a:off x="22199600" y="1061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566" name="楕円 565"/>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60351</xdr:rowOff>
    </xdr:to>
    <xdr:cxnSp macro="">
      <xdr:nvCxnSpPr>
        <xdr:cNvPr id="567" name="直線コネクタ 566"/>
        <xdr:cNvCxnSpPr/>
      </xdr:nvCxnSpPr>
      <xdr:spPr>
        <a:xfrm>
          <a:off x="21323300" y="1068933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xdr:rowOff>
    </xdr:from>
    <xdr:to>
      <xdr:col>107</xdr:col>
      <xdr:colOff>101600</xdr:colOff>
      <xdr:row>62</xdr:row>
      <xdr:rowOff>118008</xdr:rowOff>
    </xdr:to>
    <xdr:sp macro="" textlink="">
      <xdr:nvSpPr>
        <xdr:cNvPr id="568" name="楕円 567"/>
        <xdr:cNvSpPr/>
      </xdr:nvSpPr>
      <xdr:spPr>
        <a:xfrm>
          <a:off x="20383500" y="106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67208</xdr:rowOff>
    </xdr:to>
    <xdr:cxnSp macro="">
      <xdr:nvCxnSpPr>
        <xdr:cNvPr id="569" name="直線コネクタ 568"/>
        <xdr:cNvCxnSpPr/>
      </xdr:nvCxnSpPr>
      <xdr:spPr>
        <a:xfrm flipV="1">
          <a:off x="20434300" y="1068933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84074</xdr:rowOff>
    </xdr:from>
    <xdr:to>
      <xdr:col>102</xdr:col>
      <xdr:colOff>165100</xdr:colOff>
      <xdr:row>63</xdr:row>
      <xdr:rowOff>14224</xdr:rowOff>
    </xdr:to>
    <xdr:sp macro="" textlink="">
      <xdr:nvSpPr>
        <xdr:cNvPr id="570" name="楕円 569"/>
        <xdr:cNvSpPr/>
      </xdr:nvSpPr>
      <xdr:spPr>
        <a:xfrm>
          <a:off x="19494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67208</xdr:rowOff>
    </xdr:from>
    <xdr:to>
      <xdr:col>107</xdr:col>
      <xdr:colOff>50800</xdr:colOff>
      <xdr:row>62</xdr:row>
      <xdr:rowOff>134874</xdr:rowOff>
    </xdr:to>
    <xdr:cxnSp macro="">
      <xdr:nvCxnSpPr>
        <xdr:cNvPr id="571" name="直線コネクタ 570"/>
        <xdr:cNvCxnSpPr/>
      </xdr:nvCxnSpPr>
      <xdr:spPr>
        <a:xfrm flipV="1">
          <a:off x="19545300" y="10697108"/>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101363</xdr:rowOff>
    </xdr:from>
    <xdr:ext cx="469744" cy="259045"/>
    <xdr:sp macro="" textlink="">
      <xdr:nvSpPr>
        <xdr:cNvPr id="575" name="n_1mainValue【学校施設】&#10;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109135</xdr:rowOff>
    </xdr:from>
    <xdr:ext cx="469744" cy="259045"/>
    <xdr:sp macro="" textlink="">
      <xdr:nvSpPr>
        <xdr:cNvPr id="576" name="n_2mainValue【学校施設】&#10;一人当たり面積"/>
        <xdr:cNvSpPr txBox="1"/>
      </xdr:nvSpPr>
      <xdr:spPr>
        <a:xfrm>
          <a:off x="20199427" y="107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5351</xdr:rowOff>
    </xdr:from>
    <xdr:ext cx="469744" cy="259045"/>
    <xdr:sp macro="" textlink="">
      <xdr:nvSpPr>
        <xdr:cNvPr id="577" name="n_3mainValue【学校施設】&#10;一人当たり面積"/>
        <xdr:cNvSpPr txBox="1"/>
      </xdr:nvSpPr>
      <xdr:spPr>
        <a:xfrm>
          <a:off x="19310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621"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5" name="フローチャート: 判断 62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43687</xdr:rowOff>
    </xdr:from>
    <xdr:to>
      <xdr:col>85</xdr:col>
      <xdr:colOff>177800</xdr:colOff>
      <xdr:row>106</xdr:row>
      <xdr:rowOff>145287</xdr:rowOff>
    </xdr:to>
    <xdr:sp macro="" textlink="">
      <xdr:nvSpPr>
        <xdr:cNvPr id="631" name="楕円 630"/>
        <xdr:cNvSpPr/>
      </xdr:nvSpPr>
      <xdr:spPr>
        <a:xfrm>
          <a:off x="16268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22114</xdr:rowOff>
    </xdr:from>
    <xdr:ext cx="405111" cy="259045"/>
    <xdr:sp macro="" textlink="">
      <xdr:nvSpPr>
        <xdr:cNvPr id="632" name="【公民館】&#10;有形固定資産減価償却率該当値テキスト"/>
        <xdr:cNvSpPr txBox="1"/>
      </xdr:nvSpPr>
      <xdr:spPr>
        <a:xfrm>
          <a:off x="16357600"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96265</xdr:rowOff>
    </xdr:from>
    <xdr:to>
      <xdr:col>81</xdr:col>
      <xdr:colOff>101600</xdr:colOff>
      <xdr:row>107</xdr:row>
      <xdr:rowOff>26415</xdr:rowOff>
    </xdr:to>
    <xdr:sp macro="" textlink="">
      <xdr:nvSpPr>
        <xdr:cNvPr id="633" name="楕円 632"/>
        <xdr:cNvSpPr/>
      </xdr:nvSpPr>
      <xdr:spPr>
        <a:xfrm>
          <a:off x="15430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94487</xdr:rowOff>
    </xdr:from>
    <xdr:to>
      <xdr:col>85</xdr:col>
      <xdr:colOff>127000</xdr:colOff>
      <xdr:row>106</xdr:row>
      <xdr:rowOff>147065</xdr:rowOff>
    </xdr:to>
    <xdr:cxnSp macro="">
      <xdr:nvCxnSpPr>
        <xdr:cNvPr id="634" name="直線コネクタ 633"/>
        <xdr:cNvCxnSpPr/>
      </xdr:nvCxnSpPr>
      <xdr:spPr>
        <a:xfrm flipV="1">
          <a:off x="15481300" y="18268187"/>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153415</xdr:rowOff>
    </xdr:from>
    <xdr:to>
      <xdr:col>76</xdr:col>
      <xdr:colOff>165100</xdr:colOff>
      <xdr:row>107</xdr:row>
      <xdr:rowOff>83565</xdr:rowOff>
    </xdr:to>
    <xdr:sp macro="" textlink="">
      <xdr:nvSpPr>
        <xdr:cNvPr id="635" name="楕円 634"/>
        <xdr:cNvSpPr/>
      </xdr:nvSpPr>
      <xdr:spPr>
        <a:xfrm>
          <a:off x="14541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147065</xdr:rowOff>
    </xdr:from>
    <xdr:to>
      <xdr:col>81</xdr:col>
      <xdr:colOff>50800</xdr:colOff>
      <xdr:row>107</xdr:row>
      <xdr:rowOff>32765</xdr:rowOff>
    </xdr:to>
    <xdr:cxnSp macro="">
      <xdr:nvCxnSpPr>
        <xdr:cNvPr id="636" name="直線コネクタ 635"/>
        <xdr:cNvCxnSpPr/>
      </xdr:nvCxnSpPr>
      <xdr:spPr>
        <a:xfrm flipV="1">
          <a:off x="14592300" y="183207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637"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638"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39"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17542</xdr:rowOff>
    </xdr:from>
    <xdr:ext cx="405111" cy="259045"/>
    <xdr:sp macro="" textlink="">
      <xdr:nvSpPr>
        <xdr:cNvPr id="640" name="n_1mainValue【公民館】&#10;有形固定資産減価償却率"/>
        <xdr:cNvSpPr txBox="1"/>
      </xdr:nvSpPr>
      <xdr:spPr>
        <a:xfrm>
          <a:off x="15266044" y="183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74692</xdr:rowOff>
    </xdr:from>
    <xdr:ext cx="405111" cy="259045"/>
    <xdr:sp macro="" textlink="">
      <xdr:nvSpPr>
        <xdr:cNvPr id="641" name="n_2mainValue【公民館】&#10;有形固定資産減価償却率"/>
        <xdr:cNvSpPr txBox="1"/>
      </xdr:nvSpPr>
      <xdr:spPr>
        <a:xfrm>
          <a:off x="14389744" y="184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2" name="直線コネクタ 6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3" name="テキスト ボックス 6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4" name="直線コネクタ 6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5" name="テキスト ボックス 6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6" name="直線コネクタ 6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7" name="テキスト ボックス 6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8" name="直線コネクタ 6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9" name="テキスト ボックス 6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3" name="直線コネクタ 662"/>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4"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5" name="直線コネクタ 664"/>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6"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67" name="直線コネクタ 666"/>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68"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69" name="フローチャート: 判断 668"/>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0" name="フローチャート: 判断 669"/>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1" name="フローチャート: 判断 670"/>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2" name="フローチャート: 判断 671"/>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155702</xdr:rowOff>
    </xdr:from>
    <xdr:to>
      <xdr:col>116</xdr:col>
      <xdr:colOff>114300</xdr:colOff>
      <xdr:row>103</xdr:row>
      <xdr:rowOff>85852</xdr:rowOff>
    </xdr:to>
    <xdr:sp macro="" textlink="">
      <xdr:nvSpPr>
        <xdr:cNvPr id="678" name="楕円 677"/>
        <xdr:cNvSpPr/>
      </xdr:nvSpPr>
      <xdr:spPr>
        <a:xfrm>
          <a:off x="221107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7129</xdr:rowOff>
    </xdr:from>
    <xdr:ext cx="469744" cy="259045"/>
    <xdr:sp macro="" textlink="">
      <xdr:nvSpPr>
        <xdr:cNvPr id="679" name="【公民館】&#10;一人当たり面積該当値テキスト"/>
        <xdr:cNvSpPr txBox="1"/>
      </xdr:nvSpPr>
      <xdr:spPr>
        <a:xfrm>
          <a:off x="22199600" y="1749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680" name="楕円 679"/>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35052</xdr:rowOff>
    </xdr:from>
    <xdr:to>
      <xdr:col>116</xdr:col>
      <xdr:colOff>63500</xdr:colOff>
      <xdr:row>103</xdr:row>
      <xdr:rowOff>41911</xdr:rowOff>
    </xdr:to>
    <xdr:cxnSp macro="">
      <xdr:nvCxnSpPr>
        <xdr:cNvPr id="681" name="直線コネクタ 680"/>
        <xdr:cNvCxnSpPr/>
      </xdr:nvCxnSpPr>
      <xdr:spPr>
        <a:xfrm flipV="1">
          <a:off x="21323300" y="1769440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164846</xdr:rowOff>
    </xdr:from>
    <xdr:to>
      <xdr:col>107</xdr:col>
      <xdr:colOff>101600</xdr:colOff>
      <xdr:row>103</xdr:row>
      <xdr:rowOff>94996</xdr:rowOff>
    </xdr:to>
    <xdr:sp macro="" textlink="">
      <xdr:nvSpPr>
        <xdr:cNvPr id="682" name="楕円 681"/>
        <xdr:cNvSpPr/>
      </xdr:nvSpPr>
      <xdr:spPr>
        <a:xfrm>
          <a:off x="20383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44196</xdr:rowOff>
    </xdr:to>
    <xdr:cxnSp macro="">
      <xdr:nvCxnSpPr>
        <xdr:cNvPr id="683" name="直線コネクタ 682"/>
        <xdr:cNvCxnSpPr/>
      </xdr:nvCxnSpPr>
      <xdr:spPr>
        <a:xfrm flipV="1">
          <a:off x="20434300" y="177012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84"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85"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86"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687" name="n_1mainValue【公民館】&#10;一人当たり面積"/>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111523</xdr:rowOff>
    </xdr:from>
    <xdr:ext cx="469744" cy="259045"/>
    <xdr:sp macro="" textlink="">
      <xdr:nvSpPr>
        <xdr:cNvPr id="688" name="n_2mainValue【公民館】&#10;一人当たり面積"/>
        <xdr:cNvSpPr txBox="1"/>
      </xdr:nvSpPr>
      <xdr:spPr>
        <a:xfrm>
          <a:off x="20199427" y="1742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全国及び県平均を上回っているのは道路・公営住宅・学校施設である。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特に道路は平均値を大きく上回っており、今後の適正な管理が必要となる。</a:t>
          </a:r>
        </a:p>
        <a:p>
          <a:r>
            <a:rPr kumimoji="1" lang="ja-JP" altLang="en-US" sz="1300">
              <a:latin typeface="ＭＳ Ｐゴシック" panose="020B0600070205080204" pitchFamily="50" charset="-128"/>
              <a:ea typeface="ＭＳ Ｐゴシック" panose="020B0600070205080204" pitchFamily="50" charset="-128"/>
            </a:rPr>
            <a:t>公営住宅に関しては、平成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年度から実施している上吉田地区の住宅の新築と、それに伴う旧住宅の取り壊しにより数値は改善される見込み。</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年度中に策定される公共施設等総合管理計画に基づき、統廃合・除却等を進めていく。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49,150
48,543
121.74
22,587,388
21,565,767
967,632
10,665,302
16,470,613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97246</xdr:rowOff>
    </xdr:from>
    <xdr:to>
      <xdr:col>24</xdr:col>
      <xdr:colOff>114300</xdr:colOff>
      <xdr:row>41</xdr:row>
      <xdr:rowOff>27396</xdr:rowOff>
    </xdr:to>
    <xdr:sp macro="" textlink="">
      <xdr:nvSpPr>
        <xdr:cNvPr id="72" name="楕円 71"/>
        <xdr:cNvSpPr/>
      </xdr:nvSpPr>
      <xdr:spPr>
        <a:xfrm>
          <a:off x="4584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75673</xdr:rowOff>
    </xdr:from>
    <xdr:ext cx="405111" cy="259045"/>
    <xdr:sp macro="" textlink="">
      <xdr:nvSpPr>
        <xdr:cNvPr id="73" name="【図書館】&#10;有形固定資産減価償却率該当値テキスト"/>
        <xdr:cNvSpPr txBox="1"/>
      </xdr:nvSpPr>
      <xdr:spPr>
        <a:xfrm>
          <a:off x="4673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4" name="楕円 73"/>
        <xdr:cNvSpPr/>
      </xdr:nvSpPr>
      <xdr:spPr>
        <a:xfrm>
          <a:off x="3746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148046</xdr:rowOff>
    </xdr:from>
    <xdr:to>
      <xdr:col>24</xdr:col>
      <xdr:colOff>63500</xdr:colOff>
      <xdr:row>41</xdr:row>
      <xdr:rowOff>12519</xdr:rowOff>
    </xdr:to>
    <xdr:cxnSp macro="">
      <xdr:nvCxnSpPr>
        <xdr:cNvPr id="75" name="直線コネクタ 74"/>
        <xdr:cNvCxnSpPr/>
      </xdr:nvCxnSpPr>
      <xdr:spPr>
        <a:xfrm flipV="1">
          <a:off x="3797300" y="70060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169091</xdr:rowOff>
    </xdr:from>
    <xdr:to>
      <xdr:col>15</xdr:col>
      <xdr:colOff>101600</xdr:colOff>
      <xdr:row>41</xdr:row>
      <xdr:rowOff>99241</xdr:rowOff>
    </xdr:to>
    <xdr:sp macro="" textlink="">
      <xdr:nvSpPr>
        <xdr:cNvPr id="76" name="楕円 75"/>
        <xdr:cNvSpPr/>
      </xdr:nvSpPr>
      <xdr:spPr>
        <a:xfrm>
          <a:off x="2857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48441</xdr:rowOff>
    </xdr:to>
    <xdr:cxnSp macro="">
      <xdr:nvCxnSpPr>
        <xdr:cNvPr id="77" name="直線コネクタ 76"/>
        <xdr:cNvCxnSpPr/>
      </xdr:nvCxnSpPr>
      <xdr:spPr>
        <a:xfrm flipV="1">
          <a:off x="2908300" y="70419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133169</xdr:rowOff>
    </xdr:from>
    <xdr:to>
      <xdr:col>10</xdr:col>
      <xdr:colOff>165100</xdr:colOff>
      <xdr:row>41</xdr:row>
      <xdr:rowOff>63319</xdr:rowOff>
    </xdr:to>
    <xdr:sp macro="" textlink="">
      <xdr:nvSpPr>
        <xdr:cNvPr id="78" name="楕円 77"/>
        <xdr:cNvSpPr/>
      </xdr:nvSpPr>
      <xdr:spPr>
        <a:xfrm>
          <a:off x="1968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12519</xdr:rowOff>
    </xdr:from>
    <xdr:to>
      <xdr:col>15</xdr:col>
      <xdr:colOff>50800</xdr:colOff>
      <xdr:row>41</xdr:row>
      <xdr:rowOff>48441</xdr:rowOff>
    </xdr:to>
    <xdr:cxnSp macro="">
      <xdr:nvCxnSpPr>
        <xdr:cNvPr id="79" name="直線コネクタ 78"/>
        <xdr:cNvCxnSpPr/>
      </xdr:nvCxnSpPr>
      <xdr:spPr>
        <a:xfrm>
          <a:off x="2019300" y="70419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3" name="n_1mainValue【図書館】&#10;有形固定資産減価償却率"/>
        <xdr:cNvSpPr txBox="1"/>
      </xdr:nvSpPr>
      <xdr:spPr>
        <a:xfrm>
          <a:off x="3582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90368</xdr:rowOff>
    </xdr:from>
    <xdr:ext cx="405111" cy="259045"/>
    <xdr:sp macro="" textlink="">
      <xdr:nvSpPr>
        <xdr:cNvPr id="84" name="n_2mainValue【図書館】&#10;有形固定資産減価償却率"/>
        <xdr:cNvSpPr txBox="1"/>
      </xdr:nvSpPr>
      <xdr:spPr>
        <a:xfrm>
          <a:off x="27057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54446</xdr:rowOff>
    </xdr:from>
    <xdr:ext cx="405111" cy="259045"/>
    <xdr:sp macro="" textlink="">
      <xdr:nvSpPr>
        <xdr:cNvPr id="85" name="n_3mainValue【図書館】&#10;有形固定資産減価償却率"/>
        <xdr:cNvSpPr txBox="1"/>
      </xdr:nvSpPr>
      <xdr:spPr>
        <a:xfrm>
          <a:off x="1816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6" name="楕円 125"/>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7"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8" name="楕円 127"/>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9" name="直線コネクタ 128"/>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0" name="楕円 129"/>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1" name="直線コネクタ 130"/>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2" name="楕円 131"/>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40</xdr:row>
      <xdr:rowOff>76200</xdr:rowOff>
    </xdr:to>
    <xdr:cxnSp macro="">
      <xdr:nvCxnSpPr>
        <xdr:cNvPr id="133" name="直線コネクタ 132"/>
        <xdr:cNvCxnSpPr/>
      </xdr:nvCxnSpPr>
      <xdr:spPr>
        <a:xfrm>
          <a:off x="7861300" y="64008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7"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8"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39" name="n_3main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70358</xdr:rowOff>
    </xdr:from>
    <xdr:to>
      <xdr:col>24</xdr:col>
      <xdr:colOff>114300</xdr:colOff>
      <xdr:row>57</xdr:row>
      <xdr:rowOff>508</xdr:rowOff>
    </xdr:to>
    <xdr:sp macro="" textlink="">
      <xdr:nvSpPr>
        <xdr:cNvPr id="177" name="楕円 176"/>
        <xdr:cNvSpPr/>
      </xdr:nvSpPr>
      <xdr:spPr>
        <a:xfrm>
          <a:off x="45847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156735</xdr:rowOff>
    </xdr:from>
    <xdr:ext cx="405111" cy="259045"/>
    <xdr:sp macro="" textlink="">
      <xdr:nvSpPr>
        <xdr:cNvPr id="178" name="【体育館・プール】&#10;有形固定資産減価償却率該当値テキスト"/>
        <xdr:cNvSpPr txBox="1"/>
      </xdr:nvSpPr>
      <xdr:spPr>
        <a:xfrm>
          <a:off x="4673600" y="958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93218</xdr:rowOff>
    </xdr:from>
    <xdr:to>
      <xdr:col>20</xdr:col>
      <xdr:colOff>38100</xdr:colOff>
      <xdr:row>57</xdr:row>
      <xdr:rowOff>23368</xdr:rowOff>
    </xdr:to>
    <xdr:sp macro="" textlink="">
      <xdr:nvSpPr>
        <xdr:cNvPr id="179" name="楕円 178"/>
        <xdr:cNvSpPr/>
      </xdr:nvSpPr>
      <xdr:spPr>
        <a:xfrm>
          <a:off x="3746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121158</xdr:rowOff>
    </xdr:from>
    <xdr:to>
      <xdr:col>24</xdr:col>
      <xdr:colOff>63500</xdr:colOff>
      <xdr:row>56</xdr:row>
      <xdr:rowOff>144018</xdr:rowOff>
    </xdr:to>
    <xdr:cxnSp macro="">
      <xdr:nvCxnSpPr>
        <xdr:cNvPr id="180" name="直線コネクタ 179"/>
        <xdr:cNvCxnSpPr/>
      </xdr:nvCxnSpPr>
      <xdr:spPr>
        <a:xfrm flipV="1">
          <a:off x="3797300" y="972235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120650</xdr:rowOff>
    </xdr:from>
    <xdr:to>
      <xdr:col>15</xdr:col>
      <xdr:colOff>101600</xdr:colOff>
      <xdr:row>57</xdr:row>
      <xdr:rowOff>50800</xdr:rowOff>
    </xdr:to>
    <xdr:sp macro="" textlink="">
      <xdr:nvSpPr>
        <xdr:cNvPr id="181" name="楕円 180"/>
        <xdr:cNvSpPr/>
      </xdr:nvSpPr>
      <xdr:spPr>
        <a:xfrm>
          <a:off x="2857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144018</xdr:rowOff>
    </xdr:from>
    <xdr:to>
      <xdr:col>19</xdr:col>
      <xdr:colOff>177800</xdr:colOff>
      <xdr:row>57</xdr:row>
      <xdr:rowOff>0</xdr:rowOff>
    </xdr:to>
    <xdr:cxnSp macro="">
      <xdr:nvCxnSpPr>
        <xdr:cNvPr id="182" name="直線コネクタ 181"/>
        <xdr:cNvCxnSpPr/>
      </xdr:nvCxnSpPr>
      <xdr:spPr>
        <a:xfrm flipV="1">
          <a:off x="2908300" y="97452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20066</xdr:rowOff>
    </xdr:from>
    <xdr:to>
      <xdr:col>10</xdr:col>
      <xdr:colOff>165100</xdr:colOff>
      <xdr:row>59</xdr:row>
      <xdr:rowOff>121666</xdr:rowOff>
    </xdr:to>
    <xdr:sp macro="" textlink="">
      <xdr:nvSpPr>
        <xdr:cNvPr id="183" name="楕円 182"/>
        <xdr:cNvSpPr/>
      </xdr:nvSpPr>
      <xdr:spPr>
        <a:xfrm>
          <a:off x="1968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0</xdr:rowOff>
    </xdr:from>
    <xdr:to>
      <xdr:col>15</xdr:col>
      <xdr:colOff>50800</xdr:colOff>
      <xdr:row>59</xdr:row>
      <xdr:rowOff>70866</xdr:rowOff>
    </xdr:to>
    <xdr:cxnSp macro="">
      <xdr:nvCxnSpPr>
        <xdr:cNvPr id="184" name="直線コネクタ 183"/>
        <xdr:cNvCxnSpPr/>
      </xdr:nvCxnSpPr>
      <xdr:spPr>
        <a:xfrm flipV="1">
          <a:off x="2019300" y="9772650"/>
          <a:ext cx="889000" cy="4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39895</xdr:rowOff>
    </xdr:from>
    <xdr:ext cx="405111" cy="259045"/>
    <xdr:sp macro="" textlink="">
      <xdr:nvSpPr>
        <xdr:cNvPr id="188" name="n_1mainValue【体育館・プール】&#10;有形固定資産減価償却率"/>
        <xdr:cNvSpPr txBox="1"/>
      </xdr:nvSpPr>
      <xdr:spPr>
        <a:xfrm>
          <a:off x="35820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67327</xdr:rowOff>
    </xdr:from>
    <xdr:ext cx="405111" cy="259045"/>
    <xdr:sp macro="" textlink="">
      <xdr:nvSpPr>
        <xdr:cNvPr id="189" name="n_2mainValue【体育館・プール】&#10;有形固定資産減価償却率"/>
        <xdr:cNvSpPr txBox="1"/>
      </xdr:nvSpPr>
      <xdr:spPr>
        <a:xfrm>
          <a:off x="2705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138193</xdr:rowOff>
    </xdr:from>
    <xdr:ext cx="405111" cy="259045"/>
    <xdr:sp macro="" textlink="">
      <xdr:nvSpPr>
        <xdr:cNvPr id="190" name="n_3mainValue【体育館・プール】&#10;有形固定資産減価償却率"/>
        <xdr:cNvSpPr txBox="1"/>
      </xdr:nvSpPr>
      <xdr:spPr>
        <a:xfrm>
          <a:off x="1816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25400</xdr:rowOff>
    </xdr:from>
    <xdr:to>
      <xdr:col>55</xdr:col>
      <xdr:colOff>50800</xdr:colOff>
      <xdr:row>63</xdr:row>
      <xdr:rowOff>127000</xdr:rowOff>
    </xdr:to>
    <xdr:sp macro="" textlink="">
      <xdr:nvSpPr>
        <xdr:cNvPr id="229" name="楕円 228"/>
        <xdr:cNvSpPr/>
      </xdr:nvSpPr>
      <xdr:spPr>
        <a:xfrm>
          <a:off x="10426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3827</xdr:rowOff>
    </xdr:from>
    <xdr:ext cx="469744" cy="259045"/>
    <xdr:sp macro="" textlink="">
      <xdr:nvSpPr>
        <xdr:cNvPr id="230" name="【体育館・プール】&#10;一人当たり面積該当値テキスト"/>
        <xdr:cNvSpPr txBox="1"/>
      </xdr:nvSpPr>
      <xdr:spPr>
        <a:xfrm>
          <a:off x="105156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26670</xdr:rowOff>
    </xdr:from>
    <xdr:to>
      <xdr:col>50</xdr:col>
      <xdr:colOff>165100</xdr:colOff>
      <xdr:row>63</xdr:row>
      <xdr:rowOff>128270</xdr:rowOff>
    </xdr:to>
    <xdr:sp macro="" textlink="">
      <xdr:nvSpPr>
        <xdr:cNvPr id="231" name="楕円 230"/>
        <xdr:cNvSpPr/>
      </xdr:nvSpPr>
      <xdr:spPr>
        <a:xfrm>
          <a:off x="9588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76200</xdr:rowOff>
    </xdr:from>
    <xdr:to>
      <xdr:col>55</xdr:col>
      <xdr:colOff>0</xdr:colOff>
      <xdr:row>63</xdr:row>
      <xdr:rowOff>77470</xdr:rowOff>
    </xdr:to>
    <xdr:cxnSp macro="">
      <xdr:nvCxnSpPr>
        <xdr:cNvPr id="232" name="直線コネクタ 231"/>
        <xdr:cNvCxnSpPr/>
      </xdr:nvCxnSpPr>
      <xdr:spPr>
        <a:xfrm flipV="1">
          <a:off x="9639300" y="108775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27940</xdr:rowOff>
    </xdr:from>
    <xdr:to>
      <xdr:col>46</xdr:col>
      <xdr:colOff>38100</xdr:colOff>
      <xdr:row>63</xdr:row>
      <xdr:rowOff>129540</xdr:rowOff>
    </xdr:to>
    <xdr:sp macro="" textlink="">
      <xdr:nvSpPr>
        <xdr:cNvPr id="233" name="楕円 232"/>
        <xdr:cNvSpPr/>
      </xdr:nvSpPr>
      <xdr:spPr>
        <a:xfrm>
          <a:off x="8699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77470</xdr:rowOff>
    </xdr:from>
    <xdr:to>
      <xdr:col>50</xdr:col>
      <xdr:colOff>114300</xdr:colOff>
      <xdr:row>63</xdr:row>
      <xdr:rowOff>78740</xdr:rowOff>
    </xdr:to>
    <xdr:cxnSp macro="">
      <xdr:nvCxnSpPr>
        <xdr:cNvPr id="234" name="直線コネクタ 233"/>
        <xdr:cNvCxnSpPr/>
      </xdr:nvCxnSpPr>
      <xdr:spPr>
        <a:xfrm flipV="1">
          <a:off x="8750300" y="108788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114300</xdr:rowOff>
    </xdr:from>
    <xdr:to>
      <xdr:col>41</xdr:col>
      <xdr:colOff>101600</xdr:colOff>
      <xdr:row>63</xdr:row>
      <xdr:rowOff>44450</xdr:rowOff>
    </xdr:to>
    <xdr:sp macro="" textlink="">
      <xdr:nvSpPr>
        <xdr:cNvPr id="235" name="楕円 234"/>
        <xdr:cNvSpPr/>
      </xdr:nvSpPr>
      <xdr:spPr>
        <a:xfrm>
          <a:off x="7810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165100</xdr:rowOff>
    </xdr:from>
    <xdr:to>
      <xdr:col>45</xdr:col>
      <xdr:colOff>177800</xdr:colOff>
      <xdr:row>63</xdr:row>
      <xdr:rowOff>78740</xdr:rowOff>
    </xdr:to>
    <xdr:cxnSp macro="">
      <xdr:nvCxnSpPr>
        <xdr:cNvPr id="236" name="直線コネクタ 235"/>
        <xdr:cNvCxnSpPr/>
      </xdr:nvCxnSpPr>
      <xdr:spPr>
        <a:xfrm>
          <a:off x="7861300" y="1079500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119397</xdr:rowOff>
    </xdr:from>
    <xdr:ext cx="469744" cy="259045"/>
    <xdr:sp macro="" textlink="">
      <xdr:nvSpPr>
        <xdr:cNvPr id="240" name="n_1mainValue【体育館・プール】&#10;一人当たり面積"/>
        <xdr:cNvSpPr txBox="1"/>
      </xdr:nvSpPr>
      <xdr:spPr>
        <a:xfrm>
          <a:off x="9391727" y="109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120667</xdr:rowOff>
    </xdr:from>
    <xdr:ext cx="469744" cy="259045"/>
    <xdr:sp macro="" textlink="">
      <xdr:nvSpPr>
        <xdr:cNvPr id="241" name="n_2mainValue【体育館・プール】&#10;一人当たり面積"/>
        <xdr:cNvSpPr txBox="1"/>
      </xdr:nvSpPr>
      <xdr:spPr>
        <a:xfrm>
          <a:off x="85154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35577</xdr:rowOff>
    </xdr:from>
    <xdr:ext cx="469744" cy="259045"/>
    <xdr:sp macro="" textlink="">
      <xdr:nvSpPr>
        <xdr:cNvPr id="242" name="n_3mainValue【体育館・プール】&#10;一人当たり面積"/>
        <xdr:cNvSpPr txBox="1"/>
      </xdr:nvSpPr>
      <xdr:spPr>
        <a:xfrm>
          <a:off x="7626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168275</xdr:rowOff>
    </xdr:from>
    <xdr:to>
      <xdr:col>24</xdr:col>
      <xdr:colOff>114300</xdr:colOff>
      <xdr:row>85</xdr:row>
      <xdr:rowOff>98425</xdr:rowOff>
    </xdr:to>
    <xdr:sp macro="" textlink="">
      <xdr:nvSpPr>
        <xdr:cNvPr id="282" name="楕円 281"/>
        <xdr:cNvSpPr/>
      </xdr:nvSpPr>
      <xdr:spPr>
        <a:xfrm>
          <a:off x="4584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83202</xdr:rowOff>
    </xdr:from>
    <xdr:ext cx="405111" cy="259045"/>
    <xdr:sp macro="" textlink="">
      <xdr:nvSpPr>
        <xdr:cNvPr id="283" name="【福祉施設】&#10;有形固定資産減価償却率該当値テキスト"/>
        <xdr:cNvSpPr txBox="1"/>
      </xdr:nvSpPr>
      <xdr:spPr>
        <a:xfrm>
          <a:off x="4673600" y="1448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284" name="楕円 283"/>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17145</xdr:rowOff>
    </xdr:from>
    <xdr:to>
      <xdr:col>24</xdr:col>
      <xdr:colOff>63500</xdr:colOff>
      <xdr:row>85</xdr:row>
      <xdr:rowOff>47625</xdr:rowOff>
    </xdr:to>
    <xdr:cxnSp macro="">
      <xdr:nvCxnSpPr>
        <xdr:cNvPr id="285" name="直線コネクタ 284"/>
        <xdr:cNvCxnSpPr/>
      </xdr:nvCxnSpPr>
      <xdr:spPr>
        <a:xfrm>
          <a:off x="3797300" y="145903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137795</xdr:rowOff>
    </xdr:from>
    <xdr:to>
      <xdr:col>15</xdr:col>
      <xdr:colOff>101600</xdr:colOff>
      <xdr:row>85</xdr:row>
      <xdr:rowOff>67945</xdr:rowOff>
    </xdr:to>
    <xdr:sp macro="" textlink="">
      <xdr:nvSpPr>
        <xdr:cNvPr id="286" name="楕円 285"/>
        <xdr:cNvSpPr/>
      </xdr:nvSpPr>
      <xdr:spPr>
        <a:xfrm>
          <a:off x="2857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17145</xdr:rowOff>
    </xdr:from>
    <xdr:to>
      <xdr:col>19</xdr:col>
      <xdr:colOff>177800</xdr:colOff>
      <xdr:row>85</xdr:row>
      <xdr:rowOff>17145</xdr:rowOff>
    </xdr:to>
    <xdr:cxnSp macro="">
      <xdr:nvCxnSpPr>
        <xdr:cNvPr id="287" name="直線コネクタ 286"/>
        <xdr:cNvCxnSpPr/>
      </xdr:nvCxnSpPr>
      <xdr:spPr>
        <a:xfrm>
          <a:off x="2908300" y="14590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636</xdr:rowOff>
    </xdr:from>
    <xdr:to>
      <xdr:col>10</xdr:col>
      <xdr:colOff>165100</xdr:colOff>
      <xdr:row>85</xdr:row>
      <xdr:rowOff>102236</xdr:rowOff>
    </xdr:to>
    <xdr:sp macro="" textlink="">
      <xdr:nvSpPr>
        <xdr:cNvPr id="288" name="楕円 287"/>
        <xdr:cNvSpPr/>
      </xdr:nvSpPr>
      <xdr:spPr>
        <a:xfrm>
          <a:off x="1968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17145</xdr:rowOff>
    </xdr:from>
    <xdr:to>
      <xdr:col>15</xdr:col>
      <xdr:colOff>50800</xdr:colOff>
      <xdr:row>85</xdr:row>
      <xdr:rowOff>51436</xdr:rowOff>
    </xdr:to>
    <xdr:cxnSp macro="">
      <xdr:nvCxnSpPr>
        <xdr:cNvPr id="289" name="直線コネクタ 288"/>
        <xdr:cNvCxnSpPr/>
      </xdr:nvCxnSpPr>
      <xdr:spPr>
        <a:xfrm flipV="1">
          <a:off x="2019300" y="14590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293" name="n_1mainValue【福祉施設】&#10;有形固定資産減価償却率"/>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59072</xdr:rowOff>
    </xdr:from>
    <xdr:ext cx="405111" cy="259045"/>
    <xdr:sp macro="" textlink="">
      <xdr:nvSpPr>
        <xdr:cNvPr id="294" name="n_2mainValue【福祉施設】&#10;有形固定資産減価償却率"/>
        <xdr:cNvSpPr txBox="1"/>
      </xdr:nvSpPr>
      <xdr:spPr>
        <a:xfrm>
          <a:off x="2705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93363</xdr:rowOff>
    </xdr:from>
    <xdr:ext cx="405111" cy="259045"/>
    <xdr:sp macro="" textlink="">
      <xdr:nvSpPr>
        <xdr:cNvPr id="295" name="n_3mainValue【福祉施設】&#10;有形固定資産減価償却率"/>
        <xdr:cNvSpPr txBox="1"/>
      </xdr:nvSpPr>
      <xdr:spPr>
        <a:xfrm>
          <a:off x="1816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30" name="楕円 329"/>
        <xdr:cNvSpPr/>
      </xdr:nvSpPr>
      <xdr:spPr>
        <a:xfrm>
          <a:off x="10426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28464</xdr:rowOff>
    </xdr:from>
    <xdr:ext cx="469744" cy="259045"/>
    <xdr:sp macro="" textlink="">
      <xdr:nvSpPr>
        <xdr:cNvPr id="331" name="【福祉施設】&#10;一人当たり面積該当値テキスト"/>
        <xdr:cNvSpPr txBox="1"/>
      </xdr:nvSpPr>
      <xdr:spPr>
        <a:xfrm>
          <a:off x="10515600" y="1425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18162</xdr:rowOff>
    </xdr:from>
    <xdr:to>
      <xdr:col>50</xdr:col>
      <xdr:colOff>165100</xdr:colOff>
      <xdr:row>84</xdr:row>
      <xdr:rowOff>119762</xdr:rowOff>
    </xdr:to>
    <xdr:sp macro="" textlink="">
      <xdr:nvSpPr>
        <xdr:cNvPr id="332" name="楕円 331"/>
        <xdr:cNvSpPr/>
      </xdr:nvSpPr>
      <xdr:spPr>
        <a:xfrm>
          <a:off x="95885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56387</xdr:rowOff>
    </xdr:from>
    <xdr:to>
      <xdr:col>55</xdr:col>
      <xdr:colOff>0</xdr:colOff>
      <xdr:row>84</xdr:row>
      <xdr:rowOff>68962</xdr:rowOff>
    </xdr:to>
    <xdr:cxnSp macro="">
      <xdr:nvCxnSpPr>
        <xdr:cNvPr id="333" name="直線コネクタ 332"/>
        <xdr:cNvCxnSpPr/>
      </xdr:nvCxnSpPr>
      <xdr:spPr>
        <a:xfrm flipV="1">
          <a:off x="9639300" y="14458187"/>
          <a:ext cx="8382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25019</xdr:rowOff>
    </xdr:from>
    <xdr:to>
      <xdr:col>46</xdr:col>
      <xdr:colOff>38100</xdr:colOff>
      <xdr:row>84</xdr:row>
      <xdr:rowOff>126619</xdr:rowOff>
    </xdr:to>
    <xdr:sp macro="" textlink="">
      <xdr:nvSpPr>
        <xdr:cNvPr id="334" name="楕円 333"/>
        <xdr:cNvSpPr/>
      </xdr:nvSpPr>
      <xdr:spPr>
        <a:xfrm>
          <a:off x="86995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68962</xdr:rowOff>
    </xdr:from>
    <xdr:to>
      <xdr:col>50</xdr:col>
      <xdr:colOff>114300</xdr:colOff>
      <xdr:row>84</xdr:row>
      <xdr:rowOff>75819</xdr:rowOff>
    </xdr:to>
    <xdr:cxnSp macro="">
      <xdr:nvCxnSpPr>
        <xdr:cNvPr id="335" name="直線コネクタ 334"/>
        <xdr:cNvCxnSpPr/>
      </xdr:nvCxnSpPr>
      <xdr:spPr>
        <a:xfrm flipV="1">
          <a:off x="8750300" y="1447076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151321</xdr:rowOff>
    </xdr:from>
    <xdr:to>
      <xdr:col>41</xdr:col>
      <xdr:colOff>101600</xdr:colOff>
      <xdr:row>85</xdr:row>
      <xdr:rowOff>81471</xdr:rowOff>
    </xdr:to>
    <xdr:sp macro="" textlink="">
      <xdr:nvSpPr>
        <xdr:cNvPr id="336" name="楕円 335"/>
        <xdr:cNvSpPr/>
      </xdr:nvSpPr>
      <xdr:spPr>
        <a:xfrm>
          <a:off x="7810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75819</xdr:rowOff>
    </xdr:from>
    <xdr:to>
      <xdr:col>45</xdr:col>
      <xdr:colOff>177800</xdr:colOff>
      <xdr:row>85</xdr:row>
      <xdr:rowOff>30671</xdr:rowOff>
    </xdr:to>
    <xdr:cxnSp macro="">
      <xdr:nvCxnSpPr>
        <xdr:cNvPr id="337" name="直線コネクタ 336"/>
        <xdr:cNvCxnSpPr/>
      </xdr:nvCxnSpPr>
      <xdr:spPr>
        <a:xfrm flipV="1">
          <a:off x="7861300" y="14477619"/>
          <a:ext cx="8890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9"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136289</xdr:rowOff>
    </xdr:from>
    <xdr:ext cx="469744" cy="259045"/>
    <xdr:sp macro="" textlink="">
      <xdr:nvSpPr>
        <xdr:cNvPr id="341" name="n_1mainValue【福祉施設】&#10;一人当たり面積"/>
        <xdr:cNvSpPr txBox="1"/>
      </xdr:nvSpPr>
      <xdr:spPr>
        <a:xfrm>
          <a:off x="9391727" y="1419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143146</xdr:rowOff>
    </xdr:from>
    <xdr:ext cx="469744" cy="259045"/>
    <xdr:sp macro="" textlink="">
      <xdr:nvSpPr>
        <xdr:cNvPr id="342" name="n_2mainValue【福祉施設】&#10;一人当たり面積"/>
        <xdr:cNvSpPr txBox="1"/>
      </xdr:nvSpPr>
      <xdr:spPr>
        <a:xfrm>
          <a:off x="8515427" y="1420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72598</xdr:rowOff>
    </xdr:from>
    <xdr:ext cx="469744" cy="259045"/>
    <xdr:sp macro="" textlink="">
      <xdr:nvSpPr>
        <xdr:cNvPr id="343" name="n_3mainValue【福祉施設】&#10;一人当たり面積"/>
        <xdr:cNvSpPr txBox="1"/>
      </xdr:nvSpPr>
      <xdr:spPr>
        <a:xfrm>
          <a:off x="7626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40095</xdr:rowOff>
    </xdr:from>
    <xdr:to>
      <xdr:col>24</xdr:col>
      <xdr:colOff>114300</xdr:colOff>
      <xdr:row>107</xdr:row>
      <xdr:rowOff>141695</xdr:rowOff>
    </xdr:to>
    <xdr:sp macro="" textlink="">
      <xdr:nvSpPr>
        <xdr:cNvPr id="384" name="楕円 383"/>
        <xdr:cNvSpPr/>
      </xdr:nvSpPr>
      <xdr:spPr>
        <a:xfrm>
          <a:off x="4584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18522</xdr:rowOff>
    </xdr:from>
    <xdr:ext cx="405111" cy="259045"/>
    <xdr:sp macro="" textlink="">
      <xdr:nvSpPr>
        <xdr:cNvPr id="385" name="【市民会館】&#10;有形固定資産減価償却率該当値テキスト"/>
        <xdr:cNvSpPr txBox="1"/>
      </xdr:nvSpPr>
      <xdr:spPr>
        <a:xfrm>
          <a:off x="4673600"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76019</xdr:rowOff>
    </xdr:from>
    <xdr:to>
      <xdr:col>20</xdr:col>
      <xdr:colOff>38100</xdr:colOff>
      <xdr:row>108</xdr:row>
      <xdr:rowOff>6169</xdr:rowOff>
    </xdr:to>
    <xdr:sp macro="" textlink="">
      <xdr:nvSpPr>
        <xdr:cNvPr id="386" name="楕円 385"/>
        <xdr:cNvSpPr/>
      </xdr:nvSpPr>
      <xdr:spPr>
        <a:xfrm>
          <a:off x="3746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90895</xdr:rowOff>
    </xdr:from>
    <xdr:to>
      <xdr:col>24</xdr:col>
      <xdr:colOff>63500</xdr:colOff>
      <xdr:row>107</xdr:row>
      <xdr:rowOff>126819</xdr:rowOff>
    </xdr:to>
    <xdr:cxnSp macro="">
      <xdr:nvCxnSpPr>
        <xdr:cNvPr id="387" name="直線コネクタ 386"/>
        <xdr:cNvCxnSpPr/>
      </xdr:nvCxnSpPr>
      <xdr:spPr>
        <a:xfrm flipV="1">
          <a:off x="3797300" y="184360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111942</xdr:rowOff>
    </xdr:from>
    <xdr:to>
      <xdr:col>15</xdr:col>
      <xdr:colOff>101600</xdr:colOff>
      <xdr:row>108</xdr:row>
      <xdr:rowOff>42092</xdr:rowOff>
    </xdr:to>
    <xdr:sp macro="" textlink="">
      <xdr:nvSpPr>
        <xdr:cNvPr id="388" name="楕円 387"/>
        <xdr:cNvSpPr/>
      </xdr:nvSpPr>
      <xdr:spPr>
        <a:xfrm>
          <a:off x="2857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126819</xdr:rowOff>
    </xdr:from>
    <xdr:to>
      <xdr:col>19</xdr:col>
      <xdr:colOff>177800</xdr:colOff>
      <xdr:row>107</xdr:row>
      <xdr:rowOff>162742</xdr:rowOff>
    </xdr:to>
    <xdr:cxnSp macro="">
      <xdr:nvCxnSpPr>
        <xdr:cNvPr id="389" name="直線コネクタ 388"/>
        <xdr:cNvCxnSpPr/>
      </xdr:nvCxnSpPr>
      <xdr:spPr>
        <a:xfrm flipV="1">
          <a:off x="2908300" y="184719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76019</xdr:rowOff>
    </xdr:from>
    <xdr:to>
      <xdr:col>10</xdr:col>
      <xdr:colOff>165100</xdr:colOff>
      <xdr:row>108</xdr:row>
      <xdr:rowOff>6169</xdr:rowOff>
    </xdr:to>
    <xdr:sp macro="" textlink="">
      <xdr:nvSpPr>
        <xdr:cNvPr id="390" name="楕円 389"/>
        <xdr:cNvSpPr/>
      </xdr:nvSpPr>
      <xdr:spPr>
        <a:xfrm>
          <a:off x="1968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126819</xdr:rowOff>
    </xdr:from>
    <xdr:to>
      <xdr:col>15</xdr:col>
      <xdr:colOff>50800</xdr:colOff>
      <xdr:row>107</xdr:row>
      <xdr:rowOff>162742</xdr:rowOff>
    </xdr:to>
    <xdr:cxnSp macro="">
      <xdr:nvCxnSpPr>
        <xdr:cNvPr id="391" name="直線コネクタ 390"/>
        <xdr:cNvCxnSpPr/>
      </xdr:nvCxnSpPr>
      <xdr:spPr>
        <a:xfrm>
          <a:off x="2019300" y="184719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168746</xdr:rowOff>
    </xdr:from>
    <xdr:ext cx="405111" cy="259045"/>
    <xdr:sp macro="" textlink="">
      <xdr:nvSpPr>
        <xdr:cNvPr id="395" name="n_1mainValue【市民会館】&#10;有形固定資産減価償却率"/>
        <xdr:cNvSpPr txBox="1"/>
      </xdr:nvSpPr>
      <xdr:spPr>
        <a:xfrm>
          <a:off x="35820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33219</xdr:rowOff>
    </xdr:from>
    <xdr:ext cx="405111" cy="259045"/>
    <xdr:sp macro="" textlink="">
      <xdr:nvSpPr>
        <xdr:cNvPr id="396" name="n_2mainValue【市民会館】&#10;有形固定資産減価償却率"/>
        <xdr:cNvSpPr txBox="1"/>
      </xdr:nvSpPr>
      <xdr:spPr>
        <a:xfrm>
          <a:off x="2705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168746</xdr:rowOff>
    </xdr:from>
    <xdr:ext cx="405111" cy="259045"/>
    <xdr:sp macro="" textlink="">
      <xdr:nvSpPr>
        <xdr:cNvPr id="397" name="n_3mainValue【市民会館】&#10;有形固定資産減価償却率"/>
        <xdr:cNvSpPr txBox="1"/>
      </xdr:nvSpPr>
      <xdr:spPr>
        <a:xfrm>
          <a:off x="1816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436" name="楕円 435"/>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57166</xdr:rowOff>
    </xdr:from>
    <xdr:ext cx="469744" cy="259045"/>
    <xdr:sp macro="" textlink="">
      <xdr:nvSpPr>
        <xdr:cNvPr id="437" name="【市民会館】&#10;一人当たり面積該当値テキスト"/>
        <xdr:cNvSpPr txBox="1"/>
      </xdr:nvSpPr>
      <xdr:spPr>
        <a:xfrm>
          <a:off x="10515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438" name="楕円 437"/>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129539</xdr:rowOff>
    </xdr:from>
    <xdr:to>
      <xdr:col>55</xdr:col>
      <xdr:colOff>0</xdr:colOff>
      <xdr:row>107</xdr:row>
      <xdr:rowOff>129539</xdr:rowOff>
    </xdr:to>
    <xdr:cxnSp macro="">
      <xdr:nvCxnSpPr>
        <xdr:cNvPr id="439" name="直線コネクタ 438"/>
        <xdr:cNvCxnSpPr/>
      </xdr:nvCxnSpPr>
      <xdr:spPr>
        <a:xfrm>
          <a:off x="9639300" y="18474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40" name="楕円 439"/>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129539</xdr:rowOff>
    </xdr:from>
    <xdr:to>
      <xdr:col>50</xdr:col>
      <xdr:colOff>114300</xdr:colOff>
      <xdr:row>107</xdr:row>
      <xdr:rowOff>133350</xdr:rowOff>
    </xdr:to>
    <xdr:cxnSp macro="">
      <xdr:nvCxnSpPr>
        <xdr:cNvPr id="441" name="直線コネクタ 440"/>
        <xdr:cNvCxnSpPr/>
      </xdr:nvCxnSpPr>
      <xdr:spPr>
        <a:xfrm flipV="1">
          <a:off x="8750300" y="18474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42" name="楕円 441"/>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133350</xdr:rowOff>
    </xdr:to>
    <xdr:cxnSp macro="">
      <xdr:nvCxnSpPr>
        <xdr:cNvPr id="443" name="直線コネクタ 442"/>
        <xdr:cNvCxnSpPr/>
      </xdr:nvCxnSpPr>
      <xdr:spPr>
        <a:xfrm>
          <a:off x="7861300" y="18432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447"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48" name="n_2mainValue【市民会館】&#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49" name="n_3mainValue【市民会館】&#10;一人当たり面積"/>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80"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27033</xdr:rowOff>
    </xdr:from>
    <xdr:to>
      <xdr:col>85</xdr:col>
      <xdr:colOff>177800</xdr:colOff>
      <xdr:row>38</xdr:row>
      <xdr:rowOff>128633</xdr:rowOff>
    </xdr:to>
    <xdr:sp macro="" textlink="">
      <xdr:nvSpPr>
        <xdr:cNvPr id="490" name="楕円 489"/>
        <xdr:cNvSpPr/>
      </xdr:nvSpPr>
      <xdr:spPr>
        <a:xfrm>
          <a:off x="16268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5460</xdr:rowOff>
    </xdr:from>
    <xdr:ext cx="405111" cy="259045"/>
    <xdr:sp macro="" textlink="">
      <xdr:nvSpPr>
        <xdr:cNvPr id="491" name="【一般廃棄物処理施設】&#10;有形固定資産減価償却率該当値テキスト"/>
        <xdr:cNvSpPr txBox="1"/>
      </xdr:nvSpPr>
      <xdr:spPr>
        <a:xfrm>
          <a:off x="16357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492" name="楕円 491"/>
        <xdr:cNvSpPr/>
      </xdr:nvSpPr>
      <xdr:spPr>
        <a:xfrm>
          <a:off x="15430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95794</xdr:rowOff>
    </xdr:to>
    <xdr:cxnSp macro="">
      <xdr:nvCxnSpPr>
        <xdr:cNvPr id="493" name="直線コネクタ 492"/>
        <xdr:cNvCxnSpPr/>
      </xdr:nvCxnSpPr>
      <xdr:spPr>
        <a:xfrm flipV="1">
          <a:off x="15481300" y="659293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494" name="楕円 493"/>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95794</xdr:rowOff>
    </xdr:from>
    <xdr:to>
      <xdr:col>81</xdr:col>
      <xdr:colOff>50800</xdr:colOff>
      <xdr:row>38</xdr:row>
      <xdr:rowOff>131717</xdr:rowOff>
    </xdr:to>
    <xdr:cxnSp macro="">
      <xdr:nvCxnSpPr>
        <xdr:cNvPr id="495" name="直線コネクタ 494"/>
        <xdr:cNvCxnSpPr/>
      </xdr:nvCxnSpPr>
      <xdr:spPr>
        <a:xfrm flipV="1">
          <a:off x="14592300" y="66108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96" name="楕円 495"/>
        <xdr:cNvSpPr/>
      </xdr:nvSpPr>
      <xdr:spPr>
        <a:xfrm>
          <a:off x="13652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89263</xdr:rowOff>
    </xdr:from>
    <xdr:to>
      <xdr:col>76</xdr:col>
      <xdr:colOff>114300</xdr:colOff>
      <xdr:row>38</xdr:row>
      <xdr:rowOff>131717</xdr:rowOff>
    </xdr:to>
    <xdr:cxnSp macro="">
      <xdr:nvCxnSpPr>
        <xdr:cNvPr id="497" name="直線コネクタ 496"/>
        <xdr:cNvCxnSpPr/>
      </xdr:nvCxnSpPr>
      <xdr:spPr>
        <a:xfrm>
          <a:off x="13703300" y="660436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8"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9"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500"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137721</xdr:rowOff>
    </xdr:from>
    <xdr:ext cx="405111" cy="259045"/>
    <xdr:sp macro="" textlink="">
      <xdr:nvSpPr>
        <xdr:cNvPr id="501" name="n_1mainValue【一般廃棄物処理施設】&#10;有形固定資産減価償却率"/>
        <xdr:cNvSpPr txBox="1"/>
      </xdr:nvSpPr>
      <xdr:spPr>
        <a:xfrm>
          <a:off x="15266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502" name="n_2mainValue【一般廃棄物処理施設】&#10;有形固定資産減価償却率"/>
        <xdr:cNvSpPr txBox="1"/>
      </xdr:nvSpPr>
      <xdr:spPr>
        <a:xfrm>
          <a:off x="14389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03" name="n_3main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34"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8" name="フローチャート: 判断 53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34923</xdr:rowOff>
    </xdr:from>
    <xdr:to>
      <xdr:col>116</xdr:col>
      <xdr:colOff>114300</xdr:colOff>
      <xdr:row>41</xdr:row>
      <xdr:rowOff>136523</xdr:rowOff>
    </xdr:to>
    <xdr:sp macro="" textlink="">
      <xdr:nvSpPr>
        <xdr:cNvPr id="544" name="楕円 543"/>
        <xdr:cNvSpPr/>
      </xdr:nvSpPr>
      <xdr:spPr>
        <a:xfrm>
          <a:off x="22110700" y="7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13350</xdr:rowOff>
    </xdr:from>
    <xdr:ext cx="534377" cy="259045"/>
    <xdr:sp macro="" textlink="">
      <xdr:nvSpPr>
        <xdr:cNvPr id="545" name="【一般廃棄物処理施設】&#10;一人当たり有形固定資産（償却資産）額該当値テキスト"/>
        <xdr:cNvSpPr txBox="1"/>
      </xdr:nvSpPr>
      <xdr:spPr>
        <a:xfrm>
          <a:off x="22199600" y="70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42601</xdr:rowOff>
    </xdr:from>
    <xdr:to>
      <xdr:col>112</xdr:col>
      <xdr:colOff>38100</xdr:colOff>
      <xdr:row>41</xdr:row>
      <xdr:rowOff>144201</xdr:rowOff>
    </xdr:to>
    <xdr:sp macro="" textlink="">
      <xdr:nvSpPr>
        <xdr:cNvPr id="546" name="楕円 545"/>
        <xdr:cNvSpPr/>
      </xdr:nvSpPr>
      <xdr:spPr>
        <a:xfrm>
          <a:off x="21272500" y="70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85723</xdr:rowOff>
    </xdr:from>
    <xdr:to>
      <xdr:col>116</xdr:col>
      <xdr:colOff>63500</xdr:colOff>
      <xdr:row>41</xdr:row>
      <xdr:rowOff>93401</xdr:rowOff>
    </xdr:to>
    <xdr:cxnSp macro="">
      <xdr:nvCxnSpPr>
        <xdr:cNvPr id="547" name="直線コネクタ 546"/>
        <xdr:cNvCxnSpPr/>
      </xdr:nvCxnSpPr>
      <xdr:spPr>
        <a:xfrm flipV="1">
          <a:off x="21323300" y="7115173"/>
          <a:ext cx="8382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45745</xdr:rowOff>
    </xdr:from>
    <xdr:to>
      <xdr:col>107</xdr:col>
      <xdr:colOff>101600</xdr:colOff>
      <xdr:row>41</xdr:row>
      <xdr:rowOff>147345</xdr:rowOff>
    </xdr:to>
    <xdr:sp macro="" textlink="">
      <xdr:nvSpPr>
        <xdr:cNvPr id="548" name="楕円 547"/>
        <xdr:cNvSpPr/>
      </xdr:nvSpPr>
      <xdr:spPr>
        <a:xfrm>
          <a:off x="20383500" y="70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93401</xdr:rowOff>
    </xdr:from>
    <xdr:to>
      <xdr:col>111</xdr:col>
      <xdr:colOff>177800</xdr:colOff>
      <xdr:row>41</xdr:row>
      <xdr:rowOff>96545</xdr:rowOff>
    </xdr:to>
    <xdr:cxnSp macro="">
      <xdr:nvCxnSpPr>
        <xdr:cNvPr id="549" name="直線コネクタ 548"/>
        <xdr:cNvCxnSpPr/>
      </xdr:nvCxnSpPr>
      <xdr:spPr>
        <a:xfrm flipV="1">
          <a:off x="20434300" y="7122851"/>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47072</xdr:rowOff>
    </xdr:from>
    <xdr:to>
      <xdr:col>102</xdr:col>
      <xdr:colOff>165100</xdr:colOff>
      <xdr:row>41</xdr:row>
      <xdr:rowOff>148672</xdr:rowOff>
    </xdr:to>
    <xdr:sp macro="" textlink="">
      <xdr:nvSpPr>
        <xdr:cNvPr id="550" name="楕円 549"/>
        <xdr:cNvSpPr/>
      </xdr:nvSpPr>
      <xdr:spPr>
        <a:xfrm>
          <a:off x="19494500" y="70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96545</xdr:rowOff>
    </xdr:from>
    <xdr:to>
      <xdr:col>107</xdr:col>
      <xdr:colOff>50800</xdr:colOff>
      <xdr:row>41</xdr:row>
      <xdr:rowOff>97872</xdr:rowOff>
    </xdr:to>
    <xdr:cxnSp macro="">
      <xdr:nvCxnSpPr>
        <xdr:cNvPr id="551" name="直線コネクタ 550"/>
        <xdr:cNvCxnSpPr/>
      </xdr:nvCxnSpPr>
      <xdr:spPr>
        <a:xfrm flipV="1">
          <a:off x="19545300" y="712599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52"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5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5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135328</xdr:rowOff>
    </xdr:from>
    <xdr:ext cx="534377" cy="259045"/>
    <xdr:sp macro="" textlink="">
      <xdr:nvSpPr>
        <xdr:cNvPr id="555" name="n_1mainValue【一般廃棄物処理施設】&#10;一人当たり有形固定資産（償却資産）額"/>
        <xdr:cNvSpPr txBox="1"/>
      </xdr:nvSpPr>
      <xdr:spPr>
        <a:xfrm>
          <a:off x="21043411" y="71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138472</xdr:rowOff>
    </xdr:from>
    <xdr:ext cx="534377" cy="259045"/>
    <xdr:sp macro="" textlink="">
      <xdr:nvSpPr>
        <xdr:cNvPr id="556" name="n_2mainValue【一般廃棄物処理施設】&#10;一人当たり有形固定資産（償却資産）額"/>
        <xdr:cNvSpPr txBox="1"/>
      </xdr:nvSpPr>
      <xdr:spPr>
        <a:xfrm>
          <a:off x="20167111" y="71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139799</xdr:rowOff>
    </xdr:from>
    <xdr:ext cx="534377" cy="259045"/>
    <xdr:sp macro="" textlink="">
      <xdr:nvSpPr>
        <xdr:cNvPr id="557" name="n_3mainValue【一般廃棄物処理施設】&#10;一人当たり有形固定資産（償却資産）額"/>
        <xdr:cNvSpPr txBox="1"/>
      </xdr:nvSpPr>
      <xdr:spPr>
        <a:xfrm>
          <a:off x="19278111" y="716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98" name="直線コネクタ 59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9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0" name="直線コネクタ 59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0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02" name="直線コネクタ 60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0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4" name="フローチャート: 判断 60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5" name="フローチャート: 判断 60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06" name="フローチャート: 判断 60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07" name="フローチャート: 判断 60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34925</xdr:rowOff>
    </xdr:from>
    <xdr:to>
      <xdr:col>85</xdr:col>
      <xdr:colOff>177800</xdr:colOff>
      <xdr:row>79</xdr:row>
      <xdr:rowOff>136525</xdr:rowOff>
    </xdr:to>
    <xdr:sp macro="" textlink="">
      <xdr:nvSpPr>
        <xdr:cNvPr id="613" name="楕円 612"/>
        <xdr:cNvSpPr/>
      </xdr:nvSpPr>
      <xdr:spPr>
        <a:xfrm>
          <a:off x="16268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121302</xdr:rowOff>
    </xdr:from>
    <xdr:ext cx="405111" cy="259045"/>
    <xdr:sp macro="" textlink="">
      <xdr:nvSpPr>
        <xdr:cNvPr id="614" name="【消防施設】&#10;有形固定資産減価償却率該当値テキスト"/>
        <xdr:cNvSpPr txBox="1"/>
      </xdr:nvSpPr>
      <xdr:spPr>
        <a:xfrm>
          <a:off x="16357600" y="1349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74930</xdr:rowOff>
    </xdr:from>
    <xdr:to>
      <xdr:col>81</xdr:col>
      <xdr:colOff>101600</xdr:colOff>
      <xdr:row>80</xdr:row>
      <xdr:rowOff>5080</xdr:rowOff>
    </xdr:to>
    <xdr:sp macro="" textlink="">
      <xdr:nvSpPr>
        <xdr:cNvPr id="615" name="楕円 614"/>
        <xdr:cNvSpPr/>
      </xdr:nvSpPr>
      <xdr:spPr>
        <a:xfrm>
          <a:off x="15430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85725</xdr:rowOff>
    </xdr:from>
    <xdr:to>
      <xdr:col>85</xdr:col>
      <xdr:colOff>127000</xdr:colOff>
      <xdr:row>79</xdr:row>
      <xdr:rowOff>125730</xdr:rowOff>
    </xdr:to>
    <xdr:cxnSp macro="">
      <xdr:nvCxnSpPr>
        <xdr:cNvPr id="616" name="直線コネクタ 615"/>
        <xdr:cNvCxnSpPr/>
      </xdr:nvCxnSpPr>
      <xdr:spPr>
        <a:xfrm flipV="1">
          <a:off x="15481300" y="136302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107314</xdr:rowOff>
    </xdr:from>
    <xdr:to>
      <xdr:col>76</xdr:col>
      <xdr:colOff>165100</xdr:colOff>
      <xdr:row>80</xdr:row>
      <xdr:rowOff>37464</xdr:rowOff>
    </xdr:to>
    <xdr:sp macro="" textlink="">
      <xdr:nvSpPr>
        <xdr:cNvPr id="617" name="楕円 616"/>
        <xdr:cNvSpPr/>
      </xdr:nvSpPr>
      <xdr:spPr>
        <a:xfrm>
          <a:off x="14541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125730</xdr:rowOff>
    </xdr:from>
    <xdr:to>
      <xdr:col>81</xdr:col>
      <xdr:colOff>50800</xdr:colOff>
      <xdr:row>79</xdr:row>
      <xdr:rowOff>158114</xdr:rowOff>
    </xdr:to>
    <xdr:cxnSp macro="">
      <xdr:nvCxnSpPr>
        <xdr:cNvPr id="618" name="直線コネクタ 617"/>
        <xdr:cNvCxnSpPr/>
      </xdr:nvCxnSpPr>
      <xdr:spPr>
        <a:xfrm flipV="1">
          <a:off x="14592300" y="136702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19"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2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21"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21607</xdr:rowOff>
    </xdr:from>
    <xdr:ext cx="405111" cy="259045"/>
    <xdr:sp macro="" textlink="">
      <xdr:nvSpPr>
        <xdr:cNvPr id="622" name="n_1mainValue【消防施設】&#10;有形固定資産減価償却率"/>
        <xdr:cNvSpPr txBox="1"/>
      </xdr:nvSpPr>
      <xdr:spPr>
        <a:xfrm>
          <a:off x="15266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53991</xdr:rowOff>
    </xdr:from>
    <xdr:ext cx="405111" cy="259045"/>
    <xdr:sp macro="" textlink="">
      <xdr:nvSpPr>
        <xdr:cNvPr id="623" name="n_2mainValue【消防施設】&#10;有形固定資産減価償却率"/>
        <xdr:cNvSpPr txBox="1"/>
      </xdr:nvSpPr>
      <xdr:spPr>
        <a:xfrm>
          <a:off x="14389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47" name="直線コネクタ 646"/>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8"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9" name="直線コネクタ 64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0"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1" name="直線コネクタ 650"/>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52"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3" name="フローチャート: 判断 65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54" name="フローチャート: 判断 653"/>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55" name="フローチャート: 判断 65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56" name="フローチャート: 判断 655"/>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41911</xdr:rowOff>
    </xdr:from>
    <xdr:to>
      <xdr:col>116</xdr:col>
      <xdr:colOff>114300</xdr:colOff>
      <xdr:row>86</xdr:row>
      <xdr:rowOff>143511</xdr:rowOff>
    </xdr:to>
    <xdr:sp macro="" textlink="">
      <xdr:nvSpPr>
        <xdr:cNvPr id="662" name="楕円 661"/>
        <xdr:cNvSpPr/>
      </xdr:nvSpPr>
      <xdr:spPr>
        <a:xfrm>
          <a:off x="22110700" y="14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128288</xdr:rowOff>
    </xdr:from>
    <xdr:ext cx="469744" cy="259045"/>
    <xdr:sp macro="" textlink="">
      <xdr:nvSpPr>
        <xdr:cNvPr id="663" name="【消防施設】&#10;一人当たり面積該当値テキスト"/>
        <xdr:cNvSpPr txBox="1"/>
      </xdr:nvSpPr>
      <xdr:spPr>
        <a:xfrm>
          <a:off x="22199600" y="1470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41911</xdr:rowOff>
    </xdr:from>
    <xdr:to>
      <xdr:col>112</xdr:col>
      <xdr:colOff>38100</xdr:colOff>
      <xdr:row>86</xdr:row>
      <xdr:rowOff>143511</xdr:rowOff>
    </xdr:to>
    <xdr:sp macro="" textlink="">
      <xdr:nvSpPr>
        <xdr:cNvPr id="664" name="楕円 663"/>
        <xdr:cNvSpPr/>
      </xdr:nvSpPr>
      <xdr:spPr>
        <a:xfrm>
          <a:off x="21272500" y="14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92711</xdr:rowOff>
    </xdr:from>
    <xdr:to>
      <xdr:col>116</xdr:col>
      <xdr:colOff>63500</xdr:colOff>
      <xdr:row>86</xdr:row>
      <xdr:rowOff>92711</xdr:rowOff>
    </xdr:to>
    <xdr:cxnSp macro="">
      <xdr:nvCxnSpPr>
        <xdr:cNvPr id="665" name="直線コネクタ 664"/>
        <xdr:cNvCxnSpPr/>
      </xdr:nvCxnSpPr>
      <xdr:spPr>
        <a:xfrm>
          <a:off x="21323300" y="14837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59689</xdr:rowOff>
    </xdr:from>
    <xdr:to>
      <xdr:col>107</xdr:col>
      <xdr:colOff>101600</xdr:colOff>
      <xdr:row>86</xdr:row>
      <xdr:rowOff>161289</xdr:rowOff>
    </xdr:to>
    <xdr:sp macro="" textlink="">
      <xdr:nvSpPr>
        <xdr:cNvPr id="666" name="楕円 665"/>
        <xdr:cNvSpPr/>
      </xdr:nvSpPr>
      <xdr:spPr>
        <a:xfrm>
          <a:off x="20383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92711</xdr:rowOff>
    </xdr:from>
    <xdr:to>
      <xdr:col>111</xdr:col>
      <xdr:colOff>177800</xdr:colOff>
      <xdr:row>86</xdr:row>
      <xdr:rowOff>110489</xdr:rowOff>
    </xdr:to>
    <xdr:cxnSp macro="">
      <xdr:nvCxnSpPr>
        <xdr:cNvPr id="667" name="直線コネクタ 666"/>
        <xdr:cNvCxnSpPr/>
      </xdr:nvCxnSpPr>
      <xdr:spPr>
        <a:xfrm flipV="1">
          <a:off x="20434300" y="148374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68"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69"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70"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134638</xdr:rowOff>
    </xdr:from>
    <xdr:ext cx="469744" cy="259045"/>
    <xdr:sp macro="" textlink="">
      <xdr:nvSpPr>
        <xdr:cNvPr id="671" name="n_1mainValue【消防施設】&#10;一人当たり面積"/>
        <xdr:cNvSpPr txBox="1"/>
      </xdr:nvSpPr>
      <xdr:spPr>
        <a:xfrm>
          <a:off x="21075727" y="1487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152416</xdr:rowOff>
    </xdr:from>
    <xdr:ext cx="469744" cy="259045"/>
    <xdr:sp macro="" textlink="">
      <xdr:nvSpPr>
        <xdr:cNvPr id="672" name="n_2mainValue【消防施設】&#10;一人当たり面積"/>
        <xdr:cNvSpPr txBox="1"/>
      </xdr:nvSpPr>
      <xdr:spPr>
        <a:xfrm>
          <a:off x="20199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98" name="直線コネクタ 697"/>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99"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00" name="直線コネクタ 69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02" name="直線コネクタ 70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03"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04" name="フローチャート: 判断 70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05" name="フローチャート: 判断 704"/>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06" name="フローチャート: 判断 70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07" name="フローチャート: 判断 706"/>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13" name="楕円 712"/>
        <xdr:cNvSpPr/>
      </xdr:nvSpPr>
      <xdr:spPr>
        <a:xfrm>
          <a:off x="162687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103432</xdr:rowOff>
    </xdr:from>
    <xdr:ext cx="405111" cy="259045"/>
    <xdr:sp macro="" textlink="">
      <xdr:nvSpPr>
        <xdr:cNvPr id="714" name="【庁舎】&#10;有形固定資産減価償却率該当値テキスト"/>
        <xdr:cNvSpPr txBox="1"/>
      </xdr:nvSpPr>
      <xdr:spPr>
        <a:xfrm>
          <a:off x="16357600"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146231</xdr:rowOff>
    </xdr:from>
    <xdr:to>
      <xdr:col>81</xdr:col>
      <xdr:colOff>101600</xdr:colOff>
      <xdr:row>104</xdr:row>
      <xdr:rowOff>76381</xdr:rowOff>
    </xdr:to>
    <xdr:sp macro="" textlink="">
      <xdr:nvSpPr>
        <xdr:cNvPr id="715" name="楕円 714"/>
        <xdr:cNvSpPr/>
      </xdr:nvSpPr>
      <xdr:spPr>
        <a:xfrm>
          <a:off x="15430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4355</xdr:rowOff>
    </xdr:from>
    <xdr:to>
      <xdr:col>85</xdr:col>
      <xdr:colOff>127000</xdr:colOff>
      <xdr:row>104</xdr:row>
      <xdr:rowOff>25581</xdr:rowOff>
    </xdr:to>
    <xdr:cxnSp macro="">
      <xdr:nvCxnSpPr>
        <xdr:cNvPr id="716" name="直線コネクタ 715"/>
        <xdr:cNvCxnSpPr/>
      </xdr:nvCxnSpPr>
      <xdr:spPr>
        <a:xfrm flipV="1">
          <a:off x="15481300" y="1783515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17" name="楕円 716"/>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25581</xdr:rowOff>
    </xdr:to>
    <xdr:cxnSp macro="">
      <xdr:nvCxnSpPr>
        <xdr:cNvPr id="718" name="直線コネクタ 717"/>
        <xdr:cNvCxnSpPr/>
      </xdr:nvCxnSpPr>
      <xdr:spPr>
        <a:xfrm>
          <a:off x="14592300" y="178384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97245</xdr:rowOff>
    </xdr:from>
    <xdr:to>
      <xdr:col>72</xdr:col>
      <xdr:colOff>38100</xdr:colOff>
      <xdr:row>104</xdr:row>
      <xdr:rowOff>27395</xdr:rowOff>
    </xdr:to>
    <xdr:sp macro="" textlink="">
      <xdr:nvSpPr>
        <xdr:cNvPr id="719" name="楕円 718"/>
        <xdr:cNvSpPr/>
      </xdr:nvSpPr>
      <xdr:spPr>
        <a:xfrm>
          <a:off x="13652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148045</xdr:rowOff>
    </xdr:from>
    <xdr:to>
      <xdr:col>76</xdr:col>
      <xdr:colOff>114300</xdr:colOff>
      <xdr:row>104</xdr:row>
      <xdr:rowOff>7620</xdr:rowOff>
    </xdr:to>
    <xdr:cxnSp macro="">
      <xdr:nvCxnSpPr>
        <xdr:cNvPr id="720" name="直線コネクタ 719"/>
        <xdr:cNvCxnSpPr/>
      </xdr:nvCxnSpPr>
      <xdr:spPr>
        <a:xfrm>
          <a:off x="13703300" y="178073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21"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22"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23"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67508</xdr:rowOff>
    </xdr:from>
    <xdr:ext cx="405111" cy="259045"/>
    <xdr:sp macro="" textlink="">
      <xdr:nvSpPr>
        <xdr:cNvPr id="724" name="n_1main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25" name="n_2main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18522</xdr:rowOff>
    </xdr:from>
    <xdr:ext cx="405111" cy="259045"/>
    <xdr:sp macro="" textlink="">
      <xdr:nvSpPr>
        <xdr:cNvPr id="726" name="n_3mainValue【庁舎】&#10;有形固定資産減価償却率"/>
        <xdr:cNvSpPr txBox="1"/>
      </xdr:nvSpPr>
      <xdr:spPr>
        <a:xfrm>
          <a:off x="135007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48" name="直線コネクタ 747"/>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49"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0" name="直線コネクタ 749"/>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1"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2" name="直線コネクタ 751"/>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53"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54" name="フローチャート: 判断 753"/>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55" name="フローチャート: 判断 754"/>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56" name="フローチャート: 判断 755"/>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57" name="フローチャート: 判断 756"/>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73406</xdr:rowOff>
    </xdr:from>
    <xdr:to>
      <xdr:col>116</xdr:col>
      <xdr:colOff>114300</xdr:colOff>
      <xdr:row>107</xdr:row>
      <xdr:rowOff>3556</xdr:rowOff>
    </xdr:to>
    <xdr:sp macro="" textlink="">
      <xdr:nvSpPr>
        <xdr:cNvPr id="763" name="楕円 762"/>
        <xdr:cNvSpPr/>
      </xdr:nvSpPr>
      <xdr:spPr>
        <a:xfrm>
          <a:off x="221107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51833</xdr:rowOff>
    </xdr:from>
    <xdr:ext cx="469744" cy="259045"/>
    <xdr:sp macro="" textlink="">
      <xdr:nvSpPr>
        <xdr:cNvPr id="764" name="【庁舎】&#10;一人当たり面積該当値テキスト"/>
        <xdr:cNvSpPr txBox="1"/>
      </xdr:nvSpPr>
      <xdr:spPr>
        <a:xfrm>
          <a:off x="22199600"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75692</xdr:rowOff>
    </xdr:from>
    <xdr:to>
      <xdr:col>112</xdr:col>
      <xdr:colOff>38100</xdr:colOff>
      <xdr:row>107</xdr:row>
      <xdr:rowOff>5842</xdr:rowOff>
    </xdr:to>
    <xdr:sp macro="" textlink="">
      <xdr:nvSpPr>
        <xdr:cNvPr id="765" name="楕円 764"/>
        <xdr:cNvSpPr/>
      </xdr:nvSpPr>
      <xdr:spPr>
        <a:xfrm>
          <a:off x="21272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124206</xdr:rowOff>
    </xdr:from>
    <xdr:to>
      <xdr:col>116</xdr:col>
      <xdr:colOff>63500</xdr:colOff>
      <xdr:row>106</xdr:row>
      <xdr:rowOff>126492</xdr:rowOff>
    </xdr:to>
    <xdr:cxnSp macro="">
      <xdr:nvCxnSpPr>
        <xdr:cNvPr id="766" name="直線コネクタ 765"/>
        <xdr:cNvCxnSpPr/>
      </xdr:nvCxnSpPr>
      <xdr:spPr>
        <a:xfrm flipV="1">
          <a:off x="21323300" y="182979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73406</xdr:rowOff>
    </xdr:from>
    <xdr:to>
      <xdr:col>107</xdr:col>
      <xdr:colOff>101600</xdr:colOff>
      <xdr:row>107</xdr:row>
      <xdr:rowOff>3556</xdr:rowOff>
    </xdr:to>
    <xdr:sp macro="" textlink="">
      <xdr:nvSpPr>
        <xdr:cNvPr id="767" name="楕円 766"/>
        <xdr:cNvSpPr/>
      </xdr:nvSpPr>
      <xdr:spPr>
        <a:xfrm>
          <a:off x="2038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124206</xdr:rowOff>
    </xdr:from>
    <xdr:to>
      <xdr:col>111</xdr:col>
      <xdr:colOff>177800</xdr:colOff>
      <xdr:row>106</xdr:row>
      <xdr:rowOff>126492</xdr:rowOff>
    </xdr:to>
    <xdr:cxnSp macro="">
      <xdr:nvCxnSpPr>
        <xdr:cNvPr id="768" name="直線コネクタ 767"/>
        <xdr:cNvCxnSpPr/>
      </xdr:nvCxnSpPr>
      <xdr:spPr>
        <a:xfrm>
          <a:off x="20434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69" name="楕円 768"/>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124206</xdr:rowOff>
    </xdr:from>
    <xdr:to>
      <xdr:col>107</xdr:col>
      <xdr:colOff>50800</xdr:colOff>
      <xdr:row>106</xdr:row>
      <xdr:rowOff>126492</xdr:rowOff>
    </xdr:to>
    <xdr:cxnSp macro="">
      <xdr:nvCxnSpPr>
        <xdr:cNvPr id="770" name="直線コネクタ 769"/>
        <xdr:cNvCxnSpPr/>
      </xdr:nvCxnSpPr>
      <xdr:spPr>
        <a:xfrm flipV="1">
          <a:off x="19545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71"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72"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73"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168419</xdr:rowOff>
    </xdr:from>
    <xdr:ext cx="469744" cy="259045"/>
    <xdr:sp macro="" textlink="">
      <xdr:nvSpPr>
        <xdr:cNvPr id="774" name="n_1mainValue【庁舎】&#10;一人当たり面積"/>
        <xdr:cNvSpPr txBox="1"/>
      </xdr:nvSpPr>
      <xdr:spPr>
        <a:xfrm>
          <a:off x="210757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166133</xdr:rowOff>
    </xdr:from>
    <xdr:ext cx="469744" cy="259045"/>
    <xdr:sp macro="" textlink="">
      <xdr:nvSpPr>
        <xdr:cNvPr id="775" name="n_2mainValue【庁舎】&#10;一人当たり面積"/>
        <xdr:cNvSpPr txBox="1"/>
      </xdr:nvSpPr>
      <xdr:spPr>
        <a:xfrm>
          <a:off x="20199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76" name="n_3mainValue【庁舎】&#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全国及び県平均を上回っているのは、体育館・プール、消防施設である。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体育館・プールについては、プールにつき共用・民間施設の利用などを検討しており、除却・縮小の計画を行っている。</a:t>
          </a:r>
        </a:p>
        <a:p>
          <a:r>
            <a:rPr kumimoji="1" lang="ja-JP" altLang="en-US" sz="1300">
              <a:latin typeface="ＭＳ Ｐゴシック" panose="020B0600070205080204" pitchFamily="50" charset="-128"/>
              <a:ea typeface="ＭＳ Ｐゴシック" panose="020B0600070205080204" pitchFamily="50" charset="-128"/>
            </a:rPr>
            <a:t>消防施設については、施設の現状を確認する中で、整備の検討を進めていく。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49,150
48,543
121.74
22,587,388
21,565,767
967,632
10,665,302
16,470,613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当年度は、歳入においては、ふるさと納税寄附額が前年度より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。また、国庫支出金が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億円、地方債が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億円、増加となっている。県支出金が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億円、地方交付税が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億円、それぞれ減少となっており、それらを加味すると、前年度と比較して全体で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8.68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歳出においては、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ごみ処理施設長寿命化事業、上吉田地区市営住宅建替事業、第七保育園建設整備事業など、普通建設事業の増加が要因となり、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8.64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歳入歳出ともに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となった結果、平成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年度と比較し、微増での推移となった。社会情勢的にも厳しい環境下ではあるが、引き続き、税の徴収強化等による税収増加及び事業内容の精査等経費節減に努める。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137583</xdr:rowOff>
    </xdr:to>
    <xdr:cxnSp macro="">
      <xdr:nvCxnSpPr>
        <xdr:cNvPr id="69" name="直線コネクタ 68"/>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6350</xdr:rowOff>
    </xdr:to>
    <xdr:cxnSp macro="">
      <xdr:nvCxnSpPr>
        <xdr:cNvPr id="72" name="直線コネクタ 71"/>
        <xdr:cNvCxnSpPr/>
      </xdr:nvCxnSpPr>
      <xdr:spPr>
        <a:xfrm flipV="1">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97" name="テキスト ボックス 96"/>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ふるさと納税寄附額が</a:t>
          </a:r>
          <a:r>
            <a:rPr kumimoji="1" lang="en-US" altLang="ja-JP" sz="1100">
              <a:latin typeface="ＭＳ Ｐゴシック" panose="020B0600070205080204" pitchFamily="50" charset="-128"/>
              <a:ea typeface="ＭＳ Ｐゴシック" panose="020B0600070205080204" pitchFamily="50" charset="-128"/>
            </a:rPr>
            <a:t>22.79</a:t>
          </a:r>
          <a:r>
            <a:rPr kumimoji="1" lang="ja-JP" altLang="en-US" sz="1100">
              <a:latin typeface="ＭＳ Ｐゴシック" panose="020B0600070205080204" pitchFamily="50" charset="-128"/>
              <a:ea typeface="ＭＳ Ｐゴシック" panose="020B0600070205080204" pitchFamily="50" charset="-128"/>
            </a:rPr>
            <a:t>億円となり、前年度より</a:t>
          </a:r>
          <a:r>
            <a:rPr kumimoji="1" lang="en-US" altLang="ja-JP" sz="1100">
              <a:latin typeface="ＭＳ Ｐゴシック" panose="020B0600070205080204" pitchFamily="50" charset="-128"/>
              <a:ea typeface="ＭＳ Ｐゴシック" panose="020B0600070205080204" pitchFamily="50" charset="-128"/>
            </a:rPr>
            <a:t>5.16</a:t>
          </a:r>
          <a:r>
            <a:rPr kumimoji="1" lang="ja-JP" altLang="en-US" sz="1100">
              <a:latin typeface="ＭＳ Ｐゴシック" panose="020B0600070205080204" pitchFamily="50" charset="-128"/>
              <a:ea typeface="ＭＳ Ｐゴシック" panose="020B0600070205080204" pitchFamily="50" charset="-128"/>
            </a:rPr>
            <a:t>億円の増加となった（対前年度比約</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％の増）。昨年に続きふるさと納税寄附の上昇が財政運営に好影響をもたらし、経常収支比率は前年度と比較して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ポイント改善された。</a:t>
          </a:r>
        </a:p>
        <a:p>
          <a:r>
            <a:rPr kumimoji="1" lang="ja-JP" altLang="en-US" sz="1100">
              <a:latin typeface="ＭＳ Ｐゴシック" panose="020B0600070205080204" pitchFamily="50" charset="-128"/>
              <a:ea typeface="ＭＳ Ｐゴシック" panose="020B0600070205080204" pitchFamily="50" charset="-128"/>
            </a:rPr>
            <a:t>　経済をとりまく環境や少子高齢化社会の進展を考えると税収の大幅な増加などは見込めない一方で、歳出面では、扶助費等の経常経費に加え公共施設老朽化に対応するための経費の増加が見込まれる。他の項目での歳出縮減を図るべく、「選択と集中」の観点から事務事業の再見直しを行う作業を引き続き実施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15748</xdr:rowOff>
    </xdr:to>
    <xdr:cxnSp macro="">
      <xdr:nvCxnSpPr>
        <xdr:cNvPr id="130" name="直線コネクタ 129"/>
        <xdr:cNvCxnSpPr/>
      </xdr:nvCxnSpPr>
      <xdr:spPr>
        <a:xfrm flipV="1">
          <a:off x="4114800" y="102158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15748</xdr:rowOff>
    </xdr:from>
    <xdr:to>
      <xdr:col>19</xdr:col>
      <xdr:colOff>133350</xdr:colOff>
      <xdr:row>61</xdr:row>
      <xdr:rowOff>22860</xdr:rowOff>
    </xdr:to>
    <xdr:cxnSp macro="">
      <xdr:nvCxnSpPr>
        <xdr:cNvPr id="133" name="直線コネクタ 132"/>
        <xdr:cNvCxnSpPr/>
      </xdr:nvCxnSpPr>
      <xdr:spPr>
        <a:xfrm flipV="1">
          <a:off x="3225800" y="1030274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61</xdr:row>
      <xdr:rowOff>22860</xdr:rowOff>
    </xdr:to>
    <xdr:cxnSp macro="">
      <xdr:nvCxnSpPr>
        <xdr:cNvPr id="136" name="直線コネクタ 135"/>
        <xdr:cNvCxnSpPr/>
      </xdr:nvCxnSpPr>
      <xdr:spPr>
        <a:xfrm>
          <a:off x="2336800" y="103847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60</xdr:row>
      <xdr:rowOff>165354</xdr:rowOff>
    </xdr:to>
    <xdr:cxnSp macro="">
      <xdr:nvCxnSpPr>
        <xdr:cNvPr id="139" name="直線コネクタ 138"/>
        <xdr:cNvCxnSpPr/>
      </xdr:nvCxnSpPr>
      <xdr:spPr>
        <a:xfrm flipV="1">
          <a:off x="1447800" y="103847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49" name="楕円 148"/>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142257</xdr:rowOff>
    </xdr:from>
    <xdr:ext cx="762000" cy="259045"/>
    <xdr:sp macro="" textlink="">
      <xdr:nvSpPr>
        <xdr:cNvPr id="150"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136398</xdr:rowOff>
    </xdr:from>
    <xdr:to>
      <xdr:col>19</xdr:col>
      <xdr:colOff>184150</xdr:colOff>
      <xdr:row>60</xdr:row>
      <xdr:rowOff>66548</xdr:rowOff>
    </xdr:to>
    <xdr:sp macro="" textlink="">
      <xdr:nvSpPr>
        <xdr:cNvPr id="151" name="楕円 150"/>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76725</xdr:rowOff>
    </xdr:from>
    <xdr:ext cx="736600" cy="259045"/>
    <xdr:sp macro="" textlink="">
      <xdr:nvSpPr>
        <xdr:cNvPr id="152" name="テキスト ボックス 151"/>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3" name="楕円 152"/>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4" name="テキスト ボックス 153"/>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5" name="楕円 154"/>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6" name="テキスト ボックス 155"/>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57" name="楕円 156"/>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58" name="テキスト ボックス 157"/>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類似団体平均と比較して、人口一人当たりの人件費・物件費等が高いのは、主に物件費が要因となっている。これは主にごみ処理施設やし尿処理施設の運営を直営で行っているためである。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人件費自体は前年と比較し増加している。</a:t>
          </a:r>
        </a:p>
        <a:p>
          <a:r>
            <a:rPr kumimoji="1" lang="ja-JP" altLang="en-US" sz="1100">
              <a:latin typeface="ＭＳ Ｐゴシック" panose="020B0600070205080204" pitchFamily="50" charset="-128"/>
              <a:ea typeface="ＭＳ Ｐゴシック" panose="020B0600070205080204" pitchFamily="50" charset="-128"/>
            </a:rPr>
            <a:t>　その要因としては、平成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年人事院勧告等に基づく改正を行った結果、賞与・共済費等が増となったことに加え、定年退職者の人数が増となったことにより退職手当が前年比</a:t>
          </a:r>
          <a:r>
            <a:rPr kumimoji="1" lang="en-US" altLang="ja-JP" sz="1100">
              <a:latin typeface="ＭＳ Ｐゴシック" panose="020B0600070205080204" pitchFamily="50" charset="-128"/>
              <a:ea typeface="ＭＳ Ｐゴシック" panose="020B0600070205080204" pitchFamily="50" charset="-128"/>
            </a:rPr>
            <a:t>157.7</a:t>
          </a:r>
          <a:r>
            <a:rPr kumimoji="1" lang="ja-JP" altLang="en-US" sz="1100">
              <a:latin typeface="ＭＳ Ｐゴシック" panose="020B0600070205080204" pitchFamily="50" charset="-128"/>
              <a:ea typeface="ＭＳ Ｐゴシック" panose="020B0600070205080204" pitchFamily="50" charset="-128"/>
            </a:rPr>
            <a:t>％増になったことが大きな要因となっている。</a:t>
          </a:r>
        </a:p>
        <a:p>
          <a:r>
            <a:rPr kumimoji="1" lang="ja-JP" altLang="en-US" sz="1100">
              <a:latin typeface="ＭＳ Ｐゴシック" panose="020B0600070205080204" pitchFamily="50" charset="-128"/>
              <a:ea typeface="ＭＳ Ｐゴシック" panose="020B0600070205080204" pitchFamily="50" charset="-128"/>
            </a:rPr>
            <a:t>人件費の伸びに対し、充当一般財源については、大きな変化要因が無かったため、経常収支比率についても併せて増となり、前年を上回った。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48493</xdr:rowOff>
    </xdr:from>
    <xdr:to>
      <xdr:col>23</xdr:col>
      <xdr:colOff>133350</xdr:colOff>
      <xdr:row>83</xdr:row>
      <xdr:rowOff>127631</xdr:rowOff>
    </xdr:to>
    <xdr:cxnSp macro="">
      <xdr:nvCxnSpPr>
        <xdr:cNvPr id="193" name="直線コネクタ 192"/>
        <xdr:cNvCxnSpPr/>
      </xdr:nvCxnSpPr>
      <xdr:spPr>
        <a:xfrm>
          <a:off x="4114800" y="14278843"/>
          <a:ext cx="838200" cy="7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113376</xdr:rowOff>
    </xdr:from>
    <xdr:to>
      <xdr:col>19</xdr:col>
      <xdr:colOff>133350</xdr:colOff>
      <xdr:row>83</xdr:row>
      <xdr:rowOff>48493</xdr:rowOff>
    </xdr:to>
    <xdr:cxnSp macro="">
      <xdr:nvCxnSpPr>
        <xdr:cNvPr id="196" name="直線コネクタ 195"/>
        <xdr:cNvCxnSpPr/>
      </xdr:nvCxnSpPr>
      <xdr:spPr>
        <a:xfrm>
          <a:off x="3225800" y="14172276"/>
          <a:ext cx="889000" cy="10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61530</xdr:rowOff>
    </xdr:from>
    <xdr:to>
      <xdr:col>15</xdr:col>
      <xdr:colOff>82550</xdr:colOff>
      <xdr:row>82</xdr:row>
      <xdr:rowOff>113376</xdr:rowOff>
    </xdr:to>
    <xdr:cxnSp macro="">
      <xdr:nvCxnSpPr>
        <xdr:cNvPr id="199" name="直線コネクタ 198"/>
        <xdr:cNvCxnSpPr/>
      </xdr:nvCxnSpPr>
      <xdr:spPr>
        <a:xfrm>
          <a:off x="2336800" y="14120430"/>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29815</xdr:rowOff>
    </xdr:from>
    <xdr:to>
      <xdr:col>11</xdr:col>
      <xdr:colOff>31750</xdr:colOff>
      <xdr:row>82</xdr:row>
      <xdr:rowOff>61530</xdr:rowOff>
    </xdr:to>
    <xdr:cxnSp macro="">
      <xdr:nvCxnSpPr>
        <xdr:cNvPr id="202" name="直線コネクタ 201"/>
        <xdr:cNvCxnSpPr/>
      </xdr:nvCxnSpPr>
      <xdr:spPr>
        <a:xfrm>
          <a:off x="1447800" y="14088715"/>
          <a:ext cx="889000" cy="3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117630</xdr:rowOff>
    </xdr:from>
    <xdr:to>
      <xdr:col>7</xdr:col>
      <xdr:colOff>31750</xdr:colOff>
      <xdr:row>81</xdr:row>
      <xdr:rowOff>47780</xdr:rowOff>
    </xdr:to>
    <xdr:sp macro="" textlink="">
      <xdr:nvSpPr>
        <xdr:cNvPr id="205" name="フローチャート: 判断 204"/>
        <xdr:cNvSpPr/>
      </xdr:nvSpPr>
      <xdr:spPr>
        <a:xfrm>
          <a:off x="1397000" y="1383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57957</xdr:rowOff>
    </xdr:from>
    <xdr:ext cx="762000" cy="259045"/>
    <xdr:sp macro="" textlink="">
      <xdr:nvSpPr>
        <xdr:cNvPr id="206" name="テキスト ボックス 205"/>
        <xdr:cNvSpPr txBox="1"/>
      </xdr:nvSpPr>
      <xdr:spPr>
        <a:xfrm>
          <a:off x="1066800" y="136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76831</xdr:rowOff>
    </xdr:from>
    <xdr:to>
      <xdr:col>23</xdr:col>
      <xdr:colOff>184150</xdr:colOff>
      <xdr:row>84</xdr:row>
      <xdr:rowOff>6981</xdr:rowOff>
    </xdr:to>
    <xdr:sp macro="" textlink="">
      <xdr:nvSpPr>
        <xdr:cNvPr id="212" name="楕円 211"/>
        <xdr:cNvSpPr/>
      </xdr:nvSpPr>
      <xdr:spPr>
        <a:xfrm>
          <a:off x="4902200" y="143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48908</xdr:rowOff>
    </xdr:from>
    <xdr:ext cx="762000" cy="259045"/>
    <xdr:sp macro="" textlink="">
      <xdr:nvSpPr>
        <xdr:cNvPr id="213" name="人件費・物件費等の状況該当値テキスト"/>
        <xdr:cNvSpPr txBox="1"/>
      </xdr:nvSpPr>
      <xdr:spPr>
        <a:xfrm>
          <a:off x="5041900" y="1427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169143</xdr:rowOff>
    </xdr:from>
    <xdr:to>
      <xdr:col>19</xdr:col>
      <xdr:colOff>184150</xdr:colOff>
      <xdr:row>83</xdr:row>
      <xdr:rowOff>99293</xdr:rowOff>
    </xdr:to>
    <xdr:sp macro="" textlink="">
      <xdr:nvSpPr>
        <xdr:cNvPr id="214" name="楕円 213"/>
        <xdr:cNvSpPr/>
      </xdr:nvSpPr>
      <xdr:spPr>
        <a:xfrm>
          <a:off x="4064000" y="142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84070</xdr:rowOff>
    </xdr:from>
    <xdr:ext cx="736600" cy="259045"/>
    <xdr:sp macro="" textlink="">
      <xdr:nvSpPr>
        <xdr:cNvPr id="215" name="テキスト ボックス 214"/>
        <xdr:cNvSpPr txBox="1"/>
      </xdr:nvSpPr>
      <xdr:spPr>
        <a:xfrm>
          <a:off x="3733800" y="1431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62576</xdr:rowOff>
    </xdr:from>
    <xdr:to>
      <xdr:col>15</xdr:col>
      <xdr:colOff>133350</xdr:colOff>
      <xdr:row>82</xdr:row>
      <xdr:rowOff>164176</xdr:rowOff>
    </xdr:to>
    <xdr:sp macro="" textlink="">
      <xdr:nvSpPr>
        <xdr:cNvPr id="216" name="楕円 215"/>
        <xdr:cNvSpPr/>
      </xdr:nvSpPr>
      <xdr:spPr>
        <a:xfrm>
          <a:off x="3175000" y="141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148953</xdr:rowOff>
    </xdr:from>
    <xdr:ext cx="762000" cy="259045"/>
    <xdr:sp macro="" textlink="">
      <xdr:nvSpPr>
        <xdr:cNvPr id="217" name="テキスト ボックス 216"/>
        <xdr:cNvSpPr txBox="1"/>
      </xdr:nvSpPr>
      <xdr:spPr>
        <a:xfrm>
          <a:off x="2844800" y="142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10730</xdr:rowOff>
    </xdr:from>
    <xdr:to>
      <xdr:col>11</xdr:col>
      <xdr:colOff>82550</xdr:colOff>
      <xdr:row>82</xdr:row>
      <xdr:rowOff>112330</xdr:rowOff>
    </xdr:to>
    <xdr:sp macro="" textlink="">
      <xdr:nvSpPr>
        <xdr:cNvPr id="218" name="楕円 217"/>
        <xdr:cNvSpPr/>
      </xdr:nvSpPr>
      <xdr:spPr>
        <a:xfrm>
          <a:off x="2286000" y="1406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122507</xdr:rowOff>
    </xdr:from>
    <xdr:ext cx="762000" cy="259045"/>
    <xdr:sp macro="" textlink="">
      <xdr:nvSpPr>
        <xdr:cNvPr id="219" name="テキスト ボックス 218"/>
        <xdr:cNvSpPr txBox="1"/>
      </xdr:nvSpPr>
      <xdr:spPr>
        <a:xfrm>
          <a:off x="1955800" y="138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150465</xdr:rowOff>
    </xdr:from>
    <xdr:to>
      <xdr:col>7</xdr:col>
      <xdr:colOff>31750</xdr:colOff>
      <xdr:row>82</xdr:row>
      <xdr:rowOff>80615</xdr:rowOff>
    </xdr:to>
    <xdr:sp macro="" textlink="">
      <xdr:nvSpPr>
        <xdr:cNvPr id="220" name="楕円 219"/>
        <xdr:cNvSpPr/>
      </xdr:nvSpPr>
      <xdr:spPr>
        <a:xfrm>
          <a:off x="1397000" y="140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65392</xdr:rowOff>
    </xdr:from>
    <xdr:ext cx="762000" cy="259045"/>
    <xdr:sp macro="" textlink="">
      <xdr:nvSpPr>
        <xdr:cNvPr id="221" name="テキスト ボックス 220"/>
        <xdr:cNvSpPr txBox="1"/>
      </xdr:nvSpPr>
      <xdr:spPr>
        <a:xfrm>
          <a:off x="1066800" y="141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年度については、採用者と退職者の寄与率の差及び人事異動により職員構成が変わったことから、前年度と比べ減少に転じていた。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年度は、人事異動等による経験年数別の職員構成の変動、国で実施する</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歳以上の昇給抑制と本市が実施する昇給抑制制度が異なっていること等の理由により全国平均を上回っている結果となっている。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85271</xdr:rowOff>
    </xdr:to>
    <xdr:cxnSp macro="">
      <xdr:nvCxnSpPr>
        <xdr:cNvPr id="257" name="直線コネクタ 256"/>
        <xdr:cNvCxnSpPr/>
      </xdr:nvCxnSpPr>
      <xdr:spPr>
        <a:xfrm>
          <a:off x="16179800" y="1488077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85271</xdr:rowOff>
    </xdr:to>
    <xdr:cxnSp macro="">
      <xdr:nvCxnSpPr>
        <xdr:cNvPr id="260" name="直線コネクタ 259"/>
        <xdr:cNvCxnSpPr/>
      </xdr:nvCxnSpPr>
      <xdr:spPr>
        <a:xfrm flipV="1">
          <a:off x="15290800" y="148807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85271</xdr:rowOff>
    </xdr:to>
    <xdr:cxnSp macro="">
      <xdr:nvCxnSpPr>
        <xdr:cNvPr id="263" name="直線コネクタ 262"/>
        <xdr:cNvCxnSpPr/>
      </xdr:nvCxnSpPr>
      <xdr:spPr>
        <a:xfrm>
          <a:off x="14401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16329</xdr:rowOff>
    </xdr:to>
    <xdr:cxnSp macro="">
      <xdr:nvCxnSpPr>
        <xdr:cNvPr id="266" name="直線コネクタ 265"/>
        <xdr:cNvCxnSpPr/>
      </xdr:nvCxnSpPr>
      <xdr:spPr>
        <a:xfrm>
          <a:off x="13512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9" name="フローチャート: 判断 268"/>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0" name="テキスト ボックス 269"/>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8" name="楕円 277"/>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9" name="テキスト ボックス 278"/>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年度までは職員数は山梨県平均と同程度であり、全国平均、類似団体平均ともに下回っていた。</a:t>
          </a:r>
        </a:p>
        <a:p>
          <a:r>
            <a:rPr kumimoji="1" lang="ja-JP" altLang="en-US" sz="1100">
              <a:latin typeface="ＭＳ Ｐゴシック" panose="020B0600070205080204" pitchFamily="50" charset="-128"/>
              <a:ea typeface="ＭＳ Ｐゴシック" panose="020B0600070205080204" pitchFamily="50" charset="-128"/>
            </a:rPr>
            <a:t>　その要因としては、富士吉田市新集中改革プラン（</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）において、病院職員を除く職員数の</a:t>
          </a:r>
          <a:r>
            <a:rPr kumimoji="1" lang="en-US" altLang="ja-JP" sz="1100">
              <a:latin typeface="ＭＳ Ｐゴシック" panose="020B0600070205080204" pitchFamily="50" charset="-128"/>
              <a:ea typeface="ＭＳ Ｐゴシック" panose="020B0600070205080204" pitchFamily="50" charset="-128"/>
            </a:rPr>
            <a:t>4.17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人）減という目標を掲げ、一般職においては退職補充</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割を基本に、毎年人員減を継続してきたためと考えられる。</a:t>
          </a:r>
        </a:p>
        <a:p>
          <a:r>
            <a:rPr kumimoji="1" lang="ja-JP" altLang="en-US" sz="1100">
              <a:latin typeface="ＭＳ Ｐゴシック" panose="020B0600070205080204" pitchFamily="50" charset="-128"/>
              <a:ea typeface="ＭＳ Ｐゴシック" panose="020B0600070205080204" pitchFamily="50" charset="-128"/>
            </a:rPr>
            <a:t>　しかし、増加する事務量への対応も限界に来ており、保育園等、市民のニーズや業務量に応じた人事配置の結果、平成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年度については人口減少も重なり、増加となっている。引き続き、これらのことに留意しながら職員定数の管理を行いつつ、適正な職員配置を検討していく。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105591</xdr:rowOff>
    </xdr:from>
    <xdr:to>
      <xdr:col>81</xdr:col>
      <xdr:colOff>44450</xdr:colOff>
      <xdr:row>61</xdr:row>
      <xdr:rowOff>121103</xdr:rowOff>
    </xdr:to>
    <xdr:cxnSp macro="">
      <xdr:nvCxnSpPr>
        <xdr:cNvPr id="322" name="直線コネクタ 321"/>
        <xdr:cNvCxnSpPr/>
      </xdr:nvCxnSpPr>
      <xdr:spPr>
        <a:xfrm>
          <a:off x="16179800" y="10564041"/>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105591</xdr:rowOff>
    </xdr:from>
    <xdr:to>
      <xdr:col>77</xdr:col>
      <xdr:colOff>44450</xdr:colOff>
      <xdr:row>61</xdr:row>
      <xdr:rowOff>107315</xdr:rowOff>
    </xdr:to>
    <xdr:cxnSp macro="">
      <xdr:nvCxnSpPr>
        <xdr:cNvPr id="325" name="直線コネクタ 324"/>
        <xdr:cNvCxnSpPr/>
      </xdr:nvCxnSpPr>
      <xdr:spPr>
        <a:xfrm flipV="1">
          <a:off x="15290800" y="1056404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107315</xdr:rowOff>
    </xdr:to>
    <xdr:cxnSp macro="">
      <xdr:nvCxnSpPr>
        <xdr:cNvPr id="328" name="直線コネクタ 327"/>
        <xdr:cNvCxnSpPr/>
      </xdr:nvCxnSpPr>
      <xdr:spPr>
        <a:xfrm>
          <a:off x="14401800" y="10491651"/>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165009</xdr:rowOff>
    </xdr:from>
    <xdr:to>
      <xdr:col>68</xdr:col>
      <xdr:colOff>152400</xdr:colOff>
      <xdr:row>61</xdr:row>
      <xdr:rowOff>33201</xdr:rowOff>
    </xdr:to>
    <xdr:cxnSp macro="">
      <xdr:nvCxnSpPr>
        <xdr:cNvPr id="331" name="直線コネクタ 330"/>
        <xdr:cNvCxnSpPr/>
      </xdr:nvCxnSpPr>
      <xdr:spPr>
        <a:xfrm>
          <a:off x="13512800" y="1045200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105591</xdr:rowOff>
    </xdr:from>
    <xdr:to>
      <xdr:col>64</xdr:col>
      <xdr:colOff>152400</xdr:colOff>
      <xdr:row>61</xdr:row>
      <xdr:rowOff>35741</xdr:rowOff>
    </xdr:to>
    <xdr:sp macro="" textlink="">
      <xdr:nvSpPr>
        <xdr:cNvPr id="334" name="フローチャート: 判断 333"/>
        <xdr:cNvSpPr/>
      </xdr:nvSpPr>
      <xdr:spPr>
        <a:xfrm>
          <a:off x="13462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45918</xdr:rowOff>
    </xdr:from>
    <xdr:ext cx="762000" cy="259045"/>
    <xdr:sp macro="" textlink="">
      <xdr:nvSpPr>
        <xdr:cNvPr id="335" name="テキスト ボックス 334"/>
        <xdr:cNvSpPr txBox="1"/>
      </xdr:nvSpPr>
      <xdr:spPr>
        <a:xfrm>
          <a:off x="13131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41" name="楕円 340"/>
        <xdr:cNvSpPr/>
      </xdr:nvSpPr>
      <xdr:spPr>
        <a:xfrm>
          <a:off x="16967200" y="10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86830</xdr:rowOff>
    </xdr:from>
    <xdr:ext cx="762000" cy="259045"/>
    <xdr:sp macro="" textlink="">
      <xdr:nvSpPr>
        <xdr:cNvPr id="342" name="定員管理の状況該当値テキスト"/>
        <xdr:cNvSpPr txBox="1"/>
      </xdr:nvSpPr>
      <xdr:spPr>
        <a:xfrm>
          <a:off x="171069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43" name="楕円 342"/>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166568</xdr:rowOff>
    </xdr:from>
    <xdr:ext cx="736600" cy="259045"/>
    <xdr:sp macro="" textlink="">
      <xdr:nvSpPr>
        <xdr:cNvPr id="344" name="テキスト ボックス 343"/>
        <xdr:cNvSpPr txBox="1"/>
      </xdr:nvSpPr>
      <xdr:spPr>
        <a:xfrm>
          <a:off x="15798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5" name="楕円 344"/>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168292</xdr:rowOff>
    </xdr:from>
    <xdr:ext cx="762000" cy="259045"/>
    <xdr:sp macro="" textlink="">
      <xdr:nvSpPr>
        <xdr:cNvPr id="346" name="テキスト ボックス 345"/>
        <xdr:cNvSpPr txBox="1"/>
      </xdr:nvSpPr>
      <xdr:spPr>
        <a:xfrm>
          <a:off x="14909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47" name="楕円 346"/>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94178</xdr:rowOff>
    </xdr:from>
    <xdr:ext cx="762000" cy="259045"/>
    <xdr:sp macro="" textlink="">
      <xdr:nvSpPr>
        <xdr:cNvPr id="348" name="テキスト ボックス 347"/>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114209</xdr:rowOff>
    </xdr:from>
    <xdr:to>
      <xdr:col>64</xdr:col>
      <xdr:colOff>152400</xdr:colOff>
      <xdr:row>61</xdr:row>
      <xdr:rowOff>44359</xdr:rowOff>
    </xdr:to>
    <xdr:sp macro="" textlink="">
      <xdr:nvSpPr>
        <xdr:cNvPr id="349" name="楕円 348"/>
        <xdr:cNvSpPr/>
      </xdr:nvSpPr>
      <xdr:spPr>
        <a:xfrm>
          <a:off x="13462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29136</xdr:rowOff>
    </xdr:from>
    <xdr:ext cx="762000" cy="259045"/>
    <xdr:sp macro="" textlink="">
      <xdr:nvSpPr>
        <xdr:cNvPr id="350" name="テキスト ボックス 349"/>
        <xdr:cNvSpPr txBox="1"/>
      </xdr:nvSpPr>
      <xdr:spPr>
        <a:xfrm>
          <a:off x="13131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一般廃棄物処理事業債の償還終了（</a:t>
          </a:r>
          <a:r>
            <a:rPr kumimoji="1" lang="en-US" altLang="ja-JP" sz="1100">
              <a:latin typeface="ＭＳ Ｐゴシック" panose="020B0600070205080204" pitchFamily="50" charset="-128"/>
              <a:ea typeface="ＭＳ Ｐゴシック" panose="020B0600070205080204" pitchFamily="50" charset="-128"/>
            </a:rPr>
            <a:t>H15</a:t>
          </a:r>
          <a:r>
            <a:rPr kumimoji="1" lang="ja-JP" altLang="en-US" sz="1100">
              <a:latin typeface="ＭＳ Ｐゴシック" panose="020B0600070205080204" pitchFamily="50" charset="-128"/>
              <a:ea typeface="ＭＳ Ｐゴシック" panose="020B0600070205080204" pitchFamily="50" charset="-128"/>
            </a:rPr>
            <a:t>借入分）に伴う元利償還金の減少</a:t>
          </a:r>
          <a:r>
            <a:rPr kumimoji="1" lang="en-US" altLang="ja-JP" sz="1100">
              <a:latin typeface="ＭＳ Ｐゴシック" panose="020B0600070205080204" pitchFamily="50" charset="-128"/>
              <a:ea typeface="ＭＳ Ｐゴシック" panose="020B0600070205080204" pitchFamily="50" charset="-128"/>
            </a:rPr>
            <a:t>3.04</a:t>
          </a:r>
          <a:r>
            <a:rPr kumimoji="1" lang="ja-JP" altLang="en-US" sz="1100">
              <a:latin typeface="ＭＳ Ｐゴシック" panose="020B0600070205080204" pitchFamily="50" charset="-128"/>
              <a:ea typeface="ＭＳ Ｐゴシック" panose="020B0600070205080204" pitchFamily="50" charset="-128"/>
            </a:rPr>
            <a:t>億円により、単年度の実質公債費比率が減少した。三ヵ年平均値については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年度の数値</a:t>
          </a:r>
          <a:r>
            <a:rPr kumimoji="1" lang="en-US" altLang="ja-JP" sz="1100">
              <a:latin typeface="ＭＳ Ｐゴシック" panose="020B0600070205080204" pitchFamily="50" charset="-128"/>
              <a:ea typeface="ＭＳ Ｐゴシック" panose="020B0600070205080204" pitchFamily="50" charset="-128"/>
            </a:rPr>
            <a:t>9.64774</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7.39689</a:t>
          </a:r>
          <a:r>
            <a:rPr kumimoji="1" lang="ja-JP" altLang="en-US" sz="1100">
              <a:latin typeface="ＭＳ Ｐゴシック" panose="020B0600070205080204" pitchFamily="50" charset="-128"/>
              <a:ea typeface="ＭＳ Ｐゴシック" panose="020B0600070205080204" pitchFamily="50" charset="-128"/>
            </a:rPr>
            <a:t>となるため、昨年比より減少となった。</a:t>
          </a:r>
        </a:p>
        <a:p>
          <a:r>
            <a:rPr kumimoji="1" lang="ja-JP" altLang="en-US" sz="1100">
              <a:latin typeface="ＭＳ Ｐゴシック" panose="020B0600070205080204" pitchFamily="50" charset="-128"/>
              <a:ea typeface="ＭＳ Ｐゴシック" panose="020B0600070205080204" pitchFamily="50" charset="-128"/>
            </a:rPr>
            <a:t>　過去に行われてきた大規模事業に係る起債の償還が終了したことで、実質公債費比率については昨年から改善されている。</a:t>
          </a:r>
        </a:p>
        <a:p>
          <a:r>
            <a:rPr kumimoji="1" lang="ja-JP" altLang="en-US" sz="1100">
              <a:latin typeface="ＭＳ Ｐゴシック" panose="020B0600070205080204" pitchFamily="50" charset="-128"/>
              <a:ea typeface="ＭＳ Ｐゴシック" panose="020B0600070205080204" pitchFamily="50" charset="-128"/>
            </a:rPr>
            <a:t>　しかし、平成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執行されている大規模な普通建設事業による借入額の増加により、今後は悪化が見込まれる。事業費の精査などによる借入額の抑制、長寿命化及び統廃合の検討等を行い、公債費負担を抑えていくことが課題とな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70696</xdr:rowOff>
    </xdr:to>
    <xdr:cxnSp macro="">
      <xdr:nvCxnSpPr>
        <xdr:cNvPr id="384" name="直線コネクタ 383"/>
        <xdr:cNvCxnSpPr/>
      </xdr:nvCxnSpPr>
      <xdr:spPr>
        <a:xfrm flipV="1">
          <a:off x="16179800" y="68723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78740</xdr:rowOff>
    </xdr:to>
    <xdr:cxnSp macro="">
      <xdr:nvCxnSpPr>
        <xdr:cNvPr id="387" name="直線コネクタ 386"/>
        <xdr:cNvCxnSpPr/>
      </xdr:nvCxnSpPr>
      <xdr:spPr>
        <a:xfrm flipV="1">
          <a:off x="15290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78740</xdr:rowOff>
    </xdr:to>
    <xdr:cxnSp macro="">
      <xdr:nvCxnSpPr>
        <xdr:cNvPr id="390" name="直線コネクタ 389"/>
        <xdr:cNvCxnSpPr/>
      </xdr:nvCxnSpPr>
      <xdr:spPr>
        <a:xfrm>
          <a:off x="14401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110913</xdr:rowOff>
    </xdr:to>
    <xdr:cxnSp macro="">
      <xdr:nvCxnSpPr>
        <xdr:cNvPr id="393" name="直線コネクタ 392"/>
        <xdr:cNvCxnSpPr/>
      </xdr:nvCxnSpPr>
      <xdr:spPr>
        <a:xfrm flipV="1">
          <a:off x="13512800" y="693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6" name="フローチャート: 判断 395"/>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7" name="テキスト ボックス 39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3" name="楕円 402"/>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4"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5" name="楕円 404"/>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6" name="テキスト ボックス 405"/>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7" name="楕円 406"/>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8" name="テキスト ボックス 407"/>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9" name="楕円 408"/>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0" name="テキスト ボックス 409"/>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1" name="楕円 410"/>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146490</xdr:rowOff>
    </xdr:from>
    <xdr:ext cx="762000" cy="259045"/>
    <xdr:sp macro="" textlink="">
      <xdr:nvSpPr>
        <xdr:cNvPr id="412" name="テキスト ボックス 411"/>
        <xdr:cNvSpPr txBox="1"/>
      </xdr:nvSpPr>
      <xdr:spPr>
        <a:xfrm>
          <a:off x="13131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財政調整基金</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億円、土地開発公社経営健全化基金</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億円、公共施設整備基金</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億円の増による充当可能基金の増加、及び公営企業債等繰入見込額の減少</a:t>
          </a:r>
          <a:r>
            <a:rPr kumimoji="1" lang="en-US" altLang="ja-JP" sz="1100">
              <a:latin typeface="ＭＳ Ｐゴシック" panose="020B0600070205080204" pitchFamily="50" charset="-128"/>
              <a:ea typeface="ＭＳ Ｐゴシック" panose="020B0600070205080204" pitchFamily="50" charset="-128"/>
            </a:rPr>
            <a:t>5.98</a:t>
          </a:r>
          <a:r>
            <a:rPr kumimoji="1" lang="ja-JP" altLang="en-US" sz="1100">
              <a:latin typeface="ＭＳ Ｐゴシック" panose="020B0600070205080204" pitchFamily="50" charset="-128"/>
              <a:ea typeface="ＭＳ Ｐゴシック" panose="020B0600070205080204" pitchFamily="50" charset="-128"/>
            </a:rPr>
            <a:t>億円等の要因により将来負担比率は昨年度より</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ポイント減少している。平成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年度地方債発行額は</a:t>
          </a:r>
          <a:r>
            <a:rPr kumimoji="1" lang="en-US" altLang="ja-JP" sz="1100">
              <a:latin typeface="ＭＳ Ｐゴシック" panose="020B0600070205080204" pitchFamily="50" charset="-128"/>
              <a:ea typeface="ＭＳ Ｐゴシック" panose="020B0600070205080204" pitchFamily="50" charset="-128"/>
            </a:rPr>
            <a:t>17.74</a:t>
          </a:r>
          <a:r>
            <a:rPr kumimoji="1" lang="ja-JP" altLang="en-US" sz="1100">
              <a:latin typeface="ＭＳ Ｐゴシック" panose="020B0600070205080204" pitchFamily="50" charset="-128"/>
              <a:ea typeface="ＭＳ Ｐゴシック" panose="020B0600070205080204" pitchFamily="50" charset="-128"/>
            </a:rPr>
            <a:t>億円、償還額は</a:t>
          </a:r>
          <a:r>
            <a:rPr kumimoji="1" lang="en-US" altLang="ja-JP" sz="1100">
              <a:latin typeface="ＭＳ Ｐゴシック" panose="020B0600070205080204" pitchFamily="50" charset="-128"/>
              <a:ea typeface="ＭＳ Ｐゴシック" panose="020B0600070205080204" pitchFamily="50" charset="-128"/>
            </a:rPr>
            <a:t>12.77</a:t>
          </a:r>
          <a:r>
            <a:rPr kumimoji="1" lang="ja-JP" altLang="en-US" sz="1100">
              <a:latin typeface="ＭＳ Ｐゴシック" panose="020B0600070205080204" pitchFamily="50" charset="-128"/>
              <a:ea typeface="ＭＳ Ｐゴシック" panose="020B0600070205080204" pitchFamily="50" charset="-128"/>
            </a:rPr>
            <a:t>億円であり、現在高は昨年度比で</a:t>
          </a:r>
          <a:r>
            <a:rPr kumimoji="1" lang="en-US" altLang="ja-JP" sz="1100">
              <a:latin typeface="ＭＳ Ｐゴシック" panose="020B0600070205080204" pitchFamily="50" charset="-128"/>
              <a:ea typeface="ＭＳ Ｐゴシック" panose="020B0600070205080204" pitchFamily="50" charset="-128"/>
            </a:rPr>
            <a:t>4.98</a:t>
          </a:r>
          <a:r>
            <a:rPr kumimoji="1" lang="ja-JP" altLang="en-US" sz="1100">
              <a:latin typeface="ＭＳ Ｐゴシック" panose="020B0600070205080204" pitchFamily="50" charset="-128"/>
              <a:ea typeface="ＭＳ Ｐゴシック" panose="020B0600070205080204" pitchFamily="50" charset="-128"/>
            </a:rPr>
            <a:t>億円増加している。平成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大規模な普通建設事業の増加があり、借入額の増加が見込まれることを要因に将来負担比率の悪化が見込まれる。借入額の抑制、事業費の精査などを行い、公債費等義務的経費の削減を中心に負担比率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79629</xdr:rowOff>
    </xdr:from>
    <xdr:to>
      <xdr:col>81</xdr:col>
      <xdr:colOff>44450</xdr:colOff>
      <xdr:row>15</xdr:row>
      <xdr:rowOff>166497</xdr:rowOff>
    </xdr:to>
    <xdr:cxnSp macro="">
      <xdr:nvCxnSpPr>
        <xdr:cNvPr id="446" name="直線コネクタ 445"/>
        <xdr:cNvCxnSpPr/>
      </xdr:nvCxnSpPr>
      <xdr:spPr>
        <a:xfrm flipV="1">
          <a:off x="16179800" y="2651379"/>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166497</xdr:rowOff>
    </xdr:from>
    <xdr:to>
      <xdr:col>77</xdr:col>
      <xdr:colOff>44450</xdr:colOff>
      <xdr:row>16</xdr:row>
      <xdr:rowOff>76285</xdr:rowOff>
    </xdr:to>
    <xdr:cxnSp macro="">
      <xdr:nvCxnSpPr>
        <xdr:cNvPr id="449" name="直線コネクタ 448"/>
        <xdr:cNvCxnSpPr/>
      </xdr:nvCxnSpPr>
      <xdr:spPr>
        <a:xfrm flipV="1">
          <a:off x="15290800" y="2738247"/>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157649</xdr:rowOff>
    </xdr:from>
    <xdr:to>
      <xdr:col>72</xdr:col>
      <xdr:colOff>203200</xdr:colOff>
      <xdr:row>16</xdr:row>
      <xdr:rowOff>76285</xdr:rowOff>
    </xdr:to>
    <xdr:cxnSp macro="">
      <xdr:nvCxnSpPr>
        <xdr:cNvPr id="452" name="直線コネクタ 451"/>
        <xdr:cNvCxnSpPr/>
      </xdr:nvCxnSpPr>
      <xdr:spPr>
        <a:xfrm>
          <a:off x="14401800" y="2729399"/>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157649</xdr:rowOff>
    </xdr:from>
    <xdr:to>
      <xdr:col>68</xdr:col>
      <xdr:colOff>152400</xdr:colOff>
      <xdr:row>15</xdr:row>
      <xdr:rowOff>165693</xdr:rowOff>
    </xdr:to>
    <xdr:cxnSp macro="">
      <xdr:nvCxnSpPr>
        <xdr:cNvPr id="455" name="直線コネクタ 454"/>
        <xdr:cNvCxnSpPr/>
      </xdr:nvCxnSpPr>
      <xdr:spPr>
        <a:xfrm flipV="1">
          <a:off x="13512800" y="27293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8" name="フローチャート: 判断 457"/>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9" name="テキスト ボックス 458"/>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28829</xdr:rowOff>
    </xdr:from>
    <xdr:to>
      <xdr:col>81</xdr:col>
      <xdr:colOff>95250</xdr:colOff>
      <xdr:row>15</xdr:row>
      <xdr:rowOff>130429</xdr:rowOff>
    </xdr:to>
    <xdr:sp macro="" textlink="">
      <xdr:nvSpPr>
        <xdr:cNvPr id="465" name="楕円 464"/>
        <xdr:cNvSpPr/>
      </xdr:nvSpPr>
      <xdr:spPr>
        <a:xfrm>
          <a:off x="169672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45356</xdr:rowOff>
    </xdr:from>
    <xdr:ext cx="762000" cy="259045"/>
    <xdr:sp macro="" textlink="">
      <xdr:nvSpPr>
        <xdr:cNvPr id="466" name="将来負担の状況該当値テキスト"/>
        <xdr:cNvSpPr txBox="1"/>
      </xdr:nvSpPr>
      <xdr:spPr>
        <a:xfrm>
          <a:off x="17106900" y="244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115697</xdr:rowOff>
    </xdr:from>
    <xdr:to>
      <xdr:col>77</xdr:col>
      <xdr:colOff>95250</xdr:colOff>
      <xdr:row>16</xdr:row>
      <xdr:rowOff>45847</xdr:rowOff>
    </xdr:to>
    <xdr:sp macro="" textlink="">
      <xdr:nvSpPr>
        <xdr:cNvPr id="467" name="楕円 466"/>
        <xdr:cNvSpPr/>
      </xdr:nvSpPr>
      <xdr:spPr>
        <a:xfrm>
          <a:off x="16129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56024</xdr:rowOff>
    </xdr:from>
    <xdr:ext cx="736600" cy="259045"/>
    <xdr:sp macro="" textlink="">
      <xdr:nvSpPr>
        <xdr:cNvPr id="468" name="テキスト ボックス 467"/>
        <xdr:cNvSpPr txBox="1"/>
      </xdr:nvSpPr>
      <xdr:spPr>
        <a:xfrm>
          <a:off x="15798800" y="245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25485</xdr:rowOff>
    </xdr:from>
    <xdr:to>
      <xdr:col>73</xdr:col>
      <xdr:colOff>44450</xdr:colOff>
      <xdr:row>16</xdr:row>
      <xdr:rowOff>127085</xdr:rowOff>
    </xdr:to>
    <xdr:sp macro="" textlink="">
      <xdr:nvSpPr>
        <xdr:cNvPr id="469" name="楕円 468"/>
        <xdr:cNvSpPr/>
      </xdr:nvSpPr>
      <xdr:spPr>
        <a:xfrm>
          <a:off x="15240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111862</xdr:rowOff>
    </xdr:from>
    <xdr:ext cx="762000" cy="259045"/>
    <xdr:sp macro="" textlink="">
      <xdr:nvSpPr>
        <xdr:cNvPr id="470" name="テキスト ボックス 469"/>
        <xdr:cNvSpPr txBox="1"/>
      </xdr:nvSpPr>
      <xdr:spPr>
        <a:xfrm>
          <a:off x="14909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106849</xdr:rowOff>
    </xdr:from>
    <xdr:to>
      <xdr:col>68</xdr:col>
      <xdr:colOff>203200</xdr:colOff>
      <xdr:row>16</xdr:row>
      <xdr:rowOff>36999</xdr:rowOff>
    </xdr:to>
    <xdr:sp macro="" textlink="">
      <xdr:nvSpPr>
        <xdr:cNvPr id="471" name="楕円 470"/>
        <xdr:cNvSpPr/>
      </xdr:nvSpPr>
      <xdr:spPr>
        <a:xfrm>
          <a:off x="14351000" y="26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47176</xdr:rowOff>
    </xdr:from>
    <xdr:ext cx="762000" cy="259045"/>
    <xdr:sp macro="" textlink="">
      <xdr:nvSpPr>
        <xdr:cNvPr id="472" name="テキスト ボックス 471"/>
        <xdr:cNvSpPr txBox="1"/>
      </xdr:nvSpPr>
      <xdr:spPr>
        <a:xfrm>
          <a:off x="14020800" y="244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114893</xdr:rowOff>
    </xdr:from>
    <xdr:to>
      <xdr:col>64</xdr:col>
      <xdr:colOff>152400</xdr:colOff>
      <xdr:row>16</xdr:row>
      <xdr:rowOff>45043</xdr:rowOff>
    </xdr:to>
    <xdr:sp macro="" textlink="">
      <xdr:nvSpPr>
        <xdr:cNvPr id="473" name="楕円 472"/>
        <xdr:cNvSpPr/>
      </xdr:nvSpPr>
      <xdr:spPr>
        <a:xfrm>
          <a:off x="13462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29820</xdr:rowOff>
    </xdr:from>
    <xdr:ext cx="762000" cy="259045"/>
    <xdr:sp macro="" textlink="">
      <xdr:nvSpPr>
        <xdr:cNvPr id="474" name="テキスト ボックス 473"/>
        <xdr:cNvSpPr txBox="1"/>
      </xdr:nvSpPr>
      <xdr:spPr>
        <a:xfrm>
          <a:off x="13131800" y="27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49,150
48,543
121.74
22,587,388
21,565,767
967,632
10,665,302
16,470,613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人件費自体は前年と比較し増加している。</a:t>
          </a:r>
        </a:p>
        <a:p>
          <a:r>
            <a:rPr kumimoji="1" lang="ja-JP" altLang="en-US" sz="1100">
              <a:latin typeface="ＭＳ Ｐゴシック" panose="020B0600070205080204" pitchFamily="50" charset="-128"/>
              <a:ea typeface="ＭＳ Ｐゴシック" panose="020B0600070205080204" pitchFamily="50" charset="-128"/>
            </a:rPr>
            <a:t>その要因としては、平成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年人事院勧告等に基づく改正を行った結果、賞与・共済費等が増となったことに加え、定年退職者の人数が増となったことにより退職手当が前年比</a:t>
          </a:r>
          <a:r>
            <a:rPr kumimoji="1" lang="en-US" altLang="ja-JP" sz="1100">
              <a:latin typeface="ＭＳ Ｐゴシック" panose="020B0600070205080204" pitchFamily="50" charset="-128"/>
              <a:ea typeface="ＭＳ Ｐゴシック" panose="020B0600070205080204" pitchFamily="50" charset="-128"/>
            </a:rPr>
            <a:t>157.7</a:t>
          </a:r>
          <a:r>
            <a:rPr kumimoji="1" lang="ja-JP" altLang="en-US" sz="1100">
              <a:latin typeface="ＭＳ Ｐゴシック" panose="020B0600070205080204" pitchFamily="50" charset="-128"/>
              <a:ea typeface="ＭＳ Ｐゴシック" panose="020B0600070205080204" pitchFamily="50" charset="-128"/>
            </a:rPr>
            <a:t>％増になったことが大きな要因となっている。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39</xdr:row>
      <xdr:rowOff>1270</xdr:rowOff>
    </xdr:to>
    <xdr:cxnSp macro="">
      <xdr:nvCxnSpPr>
        <xdr:cNvPr id="64" name="直線コネクタ 63"/>
        <xdr:cNvCxnSpPr/>
      </xdr:nvCxnSpPr>
      <xdr:spPr>
        <a:xfrm>
          <a:off x="3987800" y="65872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72136</xdr:rowOff>
    </xdr:to>
    <xdr:cxnSp macro="">
      <xdr:nvCxnSpPr>
        <xdr:cNvPr id="67" name="直線コネクタ 66"/>
        <xdr:cNvCxnSpPr/>
      </xdr:nvCxnSpPr>
      <xdr:spPr>
        <a:xfrm>
          <a:off x="3098800" y="65049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161290</xdr:rowOff>
    </xdr:to>
    <xdr:cxnSp macro="">
      <xdr:nvCxnSpPr>
        <xdr:cNvPr id="70" name="直線コネクタ 69"/>
        <xdr:cNvCxnSpPr/>
      </xdr:nvCxnSpPr>
      <xdr:spPr>
        <a:xfrm>
          <a:off x="2209800" y="6367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143002</xdr:rowOff>
    </xdr:to>
    <xdr:cxnSp macro="">
      <xdr:nvCxnSpPr>
        <xdr:cNvPr id="73" name="直線コネクタ 72"/>
        <xdr:cNvCxnSpPr/>
      </xdr:nvCxnSpPr>
      <xdr:spPr>
        <a:xfrm flipV="1">
          <a:off x="1320800" y="6367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経常的経費に対する「ふるさと納税寄附金」の充当により、物件費の割合は平均より低い水準になったが、今後とも当市における事務事業評価により、事業の見直しを図る中で物件費の圧縮に努める。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88900</xdr:rowOff>
    </xdr:from>
    <xdr:to>
      <xdr:col>82</xdr:col>
      <xdr:colOff>107950</xdr:colOff>
      <xdr:row>14</xdr:row>
      <xdr:rowOff>25400</xdr:rowOff>
    </xdr:to>
    <xdr:cxnSp macro="">
      <xdr:nvCxnSpPr>
        <xdr:cNvPr id="125" name="直線コネクタ 124"/>
        <xdr:cNvCxnSpPr/>
      </xdr:nvCxnSpPr>
      <xdr:spPr>
        <a:xfrm flipV="1">
          <a:off x="15671800" y="21463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18</xdr:row>
      <xdr:rowOff>50800</xdr:rowOff>
    </xdr:to>
    <xdr:cxnSp macro="">
      <xdr:nvCxnSpPr>
        <xdr:cNvPr id="128" name="直線コネクタ 127"/>
        <xdr:cNvCxnSpPr/>
      </xdr:nvCxnSpPr>
      <xdr:spPr>
        <a:xfrm flipV="1">
          <a:off x="14782800" y="2425700"/>
          <a:ext cx="8890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19</xdr:row>
      <xdr:rowOff>6350</xdr:rowOff>
    </xdr:to>
    <xdr:cxnSp macro="">
      <xdr:nvCxnSpPr>
        <xdr:cNvPr id="131" name="直線コネクタ 130"/>
        <xdr:cNvCxnSpPr/>
      </xdr:nvCxnSpPr>
      <xdr:spPr>
        <a:xfrm flipV="1">
          <a:off x="13893800" y="3136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57150</xdr:rowOff>
    </xdr:to>
    <xdr:cxnSp macro="">
      <xdr:nvCxnSpPr>
        <xdr:cNvPr id="134" name="直線コネクタ 133"/>
        <xdr:cNvCxnSpPr/>
      </xdr:nvCxnSpPr>
      <xdr:spPr>
        <a:xfrm flipV="1">
          <a:off x="13004800" y="326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37" name="フローチャート: 判断 136"/>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41927</xdr:rowOff>
    </xdr:from>
    <xdr:ext cx="762000" cy="259045"/>
    <xdr:sp macro="" textlink="">
      <xdr:nvSpPr>
        <xdr:cNvPr id="138" name="テキスト ボックス 137"/>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38100</xdr:rowOff>
    </xdr:from>
    <xdr:to>
      <xdr:col>82</xdr:col>
      <xdr:colOff>158750</xdr:colOff>
      <xdr:row>12</xdr:row>
      <xdr:rowOff>139700</xdr:rowOff>
    </xdr:to>
    <xdr:sp macro="" textlink="">
      <xdr:nvSpPr>
        <xdr:cNvPr id="144" name="楕円 143"/>
        <xdr:cNvSpPr/>
      </xdr:nvSpPr>
      <xdr:spPr>
        <a:xfrm>
          <a:off x="164592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118127</xdr:rowOff>
    </xdr:from>
    <xdr:ext cx="762000" cy="259045"/>
    <xdr:sp macro="" textlink="">
      <xdr:nvSpPr>
        <xdr:cNvPr id="145" name="物件費該当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146050</xdr:rowOff>
    </xdr:from>
    <xdr:to>
      <xdr:col>78</xdr:col>
      <xdr:colOff>120650</xdr:colOff>
      <xdr:row>14</xdr:row>
      <xdr:rowOff>76200</xdr:rowOff>
    </xdr:to>
    <xdr:sp macro="" textlink="">
      <xdr:nvSpPr>
        <xdr:cNvPr id="146" name="楕円 145"/>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86377</xdr:rowOff>
    </xdr:from>
    <xdr:ext cx="736600" cy="259045"/>
    <xdr:sp macro="" textlink="">
      <xdr:nvSpPr>
        <xdr:cNvPr id="147" name="テキスト ボックス 146"/>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0" name="楕円 149"/>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1" name="テキスト ボックス 150"/>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52" name="楕円 151"/>
        <xdr:cNvSpPr/>
      </xdr:nvSpPr>
      <xdr:spPr>
        <a:xfrm>
          <a:off x="12954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53" name="テキスト ボックス 152"/>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昨年度に比べ、介護給付や保育施設給付の増により増加している。</a:t>
          </a:r>
        </a:p>
        <a:p>
          <a:r>
            <a:rPr kumimoji="1" lang="ja-JP" altLang="en-US" sz="1100">
              <a:latin typeface="ＭＳ Ｐゴシック" panose="020B0600070205080204" pitchFamily="50" charset="-128"/>
              <a:ea typeface="ＭＳ Ｐゴシック" panose="020B0600070205080204" pitchFamily="50" charset="-128"/>
            </a:rPr>
            <a:t>　今後も介護給付費などの扶助費については減少する要素が少ないことや、少子高齢化の進展、経済を取り巻く環境などの社会情勢を踏まえると、引き続き厳しい扶助費の増加が見込まれる。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57</xdr:row>
      <xdr:rowOff>118835</xdr:rowOff>
    </xdr:to>
    <xdr:cxnSp macro="">
      <xdr:nvCxnSpPr>
        <xdr:cNvPr id="188" name="直線コネクタ 187"/>
        <xdr:cNvCxnSpPr/>
      </xdr:nvCxnSpPr>
      <xdr:spPr>
        <a:xfrm>
          <a:off x="3987800" y="9891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118835</xdr:rowOff>
    </xdr:to>
    <xdr:cxnSp macro="">
      <xdr:nvCxnSpPr>
        <xdr:cNvPr id="191" name="直線コネクタ 190"/>
        <xdr:cNvCxnSpPr/>
      </xdr:nvCxnSpPr>
      <xdr:spPr>
        <a:xfrm>
          <a:off x="3098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37193</xdr:rowOff>
    </xdr:to>
    <xdr:cxnSp macro="">
      <xdr:nvCxnSpPr>
        <xdr:cNvPr id="194" name="直線コネクタ 193"/>
        <xdr:cNvCxnSpPr/>
      </xdr:nvCxnSpPr>
      <xdr:spPr>
        <a:xfrm>
          <a:off x="2209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4535</xdr:rowOff>
    </xdr:to>
    <xdr:cxnSp macro="">
      <xdr:nvCxnSpPr>
        <xdr:cNvPr id="197" name="直線コネクタ 196"/>
        <xdr:cNvCxnSpPr/>
      </xdr:nvCxnSpPr>
      <xdr:spPr>
        <a:xfrm>
          <a:off x="1320800" y="96955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0" name="フローチャート: 判断 199"/>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1" name="テキスト ボックス 200"/>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7" name="楕円 206"/>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08"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09" name="楕円 208"/>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0" name="テキスト ボックス 209"/>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1" name="楕円 210"/>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2" name="テキスト ボックス 211"/>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5" name="楕円 214"/>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155320</xdr:rowOff>
    </xdr:from>
    <xdr:ext cx="762000" cy="259045"/>
    <xdr:sp macro="" textlink="">
      <xdr:nvSpPr>
        <xdr:cNvPr id="216" name="テキスト ボックス 215"/>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全体金額で比較すると微増となっている。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出金については、下水道特別会計及び国民健康保険特別会計への繰出金は減少しているが、介護保険特別会計及び後期高齢者医療特別会計への繰出金は同程度増額している。高齢化社会の進展を考えると今後も社会保障関係の繰出金の更なる増加が見込まれることから、その他の経費について、事務事業評価による見直しなどを通じ全体としての経費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1270</xdr:rowOff>
    </xdr:to>
    <xdr:cxnSp macro="">
      <xdr:nvCxnSpPr>
        <xdr:cNvPr id="249" name="直線コネクタ 248"/>
        <xdr:cNvCxnSpPr/>
      </xdr:nvCxnSpPr>
      <xdr:spPr>
        <a:xfrm flipV="1">
          <a:off x="15671800" y="9720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1270</xdr:rowOff>
    </xdr:to>
    <xdr:cxnSp macro="">
      <xdr:nvCxnSpPr>
        <xdr:cNvPr id="252" name="直線コネクタ 251"/>
        <xdr:cNvCxnSpPr/>
      </xdr:nvCxnSpPr>
      <xdr:spPr>
        <a:xfrm>
          <a:off x="14782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56</xdr:row>
      <xdr:rowOff>165100</xdr:rowOff>
    </xdr:to>
    <xdr:cxnSp macro="">
      <xdr:nvCxnSpPr>
        <xdr:cNvPr id="255" name="直線コネクタ 254"/>
        <xdr:cNvCxnSpPr/>
      </xdr:nvCxnSpPr>
      <xdr:spPr>
        <a:xfrm>
          <a:off x="13893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157480</xdr:rowOff>
    </xdr:to>
    <xdr:cxnSp macro="">
      <xdr:nvCxnSpPr>
        <xdr:cNvPr id="258" name="直線コネクタ 257"/>
        <xdr:cNvCxnSpPr/>
      </xdr:nvCxnSpPr>
      <xdr:spPr>
        <a:xfrm>
          <a:off x="13004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8" name="楕円 267"/>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9"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0" name="楕円 269"/>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1" name="テキスト ボックス 270"/>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4" name="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5" name="テキスト ボックス 274"/>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6" name="楕円 275"/>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7" name="テキスト ボックス 276"/>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広域行政事務組合への負担金の増加により、金額が昨年より増加となった。それに伴い、比率も増加し、平均値を上回った。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当市における事務事業評価を通し、事業の統廃合や事業内容の見直しを図る中で、補助費等の圧縮に努める。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28702</xdr:rowOff>
    </xdr:to>
    <xdr:cxnSp macro="">
      <xdr:nvCxnSpPr>
        <xdr:cNvPr id="307" name="直線コネクタ 306"/>
        <xdr:cNvCxnSpPr/>
      </xdr:nvCxnSpPr>
      <xdr:spPr>
        <a:xfrm>
          <a:off x="15671800" y="63129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140716</xdr:rowOff>
    </xdr:to>
    <xdr:cxnSp macro="">
      <xdr:nvCxnSpPr>
        <xdr:cNvPr id="310" name="直線コネクタ 309"/>
        <xdr:cNvCxnSpPr/>
      </xdr:nvCxnSpPr>
      <xdr:spPr>
        <a:xfrm>
          <a:off x="14782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81280</xdr:rowOff>
    </xdr:to>
    <xdr:cxnSp macro="">
      <xdr:nvCxnSpPr>
        <xdr:cNvPr id="313" name="直線コネクタ 312"/>
        <xdr:cNvCxnSpPr/>
      </xdr:nvCxnSpPr>
      <xdr:spPr>
        <a:xfrm>
          <a:off x="13893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26416</xdr:rowOff>
    </xdr:to>
    <xdr:cxnSp macro="">
      <xdr:nvCxnSpPr>
        <xdr:cNvPr id="316" name="直線コネクタ 315"/>
        <xdr:cNvCxnSpPr/>
      </xdr:nvCxnSpPr>
      <xdr:spPr>
        <a:xfrm flipV="1">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6" name="楕円 325"/>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7"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8" name="楕円 327"/>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9" name="テキスト ボックス 328"/>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0" name="楕円 32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1" name="テキスト ボックス 33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2" name="楕円 331"/>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3" name="テキスト ボックス 332"/>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4" name="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5" name="テキスト ボックス 33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過去に行われてきた大規模事業に係る起債の償還が終了し、昨年度より減少している。一方で平成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年度より執行されている大規模な普通建設事業による借入額の増加により、今後は悪化が見込まれる。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老朽化した施設に係る経費の発生も見込まれている中、市債の発行については、中期財政計画に基づき、計画的執行と起債抑制に取り組み、公債費負担の軽減に努める。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158024</xdr:rowOff>
    </xdr:to>
    <xdr:cxnSp macro="">
      <xdr:nvCxnSpPr>
        <xdr:cNvPr id="370" name="直線コネクタ 369"/>
        <xdr:cNvCxnSpPr/>
      </xdr:nvCxnSpPr>
      <xdr:spPr>
        <a:xfrm flipV="1">
          <a:off x="3987800" y="1293186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158024</xdr:rowOff>
    </xdr:from>
    <xdr:to>
      <xdr:col>19</xdr:col>
      <xdr:colOff>187325</xdr:colOff>
      <xdr:row>76</xdr:row>
      <xdr:rowOff>45357</xdr:rowOff>
    </xdr:to>
    <xdr:cxnSp macro="">
      <xdr:nvCxnSpPr>
        <xdr:cNvPr id="373" name="直線コネクタ 372"/>
        <xdr:cNvCxnSpPr/>
      </xdr:nvCxnSpPr>
      <xdr:spPr>
        <a:xfrm flipV="1">
          <a:off x="3098800" y="130167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51888</xdr:rowOff>
    </xdr:to>
    <xdr:cxnSp macro="">
      <xdr:nvCxnSpPr>
        <xdr:cNvPr id="376" name="直線コネクタ 375"/>
        <xdr:cNvCxnSpPr/>
      </xdr:nvCxnSpPr>
      <xdr:spPr>
        <a:xfrm flipV="1">
          <a:off x="2209800" y="13075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110671</xdr:rowOff>
    </xdr:to>
    <xdr:cxnSp macro="">
      <xdr:nvCxnSpPr>
        <xdr:cNvPr id="379" name="直線コネクタ 378"/>
        <xdr:cNvCxnSpPr/>
      </xdr:nvCxnSpPr>
      <xdr:spPr>
        <a:xfrm flipV="1">
          <a:off x="1320800" y="130820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22316</xdr:rowOff>
    </xdr:from>
    <xdr:to>
      <xdr:col>24</xdr:col>
      <xdr:colOff>76200</xdr:colOff>
      <xdr:row>75</xdr:row>
      <xdr:rowOff>123916</xdr:rowOff>
    </xdr:to>
    <xdr:sp macro="" textlink="">
      <xdr:nvSpPr>
        <xdr:cNvPr id="389" name="楕円 388"/>
        <xdr:cNvSpPr/>
      </xdr:nvSpPr>
      <xdr:spPr>
        <a:xfrm>
          <a:off x="4775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38843</xdr:rowOff>
    </xdr:from>
    <xdr:ext cx="762000" cy="259045"/>
    <xdr:sp macro="" textlink="">
      <xdr:nvSpPr>
        <xdr:cNvPr id="390" name="公債費該当値テキスト"/>
        <xdr:cNvSpPr txBox="1"/>
      </xdr:nvSpPr>
      <xdr:spPr>
        <a:xfrm>
          <a:off x="4914900" y="12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107224</xdr:rowOff>
    </xdr:from>
    <xdr:to>
      <xdr:col>20</xdr:col>
      <xdr:colOff>38100</xdr:colOff>
      <xdr:row>76</xdr:row>
      <xdr:rowOff>37374</xdr:rowOff>
    </xdr:to>
    <xdr:sp macro="" textlink="">
      <xdr:nvSpPr>
        <xdr:cNvPr id="391" name="楕円 390"/>
        <xdr:cNvSpPr/>
      </xdr:nvSpPr>
      <xdr:spPr>
        <a:xfrm>
          <a:off x="3937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47551</xdr:rowOff>
    </xdr:from>
    <xdr:ext cx="736600" cy="259045"/>
    <xdr:sp macro="" textlink="">
      <xdr:nvSpPr>
        <xdr:cNvPr id="392" name="テキスト ボックス 391"/>
        <xdr:cNvSpPr txBox="1"/>
      </xdr:nvSpPr>
      <xdr:spPr>
        <a:xfrm>
          <a:off x="3606800" y="127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93" name="楕円 392"/>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94" name="テキスト ボックス 393"/>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xdr:rowOff>
    </xdr:from>
    <xdr:to>
      <xdr:col>11</xdr:col>
      <xdr:colOff>60325</xdr:colOff>
      <xdr:row>76</xdr:row>
      <xdr:rowOff>102688</xdr:rowOff>
    </xdr:to>
    <xdr:sp macro="" textlink="">
      <xdr:nvSpPr>
        <xdr:cNvPr id="395" name="楕円 394"/>
        <xdr:cNvSpPr/>
      </xdr:nvSpPr>
      <xdr:spPr>
        <a:xfrm>
          <a:off x="2159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112865</xdr:rowOff>
    </xdr:from>
    <xdr:ext cx="762000" cy="259045"/>
    <xdr:sp macro="" textlink="">
      <xdr:nvSpPr>
        <xdr:cNvPr id="396" name="テキスト ボックス 395"/>
        <xdr:cNvSpPr txBox="1"/>
      </xdr:nvSpPr>
      <xdr:spPr>
        <a:xfrm>
          <a:off x="1828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97" name="楕円 396"/>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98" name="テキスト ボックス 397"/>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年度と比べると、公債費以外に係る経常収支比率は、経常的経費に対する「ふるさと納税寄附金」の充当により減となっている。</a:t>
          </a:r>
        </a:p>
        <a:p>
          <a:r>
            <a:rPr kumimoji="1" lang="ja-JP" altLang="en-US" sz="1100">
              <a:latin typeface="ＭＳ Ｐゴシック" panose="020B0600070205080204" pitchFamily="50" charset="-128"/>
              <a:ea typeface="ＭＳ Ｐゴシック" panose="020B0600070205080204" pitchFamily="50" charset="-128"/>
            </a:rPr>
            <a:t>　今後においても、人件費関係経費全体の抑制や、生活保護の資格審査等の適正化・各種事業の見直し等を進める中で人件費・扶助費等の上昇を抑えるよう努める。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67563</xdr:rowOff>
    </xdr:to>
    <xdr:cxnSp macro="">
      <xdr:nvCxnSpPr>
        <xdr:cNvPr id="429" name="直線コネクタ 428"/>
        <xdr:cNvCxnSpPr/>
      </xdr:nvCxnSpPr>
      <xdr:spPr>
        <a:xfrm flipV="1">
          <a:off x="15671800" y="130749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77</xdr:row>
      <xdr:rowOff>24130</xdr:rowOff>
    </xdr:to>
    <xdr:cxnSp macro="">
      <xdr:nvCxnSpPr>
        <xdr:cNvPr id="432" name="直線コネクタ 431"/>
        <xdr:cNvCxnSpPr/>
      </xdr:nvCxnSpPr>
      <xdr:spPr>
        <a:xfrm flipV="1">
          <a:off x="14782800" y="130977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24130</xdr:rowOff>
    </xdr:to>
    <xdr:cxnSp macro="">
      <xdr:nvCxnSpPr>
        <xdr:cNvPr id="435" name="直線コネクタ 434"/>
        <xdr:cNvCxnSpPr/>
      </xdr:nvCxnSpPr>
      <xdr:spPr>
        <a:xfrm>
          <a:off x="13893800" y="13129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122428</xdr:rowOff>
    </xdr:to>
    <xdr:cxnSp macro="">
      <xdr:nvCxnSpPr>
        <xdr:cNvPr id="438" name="直線コネクタ 437"/>
        <xdr:cNvCxnSpPr/>
      </xdr:nvCxnSpPr>
      <xdr:spPr>
        <a:xfrm flipV="1">
          <a:off x="13004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41" name="フローチャート: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8" name="楕円 447"/>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9"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50" name="楕円 449"/>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51" name="テキスト ボックス 450"/>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2" name="楕円 451"/>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3" name="テキスト ボックス 45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4" name="楕円 453"/>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5" name="テキスト ボックス 454"/>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6" name="楕円 455"/>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57" name="テキスト ボックス 456"/>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89357</xdr:rowOff>
    </xdr:from>
    <xdr:to>
      <xdr:col>29</xdr:col>
      <xdr:colOff>127000</xdr:colOff>
      <xdr:row>16</xdr:row>
      <xdr:rowOff>107319</xdr:rowOff>
    </xdr:to>
    <xdr:cxnSp macro="">
      <xdr:nvCxnSpPr>
        <xdr:cNvPr id="52" name="直線コネクタ 51"/>
        <xdr:cNvCxnSpPr/>
      </xdr:nvCxnSpPr>
      <xdr:spPr bwMode="auto">
        <a:xfrm flipV="1">
          <a:off x="5003800" y="2880182"/>
          <a:ext cx="647700" cy="1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107319</xdr:rowOff>
    </xdr:from>
    <xdr:to>
      <xdr:col>26</xdr:col>
      <xdr:colOff>50800</xdr:colOff>
      <xdr:row>16</xdr:row>
      <xdr:rowOff>158329</xdr:rowOff>
    </xdr:to>
    <xdr:cxnSp macro="">
      <xdr:nvCxnSpPr>
        <xdr:cNvPr id="55" name="直線コネクタ 54"/>
        <xdr:cNvCxnSpPr/>
      </xdr:nvCxnSpPr>
      <xdr:spPr bwMode="auto">
        <a:xfrm flipV="1">
          <a:off x="4305300" y="2898144"/>
          <a:ext cx="698500" cy="5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158329</xdr:rowOff>
    </xdr:from>
    <xdr:to>
      <xdr:col>22</xdr:col>
      <xdr:colOff>114300</xdr:colOff>
      <xdr:row>17</xdr:row>
      <xdr:rowOff>5608</xdr:rowOff>
    </xdr:to>
    <xdr:cxnSp macro="">
      <xdr:nvCxnSpPr>
        <xdr:cNvPr id="58" name="直線コネクタ 57"/>
        <xdr:cNvCxnSpPr/>
      </xdr:nvCxnSpPr>
      <xdr:spPr bwMode="auto">
        <a:xfrm flipV="1">
          <a:off x="3606800" y="2949154"/>
          <a:ext cx="698500" cy="1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5608</xdr:rowOff>
    </xdr:from>
    <xdr:to>
      <xdr:col>18</xdr:col>
      <xdr:colOff>177800</xdr:colOff>
      <xdr:row>17</xdr:row>
      <xdr:rowOff>37857</xdr:rowOff>
    </xdr:to>
    <xdr:cxnSp macro="">
      <xdr:nvCxnSpPr>
        <xdr:cNvPr id="61" name="直線コネクタ 60"/>
        <xdr:cNvCxnSpPr/>
      </xdr:nvCxnSpPr>
      <xdr:spPr bwMode="auto">
        <a:xfrm flipV="1">
          <a:off x="2908300" y="2967883"/>
          <a:ext cx="698500" cy="3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38557</xdr:rowOff>
    </xdr:from>
    <xdr:to>
      <xdr:col>29</xdr:col>
      <xdr:colOff>177800</xdr:colOff>
      <xdr:row>16</xdr:row>
      <xdr:rowOff>140157</xdr:rowOff>
    </xdr:to>
    <xdr:sp macro="" textlink="">
      <xdr:nvSpPr>
        <xdr:cNvPr id="71" name="楕円 70"/>
        <xdr:cNvSpPr/>
      </xdr:nvSpPr>
      <xdr:spPr bwMode="auto">
        <a:xfrm>
          <a:off x="5600700" y="282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10634</xdr:rowOff>
    </xdr:from>
    <xdr:ext cx="762000" cy="259045"/>
    <xdr:sp macro="" textlink="">
      <xdr:nvSpPr>
        <xdr:cNvPr id="72" name="人口1人当たり決算額の推移該当値テキスト130"/>
        <xdr:cNvSpPr txBox="1"/>
      </xdr:nvSpPr>
      <xdr:spPr>
        <a:xfrm>
          <a:off x="5740400" y="280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56519</xdr:rowOff>
    </xdr:from>
    <xdr:to>
      <xdr:col>26</xdr:col>
      <xdr:colOff>101600</xdr:colOff>
      <xdr:row>16</xdr:row>
      <xdr:rowOff>158119</xdr:rowOff>
    </xdr:to>
    <xdr:sp macro="" textlink="">
      <xdr:nvSpPr>
        <xdr:cNvPr id="73" name="楕円 72"/>
        <xdr:cNvSpPr/>
      </xdr:nvSpPr>
      <xdr:spPr bwMode="auto">
        <a:xfrm>
          <a:off x="4953000" y="284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142896</xdr:rowOff>
    </xdr:from>
    <xdr:ext cx="736600" cy="259045"/>
    <xdr:sp macro="" textlink="">
      <xdr:nvSpPr>
        <xdr:cNvPr id="74" name="テキスト ボックス 73"/>
        <xdr:cNvSpPr txBox="1"/>
      </xdr:nvSpPr>
      <xdr:spPr>
        <a:xfrm>
          <a:off x="4622800" y="293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107529</xdr:rowOff>
    </xdr:from>
    <xdr:to>
      <xdr:col>22</xdr:col>
      <xdr:colOff>165100</xdr:colOff>
      <xdr:row>17</xdr:row>
      <xdr:rowOff>37679</xdr:rowOff>
    </xdr:to>
    <xdr:sp macro="" textlink="">
      <xdr:nvSpPr>
        <xdr:cNvPr id="75" name="楕円 74"/>
        <xdr:cNvSpPr/>
      </xdr:nvSpPr>
      <xdr:spPr bwMode="auto">
        <a:xfrm>
          <a:off x="4254500" y="289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22456</xdr:rowOff>
    </xdr:from>
    <xdr:ext cx="762000" cy="259045"/>
    <xdr:sp macro="" textlink="">
      <xdr:nvSpPr>
        <xdr:cNvPr id="76" name="テキスト ボックス 75"/>
        <xdr:cNvSpPr txBox="1"/>
      </xdr:nvSpPr>
      <xdr:spPr>
        <a:xfrm>
          <a:off x="3924300" y="298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126258</xdr:rowOff>
    </xdr:from>
    <xdr:to>
      <xdr:col>19</xdr:col>
      <xdr:colOff>38100</xdr:colOff>
      <xdr:row>17</xdr:row>
      <xdr:rowOff>56408</xdr:rowOff>
    </xdr:to>
    <xdr:sp macro="" textlink="">
      <xdr:nvSpPr>
        <xdr:cNvPr id="77" name="楕円 76"/>
        <xdr:cNvSpPr/>
      </xdr:nvSpPr>
      <xdr:spPr bwMode="auto">
        <a:xfrm>
          <a:off x="3556000" y="291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41185</xdr:rowOff>
    </xdr:from>
    <xdr:ext cx="762000" cy="259045"/>
    <xdr:sp macro="" textlink="">
      <xdr:nvSpPr>
        <xdr:cNvPr id="78" name="テキスト ボックス 77"/>
        <xdr:cNvSpPr txBox="1"/>
      </xdr:nvSpPr>
      <xdr:spPr>
        <a:xfrm>
          <a:off x="3225800" y="300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158507</xdr:rowOff>
    </xdr:from>
    <xdr:to>
      <xdr:col>15</xdr:col>
      <xdr:colOff>101600</xdr:colOff>
      <xdr:row>17</xdr:row>
      <xdr:rowOff>88657</xdr:rowOff>
    </xdr:to>
    <xdr:sp macro="" textlink="">
      <xdr:nvSpPr>
        <xdr:cNvPr id="79" name="楕円 78"/>
        <xdr:cNvSpPr/>
      </xdr:nvSpPr>
      <xdr:spPr bwMode="auto">
        <a:xfrm>
          <a:off x="2857500" y="2949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98834</xdr:rowOff>
    </xdr:from>
    <xdr:ext cx="762000" cy="259045"/>
    <xdr:sp macro="" textlink="">
      <xdr:nvSpPr>
        <xdr:cNvPr id="80" name="テキスト ボックス 79"/>
        <xdr:cNvSpPr txBox="1"/>
      </xdr:nvSpPr>
      <xdr:spPr>
        <a:xfrm>
          <a:off x="2527300" y="271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127392</xdr:rowOff>
    </xdr:from>
    <xdr:to>
      <xdr:col>29</xdr:col>
      <xdr:colOff>127000</xdr:colOff>
      <xdr:row>37</xdr:row>
      <xdr:rowOff>28114</xdr:rowOff>
    </xdr:to>
    <xdr:cxnSp macro="">
      <xdr:nvCxnSpPr>
        <xdr:cNvPr id="116" name="直線コネクタ 115"/>
        <xdr:cNvCxnSpPr/>
      </xdr:nvCxnSpPr>
      <xdr:spPr bwMode="auto">
        <a:xfrm>
          <a:off x="5003800" y="7080642"/>
          <a:ext cx="647700" cy="7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60575</xdr:rowOff>
    </xdr:from>
    <xdr:to>
      <xdr:col>26</xdr:col>
      <xdr:colOff>50800</xdr:colOff>
      <xdr:row>36</xdr:row>
      <xdr:rowOff>127392</xdr:rowOff>
    </xdr:to>
    <xdr:cxnSp macro="">
      <xdr:nvCxnSpPr>
        <xdr:cNvPr id="119" name="直線コネクタ 118"/>
        <xdr:cNvCxnSpPr/>
      </xdr:nvCxnSpPr>
      <xdr:spPr bwMode="auto">
        <a:xfrm>
          <a:off x="4305300" y="7013825"/>
          <a:ext cx="698500" cy="6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60575</xdr:rowOff>
    </xdr:from>
    <xdr:to>
      <xdr:col>22</xdr:col>
      <xdr:colOff>114300</xdr:colOff>
      <xdr:row>36</xdr:row>
      <xdr:rowOff>79256</xdr:rowOff>
    </xdr:to>
    <xdr:cxnSp macro="">
      <xdr:nvCxnSpPr>
        <xdr:cNvPr id="122" name="直線コネクタ 121"/>
        <xdr:cNvCxnSpPr/>
      </xdr:nvCxnSpPr>
      <xdr:spPr bwMode="auto">
        <a:xfrm flipV="1">
          <a:off x="3606800" y="7013825"/>
          <a:ext cx="698500" cy="1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79256</xdr:rowOff>
    </xdr:from>
    <xdr:to>
      <xdr:col>18</xdr:col>
      <xdr:colOff>177800</xdr:colOff>
      <xdr:row>36</xdr:row>
      <xdr:rowOff>161486</xdr:rowOff>
    </xdr:to>
    <xdr:cxnSp macro="">
      <xdr:nvCxnSpPr>
        <xdr:cNvPr id="125" name="直線コネクタ 124"/>
        <xdr:cNvCxnSpPr/>
      </xdr:nvCxnSpPr>
      <xdr:spPr bwMode="auto">
        <a:xfrm flipV="1">
          <a:off x="2908300" y="7032506"/>
          <a:ext cx="698500" cy="8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71138</xdr:rowOff>
    </xdr:from>
    <xdr:to>
      <xdr:col>15</xdr:col>
      <xdr:colOff>101600</xdr:colOff>
      <xdr:row>37</xdr:row>
      <xdr:rowOff>1288</xdr:rowOff>
    </xdr:to>
    <xdr:sp macro="" textlink="">
      <xdr:nvSpPr>
        <xdr:cNvPr id="128" name="フローチャート: 判断 127"/>
        <xdr:cNvSpPr/>
      </xdr:nvSpPr>
      <xdr:spPr bwMode="auto">
        <a:xfrm>
          <a:off x="2857500" y="70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182915</xdr:rowOff>
    </xdr:from>
    <xdr:ext cx="762000" cy="259045"/>
    <xdr:sp macro="" textlink="">
      <xdr:nvSpPr>
        <xdr:cNvPr id="129" name="テキスト ボックス 128"/>
        <xdr:cNvSpPr txBox="1"/>
      </xdr:nvSpPr>
      <xdr:spPr>
        <a:xfrm>
          <a:off x="2527300" y="679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148764</xdr:rowOff>
    </xdr:from>
    <xdr:to>
      <xdr:col>29</xdr:col>
      <xdr:colOff>177800</xdr:colOff>
      <xdr:row>37</xdr:row>
      <xdr:rowOff>78914</xdr:rowOff>
    </xdr:to>
    <xdr:sp macro="" textlink="">
      <xdr:nvSpPr>
        <xdr:cNvPr id="135" name="楕円 134"/>
        <xdr:cNvSpPr/>
      </xdr:nvSpPr>
      <xdr:spPr bwMode="auto">
        <a:xfrm>
          <a:off x="5600700" y="710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120841</xdr:rowOff>
    </xdr:from>
    <xdr:ext cx="762000" cy="259045"/>
    <xdr:sp macro="" textlink="">
      <xdr:nvSpPr>
        <xdr:cNvPr id="136" name="人口1人当たり決算額の推移該当値テキスト445"/>
        <xdr:cNvSpPr txBox="1"/>
      </xdr:nvSpPr>
      <xdr:spPr>
        <a:xfrm>
          <a:off x="5740400" y="707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76592</xdr:rowOff>
    </xdr:from>
    <xdr:to>
      <xdr:col>26</xdr:col>
      <xdr:colOff>101600</xdr:colOff>
      <xdr:row>37</xdr:row>
      <xdr:rowOff>6742</xdr:rowOff>
    </xdr:to>
    <xdr:sp macro="" textlink="">
      <xdr:nvSpPr>
        <xdr:cNvPr id="137" name="楕円 136"/>
        <xdr:cNvSpPr/>
      </xdr:nvSpPr>
      <xdr:spPr bwMode="auto">
        <a:xfrm>
          <a:off x="4953000" y="702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162969</xdr:rowOff>
    </xdr:from>
    <xdr:ext cx="736600" cy="259045"/>
    <xdr:sp macro="" textlink="">
      <xdr:nvSpPr>
        <xdr:cNvPr id="138" name="テキスト ボックス 137"/>
        <xdr:cNvSpPr txBox="1"/>
      </xdr:nvSpPr>
      <xdr:spPr>
        <a:xfrm>
          <a:off x="4622800" y="7116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9775</xdr:rowOff>
    </xdr:from>
    <xdr:to>
      <xdr:col>22</xdr:col>
      <xdr:colOff>165100</xdr:colOff>
      <xdr:row>36</xdr:row>
      <xdr:rowOff>111375</xdr:rowOff>
    </xdr:to>
    <xdr:sp macro="" textlink="">
      <xdr:nvSpPr>
        <xdr:cNvPr id="139" name="楕円 138"/>
        <xdr:cNvSpPr/>
      </xdr:nvSpPr>
      <xdr:spPr bwMode="auto">
        <a:xfrm>
          <a:off x="4254500" y="696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96152</xdr:rowOff>
    </xdr:from>
    <xdr:ext cx="762000" cy="259045"/>
    <xdr:sp macro="" textlink="">
      <xdr:nvSpPr>
        <xdr:cNvPr id="140" name="テキスト ボックス 139"/>
        <xdr:cNvSpPr txBox="1"/>
      </xdr:nvSpPr>
      <xdr:spPr>
        <a:xfrm>
          <a:off x="3924300" y="704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28456</xdr:rowOff>
    </xdr:from>
    <xdr:to>
      <xdr:col>19</xdr:col>
      <xdr:colOff>38100</xdr:colOff>
      <xdr:row>36</xdr:row>
      <xdr:rowOff>130056</xdr:rowOff>
    </xdr:to>
    <xdr:sp macro="" textlink="">
      <xdr:nvSpPr>
        <xdr:cNvPr id="141" name="楕円 140"/>
        <xdr:cNvSpPr/>
      </xdr:nvSpPr>
      <xdr:spPr bwMode="auto">
        <a:xfrm>
          <a:off x="3556000" y="69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114833</xdr:rowOff>
    </xdr:from>
    <xdr:ext cx="762000" cy="259045"/>
    <xdr:sp macro="" textlink="">
      <xdr:nvSpPr>
        <xdr:cNvPr id="142" name="テキスト ボックス 141"/>
        <xdr:cNvSpPr txBox="1"/>
      </xdr:nvSpPr>
      <xdr:spPr>
        <a:xfrm>
          <a:off x="3225800" y="70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110686</xdr:rowOff>
    </xdr:from>
    <xdr:to>
      <xdr:col>15</xdr:col>
      <xdr:colOff>101600</xdr:colOff>
      <xdr:row>37</xdr:row>
      <xdr:rowOff>40836</xdr:rowOff>
    </xdr:to>
    <xdr:sp macro="" textlink="">
      <xdr:nvSpPr>
        <xdr:cNvPr id="143" name="楕円 142"/>
        <xdr:cNvSpPr/>
      </xdr:nvSpPr>
      <xdr:spPr bwMode="auto">
        <a:xfrm>
          <a:off x="2857500" y="7063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25613</xdr:rowOff>
    </xdr:from>
    <xdr:ext cx="762000" cy="259045"/>
    <xdr:sp macro="" textlink="">
      <xdr:nvSpPr>
        <xdr:cNvPr id="144" name="テキスト ボックス 143"/>
        <xdr:cNvSpPr txBox="1"/>
      </xdr:nvSpPr>
      <xdr:spPr>
        <a:xfrm>
          <a:off x="2527300" y="715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49,150
48,543
121.74
22,587,388
21,565,767
967,632
10,665,302
16,470,613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97237</xdr:rowOff>
    </xdr:from>
    <xdr:to>
      <xdr:col>24</xdr:col>
      <xdr:colOff>63500</xdr:colOff>
      <xdr:row>36</xdr:row>
      <xdr:rowOff>155530</xdr:rowOff>
    </xdr:to>
    <xdr:cxnSp macro="">
      <xdr:nvCxnSpPr>
        <xdr:cNvPr id="61" name="直線コネクタ 60"/>
        <xdr:cNvCxnSpPr/>
      </xdr:nvCxnSpPr>
      <xdr:spPr>
        <a:xfrm flipV="1">
          <a:off x="3797300" y="6269437"/>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155530</xdr:rowOff>
    </xdr:from>
    <xdr:to>
      <xdr:col>19</xdr:col>
      <xdr:colOff>177800</xdr:colOff>
      <xdr:row>37</xdr:row>
      <xdr:rowOff>37611</xdr:rowOff>
    </xdr:to>
    <xdr:cxnSp macro="">
      <xdr:nvCxnSpPr>
        <xdr:cNvPr id="64" name="直線コネクタ 63"/>
        <xdr:cNvCxnSpPr/>
      </xdr:nvCxnSpPr>
      <xdr:spPr>
        <a:xfrm flipV="1">
          <a:off x="2908300" y="6327730"/>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2254</xdr:rowOff>
    </xdr:from>
    <xdr:to>
      <xdr:col>15</xdr:col>
      <xdr:colOff>50800</xdr:colOff>
      <xdr:row>37</xdr:row>
      <xdr:rowOff>37611</xdr:rowOff>
    </xdr:to>
    <xdr:cxnSp macro="">
      <xdr:nvCxnSpPr>
        <xdr:cNvPr id="67" name="直線コネクタ 66"/>
        <xdr:cNvCxnSpPr/>
      </xdr:nvCxnSpPr>
      <xdr:spPr>
        <a:xfrm>
          <a:off x="2019300" y="634590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157035</xdr:rowOff>
    </xdr:from>
    <xdr:to>
      <xdr:col>10</xdr:col>
      <xdr:colOff>114300</xdr:colOff>
      <xdr:row>37</xdr:row>
      <xdr:rowOff>2254</xdr:rowOff>
    </xdr:to>
    <xdr:cxnSp macro="">
      <xdr:nvCxnSpPr>
        <xdr:cNvPr id="70" name="直線コネクタ 69"/>
        <xdr:cNvCxnSpPr/>
      </xdr:nvCxnSpPr>
      <xdr:spPr>
        <a:xfrm>
          <a:off x="1130300" y="6329235"/>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122809</xdr:rowOff>
    </xdr:from>
    <xdr:to>
      <xdr:col>6</xdr:col>
      <xdr:colOff>38100</xdr:colOff>
      <xdr:row>37</xdr:row>
      <xdr:rowOff>52959</xdr:rowOff>
    </xdr:to>
    <xdr:sp macro="" textlink="">
      <xdr:nvSpPr>
        <xdr:cNvPr id="73" name="フローチャート: 判断 72"/>
        <xdr:cNvSpPr/>
      </xdr:nvSpPr>
      <xdr:spPr>
        <a:xfrm>
          <a:off x="1079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44086</xdr:rowOff>
    </xdr:from>
    <xdr:ext cx="534377" cy="259045"/>
    <xdr:sp macro="" textlink="">
      <xdr:nvSpPr>
        <xdr:cNvPr id="74" name="テキスト ボックス 73"/>
        <xdr:cNvSpPr txBox="1"/>
      </xdr:nvSpPr>
      <xdr:spPr>
        <a:xfrm>
          <a:off x="863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46437</xdr:rowOff>
    </xdr:from>
    <xdr:to>
      <xdr:col>24</xdr:col>
      <xdr:colOff>114300</xdr:colOff>
      <xdr:row>36</xdr:row>
      <xdr:rowOff>148037</xdr:rowOff>
    </xdr:to>
    <xdr:sp macro="" textlink="">
      <xdr:nvSpPr>
        <xdr:cNvPr id="80" name="楕円 79"/>
        <xdr:cNvSpPr/>
      </xdr:nvSpPr>
      <xdr:spPr>
        <a:xfrm>
          <a:off x="4584700" y="62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24864</xdr:rowOff>
    </xdr:from>
    <xdr:ext cx="534377" cy="259045"/>
    <xdr:sp macro="" textlink="">
      <xdr:nvSpPr>
        <xdr:cNvPr id="81" name="人件費該当値テキスト"/>
        <xdr:cNvSpPr txBox="1"/>
      </xdr:nvSpPr>
      <xdr:spPr>
        <a:xfrm>
          <a:off x="4686300" y="61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104730</xdr:rowOff>
    </xdr:from>
    <xdr:to>
      <xdr:col>20</xdr:col>
      <xdr:colOff>38100</xdr:colOff>
      <xdr:row>37</xdr:row>
      <xdr:rowOff>34880</xdr:rowOff>
    </xdr:to>
    <xdr:sp macro="" textlink="">
      <xdr:nvSpPr>
        <xdr:cNvPr id="82" name="楕円 81"/>
        <xdr:cNvSpPr/>
      </xdr:nvSpPr>
      <xdr:spPr>
        <a:xfrm>
          <a:off x="3746500" y="62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26007</xdr:rowOff>
    </xdr:from>
    <xdr:ext cx="534377" cy="259045"/>
    <xdr:sp macro="" textlink="">
      <xdr:nvSpPr>
        <xdr:cNvPr id="83" name="テキスト ボックス 82"/>
        <xdr:cNvSpPr txBox="1"/>
      </xdr:nvSpPr>
      <xdr:spPr>
        <a:xfrm>
          <a:off x="3530111" y="63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158261</xdr:rowOff>
    </xdr:from>
    <xdr:to>
      <xdr:col>15</xdr:col>
      <xdr:colOff>101600</xdr:colOff>
      <xdr:row>37</xdr:row>
      <xdr:rowOff>88411</xdr:rowOff>
    </xdr:to>
    <xdr:sp macro="" textlink="">
      <xdr:nvSpPr>
        <xdr:cNvPr id="84" name="楕円 83"/>
        <xdr:cNvSpPr/>
      </xdr:nvSpPr>
      <xdr:spPr>
        <a:xfrm>
          <a:off x="2857500" y="63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79538</xdr:rowOff>
    </xdr:from>
    <xdr:ext cx="534377" cy="259045"/>
    <xdr:sp macro="" textlink="">
      <xdr:nvSpPr>
        <xdr:cNvPr id="85" name="テキスト ボックス 84"/>
        <xdr:cNvSpPr txBox="1"/>
      </xdr:nvSpPr>
      <xdr:spPr>
        <a:xfrm>
          <a:off x="2641111" y="64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122904</xdr:rowOff>
    </xdr:from>
    <xdr:to>
      <xdr:col>10</xdr:col>
      <xdr:colOff>165100</xdr:colOff>
      <xdr:row>37</xdr:row>
      <xdr:rowOff>53054</xdr:rowOff>
    </xdr:to>
    <xdr:sp macro="" textlink="">
      <xdr:nvSpPr>
        <xdr:cNvPr id="86" name="楕円 85"/>
        <xdr:cNvSpPr/>
      </xdr:nvSpPr>
      <xdr:spPr>
        <a:xfrm>
          <a:off x="1968500" y="62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44181</xdr:rowOff>
    </xdr:from>
    <xdr:ext cx="534377" cy="259045"/>
    <xdr:sp macro="" textlink="">
      <xdr:nvSpPr>
        <xdr:cNvPr id="87" name="テキスト ボックス 86"/>
        <xdr:cNvSpPr txBox="1"/>
      </xdr:nvSpPr>
      <xdr:spPr>
        <a:xfrm>
          <a:off x="1752111" y="63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106235</xdr:rowOff>
    </xdr:from>
    <xdr:to>
      <xdr:col>6</xdr:col>
      <xdr:colOff>38100</xdr:colOff>
      <xdr:row>37</xdr:row>
      <xdr:rowOff>36385</xdr:rowOff>
    </xdr:to>
    <xdr:sp macro="" textlink="">
      <xdr:nvSpPr>
        <xdr:cNvPr id="88" name="楕円 87"/>
        <xdr:cNvSpPr/>
      </xdr:nvSpPr>
      <xdr:spPr>
        <a:xfrm>
          <a:off x="1079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52912</xdr:rowOff>
    </xdr:from>
    <xdr:ext cx="534377" cy="259045"/>
    <xdr:sp macro="" textlink="">
      <xdr:nvSpPr>
        <xdr:cNvPr id="89" name="テキスト ボックス 88"/>
        <xdr:cNvSpPr txBox="1"/>
      </xdr:nvSpPr>
      <xdr:spPr>
        <a:xfrm>
          <a:off x="863111" y="60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163164</xdr:rowOff>
    </xdr:from>
    <xdr:to>
      <xdr:col>24</xdr:col>
      <xdr:colOff>63500</xdr:colOff>
      <xdr:row>56</xdr:row>
      <xdr:rowOff>70352</xdr:rowOff>
    </xdr:to>
    <xdr:cxnSp macro="">
      <xdr:nvCxnSpPr>
        <xdr:cNvPr id="117" name="直線コネクタ 116"/>
        <xdr:cNvCxnSpPr/>
      </xdr:nvCxnSpPr>
      <xdr:spPr>
        <a:xfrm flipV="1">
          <a:off x="3797300" y="9592914"/>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70352</xdr:rowOff>
    </xdr:from>
    <xdr:to>
      <xdr:col>19</xdr:col>
      <xdr:colOff>177800</xdr:colOff>
      <xdr:row>56</xdr:row>
      <xdr:rowOff>164910</xdr:rowOff>
    </xdr:to>
    <xdr:cxnSp macro="">
      <xdr:nvCxnSpPr>
        <xdr:cNvPr id="120" name="直線コネクタ 119"/>
        <xdr:cNvCxnSpPr/>
      </xdr:nvCxnSpPr>
      <xdr:spPr>
        <a:xfrm flipV="1">
          <a:off x="2908300" y="9671552"/>
          <a:ext cx="889000" cy="9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164910</xdr:rowOff>
    </xdr:from>
    <xdr:to>
      <xdr:col>15</xdr:col>
      <xdr:colOff>50800</xdr:colOff>
      <xdr:row>57</xdr:row>
      <xdr:rowOff>50702</xdr:rowOff>
    </xdr:to>
    <xdr:cxnSp macro="">
      <xdr:nvCxnSpPr>
        <xdr:cNvPr id="123" name="直線コネクタ 122"/>
        <xdr:cNvCxnSpPr/>
      </xdr:nvCxnSpPr>
      <xdr:spPr>
        <a:xfrm flipV="1">
          <a:off x="2019300" y="9766110"/>
          <a:ext cx="8890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50702</xdr:rowOff>
    </xdr:from>
    <xdr:to>
      <xdr:col>10</xdr:col>
      <xdr:colOff>114300</xdr:colOff>
      <xdr:row>57</xdr:row>
      <xdr:rowOff>74394</xdr:rowOff>
    </xdr:to>
    <xdr:cxnSp macro="">
      <xdr:nvCxnSpPr>
        <xdr:cNvPr id="126" name="直線コネクタ 125"/>
        <xdr:cNvCxnSpPr/>
      </xdr:nvCxnSpPr>
      <xdr:spPr>
        <a:xfrm flipV="1">
          <a:off x="1130300" y="9823352"/>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75988</xdr:rowOff>
    </xdr:from>
    <xdr:to>
      <xdr:col>6</xdr:col>
      <xdr:colOff>38100</xdr:colOff>
      <xdr:row>59</xdr:row>
      <xdr:rowOff>6138</xdr:rowOff>
    </xdr:to>
    <xdr:sp macro="" textlink="">
      <xdr:nvSpPr>
        <xdr:cNvPr id="129" name="フローチャート: 判断 128"/>
        <xdr:cNvSpPr/>
      </xdr:nvSpPr>
      <xdr:spPr>
        <a:xfrm>
          <a:off x="1079500" y="1002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168715</xdr:rowOff>
    </xdr:from>
    <xdr:ext cx="534377" cy="259045"/>
    <xdr:sp macro="" textlink="">
      <xdr:nvSpPr>
        <xdr:cNvPr id="130" name="テキスト ボックス 129"/>
        <xdr:cNvSpPr txBox="1"/>
      </xdr:nvSpPr>
      <xdr:spPr>
        <a:xfrm>
          <a:off x="863111" y="1011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112364</xdr:rowOff>
    </xdr:from>
    <xdr:to>
      <xdr:col>24</xdr:col>
      <xdr:colOff>114300</xdr:colOff>
      <xdr:row>56</xdr:row>
      <xdr:rowOff>42514</xdr:rowOff>
    </xdr:to>
    <xdr:sp macro="" textlink="">
      <xdr:nvSpPr>
        <xdr:cNvPr id="136" name="楕円 135"/>
        <xdr:cNvSpPr/>
      </xdr:nvSpPr>
      <xdr:spPr>
        <a:xfrm>
          <a:off x="4584700" y="95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135241</xdr:rowOff>
    </xdr:from>
    <xdr:ext cx="599010" cy="259045"/>
    <xdr:sp macro="" textlink="">
      <xdr:nvSpPr>
        <xdr:cNvPr id="137" name="物件費該当値テキスト"/>
        <xdr:cNvSpPr txBox="1"/>
      </xdr:nvSpPr>
      <xdr:spPr>
        <a:xfrm>
          <a:off x="4686300" y="939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19552</xdr:rowOff>
    </xdr:from>
    <xdr:to>
      <xdr:col>20</xdr:col>
      <xdr:colOff>38100</xdr:colOff>
      <xdr:row>56</xdr:row>
      <xdr:rowOff>121152</xdr:rowOff>
    </xdr:to>
    <xdr:sp macro="" textlink="">
      <xdr:nvSpPr>
        <xdr:cNvPr id="138" name="楕円 137"/>
        <xdr:cNvSpPr/>
      </xdr:nvSpPr>
      <xdr:spPr>
        <a:xfrm>
          <a:off x="3746500" y="96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137679</xdr:rowOff>
    </xdr:from>
    <xdr:ext cx="534377" cy="259045"/>
    <xdr:sp macro="" textlink="">
      <xdr:nvSpPr>
        <xdr:cNvPr id="139" name="テキスト ボックス 138"/>
        <xdr:cNvSpPr txBox="1"/>
      </xdr:nvSpPr>
      <xdr:spPr>
        <a:xfrm>
          <a:off x="3530111" y="93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114110</xdr:rowOff>
    </xdr:from>
    <xdr:to>
      <xdr:col>15</xdr:col>
      <xdr:colOff>101600</xdr:colOff>
      <xdr:row>57</xdr:row>
      <xdr:rowOff>44260</xdr:rowOff>
    </xdr:to>
    <xdr:sp macro="" textlink="">
      <xdr:nvSpPr>
        <xdr:cNvPr id="140" name="楕円 139"/>
        <xdr:cNvSpPr/>
      </xdr:nvSpPr>
      <xdr:spPr>
        <a:xfrm>
          <a:off x="2857500" y="97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60787</xdr:rowOff>
    </xdr:from>
    <xdr:ext cx="534377" cy="259045"/>
    <xdr:sp macro="" textlink="">
      <xdr:nvSpPr>
        <xdr:cNvPr id="141" name="テキスト ボックス 140"/>
        <xdr:cNvSpPr txBox="1"/>
      </xdr:nvSpPr>
      <xdr:spPr>
        <a:xfrm>
          <a:off x="2641111" y="949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171352</xdr:rowOff>
    </xdr:from>
    <xdr:to>
      <xdr:col>10</xdr:col>
      <xdr:colOff>165100</xdr:colOff>
      <xdr:row>57</xdr:row>
      <xdr:rowOff>101502</xdr:rowOff>
    </xdr:to>
    <xdr:sp macro="" textlink="">
      <xdr:nvSpPr>
        <xdr:cNvPr id="142" name="楕円 141"/>
        <xdr:cNvSpPr/>
      </xdr:nvSpPr>
      <xdr:spPr>
        <a:xfrm>
          <a:off x="1968500" y="977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118029</xdr:rowOff>
    </xdr:from>
    <xdr:ext cx="534377" cy="259045"/>
    <xdr:sp macro="" textlink="">
      <xdr:nvSpPr>
        <xdr:cNvPr id="143" name="テキスト ボックス 142"/>
        <xdr:cNvSpPr txBox="1"/>
      </xdr:nvSpPr>
      <xdr:spPr>
        <a:xfrm>
          <a:off x="1752111" y="954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23594</xdr:rowOff>
    </xdr:from>
    <xdr:to>
      <xdr:col>6</xdr:col>
      <xdr:colOff>38100</xdr:colOff>
      <xdr:row>57</xdr:row>
      <xdr:rowOff>125194</xdr:rowOff>
    </xdr:to>
    <xdr:sp macro="" textlink="">
      <xdr:nvSpPr>
        <xdr:cNvPr id="144" name="楕円 143"/>
        <xdr:cNvSpPr/>
      </xdr:nvSpPr>
      <xdr:spPr>
        <a:xfrm>
          <a:off x="1079500" y="97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141721</xdr:rowOff>
    </xdr:from>
    <xdr:ext cx="534377" cy="259045"/>
    <xdr:sp macro="" textlink="">
      <xdr:nvSpPr>
        <xdr:cNvPr id="145" name="テキスト ボックス 144"/>
        <xdr:cNvSpPr txBox="1"/>
      </xdr:nvSpPr>
      <xdr:spPr>
        <a:xfrm>
          <a:off x="863111" y="957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38528</xdr:rowOff>
    </xdr:from>
    <xdr:to>
      <xdr:col>24</xdr:col>
      <xdr:colOff>63500</xdr:colOff>
      <xdr:row>78</xdr:row>
      <xdr:rowOff>51983</xdr:rowOff>
    </xdr:to>
    <xdr:cxnSp macro="">
      <xdr:nvCxnSpPr>
        <xdr:cNvPr id="176" name="直線コネクタ 175"/>
        <xdr:cNvCxnSpPr/>
      </xdr:nvCxnSpPr>
      <xdr:spPr>
        <a:xfrm flipV="1">
          <a:off x="3797300" y="13411628"/>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51983</xdr:rowOff>
    </xdr:from>
    <xdr:to>
      <xdr:col>19</xdr:col>
      <xdr:colOff>177800</xdr:colOff>
      <xdr:row>78</xdr:row>
      <xdr:rowOff>64033</xdr:rowOff>
    </xdr:to>
    <xdr:cxnSp macro="">
      <xdr:nvCxnSpPr>
        <xdr:cNvPr id="179" name="直線コネクタ 178"/>
        <xdr:cNvCxnSpPr/>
      </xdr:nvCxnSpPr>
      <xdr:spPr>
        <a:xfrm flipV="1">
          <a:off x="2908300" y="13425083"/>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42872</xdr:rowOff>
    </xdr:from>
    <xdr:to>
      <xdr:col>15</xdr:col>
      <xdr:colOff>50800</xdr:colOff>
      <xdr:row>78</xdr:row>
      <xdr:rowOff>64033</xdr:rowOff>
    </xdr:to>
    <xdr:cxnSp macro="">
      <xdr:nvCxnSpPr>
        <xdr:cNvPr id="182" name="直線コネクタ 181"/>
        <xdr:cNvCxnSpPr/>
      </xdr:nvCxnSpPr>
      <xdr:spPr>
        <a:xfrm>
          <a:off x="2019300" y="13415972"/>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42872</xdr:rowOff>
    </xdr:from>
    <xdr:to>
      <xdr:col>10</xdr:col>
      <xdr:colOff>114300</xdr:colOff>
      <xdr:row>78</xdr:row>
      <xdr:rowOff>50350</xdr:rowOff>
    </xdr:to>
    <xdr:cxnSp macro="">
      <xdr:nvCxnSpPr>
        <xdr:cNvPr id="185" name="直線コネクタ 184"/>
        <xdr:cNvCxnSpPr/>
      </xdr:nvCxnSpPr>
      <xdr:spPr>
        <a:xfrm flipV="1">
          <a:off x="1130300" y="13415972"/>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101343</xdr:rowOff>
    </xdr:from>
    <xdr:to>
      <xdr:col>6</xdr:col>
      <xdr:colOff>38100</xdr:colOff>
      <xdr:row>79</xdr:row>
      <xdr:rowOff>31493</xdr:rowOff>
    </xdr:to>
    <xdr:sp macro="" textlink="">
      <xdr:nvSpPr>
        <xdr:cNvPr id="188" name="フローチャート: 判断 187"/>
        <xdr:cNvSpPr/>
      </xdr:nvSpPr>
      <xdr:spPr>
        <a:xfrm>
          <a:off x="1079500" y="134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22620</xdr:rowOff>
    </xdr:from>
    <xdr:ext cx="469744" cy="259045"/>
    <xdr:sp macro="" textlink="">
      <xdr:nvSpPr>
        <xdr:cNvPr id="189" name="テキスト ボックス 188"/>
        <xdr:cNvSpPr txBox="1"/>
      </xdr:nvSpPr>
      <xdr:spPr>
        <a:xfrm>
          <a:off x="895428" y="1356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159178</xdr:rowOff>
    </xdr:from>
    <xdr:to>
      <xdr:col>24</xdr:col>
      <xdr:colOff>114300</xdr:colOff>
      <xdr:row>78</xdr:row>
      <xdr:rowOff>89328</xdr:rowOff>
    </xdr:to>
    <xdr:sp macro="" textlink="">
      <xdr:nvSpPr>
        <xdr:cNvPr id="195" name="楕円 194"/>
        <xdr:cNvSpPr/>
      </xdr:nvSpPr>
      <xdr:spPr>
        <a:xfrm>
          <a:off x="4584700" y="133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10605</xdr:rowOff>
    </xdr:from>
    <xdr:ext cx="469744" cy="259045"/>
    <xdr:sp macro="" textlink="">
      <xdr:nvSpPr>
        <xdr:cNvPr id="196" name="維持補修費該当値テキスト"/>
        <xdr:cNvSpPr txBox="1"/>
      </xdr:nvSpPr>
      <xdr:spPr>
        <a:xfrm>
          <a:off x="4686300" y="1321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1183</xdr:rowOff>
    </xdr:from>
    <xdr:to>
      <xdr:col>20</xdr:col>
      <xdr:colOff>38100</xdr:colOff>
      <xdr:row>78</xdr:row>
      <xdr:rowOff>102783</xdr:rowOff>
    </xdr:to>
    <xdr:sp macro="" textlink="">
      <xdr:nvSpPr>
        <xdr:cNvPr id="197" name="楕円 196"/>
        <xdr:cNvSpPr/>
      </xdr:nvSpPr>
      <xdr:spPr>
        <a:xfrm>
          <a:off x="3746500" y="133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93910</xdr:rowOff>
    </xdr:from>
    <xdr:ext cx="469744" cy="259045"/>
    <xdr:sp macro="" textlink="">
      <xdr:nvSpPr>
        <xdr:cNvPr id="198" name="テキスト ボックス 197"/>
        <xdr:cNvSpPr txBox="1"/>
      </xdr:nvSpPr>
      <xdr:spPr>
        <a:xfrm>
          <a:off x="3562428" y="134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13233</xdr:rowOff>
    </xdr:from>
    <xdr:to>
      <xdr:col>15</xdr:col>
      <xdr:colOff>101600</xdr:colOff>
      <xdr:row>78</xdr:row>
      <xdr:rowOff>114833</xdr:rowOff>
    </xdr:to>
    <xdr:sp macro="" textlink="">
      <xdr:nvSpPr>
        <xdr:cNvPr id="199" name="楕円 198"/>
        <xdr:cNvSpPr/>
      </xdr:nvSpPr>
      <xdr:spPr>
        <a:xfrm>
          <a:off x="28575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131360</xdr:rowOff>
    </xdr:from>
    <xdr:ext cx="469744" cy="259045"/>
    <xdr:sp macro="" textlink="">
      <xdr:nvSpPr>
        <xdr:cNvPr id="200" name="テキスト ボックス 199"/>
        <xdr:cNvSpPr txBox="1"/>
      </xdr:nvSpPr>
      <xdr:spPr>
        <a:xfrm>
          <a:off x="2673428" y="131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163522</xdr:rowOff>
    </xdr:from>
    <xdr:to>
      <xdr:col>10</xdr:col>
      <xdr:colOff>165100</xdr:colOff>
      <xdr:row>78</xdr:row>
      <xdr:rowOff>93672</xdr:rowOff>
    </xdr:to>
    <xdr:sp macro="" textlink="">
      <xdr:nvSpPr>
        <xdr:cNvPr id="201" name="楕円 200"/>
        <xdr:cNvSpPr/>
      </xdr:nvSpPr>
      <xdr:spPr>
        <a:xfrm>
          <a:off x="1968500" y="133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110199</xdr:rowOff>
    </xdr:from>
    <xdr:ext cx="469744" cy="259045"/>
    <xdr:sp macro="" textlink="">
      <xdr:nvSpPr>
        <xdr:cNvPr id="202" name="テキスト ボックス 201"/>
        <xdr:cNvSpPr txBox="1"/>
      </xdr:nvSpPr>
      <xdr:spPr>
        <a:xfrm>
          <a:off x="1784428" y="1314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171000</xdr:rowOff>
    </xdr:from>
    <xdr:to>
      <xdr:col>6</xdr:col>
      <xdr:colOff>38100</xdr:colOff>
      <xdr:row>78</xdr:row>
      <xdr:rowOff>101150</xdr:rowOff>
    </xdr:to>
    <xdr:sp macro="" textlink="">
      <xdr:nvSpPr>
        <xdr:cNvPr id="203" name="楕円 202"/>
        <xdr:cNvSpPr/>
      </xdr:nvSpPr>
      <xdr:spPr>
        <a:xfrm>
          <a:off x="1079500" y="133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117677</xdr:rowOff>
    </xdr:from>
    <xdr:ext cx="469744" cy="259045"/>
    <xdr:sp macro="" textlink="">
      <xdr:nvSpPr>
        <xdr:cNvPr id="204" name="テキスト ボックス 203"/>
        <xdr:cNvSpPr txBox="1"/>
      </xdr:nvSpPr>
      <xdr:spPr>
        <a:xfrm>
          <a:off x="895428" y="131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53194</xdr:rowOff>
    </xdr:from>
    <xdr:to>
      <xdr:col>24</xdr:col>
      <xdr:colOff>63500</xdr:colOff>
      <xdr:row>96</xdr:row>
      <xdr:rowOff>61919</xdr:rowOff>
    </xdr:to>
    <xdr:cxnSp macro="">
      <xdr:nvCxnSpPr>
        <xdr:cNvPr id="234" name="直線コネクタ 233"/>
        <xdr:cNvCxnSpPr/>
      </xdr:nvCxnSpPr>
      <xdr:spPr>
        <a:xfrm>
          <a:off x="3797300" y="16512394"/>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53194</xdr:rowOff>
    </xdr:from>
    <xdr:to>
      <xdr:col>19</xdr:col>
      <xdr:colOff>177800</xdr:colOff>
      <xdr:row>96</xdr:row>
      <xdr:rowOff>72168</xdr:rowOff>
    </xdr:to>
    <xdr:cxnSp macro="">
      <xdr:nvCxnSpPr>
        <xdr:cNvPr id="237" name="直線コネクタ 236"/>
        <xdr:cNvCxnSpPr/>
      </xdr:nvCxnSpPr>
      <xdr:spPr>
        <a:xfrm flipV="1">
          <a:off x="2908300" y="1651239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72168</xdr:rowOff>
    </xdr:from>
    <xdr:to>
      <xdr:col>15</xdr:col>
      <xdr:colOff>50800</xdr:colOff>
      <xdr:row>96</xdr:row>
      <xdr:rowOff>148253</xdr:rowOff>
    </xdr:to>
    <xdr:cxnSp macro="">
      <xdr:nvCxnSpPr>
        <xdr:cNvPr id="240" name="直線コネクタ 239"/>
        <xdr:cNvCxnSpPr/>
      </xdr:nvCxnSpPr>
      <xdr:spPr>
        <a:xfrm flipV="1">
          <a:off x="2019300" y="16531368"/>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148253</xdr:rowOff>
    </xdr:from>
    <xdr:to>
      <xdr:col>10</xdr:col>
      <xdr:colOff>114300</xdr:colOff>
      <xdr:row>96</xdr:row>
      <xdr:rowOff>162979</xdr:rowOff>
    </xdr:to>
    <xdr:cxnSp macro="">
      <xdr:nvCxnSpPr>
        <xdr:cNvPr id="243" name="直線コネクタ 242"/>
        <xdr:cNvCxnSpPr/>
      </xdr:nvCxnSpPr>
      <xdr:spPr>
        <a:xfrm flipV="1">
          <a:off x="1130300" y="16607453"/>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68631</xdr:rowOff>
    </xdr:from>
    <xdr:to>
      <xdr:col>6</xdr:col>
      <xdr:colOff>38100</xdr:colOff>
      <xdr:row>95</xdr:row>
      <xdr:rowOff>170231</xdr:rowOff>
    </xdr:to>
    <xdr:sp macro="" textlink="">
      <xdr:nvSpPr>
        <xdr:cNvPr id="246" name="フローチャート: 判断 245"/>
        <xdr:cNvSpPr/>
      </xdr:nvSpPr>
      <xdr:spPr>
        <a:xfrm>
          <a:off x="1079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15308</xdr:rowOff>
    </xdr:from>
    <xdr:ext cx="534377" cy="259045"/>
    <xdr:sp macro="" textlink="">
      <xdr:nvSpPr>
        <xdr:cNvPr id="247" name="テキスト ボックス 246"/>
        <xdr:cNvSpPr txBox="1"/>
      </xdr:nvSpPr>
      <xdr:spPr>
        <a:xfrm>
          <a:off x="863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11119</xdr:rowOff>
    </xdr:from>
    <xdr:to>
      <xdr:col>24</xdr:col>
      <xdr:colOff>114300</xdr:colOff>
      <xdr:row>96</xdr:row>
      <xdr:rowOff>112719</xdr:rowOff>
    </xdr:to>
    <xdr:sp macro="" textlink="">
      <xdr:nvSpPr>
        <xdr:cNvPr id="253" name="楕円 252"/>
        <xdr:cNvSpPr/>
      </xdr:nvSpPr>
      <xdr:spPr>
        <a:xfrm>
          <a:off x="4584700" y="164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160996</xdr:rowOff>
    </xdr:from>
    <xdr:ext cx="534377" cy="259045"/>
    <xdr:sp macro="" textlink="">
      <xdr:nvSpPr>
        <xdr:cNvPr id="254" name="扶助費該当値テキスト"/>
        <xdr:cNvSpPr txBox="1"/>
      </xdr:nvSpPr>
      <xdr:spPr>
        <a:xfrm>
          <a:off x="4686300" y="164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2394</xdr:rowOff>
    </xdr:from>
    <xdr:to>
      <xdr:col>20</xdr:col>
      <xdr:colOff>38100</xdr:colOff>
      <xdr:row>96</xdr:row>
      <xdr:rowOff>103994</xdr:rowOff>
    </xdr:to>
    <xdr:sp macro="" textlink="">
      <xdr:nvSpPr>
        <xdr:cNvPr id="255" name="楕円 254"/>
        <xdr:cNvSpPr/>
      </xdr:nvSpPr>
      <xdr:spPr>
        <a:xfrm>
          <a:off x="3746500" y="16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95121</xdr:rowOff>
    </xdr:from>
    <xdr:ext cx="534377" cy="259045"/>
    <xdr:sp macro="" textlink="">
      <xdr:nvSpPr>
        <xdr:cNvPr id="256" name="テキスト ボックス 255"/>
        <xdr:cNvSpPr txBox="1"/>
      </xdr:nvSpPr>
      <xdr:spPr>
        <a:xfrm>
          <a:off x="3530111" y="1655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21368</xdr:rowOff>
    </xdr:from>
    <xdr:to>
      <xdr:col>15</xdr:col>
      <xdr:colOff>101600</xdr:colOff>
      <xdr:row>96</xdr:row>
      <xdr:rowOff>122968</xdr:rowOff>
    </xdr:to>
    <xdr:sp macro="" textlink="">
      <xdr:nvSpPr>
        <xdr:cNvPr id="257" name="楕円 256"/>
        <xdr:cNvSpPr/>
      </xdr:nvSpPr>
      <xdr:spPr>
        <a:xfrm>
          <a:off x="2857500" y="164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114095</xdr:rowOff>
    </xdr:from>
    <xdr:ext cx="534377" cy="259045"/>
    <xdr:sp macro="" textlink="">
      <xdr:nvSpPr>
        <xdr:cNvPr id="258" name="テキスト ボックス 257"/>
        <xdr:cNvSpPr txBox="1"/>
      </xdr:nvSpPr>
      <xdr:spPr>
        <a:xfrm>
          <a:off x="2641111" y="1657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97453</xdr:rowOff>
    </xdr:from>
    <xdr:to>
      <xdr:col>10</xdr:col>
      <xdr:colOff>165100</xdr:colOff>
      <xdr:row>97</xdr:row>
      <xdr:rowOff>27603</xdr:rowOff>
    </xdr:to>
    <xdr:sp macro="" textlink="">
      <xdr:nvSpPr>
        <xdr:cNvPr id="259" name="楕円 258"/>
        <xdr:cNvSpPr/>
      </xdr:nvSpPr>
      <xdr:spPr>
        <a:xfrm>
          <a:off x="1968500" y="165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18730</xdr:rowOff>
    </xdr:from>
    <xdr:ext cx="534377" cy="259045"/>
    <xdr:sp macro="" textlink="">
      <xdr:nvSpPr>
        <xdr:cNvPr id="260" name="テキスト ボックス 259"/>
        <xdr:cNvSpPr txBox="1"/>
      </xdr:nvSpPr>
      <xdr:spPr>
        <a:xfrm>
          <a:off x="1752111" y="166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112179</xdr:rowOff>
    </xdr:from>
    <xdr:to>
      <xdr:col>6</xdr:col>
      <xdr:colOff>38100</xdr:colOff>
      <xdr:row>97</xdr:row>
      <xdr:rowOff>42329</xdr:rowOff>
    </xdr:to>
    <xdr:sp macro="" textlink="">
      <xdr:nvSpPr>
        <xdr:cNvPr id="261" name="楕円 260"/>
        <xdr:cNvSpPr/>
      </xdr:nvSpPr>
      <xdr:spPr>
        <a:xfrm>
          <a:off x="1079500" y="165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33456</xdr:rowOff>
    </xdr:from>
    <xdr:ext cx="534377" cy="259045"/>
    <xdr:sp macro="" textlink="">
      <xdr:nvSpPr>
        <xdr:cNvPr id="262" name="テキスト ボックス 261"/>
        <xdr:cNvSpPr txBox="1"/>
      </xdr:nvSpPr>
      <xdr:spPr>
        <a:xfrm>
          <a:off x="863111" y="166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81069</xdr:rowOff>
    </xdr:from>
    <xdr:to>
      <xdr:col>55</xdr:col>
      <xdr:colOff>0</xdr:colOff>
      <xdr:row>37</xdr:row>
      <xdr:rowOff>101643</xdr:rowOff>
    </xdr:to>
    <xdr:cxnSp macro="">
      <xdr:nvCxnSpPr>
        <xdr:cNvPr id="289" name="直線コネクタ 288"/>
        <xdr:cNvCxnSpPr/>
      </xdr:nvCxnSpPr>
      <xdr:spPr>
        <a:xfrm>
          <a:off x="9639300" y="642471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81069</xdr:rowOff>
    </xdr:from>
    <xdr:to>
      <xdr:col>50</xdr:col>
      <xdr:colOff>114300</xdr:colOff>
      <xdr:row>37</xdr:row>
      <xdr:rowOff>97766</xdr:rowOff>
    </xdr:to>
    <xdr:cxnSp macro="">
      <xdr:nvCxnSpPr>
        <xdr:cNvPr id="292" name="直線コネクタ 291"/>
        <xdr:cNvCxnSpPr/>
      </xdr:nvCxnSpPr>
      <xdr:spPr>
        <a:xfrm flipV="1">
          <a:off x="8750300" y="6424719"/>
          <a:ext cx="889000" cy="1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97766</xdr:rowOff>
    </xdr:from>
    <xdr:to>
      <xdr:col>45</xdr:col>
      <xdr:colOff>177800</xdr:colOff>
      <xdr:row>37</xdr:row>
      <xdr:rowOff>105282</xdr:rowOff>
    </xdr:to>
    <xdr:cxnSp macro="">
      <xdr:nvCxnSpPr>
        <xdr:cNvPr id="295" name="直線コネクタ 294"/>
        <xdr:cNvCxnSpPr/>
      </xdr:nvCxnSpPr>
      <xdr:spPr>
        <a:xfrm flipV="1">
          <a:off x="7861300" y="6441416"/>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105282</xdr:rowOff>
    </xdr:from>
    <xdr:to>
      <xdr:col>41</xdr:col>
      <xdr:colOff>50800</xdr:colOff>
      <xdr:row>37</xdr:row>
      <xdr:rowOff>118216</xdr:rowOff>
    </xdr:to>
    <xdr:cxnSp macro="">
      <xdr:nvCxnSpPr>
        <xdr:cNvPr id="298" name="直線コネクタ 297"/>
        <xdr:cNvCxnSpPr/>
      </xdr:nvCxnSpPr>
      <xdr:spPr>
        <a:xfrm flipV="1">
          <a:off x="6972300" y="644893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62492</xdr:rowOff>
    </xdr:from>
    <xdr:to>
      <xdr:col>36</xdr:col>
      <xdr:colOff>165100</xdr:colOff>
      <xdr:row>37</xdr:row>
      <xdr:rowOff>164092</xdr:rowOff>
    </xdr:to>
    <xdr:sp macro="" textlink="">
      <xdr:nvSpPr>
        <xdr:cNvPr id="301" name="フローチャート: 判断 300"/>
        <xdr:cNvSpPr/>
      </xdr:nvSpPr>
      <xdr:spPr>
        <a:xfrm>
          <a:off x="6921500" y="640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9169</xdr:rowOff>
    </xdr:from>
    <xdr:ext cx="534377" cy="259045"/>
    <xdr:sp macro="" textlink="">
      <xdr:nvSpPr>
        <xdr:cNvPr id="302" name="テキスト ボックス 301"/>
        <xdr:cNvSpPr txBox="1"/>
      </xdr:nvSpPr>
      <xdr:spPr>
        <a:xfrm>
          <a:off x="6705111" y="61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50843</xdr:rowOff>
    </xdr:from>
    <xdr:to>
      <xdr:col>55</xdr:col>
      <xdr:colOff>50800</xdr:colOff>
      <xdr:row>37</xdr:row>
      <xdr:rowOff>152443</xdr:rowOff>
    </xdr:to>
    <xdr:sp macro="" textlink="">
      <xdr:nvSpPr>
        <xdr:cNvPr id="308" name="楕円 307"/>
        <xdr:cNvSpPr/>
      </xdr:nvSpPr>
      <xdr:spPr>
        <a:xfrm>
          <a:off x="10426700" y="63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137220</xdr:rowOff>
    </xdr:from>
    <xdr:ext cx="534377" cy="259045"/>
    <xdr:sp macro="" textlink="">
      <xdr:nvSpPr>
        <xdr:cNvPr id="309" name="補助費等該当値テキスト"/>
        <xdr:cNvSpPr txBox="1"/>
      </xdr:nvSpPr>
      <xdr:spPr>
        <a:xfrm>
          <a:off x="10528300" y="63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30269</xdr:rowOff>
    </xdr:from>
    <xdr:to>
      <xdr:col>50</xdr:col>
      <xdr:colOff>165100</xdr:colOff>
      <xdr:row>37</xdr:row>
      <xdr:rowOff>131869</xdr:rowOff>
    </xdr:to>
    <xdr:sp macro="" textlink="">
      <xdr:nvSpPr>
        <xdr:cNvPr id="310" name="楕円 309"/>
        <xdr:cNvSpPr/>
      </xdr:nvSpPr>
      <xdr:spPr>
        <a:xfrm>
          <a:off x="9588500" y="63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122996</xdr:rowOff>
    </xdr:from>
    <xdr:ext cx="534377" cy="259045"/>
    <xdr:sp macro="" textlink="">
      <xdr:nvSpPr>
        <xdr:cNvPr id="311" name="テキスト ボックス 310"/>
        <xdr:cNvSpPr txBox="1"/>
      </xdr:nvSpPr>
      <xdr:spPr>
        <a:xfrm>
          <a:off x="9372111" y="646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46966</xdr:rowOff>
    </xdr:from>
    <xdr:to>
      <xdr:col>46</xdr:col>
      <xdr:colOff>38100</xdr:colOff>
      <xdr:row>37</xdr:row>
      <xdr:rowOff>148566</xdr:rowOff>
    </xdr:to>
    <xdr:sp macro="" textlink="">
      <xdr:nvSpPr>
        <xdr:cNvPr id="312" name="楕円 311"/>
        <xdr:cNvSpPr/>
      </xdr:nvSpPr>
      <xdr:spPr>
        <a:xfrm>
          <a:off x="8699500" y="63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139692</xdr:rowOff>
    </xdr:from>
    <xdr:ext cx="534377" cy="259045"/>
    <xdr:sp macro="" textlink="">
      <xdr:nvSpPr>
        <xdr:cNvPr id="313" name="テキスト ボックス 312"/>
        <xdr:cNvSpPr txBox="1"/>
      </xdr:nvSpPr>
      <xdr:spPr>
        <a:xfrm>
          <a:off x="8483111" y="64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54482</xdr:rowOff>
    </xdr:from>
    <xdr:to>
      <xdr:col>41</xdr:col>
      <xdr:colOff>101600</xdr:colOff>
      <xdr:row>37</xdr:row>
      <xdr:rowOff>156082</xdr:rowOff>
    </xdr:to>
    <xdr:sp macro="" textlink="">
      <xdr:nvSpPr>
        <xdr:cNvPr id="314" name="楕円 313"/>
        <xdr:cNvSpPr/>
      </xdr:nvSpPr>
      <xdr:spPr>
        <a:xfrm>
          <a:off x="7810500" y="63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147209</xdr:rowOff>
    </xdr:from>
    <xdr:ext cx="534377" cy="259045"/>
    <xdr:sp macro="" textlink="">
      <xdr:nvSpPr>
        <xdr:cNvPr id="315" name="テキスト ボックス 314"/>
        <xdr:cNvSpPr txBox="1"/>
      </xdr:nvSpPr>
      <xdr:spPr>
        <a:xfrm>
          <a:off x="7594111" y="64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67416</xdr:rowOff>
    </xdr:from>
    <xdr:to>
      <xdr:col>36</xdr:col>
      <xdr:colOff>165100</xdr:colOff>
      <xdr:row>37</xdr:row>
      <xdr:rowOff>169016</xdr:rowOff>
    </xdr:to>
    <xdr:sp macro="" textlink="">
      <xdr:nvSpPr>
        <xdr:cNvPr id="316" name="楕円 315"/>
        <xdr:cNvSpPr/>
      </xdr:nvSpPr>
      <xdr:spPr>
        <a:xfrm>
          <a:off x="6921500" y="64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160143</xdr:rowOff>
    </xdr:from>
    <xdr:ext cx="534377" cy="259045"/>
    <xdr:sp macro="" textlink="">
      <xdr:nvSpPr>
        <xdr:cNvPr id="317" name="テキスト ボックス 316"/>
        <xdr:cNvSpPr txBox="1"/>
      </xdr:nvSpPr>
      <xdr:spPr>
        <a:xfrm>
          <a:off x="6705111" y="65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13926</xdr:rowOff>
    </xdr:from>
    <xdr:to>
      <xdr:col>55</xdr:col>
      <xdr:colOff>0</xdr:colOff>
      <xdr:row>58</xdr:row>
      <xdr:rowOff>56350</xdr:rowOff>
    </xdr:to>
    <xdr:cxnSp macro="">
      <xdr:nvCxnSpPr>
        <xdr:cNvPr id="344" name="直線コネクタ 343"/>
        <xdr:cNvCxnSpPr/>
      </xdr:nvCxnSpPr>
      <xdr:spPr>
        <a:xfrm flipV="1">
          <a:off x="9639300" y="9958026"/>
          <a:ext cx="838200" cy="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114707</xdr:rowOff>
    </xdr:from>
    <xdr:to>
      <xdr:col>50</xdr:col>
      <xdr:colOff>114300</xdr:colOff>
      <xdr:row>58</xdr:row>
      <xdr:rowOff>56350</xdr:rowOff>
    </xdr:to>
    <xdr:cxnSp macro="">
      <xdr:nvCxnSpPr>
        <xdr:cNvPr id="347" name="直線コネクタ 346"/>
        <xdr:cNvCxnSpPr/>
      </xdr:nvCxnSpPr>
      <xdr:spPr>
        <a:xfrm>
          <a:off x="8750300" y="9887357"/>
          <a:ext cx="889000" cy="1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114707</xdr:rowOff>
    </xdr:from>
    <xdr:to>
      <xdr:col>45</xdr:col>
      <xdr:colOff>177800</xdr:colOff>
      <xdr:row>58</xdr:row>
      <xdr:rowOff>3436</xdr:rowOff>
    </xdr:to>
    <xdr:cxnSp macro="">
      <xdr:nvCxnSpPr>
        <xdr:cNvPr id="350" name="直線コネクタ 349"/>
        <xdr:cNvCxnSpPr/>
      </xdr:nvCxnSpPr>
      <xdr:spPr>
        <a:xfrm flipV="1">
          <a:off x="7861300" y="9887357"/>
          <a:ext cx="8890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97539</xdr:rowOff>
    </xdr:from>
    <xdr:to>
      <xdr:col>41</xdr:col>
      <xdr:colOff>50800</xdr:colOff>
      <xdr:row>58</xdr:row>
      <xdr:rowOff>3436</xdr:rowOff>
    </xdr:to>
    <xdr:cxnSp macro="">
      <xdr:nvCxnSpPr>
        <xdr:cNvPr id="353" name="直線コネクタ 352"/>
        <xdr:cNvCxnSpPr/>
      </xdr:nvCxnSpPr>
      <xdr:spPr>
        <a:xfrm>
          <a:off x="6972300" y="9870189"/>
          <a:ext cx="889000" cy="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6" name="フローチャート: 判断 355"/>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7" name="テキスト ボックス 356"/>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134576</xdr:rowOff>
    </xdr:from>
    <xdr:to>
      <xdr:col>55</xdr:col>
      <xdr:colOff>50800</xdr:colOff>
      <xdr:row>58</xdr:row>
      <xdr:rowOff>64726</xdr:rowOff>
    </xdr:to>
    <xdr:sp macro="" textlink="">
      <xdr:nvSpPr>
        <xdr:cNvPr id="363" name="楕円 362"/>
        <xdr:cNvSpPr/>
      </xdr:nvSpPr>
      <xdr:spPr>
        <a:xfrm>
          <a:off x="10426700" y="99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5550</xdr:rowOff>
    </xdr:from>
    <xdr:to>
      <xdr:col>50</xdr:col>
      <xdr:colOff>165100</xdr:colOff>
      <xdr:row>58</xdr:row>
      <xdr:rowOff>107150</xdr:rowOff>
    </xdr:to>
    <xdr:sp macro="" textlink="">
      <xdr:nvSpPr>
        <xdr:cNvPr id="365" name="楕円 364"/>
        <xdr:cNvSpPr/>
      </xdr:nvSpPr>
      <xdr:spPr>
        <a:xfrm>
          <a:off x="9588500" y="99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98277</xdr:rowOff>
    </xdr:from>
    <xdr:ext cx="534377" cy="259045"/>
    <xdr:sp macro="" textlink="">
      <xdr:nvSpPr>
        <xdr:cNvPr id="366" name="テキスト ボックス 365"/>
        <xdr:cNvSpPr txBox="1"/>
      </xdr:nvSpPr>
      <xdr:spPr>
        <a:xfrm>
          <a:off x="9372111" y="100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63907</xdr:rowOff>
    </xdr:from>
    <xdr:to>
      <xdr:col>46</xdr:col>
      <xdr:colOff>38100</xdr:colOff>
      <xdr:row>57</xdr:row>
      <xdr:rowOff>165507</xdr:rowOff>
    </xdr:to>
    <xdr:sp macro="" textlink="">
      <xdr:nvSpPr>
        <xdr:cNvPr id="367" name="楕円 366"/>
        <xdr:cNvSpPr/>
      </xdr:nvSpPr>
      <xdr:spPr>
        <a:xfrm>
          <a:off x="8699500" y="9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10584</xdr:rowOff>
    </xdr:from>
    <xdr:ext cx="534377" cy="259045"/>
    <xdr:sp macro="" textlink="">
      <xdr:nvSpPr>
        <xdr:cNvPr id="368" name="テキスト ボックス 367"/>
        <xdr:cNvSpPr txBox="1"/>
      </xdr:nvSpPr>
      <xdr:spPr>
        <a:xfrm>
          <a:off x="8483111" y="96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124086</xdr:rowOff>
    </xdr:from>
    <xdr:to>
      <xdr:col>41</xdr:col>
      <xdr:colOff>101600</xdr:colOff>
      <xdr:row>58</xdr:row>
      <xdr:rowOff>54236</xdr:rowOff>
    </xdr:to>
    <xdr:sp macro="" textlink="">
      <xdr:nvSpPr>
        <xdr:cNvPr id="369" name="楕円 368"/>
        <xdr:cNvSpPr/>
      </xdr:nvSpPr>
      <xdr:spPr>
        <a:xfrm>
          <a:off x="7810500" y="98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45363</xdr:rowOff>
    </xdr:from>
    <xdr:ext cx="534377" cy="259045"/>
    <xdr:sp macro="" textlink="">
      <xdr:nvSpPr>
        <xdr:cNvPr id="370" name="テキスト ボックス 369"/>
        <xdr:cNvSpPr txBox="1"/>
      </xdr:nvSpPr>
      <xdr:spPr>
        <a:xfrm>
          <a:off x="7594111" y="99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46739</xdr:rowOff>
    </xdr:from>
    <xdr:to>
      <xdr:col>36</xdr:col>
      <xdr:colOff>165100</xdr:colOff>
      <xdr:row>57</xdr:row>
      <xdr:rowOff>148339</xdr:rowOff>
    </xdr:to>
    <xdr:sp macro="" textlink="">
      <xdr:nvSpPr>
        <xdr:cNvPr id="371" name="楕円 370"/>
        <xdr:cNvSpPr/>
      </xdr:nvSpPr>
      <xdr:spPr>
        <a:xfrm>
          <a:off x="6921500" y="98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164866</xdr:rowOff>
    </xdr:from>
    <xdr:ext cx="534377" cy="259045"/>
    <xdr:sp macro="" textlink="">
      <xdr:nvSpPr>
        <xdr:cNvPr id="372" name="テキスト ボックス 371"/>
        <xdr:cNvSpPr txBox="1"/>
      </xdr:nvSpPr>
      <xdr:spPr>
        <a:xfrm>
          <a:off x="6705111" y="959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92780</xdr:rowOff>
    </xdr:from>
    <xdr:to>
      <xdr:col>55</xdr:col>
      <xdr:colOff>0</xdr:colOff>
      <xdr:row>78</xdr:row>
      <xdr:rowOff>108874</xdr:rowOff>
    </xdr:to>
    <xdr:cxnSp macro="">
      <xdr:nvCxnSpPr>
        <xdr:cNvPr id="399" name="直線コネクタ 398"/>
        <xdr:cNvCxnSpPr/>
      </xdr:nvCxnSpPr>
      <xdr:spPr>
        <a:xfrm flipV="1">
          <a:off x="9639300" y="13465880"/>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108874</xdr:rowOff>
    </xdr:from>
    <xdr:to>
      <xdr:col>50</xdr:col>
      <xdr:colOff>114300</xdr:colOff>
      <xdr:row>78</xdr:row>
      <xdr:rowOff>131818</xdr:rowOff>
    </xdr:to>
    <xdr:cxnSp macro="">
      <xdr:nvCxnSpPr>
        <xdr:cNvPr id="402" name="直線コネクタ 401"/>
        <xdr:cNvCxnSpPr/>
      </xdr:nvCxnSpPr>
      <xdr:spPr>
        <a:xfrm flipV="1">
          <a:off x="8750300" y="13481974"/>
          <a:ext cx="889000" cy="2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127803</xdr:rowOff>
    </xdr:from>
    <xdr:to>
      <xdr:col>45</xdr:col>
      <xdr:colOff>177800</xdr:colOff>
      <xdr:row>78</xdr:row>
      <xdr:rowOff>131818</xdr:rowOff>
    </xdr:to>
    <xdr:cxnSp macro="">
      <xdr:nvCxnSpPr>
        <xdr:cNvPr id="405" name="直線コネクタ 404"/>
        <xdr:cNvCxnSpPr/>
      </xdr:nvCxnSpPr>
      <xdr:spPr>
        <a:xfrm>
          <a:off x="7861300" y="13500903"/>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59868</xdr:rowOff>
    </xdr:from>
    <xdr:to>
      <xdr:col>41</xdr:col>
      <xdr:colOff>50800</xdr:colOff>
      <xdr:row>78</xdr:row>
      <xdr:rowOff>127803</xdr:rowOff>
    </xdr:to>
    <xdr:cxnSp macro="">
      <xdr:nvCxnSpPr>
        <xdr:cNvPr id="408" name="直線コネクタ 407"/>
        <xdr:cNvCxnSpPr/>
      </xdr:nvCxnSpPr>
      <xdr:spPr>
        <a:xfrm>
          <a:off x="6972300" y="13432968"/>
          <a:ext cx="889000" cy="6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41415</xdr:rowOff>
    </xdr:from>
    <xdr:to>
      <xdr:col>36</xdr:col>
      <xdr:colOff>165100</xdr:colOff>
      <xdr:row>78</xdr:row>
      <xdr:rowOff>143015</xdr:rowOff>
    </xdr:to>
    <xdr:sp macro="" textlink="">
      <xdr:nvSpPr>
        <xdr:cNvPr id="411" name="フローチャート: 判断 410"/>
        <xdr:cNvSpPr/>
      </xdr:nvSpPr>
      <xdr:spPr>
        <a:xfrm>
          <a:off x="6921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134142</xdr:rowOff>
    </xdr:from>
    <xdr:ext cx="534377" cy="259045"/>
    <xdr:sp macro="" textlink="">
      <xdr:nvSpPr>
        <xdr:cNvPr id="412" name="テキスト ボックス 411"/>
        <xdr:cNvSpPr txBox="1"/>
      </xdr:nvSpPr>
      <xdr:spPr>
        <a:xfrm>
          <a:off x="6705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41980</xdr:rowOff>
    </xdr:from>
    <xdr:to>
      <xdr:col>55</xdr:col>
      <xdr:colOff>50800</xdr:colOff>
      <xdr:row>78</xdr:row>
      <xdr:rowOff>143580</xdr:rowOff>
    </xdr:to>
    <xdr:sp macro="" textlink="">
      <xdr:nvSpPr>
        <xdr:cNvPr id="418" name="楕円 417"/>
        <xdr:cNvSpPr/>
      </xdr:nvSpPr>
      <xdr:spPr>
        <a:xfrm>
          <a:off x="10426700" y="134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1357</xdr:rowOff>
    </xdr:from>
    <xdr:ext cx="534377" cy="259045"/>
    <xdr:sp macro="" textlink="">
      <xdr:nvSpPr>
        <xdr:cNvPr id="419" name="普通建設事業費 （ うち新規整備　）該当値テキスト"/>
        <xdr:cNvSpPr txBox="1"/>
      </xdr:nvSpPr>
      <xdr:spPr>
        <a:xfrm>
          <a:off x="10528300" y="132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58074</xdr:rowOff>
    </xdr:from>
    <xdr:to>
      <xdr:col>50</xdr:col>
      <xdr:colOff>165100</xdr:colOff>
      <xdr:row>78</xdr:row>
      <xdr:rowOff>159674</xdr:rowOff>
    </xdr:to>
    <xdr:sp macro="" textlink="">
      <xdr:nvSpPr>
        <xdr:cNvPr id="420" name="楕円 419"/>
        <xdr:cNvSpPr/>
      </xdr:nvSpPr>
      <xdr:spPr>
        <a:xfrm>
          <a:off x="9588500" y="134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150801</xdr:rowOff>
    </xdr:from>
    <xdr:ext cx="534377" cy="259045"/>
    <xdr:sp macro="" textlink="">
      <xdr:nvSpPr>
        <xdr:cNvPr id="421" name="テキスト ボックス 420"/>
        <xdr:cNvSpPr txBox="1"/>
      </xdr:nvSpPr>
      <xdr:spPr>
        <a:xfrm>
          <a:off x="9372111" y="1352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81018</xdr:rowOff>
    </xdr:from>
    <xdr:to>
      <xdr:col>46</xdr:col>
      <xdr:colOff>38100</xdr:colOff>
      <xdr:row>79</xdr:row>
      <xdr:rowOff>11168</xdr:rowOff>
    </xdr:to>
    <xdr:sp macro="" textlink="">
      <xdr:nvSpPr>
        <xdr:cNvPr id="422" name="楕円 421"/>
        <xdr:cNvSpPr/>
      </xdr:nvSpPr>
      <xdr:spPr>
        <a:xfrm>
          <a:off x="8699500" y="134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2295</xdr:rowOff>
    </xdr:from>
    <xdr:ext cx="469744" cy="259045"/>
    <xdr:sp macro="" textlink="">
      <xdr:nvSpPr>
        <xdr:cNvPr id="423" name="テキスト ボックス 422"/>
        <xdr:cNvSpPr txBox="1"/>
      </xdr:nvSpPr>
      <xdr:spPr>
        <a:xfrm>
          <a:off x="8515428" y="1354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77003</xdr:rowOff>
    </xdr:from>
    <xdr:to>
      <xdr:col>41</xdr:col>
      <xdr:colOff>101600</xdr:colOff>
      <xdr:row>79</xdr:row>
      <xdr:rowOff>7153</xdr:rowOff>
    </xdr:to>
    <xdr:sp macro="" textlink="">
      <xdr:nvSpPr>
        <xdr:cNvPr id="424" name="楕円 423"/>
        <xdr:cNvSpPr/>
      </xdr:nvSpPr>
      <xdr:spPr>
        <a:xfrm>
          <a:off x="7810500" y="134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169730</xdr:rowOff>
    </xdr:from>
    <xdr:ext cx="469744" cy="259045"/>
    <xdr:sp macro="" textlink="">
      <xdr:nvSpPr>
        <xdr:cNvPr id="425" name="テキスト ボックス 424"/>
        <xdr:cNvSpPr txBox="1"/>
      </xdr:nvSpPr>
      <xdr:spPr>
        <a:xfrm>
          <a:off x="7626428" y="1354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9068</xdr:rowOff>
    </xdr:from>
    <xdr:to>
      <xdr:col>36</xdr:col>
      <xdr:colOff>165100</xdr:colOff>
      <xdr:row>78</xdr:row>
      <xdr:rowOff>110668</xdr:rowOff>
    </xdr:to>
    <xdr:sp macro="" textlink="">
      <xdr:nvSpPr>
        <xdr:cNvPr id="426" name="楕円 425"/>
        <xdr:cNvSpPr/>
      </xdr:nvSpPr>
      <xdr:spPr>
        <a:xfrm>
          <a:off x="6921500" y="133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127195</xdr:rowOff>
    </xdr:from>
    <xdr:ext cx="534377" cy="259045"/>
    <xdr:sp macro="" textlink="">
      <xdr:nvSpPr>
        <xdr:cNvPr id="427" name="テキスト ボックス 426"/>
        <xdr:cNvSpPr txBox="1"/>
      </xdr:nvSpPr>
      <xdr:spPr>
        <a:xfrm>
          <a:off x="6705111" y="131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139174</xdr:rowOff>
    </xdr:from>
    <xdr:to>
      <xdr:col>55</xdr:col>
      <xdr:colOff>0</xdr:colOff>
      <xdr:row>98</xdr:row>
      <xdr:rowOff>59851</xdr:rowOff>
    </xdr:to>
    <xdr:cxnSp macro="">
      <xdr:nvCxnSpPr>
        <xdr:cNvPr id="456" name="直線コネクタ 455"/>
        <xdr:cNvCxnSpPr/>
      </xdr:nvCxnSpPr>
      <xdr:spPr>
        <a:xfrm flipV="1">
          <a:off x="9639300" y="16769824"/>
          <a:ext cx="838200" cy="9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110882</xdr:rowOff>
    </xdr:from>
    <xdr:to>
      <xdr:col>50</xdr:col>
      <xdr:colOff>114300</xdr:colOff>
      <xdr:row>98</xdr:row>
      <xdr:rowOff>59851</xdr:rowOff>
    </xdr:to>
    <xdr:cxnSp macro="">
      <xdr:nvCxnSpPr>
        <xdr:cNvPr id="459" name="直線コネクタ 458"/>
        <xdr:cNvCxnSpPr/>
      </xdr:nvCxnSpPr>
      <xdr:spPr>
        <a:xfrm>
          <a:off x="8750300" y="16398632"/>
          <a:ext cx="889000" cy="46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110882</xdr:rowOff>
    </xdr:from>
    <xdr:to>
      <xdr:col>45</xdr:col>
      <xdr:colOff>177800</xdr:colOff>
      <xdr:row>96</xdr:row>
      <xdr:rowOff>150284</xdr:rowOff>
    </xdr:to>
    <xdr:cxnSp macro="">
      <xdr:nvCxnSpPr>
        <xdr:cNvPr id="462" name="直線コネクタ 461"/>
        <xdr:cNvCxnSpPr/>
      </xdr:nvCxnSpPr>
      <xdr:spPr>
        <a:xfrm flipV="1">
          <a:off x="7861300" y="16398632"/>
          <a:ext cx="889000" cy="2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150284</xdr:rowOff>
    </xdr:from>
    <xdr:to>
      <xdr:col>41</xdr:col>
      <xdr:colOff>50800</xdr:colOff>
      <xdr:row>97</xdr:row>
      <xdr:rowOff>18191</xdr:rowOff>
    </xdr:to>
    <xdr:cxnSp macro="">
      <xdr:nvCxnSpPr>
        <xdr:cNvPr id="465" name="直線コネクタ 464"/>
        <xdr:cNvCxnSpPr/>
      </xdr:nvCxnSpPr>
      <xdr:spPr>
        <a:xfrm flipV="1">
          <a:off x="6972300" y="16609484"/>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116782</xdr:rowOff>
    </xdr:from>
    <xdr:to>
      <xdr:col>36</xdr:col>
      <xdr:colOff>165100</xdr:colOff>
      <xdr:row>98</xdr:row>
      <xdr:rowOff>46932</xdr:rowOff>
    </xdr:to>
    <xdr:sp macro="" textlink="">
      <xdr:nvSpPr>
        <xdr:cNvPr id="468" name="フローチャート: 判断 467"/>
        <xdr:cNvSpPr/>
      </xdr:nvSpPr>
      <xdr:spPr>
        <a:xfrm>
          <a:off x="6921500" y="1674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38059</xdr:rowOff>
    </xdr:from>
    <xdr:ext cx="534377" cy="259045"/>
    <xdr:sp macro="" textlink="">
      <xdr:nvSpPr>
        <xdr:cNvPr id="469" name="テキスト ボックス 468"/>
        <xdr:cNvSpPr txBox="1"/>
      </xdr:nvSpPr>
      <xdr:spPr>
        <a:xfrm>
          <a:off x="6705111" y="168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88374</xdr:rowOff>
    </xdr:from>
    <xdr:to>
      <xdr:col>55</xdr:col>
      <xdr:colOff>50800</xdr:colOff>
      <xdr:row>98</xdr:row>
      <xdr:rowOff>18524</xdr:rowOff>
    </xdr:to>
    <xdr:sp macro="" textlink="">
      <xdr:nvSpPr>
        <xdr:cNvPr id="475" name="楕円 474"/>
        <xdr:cNvSpPr/>
      </xdr:nvSpPr>
      <xdr:spPr>
        <a:xfrm>
          <a:off x="10426700" y="167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66801</xdr:rowOff>
    </xdr:from>
    <xdr:ext cx="534377" cy="259045"/>
    <xdr:sp macro="" textlink="">
      <xdr:nvSpPr>
        <xdr:cNvPr id="476" name="普通建設事業費 （ うち更新整備　）該当値テキスト"/>
        <xdr:cNvSpPr txBox="1"/>
      </xdr:nvSpPr>
      <xdr:spPr>
        <a:xfrm>
          <a:off x="10528300" y="16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9051</xdr:rowOff>
    </xdr:from>
    <xdr:to>
      <xdr:col>50</xdr:col>
      <xdr:colOff>165100</xdr:colOff>
      <xdr:row>98</xdr:row>
      <xdr:rowOff>110651</xdr:rowOff>
    </xdr:to>
    <xdr:sp macro="" textlink="">
      <xdr:nvSpPr>
        <xdr:cNvPr id="477" name="楕円 476"/>
        <xdr:cNvSpPr/>
      </xdr:nvSpPr>
      <xdr:spPr>
        <a:xfrm>
          <a:off x="9588500" y="168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101778</xdr:rowOff>
    </xdr:from>
    <xdr:ext cx="534377" cy="259045"/>
    <xdr:sp macro="" textlink="">
      <xdr:nvSpPr>
        <xdr:cNvPr id="478" name="テキスト ボックス 477"/>
        <xdr:cNvSpPr txBox="1"/>
      </xdr:nvSpPr>
      <xdr:spPr>
        <a:xfrm>
          <a:off x="9372111" y="169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60082</xdr:rowOff>
    </xdr:from>
    <xdr:to>
      <xdr:col>46</xdr:col>
      <xdr:colOff>38100</xdr:colOff>
      <xdr:row>95</xdr:row>
      <xdr:rowOff>161682</xdr:rowOff>
    </xdr:to>
    <xdr:sp macro="" textlink="">
      <xdr:nvSpPr>
        <xdr:cNvPr id="479" name="楕円 478"/>
        <xdr:cNvSpPr/>
      </xdr:nvSpPr>
      <xdr:spPr>
        <a:xfrm>
          <a:off x="8699500" y="163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6759</xdr:rowOff>
    </xdr:from>
    <xdr:ext cx="534377" cy="259045"/>
    <xdr:sp macro="" textlink="">
      <xdr:nvSpPr>
        <xdr:cNvPr id="480" name="テキスト ボックス 479"/>
        <xdr:cNvSpPr txBox="1"/>
      </xdr:nvSpPr>
      <xdr:spPr>
        <a:xfrm>
          <a:off x="8483111" y="161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99484</xdr:rowOff>
    </xdr:from>
    <xdr:to>
      <xdr:col>41</xdr:col>
      <xdr:colOff>101600</xdr:colOff>
      <xdr:row>97</xdr:row>
      <xdr:rowOff>29634</xdr:rowOff>
    </xdr:to>
    <xdr:sp macro="" textlink="">
      <xdr:nvSpPr>
        <xdr:cNvPr id="481" name="楕円 480"/>
        <xdr:cNvSpPr/>
      </xdr:nvSpPr>
      <xdr:spPr>
        <a:xfrm>
          <a:off x="7810500" y="165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46161</xdr:rowOff>
    </xdr:from>
    <xdr:ext cx="534377" cy="259045"/>
    <xdr:sp macro="" textlink="">
      <xdr:nvSpPr>
        <xdr:cNvPr id="482" name="テキスト ボックス 481"/>
        <xdr:cNvSpPr txBox="1"/>
      </xdr:nvSpPr>
      <xdr:spPr>
        <a:xfrm>
          <a:off x="7594111" y="163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138841</xdr:rowOff>
    </xdr:from>
    <xdr:to>
      <xdr:col>36</xdr:col>
      <xdr:colOff>165100</xdr:colOff>
      <xdr:row>97</xdr:row>
      <xdr:rowOff>68991</xdr:rowOff>
    </xdr:to>
    <xdr:sp macro="" textlink="">
      <xdr:nvSpPr>
        <xdr:cNvPr id="483" name="楕円 482"/>
        <xdr:cNvSpPr/>
      </xdr:nvSpPr>
      <xdr:spPr>
        <a:xfrm>
          <a:off x="6921500" y="165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85518</xdr:rowOff>
    </xdr:from>
    <xdr:ext cx="534377" cy="259045"/>
    <xdr:sp macro="" textlink="">
      <xdr:nvSpPr>
        <xdr:cNvPr id="484" name="テキスト ボックス 483"/>
        <xdr:cNvSpPr txBox="1"/>
      </xdr:nvSpPr>
      <xdr:spPr>
        <a:xfrm>
          <a:off x="6705111" y="1637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43612</xdr:rowOff>
    </xdr:from>
    <xdr:to>
      <xdr:col>71</xdr:col>
      <xdr:colOff>177800</xdr:colOff>
      <xdr:row>39</xdr:row>
      <xdr:rowOff>44450</xdr:rowOff>
    </xdr:to>
    <xdr:cxnSp macro="">
      <xdr:nvCxnSpPr>
        <xdr:cNvPr id="522" name="直線コネクタ 521"/>
        <xdr:cNvCxnSpPr/>
      </xdr:nvCxnSpPr>
      <xdr:spPr>
        <a:xfrm>
          <a:off x="1281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161119</xdr:rowOff>
    </xdr:from>
    <xdr:to>
      <xdr:col>67</xdr:col>
      <xdr:colOff>101600</xdr:colOff>
      <xdr:row>39</xdr:row>
      <xdr:rowOff>91269</xdr:rowOff>
    </xdr:to>
    <xdr:sp macro="" textlink="">
      <xdr:nvSpPr>
        <xdr:cNvPr id="525" name="フローチャート: 判断 524"/>
        <xdr:cNvSpPr/>
      </xdr:nvSpPr>
      <xdr:spPr>
        <a:xfrm>
          <a:off x="12763500" y="667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107795</xdr:rowOff>
    </xdr:from>
    <xdr:ext cx="378565" cy="259045"/>
    <xdr:sp macro="" textlink="">
      <xdr:nvSpPr>
        <xdr:cNvPr id="526" name="テキスト ボックス 525"/>
        <xdr:cNvSpPr txBox="1"/>
      </xdr:nvSpPr>
      <xdr:spPr>
        <a:xfrm>
          <a:off x="12625017"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164262</xdr:rowOff>
    </xdr:from>
    <xdr:to>
      <xdr:col>67</xdr:col>
      <xdr:colOff>101600</xdr:colOff>
      <xdr:row>39</xdr:row>
      <xdr:rowOff>94412</xdr:rowOff>
    </xdr:to>
    <xdr:sp macro="" textlink="">
      <xdr:nvSpPr>
        <xdr:cNvPr id="540" name="楕円 539"/>
        <xdr:cNvSpPr/>
      </xdr:nvSpPr>
      <xdr:spPr>
        <a:xfrm>
          <a:off x="1276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85539</xdr:rowOff>
    </xdr:from>
    <xdr:ext cx="313932" cy="259045"/>
    <xdr:sp macro="" textlink="">
      <xdr:nvSpPr>
        <xdr:cNvPr id="541" name="テキスト ボックス 540"/>
        <xdr:cNvSpPr txBox="1"/>
      </xdr:nvSpPr>
      <xdr:spPr>
        <a:xfrm>
          <a:off x="1265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73242</xdr:rowOff>
    </xdr:from>
    <xdr:to>
      <xdr:col>85</xdr:col>
      <xdr:colOff>127000</xdr:colOff>
      <xdr:row>77</xdr:row>
      <xdr:rowOff>137294</xdr:rowOff>
    </xdr:to>
    <xdr:cxnSp macro="">
      <xdr:nvCxnSpPr>
        <xdr:cNvPr id="621" name="直線コネクタ 620"/>
        <xdr:cNvCxnSpPr/>
      </xdr:nvCxnSpPr>
      <xdr:spPr>
        <a:xfrm>
          <a:off x="15481300" y="13274892"/>
          <a:ext cx="8382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30429</xdr:rowOff>
    </xdr:from>
    <xdr:to>
      <xdr:col>81</xdr:col>
      <xdr:colOff>50800</xdr:colOff>
      <xdr:row>77</xdr:row>
      <xdr:rowOff>73242</xdr:rowOff>
    </xdr:to>
    <xdr:cxnSp macro="">
      <xdr:nvCxnSpPr>
        <xdr:cNvPr id="624" name="直線コネクタ 623"/>
        <xdr:cNvCxnSpPr/>
      </xdr:nvCxnSpPr>
      <xdr:spPr>
        <a:xfrm>
          <a:off x="14592300" y="13232079"/>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14863</xdr:rowOff>
    </xdr:from>
    <xdr:to>
      <xdr:col>76</xdr:col>
      <xdr:colOff>114300</xdr:colOff>
      <xdr:row>77</xdr:row>
      <xdr:rowOff>30429</xdr:rowOff>
    </xdr:to>
    <xdr:cxnSp macro="">
      <xdr:nvCxnSpPr>
        <xdr:cNvPr id="627" name="直線コネクタ 626"/>
        <xdr:cNvCxnSpPr/>
      </xdr:nvCxnSpPr>
      <xdr:spPr>
        <a:xfrm>
          <a:off x="13703300" y="13216513"/>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14863</xdr:rowOff>
    </xdr:from>
    <xdr:to>
      <xdr:col>71</xdr:col>
      <xdr:colOff>177800</xdr:colOff>
      <xdr:row>77</xdr:row>
      <xdr:rowOff>16235</xdr:rowOff>
    </xdr:to>
    <xdr:cxnSp macro="">
      <xdr:nvCxnSpPr>
        <xdr:cNvPr id="630" name="直線コネクタ 629"/>
        <xdr:cNvCxnSpPr/>
      </xdr:nvCxnSpPr>
      <xdr:spPr>
        <a:xfrm flipV="1">
          <a:off x="12814300" y="1321651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95126</xdr:rowOff>
    </xdr:from>
    <xdr:to>
      <xdr:col>67</xdr:col>
      <xdr:colOff>101600</xdr:colOff>
      <xdr:row>77</xdr:row>
      <xdr:rowOff>25276</xdr:rowOff>
    </xdr:to>
    <xdr:sp macro="" textlink="">
      <xdr:nvSpPr>
        <xdr:cNvPr id="633" name="フローチャート: 判断 632"/>
        <xdr:cNvSpPr/>
      </xdr:nvSpPr>
      <xdr:spPr>
        <a:xfrm>
          <a:off x="12763500" y="131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41804</xdr:rowOff>
    </xdr:from>
    <xdr:ext cx="534377" cy="259045"/>
    <xdr:sp macro="" textlink="">
      <xdr:nvSpPr>
        <xdr:cNvPr id="634" name="テキスト ボックス 633"/>
        <xdr:cNvSpPr txBox="1"/>
      </xdr:nvSpPr>
      <xdr:spPr>
        <a:xfrm>
          <a:off x="12547111" y="129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86494</xdr:rowOff>
    </xdr:from>
    <xdr:to>
      <xdr:col>85</xdr:col>
      <xdr:colOff>177800</xdr:colOff>
      <xdr:row>78</xdr:row>
      <xdr:rowOff>16644</xdr:rowOff>
    </xdr:to>
    <xdr:sp macro="" textlink="">
      <xdr:nvSpPr>
        <xdr:cNvPr id="640" name="楕円 639"/>
        <xdr:cNvSpPr/>
      </xdr:nvSpPr>
      <xdr:spPr>
        <a:xfrm>
          <a:off x="16268700" y="132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64921</xdr:rowOff>
    </xdr:from>
    <xdr:ext cx="534377" cy="259045"/>
    <xdr:sp macro="" textlink="">
      <xdr:nvSpPr>
        <xdr:cNvPr id="641" name="公債費該当値テキスト"/>
        <xdr:cNvSpPr txBox="1"/>
      </xdr:nvSpPr>
      <xdr:spPr>
        <a:xfrm>
          <a:off x="16370300" y="1326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22442</xdr:rowOff>
    </xdr:from>
    <xdr:to>
      <xdr:col>81</xdr:col>
      <xdr:colOff>101600</xdr:colOff>
      <xdr:row>77</xdr:row>
      <xdr:rowOff>124042</xdr:rowOff>
    </xdr:to>
    <xdr:sp macro="" textlink="">
      <xdr:nvSpPr>
        <xdr:cNvPr id="642" name="楕円 641"/>
        <xdr:cNvSpPr/>
      </xdr:nvSpPr>
      <xdr:spPr>
        <a:xfrm>
          <a:off x="15430500" y="132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115169</xdr:rowOff>
    </xdr:from>
    <xdr:ext cx="534377" cy="259045"/>
    <xdr:sp macro="" textlink="">
      <xdr:nvSpPr>
        <xdr:cNvPr id="643" name="テキスト ボックス 642"/>
        <xdr:cNvSpPr txBox="1"/>
      </xdr:nvSpPr>
      <xdr:spPr>
        <a:xfrm>
          <a:off x="15214111" y="133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151079</xdr:rowOff>
    </xdr:from>
    <xdr:to>
      <xdr:col>76</xdr:col>
      <xdr:colOff>165100</xdr:colOff>
      <xdr:row>77</xdr:row>
      <xdr:rowOff>81229</xdr:rowOff>
    </xdr:to>
    <xdr:sp macro="" textlink="">
      <xdr:nvSpPr>
        <xdr:cNvPr id="644" name="楕円 643"/>
        <xdr:cNvSpPr/>
      </xdr:nvSpPr>
      <xdr:spPr>
        <a:xfrm>
          <a:off x="145415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72356</xdr:rowOff>
    </xdr:from>
    <xdr:ext cx="534377" cy="259045"/>
    <xdr:sp macro="" textlink="">
      <xdr:nvSpPr>
        <xdr:cNvPr id="645" name="テキスト ボックス 644"/>
        <xdr:cNvSpPr txBox="1"/>
      </xdr:nvSpPr>
      <xdr:spPr>
        <a:xfrm>
          <a:off x="14325111" y="1327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135513</xdr:rowOff>
    </xdr:from>
    <xdr:to>
      <xdr:col>72</xdr:col>
      <xdr:colOff>38100</xdr:colOff>
      <xdr:row>77</xdr:row>
      <xdr:rowOff>65663</xdr:rowOff>
    </xdr:to>
    <xdr:sp macro="" textlink="">
      <xdr:nvSpPr>
        <xdr:cNvPr id="646" name="楕円 645"/>
        <xdr:cNvSpPr/>
      </xdr:nvSpPr>
      <xdr:spPr>
        <a:xfrm>
          <a:off x="13652500" y="1316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56790</xdr:rowOff>
    </xdr:from>
    <xdr:ext cx="534377" cy="259045"/>
    <xdr:sp macro="" textlink="">
      <xdr:nvSpPr>
        <xdr:cNvPr id="647" name="テキスト ボックス 646"/>
        <xdr:cNvSpPr txBox="1"/>
      </xdr:nvSpPr>
      <xdr:spPr>
        <a:xfrm>
          <a:off x="13436111" y="1325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136885</xdr:rowOff>
    </xdr:from>
    <xdr:to>
      <xdr:col>67</xdr:col>
      <xdr:colOff>101600</xdr:colOff>
      <xdr:row>77</xdr:row>
      <xdr:rowOff>67035</xdr:rowOff>
    </xdr:to>
    <xdr:sp macro="" textlink="">
      <xdr:nvSpPr>
        <xdr:cNvPr id="648" name="楕円 647"/>
        <xdr:cNvSpPr/>
      </xdr:nvSpPr>
      <xdr:spPr>
        <a:xfrm>
          <a:off x="12763500" y="131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58162</xdr:rowOff>
    </xdr:from>
    <xdr:ext cx="534377" cy="259045"/>
    <xdr:sp macro="" textlink="">
      <xdr:nvSpPr>
        <xdr:cNvPr id="649" name="テキスト ボックス 648"/>
        <xdr:cNvSpPr txBox="1"/>
      </xdr:nvSpPr>
      <xdr:spPr>
        <a:xfrm>
          <a:off x="12547111" y="132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70222</xdr:rowOff>
    </xdr:from>
    <xdr:to>
      <xdr:col>85</xdr:col>
      <xdr:colOff>127000</xdr:colOff>
      <xdr:row>97</xdr:row>
      <xdr:rowOff>71658</xdr:rowOff>
    </xdr:to>
    <xdr:cxnSp macro="">
      <xdr:nvCxnSpPr>
        <xdr:cNvPr id="674" name="直線コネクタ 673"/>
        <xdr:cNvCxnSpPr/>
      </xdr:nvCxnSpPr>
      <xdr:spPr>
        <a:xfrm flipV="1">
          <a:off x="15481300" y="16700872"/>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71658</xdr:rowOff>
    </xdr:from>
    <xdr:to>
      <xdr:col>81</xdr:col>
      <xdr:colOff>50800</xdr:colOff>
      <xdr:row>97</xdr:row>
      <xdr:rowOff>119441</xdr:rowOff>
    </xdr:to>
    <xdr:cxnSp macro="">
      <xdr:nvCxnSpPr>
        <xdr:cNvPr id="677" name="直線コネクタ 676"/>
        <xdr:cNvCxnSpPr/>
      </xdr:nvCxnSpPr>
      <xdr:spPr>
        <a:xfrm flipV="1">
          <a:off x="14592300" y="16702308"/>
          <a:ext cx="889000" cy="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9" name="テキスト ボックス 67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119441</xdr:rowOff>
    </xdr:from>
    <xdr:to>
      <xdr:col>76</xdr:col>
      <xdr:colOff>114300</xdr:colOff>
      <xdr:row>98</xdr:row>
      <xdr:rowOff>3969</xdr:rowOff>
    </xdr:to>
    <xdr:cxnSp macro="">
      <xdr:nvCxnSpPr>
        <xdr:cNvPr id="680" name="直線コネクタ 679"/>
        <xdr:cNvCxnSpPr/>
      </xdr:nvCxnSpPr>
      <xdr:spPr>
        <a:xfrm flipV="1">
          <a:off x="13703300" y="16750091"/>
          <a:ext cx="889000" cy="5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2" name="テキスト ボックス 68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3969</xdr:rowOff>
    </xdr:from>
    <xdr:to>
      <xdr:col>71</xdr:col>
      <xdr:colOff>177800</xdr:colOff>
      <xdr:row>98</xdr:row>
      <xdr:rowOff>13176</xdr:rowOff>
    </xdr:to>
    <xdr:cxnSp macro="">
      <xdr:nvCxnSpPr>
        <xdr:cNvPr id="683" name="直線コネクタ 682"/>
        <xdr:cNvCxnSpPr/>
      </xdr:nvCxnSpPr>
      <xdr:spPr>
        <a:xfrm flipV="1">
          <a:off x="12814300" y="16806069"/>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88311</xdr:rowOff>
    </xdr:from>
    <xdr:to>
      <xdr:col>67</xdr:col>
      <xdr:colOff>101600</xdr:colOff>
      <xdr:row>98</xdr:row>
      <xdr:rowOff>18461</xdr:rowOff>
    </xdr:to>
    <xdr:sp macro="" textlink="">
      <xdr:nvSpPr>
        <xdr:cNvPr id="686" name="フローチャート: 判断 685"/>
        <xdr:cNvSpPr/>
      </xdr:nvSpPr>
      <xdr:spPr>
        <a:xfrm>
          <a:off x="12763500" y="167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34988</xdr:rowOff>
    </xdr:from>
    <xdr:ext cx="534377" cy="259045"/>
    <xdr:sp macro="" textlink="">
      <xdr:nvSpPr>
        <xdr:cNvPr id="687" name="テキスト ボックス 686"/>
        <xdr:cNvSpPr txBox="1"/>
      </xdr:nvSpPr>
      <xdr:spPr>
        <a:xfrm>
          <a:off x="12547111" y="164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19422</xdr:rowOff>
    </xdr:from>
    <xdr:to>
      <xdr:col>85</xdr:col>
      <xdr:colOff>177800</xdr:colOff>
      <xdr:row>97</xdr:row>
      <xdr:rowOff>121022</xdr:rowOff>
    </xdr:to>
    <xdr:sp macro="" textlink="">
      <xdr:nvSpPr>
        <xdr:cNvPr id="693" name="楕円 692"/>
        <xdr:cNvSpPr/>
      </xdr:nvSpPr>
      <xdr:spPr>
        <a:xfrm>
          <a:off x="16268700" y="166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150249</xdr:rowOff>
    </xdr:from>
    <xdr:ext cx="534377" cy="259045"/>
    <xdr:sp macro="" textlink="">
      <xdr:nvSpPr>
        <xdr:cNvPr id="694" name="積立金該当値テキスト"/>
        <xdr:cNvSpPr txBox="1"/>
      </xdr:nvSpPr>
      <xdr:spPr>
        <a:xfrm>
          <a:off x="16370300" y="1643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20858</xdr:rowOff>
    </xdr:from>
    <xdr:to>
      <xdr:col>81</xdr:col>
      <xdr:colOff>101600</xdr:colOff>
      <xdr:row>97</xdr:row>
      <xdr:rowOff>122458</xdr:rowOff>
    </xdr:to>
    <xdr:sp macro="" textlink="">
      <xdr:nvSpPr>
        <xdr:cNvPr id="695" name="楕円 694"/>
        <xdr:cNvSpPr/>
      </xdr:nvSpPr>
      <xdr:spPr>
        <a:xfrm>
          <a:off x="15430500" y="166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138985</xdr:rowOff>
    </xdr:from>
    <xdr:ext cx="534377" cy="259045"/>
    <xdr:sp macro="" textlink="">
      <xdr:nvSpPr>
        <xdr:cNvPr id="696" name="テキスト ボックス 695"/>
        <xdr:cNvSpPr txBox="1"/>
      </xdr:nvSpPr>
      <xdr:spPr>
        <a:xfrm>
          <a:off x="15214111" y="164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68641</xdr:rowOff>
    </xdr:from>
    <xdr:to>
      <xdr:col>76</xdr:col>
      <xdr:colOff>165100</xdr:colOff>
      <xdr:row>97</xdr:row>
      <xdr:rowOff>170241</xdr:rowOff>
    </xdr:to>
    <xdr:sp macro="" textlink="">
      <xdr:nvSpPr>
        <xdr:cNvPr id="697" name="楕円 696"/>
        <xdr:cNvSpPr/>
      </xdr:nvSpPr>
      <xdr:spPr>
        <a:xfrm>
          <a:off x="14541500" y="166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15318</xdr:rowOff>
    </xdr:from>
    <xdr:ext cx="534377" cy="259045"/>
    <xdr:sp macro="" textlink="">
      <xdr:nvSpPr>
        <xdr:cNvPr id="698" name="テキスト ボックス 697"/>
        <xdr:cNvSpPr txBox="1"/>
      </xdr:nvSpPr>
      <xdr:spPr>
        <a:xfrm>
          <a:off x="14325111" y="1647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124619</xdr:rowOff>
    </xdr:from>
    <xdr:to>
      <xdr:col>72</xdr:col>
      <xdr:colOff>38100</xdr:colOff>
      <xdr:row>98</xdr:row>
      <xdr:rowOff>54769</xdr:rowOff>
    </xdr:to>
    <xdr:sp macro="" textlink="">
      <xdr:nvSpPr>
        <xdr:cNvPr id="699" name="楕円 698"/>
        <xdr:cNvSpPr/>
      </xdr:nvSpPr>
      <xdr:spPr>
        <a:xfrm>
          <a:off x="13652500" y="167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45896</xdr:rowOff>
    </xdr:from>
    <xdr:ext cx="469744" cy="259045"/>
    <xdr:sp macro="" textlink="">
      <xdr:nvSpPr>
        <xdr:cNvPr id="700" name="テキスト ボックス 699"/>
        <xdr:cNvSpPr txBox="1"/>
      </xdr:nvSpPr>
      <xdr:spPr>
        <a:xfrm>
          <a:off x="13468428" y="1684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133826</xdr:rowOff>
    </xdr:from>
    <xdr:to>
      <xdr:col>67</xdr:col>
      <xdr:colOff>101600</xdr:colOff>
      <xdr:row>98</xdr:row>
      <xdr:rowOff>63976</xdr:rowOff>
    </xdr:to>
    <xdr:sp macro="" textlink="">
      <xdr:nvSpPr>
        <xdr:cNvPr id="701" name="楕円 700"/>
        <xdr:cNvSpPr/>
      </xdr:nvSpPr>
      <xdr:spPr>
        <a:xfrm>
          <a:off x="12763500" y="167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55103</xdr:rowOff>
    </xdr:from>
    <xdr:ext cx="469744" cy="259045"/>
    <xdr:sp macro="" textlink="">
      <xdr:nvSpPr>
        <xdr:cNvPr id="702" name="テキスト ボックス 701"/>
        <xdr:cNvSpPr txBox="1"/>
      </xdr:nvSpPr>
      <xdr:spPr>
        <a:xfrm>
          <a:off x="12579428" y="1685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137871</xdr:rowOff>
    </xdr:from>
    <xdr:to>
      <xdr:col>107</xdr:col>
      <xdr:colOff>50800</xdr:colOff>
      <xdr:row>38</xdr:row>
      <xdr:rowOff>139700</xdr:rowOff>
    </xdr:to>
    <xdr:cxnSp macro="">
      <xdr:nvCxnSpPr>
        <xdr:cNvPr id="735" name="直線コネクタ 734"/>
        <xdr:cNvCxnSpPr/>
      </xdr:nvCxnSpPr>
      <xdr:spPr>
        <a:xfrm>
          <a:off x="19545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137871</xdr:rowOff>
    </xdr:from>
    <xdr:to>
      <xdr:col>102</xdr:col>
      <xdr:colOff>114300</xdr:colOff>
      <xdr:row>38</xdr:row>
      <xdr:rowOff>139700</xdr:rowOff>
    </xdr:to>
    <xdr:cxnSp macro="">
      <xdr:nvCxnSpPr>
        <xdr:cNvPr id="738" name="直線コネクタ 737"/>
        <xdr:cNvCxnSpPr/>
      </xdr:nvCxnSpPr>
      <xdr:spPr>
        <a:xfrm flipV="1">
          <a:off x="18656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41" name="フローチャート: 判断 740"/>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42" name="テキスト ボックス 741"/>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87071</xdr:rowOff>
    </xdr:from>
    <xdr:to>
      <xdr:col>102</xdr:col>
      <xdr:colOff>165100</xdr:colOff>
      <xdr:row>39</xdr:row>
      <xdr:rowOff>17221</xdr:rowOff>
    </xdr:to>
    <xdr:sp macro="" textlink="">
      <xdr:nvSpPr>
        <xdr:cNvPr id="754" name="楕円 753"/>
        <xdr:cNvSpPr/>
      </xdr:nvSpPr>
      <xdr:spPr>
        <a:xfrm>
          <a:off x="19494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8348</xdr:rowOff>
    </xdr:from>
    <xdr:ext cx="313932" cy="259045"/>
    <xdr:sp macro="" textlink="">
      <xdr:nvSpPr>
        <xdr:cNvPr id="755" name="テキスト ボックス 754"/>
        <xdr:cNvSpPr txBox="1"/>
      </xdr:nvSpPr>
      <xdr:spPr>
        <a:xfrm>
          <a:off x="19388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123652</xdr:rowOff>
    </xdr:from>
    <xdr:to>
      <xdr:col>116</xdr:col>
      <xdr:colOff>63500</xdr:colOff>
      <xdr:row>58</xdr:row>
      <xdr:rowOff>124613</xdr:rowOff>
    </xdr:to>
    <xdr:cxnSp macro="">
      <xdr:nvCxnSpPr>
        <xdr:cNvPr id="784" name="直線コネクタ 783"/>
        <xdr:cNvCxnSpPr/>
      </xdr:nvCxnSpPr>
      <xdr:spPr>
        <a:xfrm>
          <a:off x="21323300" y="10067752"/>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122098</xdr:rowOff>
    </xdr:from>
    <xdr:to>
      <xdr:col>111</xdr:col>
      <xdr:colOff>177800</xdr:colOff>
      <xdr:row>58</xdr:row>
      <xdr:rowOff>123652</xdr:rowOff>
    </xdr:to>
    <xdr:cxnSp macro="">
      <xdr:nvCxnSpPr>
        <xdr:cNvPr id="787" name="直線コネクタ 786"/>
        <xdr:cNvCxnSpPr/>
      </xdr:nvCxnSpPr>
      <xdr:spPr>
        <a:xfrm>
          <a:off x="20434300" y="1006619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120680</xdr:rowOff>
    </xdr:from>
    <xdr:to>
      <xdr:col>107</xdr:col>
      <xdr:colOff>50800</xdr:colOff>
      <xdr:row>58</xdr:row>
      <xdr:rowOff>122098</xdr:rowOff>
    </xdr:to>
    <xdr:cxnSp macro="">
      <xdr:nvCxnSpPr>
        <xdr:cNvPr id="790" name="直線コネクタ 789"/>
        <xdr:cNvCxnSpPr/>
      </xdr:nvCxnSpPr>
      <xdr:spPr>
        <a:xfrm>
          <a:off x="19545300" y="10064780"/>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119080</xdr:rowOff>
    </xdr:from>
    <xdr:to>
      <xdr:col>102</xdr:col>
      <xdr:colOff>114300</xdr:colOff>
      <xdr:row>58</xdr:row>
      <xdr:rowOff>120680</xdr:rowOff>
    </xdr:to>
    <xdr:cxnSp macro="">
      <xdr:nvCxnSpPr>
        <xdr:cNvPr id="793" name="直線コネクタ 792"/>
        <xdr:cNvCxnSpPr/>
      </xdr:nvCxnSpPr>
      <xdr:spPr>
        <a:xfrm>
          <a:off x="18656300" y="1006318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148885</xdr:rowOff>
    </xdr:from>
    <xdr:to>
      <xdr:col>98</xdr:col>
      <xdr:colOff>38100</xdr:colOff>
      <xdr:row>56</xdr:row>
      <xdr:rowOff>79035</xdr:rowOff>
    </xdr:to>
    <xdr:sp macro="" textlink="">
      <xdr:nvSpPr>
        <xdr:cNvPr id="796" name="フローチャート: 判断 795"/>
        <xdr:cNvSpPr/>
      </xdr:nvSpPr>
      <xdr:spPr>
        <a:xfrm>
          <a:off x="18605500" y="95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95562</xdr:rowOff>
    </xdr:from>
    <xdr:ext cx="469744" cy="259045"/>
    <xdr:sp macro="" textlink="">
      <xdr:nvSpPr>
        <xdr:cNvPr id="797" name="テキスト ボックス 796"/>
        <xdr:cNvSpPr txBox="1"/>
      </xdr:nvSpPr>
      <xdr:spPr>
        <a:xfrm>
          <a:off x="18421428" y="93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73813</xdr:rowOff>
    </xdr:from>
    <xdr:to>
      <xdr:col>116</xdr:col>
      <xdr:colOff>114300</xdr:colOff>
      <xdr:row>59</xdr:row>
      <xdr:rowOff>3963</xdr:rowOff>
    </xdr:to>
    <xdr:sp macro="" textlink="">
      <xdr:nvSpPr>
        <xdr:cNvPr id="803" name="楕円 802"/>
        <xdr:cNvSpPr/>
      </xdr:nvSpPr>
      <xdr:spPr>
        <a:xfrm>
          <a:off x="221107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160190</xdr:rowOff>
    </xdr:from>
    <xdr:ext cx="378565" cy="259045"/>
    <xdr:sp macro="" textlink="">
      <xdr:nvSpPr>
        <xdr:cNvPr id="804" name="貸付金該当値テキスト"/>
        <xdr:cNvSpPr txBox="1"/>
      </xdr:nvSpPr>
      <xdr:spPr>
        <a:xfrm>
          <a:off x="22212300" y="9932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72852</xdr:rowOff>
    </xdr:from>
    <xdr:to>
      <xdr:col>112</xdr:col>
      <xdr:colOff>38100</xdr:colOff>
      <xdr:row>59</xdr:row>
      <xdr:rowOff>3002</xdr:rowOff>
    </xdr:to>
    <xdr:sp macro="" textlink="">
      <xdr:nvSpPr>
        <xdr:cNvPr id="805" name="楕円 804"/>
        <xdr:cNvSpPr/>
      </xdr:nvSpPr>
      <xdr:spPr>
        <a:xfrm>
          <a:off x="21272500" y="100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165579</xdr:rowOff>
    </xdr:from>
    <xdr:ext cx="378565" cy="259045"/>
    <xdr:sp macro="" textlink="">
      <xdr:nvSpPr>
        <xdr:cNvPr id="806" name="テキスト ボックス 805"/>
        <xdr:cNvSpPr txBox="1"/>
      </xdr:nvSpPr>
      <xdr:spPr>
        <a:xfrm>
          <a:off x="21134017" y="1010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71298</xdr:rowOff>
    </xdr:from>
    <xdr:to>
      <xdr:col>107</xdr:col>
      <xdr:colOff>101600</xdr:colOff>
      <xdr:row>59</xdr:row>
      <xdr:rowOff>1448</xdr:rowOff>
    </xdr:to>
    <xdr:sp macro="" textlink="">
      <xdr:nvSpPr>
        <xdr:cNvPr id="807" name="楕円 806"/>
        <xdr:cNvSpPr/>
      </xdr:nvSpPr>
      <xdr:spPr>
        <a:xfrm>
          <a:off x="20383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164025</xdr:rowOff>
    </xdr:from>
    <xdr:ext cx="378565" cy="259045"/>
    <xdr:sp macro="" textlink="">
      <xdr:nvSpPr>
        <xdr:cNvPr id="808" name="テキスト ボックス 807"/>
        <xdr:cNvSpPr txBox="1"/>
      </xdr:nvSpPr>
      <xdr:spPr>
        <a:xfrm>
          <a:off x="20245017" y="1010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69880</xdr:rowOff>
    </xdr:from>
    <xdr:to>
      <xdr:col>102</xdr:col>
      <xdr:colOff>165100</xdr:colOff>
      <xdr:row>59</xdr:row>
      <xdr:rowOff>30</xdr:rowOff>
    </xdr:to>
    <xdr:sp macro="" textlink="">
      <xdr:nvSpPr>
        <xdr:cNvPr id="809" name="楕円 808"/>
        <xdr:cNvSpPr/>
      </xdr:nvSpPr>
      <xdr:spPr>
        <a:xfrm>
          <a:off x="19494500" y="1001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162607</xdr:rowOff>
    </xdr:from>
    <xdr:ext cx="378565" cy="259045"/>
    <xdr:sp macro="" textlink="">
      <xdr:nvSpPr>
        <xdr:cNvPr id="810" name="テキスト ボックス 809"/>
        <xdr:cNvSpPr txBox="1"/>
      </xdr:nvSpPr>
      <xdr:spPr>
        <a:xfrm>
          <a:off x="19356017" y="1010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68280</xdr:rowOff>
    </xdr:from>
    <xdr:to>
      <xdr:col>98</xdr:col>
      <xdr:colOff>38100</xdr:colOff>
      <xdr:row>58</xdr:row>
      <xdr:rowOff>169880</xdr:rowOff>
    </xdr:to>
    <xdr:sp macro="" textlink="">
      <xdr:nvSpPr>
        <xdr:cNvPr id="811" name="楕円 810"/>
        <xdr:cNvSpPr/>
      </xdr:nvSpPr>
      <xdr:spPr>
        <a:xfrm>
          <a:off x="18605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161007</xdr:rowOff>
    </xdr:from>
    <xdr:ext cx="378565" cy="259045"/>
    <xdr:sp macro="" textlink="">
      <xdr:nvSpPr>
        <xdr:cNvPr id="812" name="テキスト ボックス 811"/>
        <xdr:cNvSpPr txBox="1"/>
      </xdr:nvSpPr>
      <xdr:spPr>
        <a:xfrm>
          <a:off x="18467017" y="1010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56242</xdr:rowOff>
    </xdr:from>
    <xdr:to>
      <xdr:col>116</xdr:col>
      <xdr:colOff>63500</xdr:colOff>
      <xdr:row>76</xdr:row>
      <xdr:rowOff>81598</xdr:rowOff>
    </xdr:to>
    <xdr:cxnSp macro="">
      <xdr:nvCxnSpPr>
        <xdr:cNvPr id="842" name="直線コネクタ 841"/>
        <xdr:cNvCxnSpPr/>
      </xdr:nvCxnSpPr>
      <xdr:spPr>
        <a:xfrm flipV="1">
          <a:off x="21323300" y="13086442"/>
          <a:ext cx="8382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74568</xdr:rowOff>
    </xdr:from>
    <xdr:to>
      <xdr:col>111</xdr:col>
      <xdr:colOff>177800</xdr:colOff>
      <xdr:row>76</xdr:row>
      <xdr:rowOff>81598</xdr:rowOff>
    </xdr:to>
    <xdr:cxnSp macro="">
      <xdr:nvCxnSpPr>
        <xdr:cNvPr id="845" name="直線コネクタ 844"/>
        <xdr:cNvCxnSpPr/>
      </xdr:nvCxnSpPr>
      <xdr:spPr>
        <a:xfrm>
          <a:off x="20434300" y="13104768"/>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43421</xdr:rowOff>
    </xdr:from>
    <xdr:to>
      <xdr:col>107</xdr:col>
      <xdr:colOff>50800</xdr:colOff>
      <xdr:row>76</xdr:row>
      <xdr:rowOff>74568</xdr:rowOff>
    </xdr:to>
    <xdr:cxnSp macro="">
      <xdr:nvCxnSpPr>
        <xdr:cNvPr id="848" name="直線コネクタ 847"/>
        <xdr:cNvCxnSpPr/>
      </xdr:nvCxnSpPr>
      <xdr:spPr>
        <a:xfrm>
          <a:off x="19545300" y="13073621"/>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43421</xdr:rowOff>
    </xdr:from>
    <xdr:to>
      <xdr:col>102</xdr:col>
      <xdr:colOff>114300</xdr:colOff>
      <xdr:row>76</xdr:row>
      <xdr:rowOff>76682</xdr:rowOff>
    </xdr:to>
    <xdr:cxnSp macro="">
      <xdr:nvCxnSpPr>
        <xdr:cNvPr id="851" name="直線コネクタ 850"/>
        <xdr:cNvCxnSpPr/>
      </xdr:nvCxnSpPr>
      <xdr:spPr>
        <a:xfrm flipV="1">
          <a:off x="18656300" y="13073621"/>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3" name="テキスト ボックス 852"/>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54" name="フローチャート: 判断 853"/>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136744</xdr:rowOff>
    </xdr:from>
    <xdr:ext cx="534377" cy="259045"/>
    <xdr:sp macro="" textlink="">
      <xdr:nvSpPr>
        <xdr:cNvPr id="855" name="テキスト ボックス 854"/>
        <xdr:cNvSpPr txBox="1"/>
      </xdr:nvSpPr>
      <xdr:spPr>
        <a:xfrm>
          <a:off x="18389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5442</xdr:rowOff>
    </xdr:from>
    <xdr:to>
      <xdr:col>116</xdr:col>
      <xdr:colOff>114300</xdr:colOff>
      <xdr:row>76</xdr:row>
      <xdr:rowOff>107042</xdr:rowOff>
    </xdr:to>
    <xdr:sp macro="" textlink="">
      <xdr:nvSpPr>
        <xdr:cNvPr id="861" name="楕円 860"/>
        <xdr:cNvSpPr/>
      </xdr:nvSpPr>
      <xdr:spPr>
        <a:xfrm>
          <a:off x="22110700" y="130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155319</xdr:rowOff>
    </xdr:from>
    <xdr:ext cx="534377" cy="259045"/>
    <xdr:sp macro="" textlink="">
      <xdr:nvSpPr>
        <xdr:cNvPr id="862" name="繰出金該当値テキスト"/>
        <xdr:cNvSpPr txBox="1"/>
      </xdr:nvSpPr>
      <xdr:spPr>
        <a:xfrm>
          <a:off x="22212300" y="130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30798</xdr:rowOff>
    </xdr:from>
    <xdr:to>
      <xdr:col>112</xdr:col>
      <xdr:colOff>38100</xdr:colOff>
      <xdr:row>76</xdr:row>
      <xdr:rowOff>132398</xdr:rowOff>
    </xdr:to>
    <xdr:sp macro="" textlink="">
      <xdr:nvSpPr>
        <xdr:cNvPr id="863" name="楕円 862"/>
        <xdr:cNvSpPr/>
      </xdr:nvSpPr>
      <xdr:spPr>
        <a:xfrm>
          <a:off x="21272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123525</xdr:rowOff>
    </xdr:from>
    <xdr:ext cx="534377" cy="259045"/>
    <xdr:sp macro="" textlink="">
      <xdr:nvSpPr>
        <xdr:cNvPr id="864" name="テキスト ボックス 863"/>
        <xdr:cNvSpPr txBox="1"/>
      </xdr:nvSpPr>
      <xdr:spPr>
        <a:xfrm>
          <a:off x="21056111" y="131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23768</xdr:rowOff>
    </xdr:from>
    <xdr:to>
      <xdr:col>107</xdr:col>
      <xdr:colOff>101600</xdr:colOff>
      <xdr:row>76</xdr:row>
      <xdr:rowOff>125368</xdr:rowOff>
    </xdr:to>
    <xdr:sp macro="" textlink="">
      <xdr:nvSpPr>
        <xdr:cNvPr id="865" name="楕円 864"/>
        <xdr:cNvSpPr/>
      </xdr:nvSpPr>
      <xdr:spPr>
        <a:xfrm>
          <a:off x="20383500" y="130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116495</xdr:rowOff>
    </xdr:from>
    <xdr:ext cx="534377" cy="259045"/>
    <xdr:sp macro="" textlink="">
      <xdr:nvSpPr>
        <xdr:cNvPr id="866" name="テキスト ボックス 865"/>
        <xdr:cNvSpPr txBox="1"/>
      </xdr:nvSpPr>
      <xdr:spPr>
        <a:xfrm>
          <a:off x="20167111" y="131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164071</xdr:rowOff>
    </xdr:from>
    <xdr:to>
      <xdr:col>102</xdr:col>
      <xdr:colOff>165100</xdr:colOff>
      <xdr:row>76</xdr:row>
      <xdr:rowOff>94221</xdr:rowOff>
    </xdr:to>
    <xdr:sp macro="" textlink="">
      <xdr:nvSpPr>
        <xdr:cNvPr id="867" name="楕円 866"/>
        <xdr:cNvSpPr/>
      </xdr:nvSpPr>
      <xdr:spPr>
        <a:xfrm>
          <a:off x="19494500" y="130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85348</xdr:rowOff>
    </xdr:from>
    <xdr:ext cx="534377" cy="259045"/>
    <xdr:sp macro="" textlink="">
      <xdr:nvSpPr>
        <xdr:cNvPr id="868" name="テキスト ボックス 867"/>
        <xdr:cNvSpPr txBox="1"/>
      </xdr:nvSpPr>
      <xdr:spPr>
        <a:xfrm>
          <a:off x="19278111" y="131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25882</xdr:rowOff>
    </xdr:from>
    <xdr:to>
      <xdr:col>98</xdr:col>
      <xdr:colOff>38100</xdr:colOff>
      <xdr:row>76</xdr:row>
      <xdr:rowOff>127482</xdr:rowOff>
    </xdr:to>
    <xdr:sp macro="" textlink="">
      <xdr:nvSpPr>
        <xdr:cNvPr id="869" name="楕円 868"/>
        <xdr:cNvSpPr/>
      </xdr:nvSpPr>
      <xdr:spPr>
        <a:xfrm>
          <a:off x="18605500" y="130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144010</xdr:rowOff>
    </xdr:from>
    <xdr:ext cx="534377" cy="259045"/>
    <xdr:sp macro="" textlink="">
      <xdr:nvSpPr>
        <xdr:cNvPr id="870" name="テキスト ボックス 869"/>
        <xdr:cNvSpPr txBox="1"/>
      </xdr:nvSpPr>
      <xdr:spPr>
        <a:xfrm>
          <a:off x="18389111" y="128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に比べ、普通建設事業費が増となっている。内訳である新規整備については上吉田地区市営住宅建替事業の開始、スマートインターチェンジ設置事業及び（仮称）第七保育園建設整備事業の増により、昨年度より増加している。更新整備については、ごみ処理施設長寿命化事業の開始により増となっている。</a:t>
          </a:r>
        </a:p>
        <a:p>
          <a:r>
            <a:rPr kumimoji="1" lang="ja-JP" altLang="en-US" sz="1100">
              <a:latin typeface="ＭＳ Ｐゴシック" panose="020B0600070205080204" pitchFamily="50" charset="-128"/>
              <a:ea typeface="ＭＳ Ｐゴシック" panose="020B0600070205080204" pitchFamily="50" charset="-128"/>
            </a:rPr>
            <a:t>　また、ふるさと納税関連の経費として、発送業務等に係る物件費及び積立金についてもふるさと納税の歳入と連動して増となっている。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公債費については、過去に行われてきた大規模事業に係る起債の償還が終了し、昨年度より減少している。人件費については、平成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年人事院勧告等に基づく改正を行った結果、賞与・共済費等が増となったことに加え、定年退職者の人数が増となったことにより退職手当が前年比</a:t>
          </a:r>
          <a:r>
            <a:rPr kumimoji="1" lang="en-US" altLang="ja-JP" sz="1100">
              <a:latin typeface="ＭＳ Ｐゴシック" panose="020B0600070205080204" pitchFamily="50" charset="-128"/>
              <a:ea typeface="ＭＳ Ｐゴシック" panose="020B0600070205080204" pitchFamily="50" charset="-128"/>
            </a:rPr>
            <a:t>157.7</a:t>
          </a:r>
          <a:r>
            <a:rPr kumimoji="1" lang="ja-JP" altLang="en-US" sz="1100">
              <a:latin typeface="ＭＳ Ｐゴシック" panose="020B0600070205080204" pitchFamily="50" charset="-128"/>
              <a:ea typeface="ＭＳ Ｐゴシック" panose="020B0600070205080204" pitchFamily="50" charset="-128"/>
            </a:rPr>
            <a:t>％増になったことが要因となり増加している。</a:t>
          </a: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他経費については概ね横ばいで推移しているが、類似団体と比較しても低い数字であるため、引き続き事務事業評価による見直しなどを通じ全体としての経費削減に努める。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49,150
48,543
121.74
22,587,388
21,565,767
967,632
10,665,302
16,470,613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64262</xdr:rowOff>
    </xdr:from>
    <xdr:to>
      <xdr:col>24</xdr:col>
      <xdr:colOff>63500</xdr:colOff>
      <xdr:row>37</xdr:row>
      <xdr:rowOff>77651</xdr:rowOff>
    </xdr:to>
    <xdr:cxnSp macro="">
      <xdr:nvCxnSpPr>
        <xdr:cNvPr id="63" name="直線コネクタ 62"/>
        <xdr:cNvCxnSpPr/>
      </xdr:nvCxnSpPr>
      <xdr:spPr>
        <a:xfrm flipV="1">
          <a:off x="3797300" y="6407912"/>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74712</xdr:rowOff>
    </xdr:from>
    <xdr:to>
      <xdr:col>19</xdr:col>
      <xdr:colOff>177800</xdr:colOff>
      <xdr:row>37</xdr:row>
      <xdr:rowOff>77651</xdr:rowOff>
    </xdr:to>
    <xdr:cxnSp macro="">
      <xdr:nvCxnSpPr>
        <xdr:cNvPr id="66" name="直線コネクタ 65"/>
        <xdr:cNvCxnSpPr/>
      </xdr:nvCxnSpPr>
      <xdr:spPr>
        <a:xfrm>
          <a:off x="2908300" y="641836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86142</xdr:rowOff>
    </xdr:from>
    <xdr:to>
      <xdr:col>15</xdr:col>
      <xdr:colOff>50800</xdr:colOff>
      <xdr:row>37</xdr:row>
      <xdr:rowOff>74712</xdr:rowOff>
    </xdr:to>
    <xdr:cxnSp macro="">
      <xdr:nvCxnSpPr>
        <xdr:cNvPr id="69" name="直線コネクタ 68"/>
        <xdr:cNvCxnSpPr/>
      </xdr:nvCxnSpPr>
      <xdr:spPr>
        <a:xfrm>
          <a:off x="2019300" y="625834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86142</xdr:rowOff>
    </xdr:from>
    <xdr:to>
      <xdr:col>10</xdr:col>
      <xdr:colOff>114300</xdr:colOff>
      <xdr:row>36</xdr:row>
      <xdr:rowOff>166152</xdr:rowOff>
    </xdr:to>
    <xdr:cxnSp macro="">
      <xdr:nvCxnSpPr>
        <xdr:cNvPr id="72" name="直線コネクタ 71"/>
        <xdr:cNvCxnSpPr/>
      </xdr:nvCxnSpPr>
      <xdr:spPr>
        <a:xfrm flipV="1">
          <a:off x="1130300" y="625834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61795</xdr:rowOff>
    </xdr:from>
    <xdr:to>
      <xdr:col>6</xdr:col>
      <xdr:colOff>38100</xdr:colOff>
      <xdr:row>38</xdr:row>
      <xdr:rowOff>163395</xdr:rowOff>
    </xdr:to>
    <xdr:sp macro="" textlink="">
      <xdr:nvSpPr>
        <xdr:cNvPr id="75" name="フローチャート: 判断 74"/>
        <xdr:cNvSpPr/>
      </xdr:nvSpPr>
      <xdr:spPr>
        <a:xfrm>
          <a:off x="1079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154522</xdr:rowOff>
    </xdr:from>
    <xdr:ext cx="469744" cy="259045"/>
    <xdr:sp macro="" textlink="">
      <xdr:nvSpPr>
        <xdr:cNvPr id="76" name="テキスト ボックス 75"/>
        <xdr:cNvSpPr txBox="1"/>
      </xdr:nvSpPr>
      <xdr:spPr>
        <a:xfrm>
          <a:off x="895428"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82" name="楕円 81"/>
        <xdr:cNvSpPr/>
      </xdr:nvSpPr>
      <xdr:spPr>
        <a:xfrm>
          <a:off x="45847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163339</xdr:rowOff>
    </xdr:from>
    <xdr:ext cx="469744" cy="259045"/>
    <xdr:sp macro="" textlink="">
      <xdr:nvSpPr>
        <xdr:cNvPr id="83" name="議会費該当値テキスト"/>
        <xdr:cNvSpPr txBox="1"/>
      </xdr:nvSpPr>
      <xdr:spPr>
        <a:xfrm>
          <a:off x="4686300"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26851</xdr:rowOff>
    </xdr:from>
    <xdr:to>
      <xdr:col>20</xdr:col>
      <xdr:colOff>38100</xdr:colOff>
      <xdr:row>37</xdr:row>
      <xdr:rowOff>128451</xdr:rowOff>
    </xdr:to>
    <xdr:sp macro="" textlink="">
      <xdr:nvSpPr>
        <xdr:cNvPr id="84" name="楕円 83"/>
        <xdr:cNvSpPr/>
      </xdr:nvSpPr>
      <xdr:spPr>
        <a:xfrm>
          <a:off x="3746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119578</xdr:rowOff>
    </xdr:from>
    <xdr:ext cx="469744" cy="259045"/>
    <xdr:sp macro="" textlink="">
      <xdr:nvSpPr>
        <xdr:cNvPr id="85" name="テキスト ボックス 84"/>
        <xdr:cNvSpPr txBox="1"/>
      </xdr:nvSpPr>
      <xdr:spPr>
        <a:xfrm>
          <a:off x="3562428" y="64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23912</xdr:rowOff>
    </xdr:from>
    <xdr:to>
      <xdr:col>15</xdr:col>
      <xdr:colOff>101600</xdr:colOff>
      <xdr:row>37</xdr:row>
      <xdr:rowOff>125512</xdr:rowOff>
    </xdr:to>
    <xdr:sp macro="" textlink="">
      <xdr:nvSpPr>
        <xdr:cNvPr id="86" name="楕円 85"/>
        <xdr:cNvSpPr/>
      </xdr:nvSpPr>
      <xdr:spPr>
        <a:xfrm>
          <a:off x="28575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116639</xdr:rowOff>
    </xdr:from>
    <xdr:ext cx="469744" cy="259045"/>
    <xdr:sp macro="" textlink="">
      <xdr:nvSpPr>
        <xdr:cNvPr id="87" name="テキスト ボックス 86"/>
        <xdr:cNvSpPr txBox="1"/>
      </xdr:nvSpPr>
      <xdr:spPr>
        <a:xfrm>
          <a:off x="2673428" y="646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35342</xdr:rowOff>
    </xdr:from>
    <xdr:to>
      <xdr:col>10</xdr:col>
      <xdr:colOff>165100</xdr:colOff>
      <xdr:row>36</xdr:row>
      <xdr:rowOff>136942</xdr:rowOff>
    </xdr:to>
    <xdr:sp macro="" textlink="">
      <xdr:nvSpPr>
        <xdr:cNvPr id="88" name="楕円 87"/>
        <xdr:cNvSpPr/>
      </xdr:nvSpPr>
      <xdr:spPr>
        <a:xfrm>
          <a:off x="1968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128069</xdr:rowOff>
    </xdr:from>
    <xdr:ext cx="469744" cy="259045"/>
    <xdr:sp macro="" textlink="">
      <xdr:nvSpPr>
        <xdr:cNvPr id="89" name="テキスト ボックス 88"/>
        <xdr:cNvSpPr txBox="1"/>
      </xdr:nvSpPr>
      <xdr:spPr>
        <a:xfrm>
          <a:off x="1784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115352</xdr:rowOff>
    </xdr:from>
    <xdr:to>
      <xdr:col>6</xdr:col>
      <xdr:colOff>38100</xdr:colOff>
      <xdr:row>37</xdr:row>
      <xdr:rowOff>45502</xdr:rowOff>
    </xdr:to>
    <xdr:sp macro="" textlink="">
      <xdr:nvSpPr>
        <xdr:cNvPr id="90" name="楕円 89"/>
        <xdr:cNvSpPr/>
      </xdr:nvSpPr>
      <xdr:spPr>
        <a:xfrm>
          <a:off x="1079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62029</xdr:rowOff>
    </xdr:from>
    <xdr:ext cx="469744" cy="259045"/>
    <xdr:sp macro="" textlink="">
      <xdr:nvSpPr>
        <xdr:cNvPr id="91" name="テキスト ボックス 90"/>
        <xdr:cNvSpPr txBox="1"/>
      </xdr:nvSpPr>
      <xdr:spPr>
        <a:xfrm>
          <a:off x="895428" y="60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981</xdr:rowOff>
    </xdr:from>
    <xdr:to>
      <xdr:col>24</xdr:col>
      <xdr:colOff>63500</xdr:colOff>
      <xdr:row>57</xdr:row>
      <xdr:rowOff>45727</xdr:rowOff>
    </xdr:to>
    <xdr:cxnSp macro="">
      <xdr:nvCxnSpPr>
        <xdr:cNvPr id="120" name="直線コネクタ 119"/>
        <xdr:cNvCxnSpPr/>
      </xdr:nvCxnSpPr>
      <xdr:spPr>
        <a:xfrm flipV="1">
          <a:off x="3797300" y="9773631"/>
          <a:ext cx="838200" cy="4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153264</xdr:rowOff>
    </xdr:from>
    <xdr:to>
      <xdr:col>19</xdr:col>
      <xdr:colOff>177800</xdr:colOff>
      <xdr:row>57</xdr:row>
      <xdr:rowOff>45727</xdr:rowOff>
    </xdr:to>
    <xdr:cxnSp macro="">
      <xdr:nvCxnSpPr>
        <xdr:cNvPr id="123" name="直線コネクタ 122"/>
        <xdr:cNvCxnSpPr/>
      </xdr:nvCxnSpPr>
      <xdr:spPr>
        <a:xfrm>
          <a:off x="2908300" y="9754464"/>
          <a:ext cx="889000" cy="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153264</xdr:rowOff>
    </xdr:from>
    <xdr:to>
      <xdr:col>15</xdr:col>
      <xdr:colOff>50800</xdr:colOff>
      <xdr:row>57</xdr:row>
      <xdr:rowOff>88928</xdr:rowOff>
    </xdr:to>
    <xdr:cxnSp macro="">
      <xdr:nvCxnSpPr>
        <xdr:cNvPr id="126" name="直線コネクタ 125"/>
        <xdr:cNvCxnSpPr/>
      </xdr:nvCxnSpPr>
      <xdr:spPr>
        <a:xfrm flipV="1">
          <a:off x="2019300" y="9754464"/>
          <a:ext cx="889000" cy="10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88928</xdr:rowOff>
    </xdr:from>
    <xdr:to>
      <xdr:col>10</xdr:col>
      <xdr:colOff>114300</xdr:colOff>
      <xdr:row>57</xdr:row>
      <xdr:rowOff>127588</xdr:rowOff>
    </xdr:to>
    <xdr:cxnSp macro="">
      <xdr:nvCxnSpPr>
        <xdr:cNvPr id="129" name="直線コネクタ 128"/>
        <xdr:cNvCxnSpPr/>
      </xdr:nvCxnSpPr>
      <xdr:spPr>
        <a:xfrm flipV="1">
          <a:off x="1130300" y="9861578"/>
          <a:ext cx="8890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149757</xdr:rowOff>
    </xdr:from>
    <xdr:to>
      <xdr:col>6</xdr:col>
      <xdr:colOff>38100</xdr:colOff>
      <xdr:row>58</xdr:row>
      <xdr:rowOff>79907</xdr:rowOff>
    </xdr:to>
    <xdr:sp macro="" textlink="">
      <xdr:nvSpPr>
        <xdr:cNvPr id="132" name="フローチャート: 判断 131"/>
        <xdr:cNvSpPr/>
      </xdr:nvSpPr>
      <xdr:spPr>
        <a:xfrm>
          <a:off x="1079500" y="9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71034</xdr:rowOff>
    </xdr:from>
    <xdr:ext cx="534377" cy="259045"/>
    <xdr:sp macro="" textlink="">
      <xdr:nvSpPr>
        <xdr:cNvPr id="133" name="テキスト ボックス 132"/>
        <xdr:cNvSpPr txBox="1"/>
      </xdr:nvSpPr>
      <xdr:spPr>
        <a:xfrm>
          <a:off x="863111" y="100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121631</xdr:rowOff>
    </xdr:from>
    <xdr:to>
      <xdr:col>24</xdr:col>
      <xdr:colOff>114300</xdr:colOff>
      <xdr:row>57</xdr:row>
      <xdr:rowOff>51781</xdr:rowOff>
    </xdr:to>
    <xdr:sp macro="" textlink="">
      <xdr:nvSpPr>
        <xdr:cNvPr id="139" name="楕円 138"/>
        <xdr:cNvSpPr/>
      </xdr:nvSpPr>
      <xdr:spPr>
        <a:xfrm>
          <a:off x="4584700" y="97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144508</xdr:rowOff>
    </xdr:from>
    <xdr:ext cx="599010" cy="259045"/>
    <xdr:sp macro="" textlink="">
      <xdr:nvSpPr>
        <xdr:cNvPr id="140" name="総務費該当値テキスト"/>
        <xdr:cNvSpPr txBox="1"/>
      </xdr:nvSpPr>
      <xdr:spPr>
        <a:xfrm>
          <a:off x="4686300" y="957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166377</xdr:rowOff>
    </xdr:from>
    <xdr:to>
      <xdr:col>20</xdr:col>
      <xdr:colOff>38100</xdr:colOff>
      <xdr:row>57</xdr:row>
      <xdr:rowOff>96527</xdr:rowOff>
    </xdr:to>
    <xdr:sp macro="" textlink="">
      <xdr:nvSpPr>
        <xdr:cNvPr id="141" name="楕円 140"/>
        <xdr:cNvSpPr/>
      </xdr:nvSpPr>
      <xdr:spPr>
        <a:xfrm>
          <a:off x="3746500" y="97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113054</xdr:rowOff>
    </xdr:from>
    <xdr:ext cx="534377" cy="259045"/>
    <xdr:sp macro="" textlink="">
      <xdr:nvSpPr>
        <xdr:cNvPr id="142" name="テキスト ボックス 141"/>
        <xdr:cNvSpPr txBox="1"/>
      </xdr:nvSpPr>
      <xdr:spPr>
        <a:xfrm>
          <a:off x="3530111" y="95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102464</xdr:rowOff>
    </xdr:from>
    <xdr:to>
      <xdr:col>15</xdr:col>
      <xdr:colOff>101600</xdr:colOff>
      <xdr:row>57</xdr:row>
      <xdr:rowOff>32614</xdr:rowOff>
    </xdr:to>
    <xdr:sp macro="" textlink="">
      <xdr:nvSpPr>
        <xdr:cNvPr id="143" name="楕円 142"/>
        <xdr:cNvSpPr/>
      </xdr:nvSpPr>
      <xdr:spPr>
        <a:xfrm>
          <a:off x="2857500" y="97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49141</xdr:rowOff>
    </xdr:from>
    <xdr:ext cx="599010" cy="259045"/>
    <xdr:sp macro="" textlink="">
      <xdr:nvSpPr>
        <xdr:cNvPr id="144" name="テキスト ボックス 143"/>
        <xdr:cNvSpPr txBox="1"/>
      </xdr:nvSpPr>
      <xdr:spPr>
        <a:xfrm>
          <a:off x="2608795" y="947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38128</xdr:rowOff>
    </xdr:from>
    <xdr:to>
      <xdr:col>10</xdr:col>
      <xdr:colOff>165100</xdr:colOff>
      <xdr:row>57</xdr:row>
      <xdr:rowOff>139728</xdr:rowOff>
    </xdr:to>
    <xdr:sp macro="" textlink="">
      <xdr:nvSpPr>
        <xdr:cNvPr id="145" name="楕円 144"/>
        <xdr:cNvSpPr/>
      </xdr:nvSpPr>
      <xdr:spPr>
        <a:xfrm>
          <a:off x="1968500" y="98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156255</xdr:rowOff>
    </xdr:from>
    <xdr:ext cx="534377" cy="259045"/>
    <xdr:sp macro="" textlink="">
      <xdr:nvSpPr>
        <xdr:cNvPr id="146" name="テキスト ボックス 145"/>
        <xdr:cNvSpPr txBox="1"/>
      </xdr:nvSpPr>
      <xdr:spPr>
        <a:xfrm>
          <a:off x="1752111" y="958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76788</xdr:rowOff>
    </xdr:from>
    <xdr:to>
      <xdr:col>6</xdr:col>
      <xdr:colOff>38100</xdr:colOff>
      <xdr:row>58</xdr:row>
      <xdr:rowOff>6938</xdr:rowOff>
    </xdr:to>
    <xdr:sp macro="" textlink="">
      <xdr:nvSpPr>
        <xdr:cNvPr id="147" name="楕円 146"/>
        <xdr:cNvSpPr/>
      </xdr:nvSpPr>
      <xdr:spPr>
        <a:xfrm>
          <a:off x="1079500" y="98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23465</xdr:rowOff>
    </xdr:from>
    <xdr:ext cx="534377" cy="259045"/>
    <xdr:sp macro="" textlink="">
      <xdr:nvSpPr>
        <xdr:cNvPr id="148" name="テキスト ボックス 147"/>
        <xdr:cNvSpPr txBox="1"/>
      </xdr:nvSpPr>
      <xdr:spPr>
        <a:xfrm>
          <a:off x="863111" y="96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30207</xdr:rowOff>
    </xdr:from>
    <xdr:to>
      <xdr:col>24</xdr:col>
      <xdr:colOff>63500</xdr:colOff>
      <xdr:row>78</xdr:row>
      <xdr:rowOff>45746</xdr:rowOff>
    </xdr:to>
    <xdr:cxnSp macro="">
      <xdr:nvCxnSpPr>
        <xdr:cNvPr id="178" name="直線コネクタ 177"/>
        <xdr:cNvCxnSpPr/>
      </xdr:nvCxnSpPr>
      <xdr:spPr>
        <a:xfrm flipV="1">
          <a:off x="3797300" y="13403307"/>
          <a:ext cx="83820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45746</xdr:rowOff>
    </xdr:from>
    <xdr:to>
      <xdr:col>19</xdr:col>
      <xdr:colOff>177800</xdr:colOff>
      <xdr:row>78</xdr:row>
      <xdr:rowOff>81758</xdr:rowOff>
    </xdr:to>
    <xdr:cxnSp macro="">
      <xdr:nvCxnSpPr>
        <xdr:cNvPr id="181" name="直線コネクタ 180"/>
        <xdr:cNvCxnSpPr/>
      </xdr:nvCxnSpPr>
      <xdr:spPr>
        <a:xfrm flipV="1">
          <a:off x="2908300" y="13418846"/>
          <a:ext cx="8890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81758</xdr:rowOff>
    </xdr:from>
    <xdr:to>
      <xdr:col>15</xdr:col>
      <xdr:colOff>50800</xdr:colOff>
      <xdr:row>78</xdr:row>
      <xdr:rowOff>118349</xdr:rowOff>
    </xdr:to>
    <xdr:cxnSp macro="">
      <xdr:nvCxnSpPr>
        <xdr:cNvPr id="184" name="直線コネクタ 183"/>
        <xdr:cNvCxnSpPr/>
      </xdr:nvCxnSpPr>
      <xdr:spPr>
        <a:xfrm flipV="1">
          <a:off x="2019300" y="13454858"/>
          <a:ext cx="889000" cy="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118349</xdr:rowOff>
    </xdr:from>
    <xdr:to>
      <xdr:col>10</xdr:col>
      <xdr:colOff>114300</xdr:colOff>
      <xdr:row>78</xdr:row>
      <xdr:rowOff>121862</xdr:rowOff>
    </xdr:to>
    <xdr:cxnSp macro="">
      <xdr:nvCxnSpPr>
        <xdr:cNvPr id="187" name="直線コネクタ 186"/>
        <xdr:cNvCxnSpPr/>
      </xdr:nvCxnSpPr>
      <xdr:spPr>
        <a:xfrm flipV="1">
          <a:off x="1130300" y="13491449"/>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136647</xdr:rowOff>
    </xdr:from>
    <xdr:to>
      <xdr:col>6</xdr:col>
      <xdr:colOff>38100</xdr:colOff>
      <xdr:row>78</xdr:row>
      <xdr:rowOff>66797</xdr:rowOff>
    </xdr:to>
    <xdr:sp macro="" textlink="">
      <xdr:nvSpPr>
        <xdr:cNvPr id="190" name="フローチャート: 判断 189"/>
        <xdr:cNvSpPr/>
      </xdr:nvSpPr>
      <xdr:spPr>
        <a:xfrm>
          <a:off x="1079500" y="1333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83324</xdr:rowOff>
    </xdr:from>
    <xdr:ext cx="599010" cy="259045"/>
    <xdr:sp macro="" textlink="">
      <xdr:nvSpPr>
        <xdr:cNvPr id="191" name="テキスト ボックス 190"/>
        <xdr:cNvSpPr txBox="1"/>
      </xdr:nvSpPr>
      <xdr:spPr>
        <a:xfrm>
          <a:off x="830795" y="1311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150857</xdr:rowOff>
    </xdr:from>
    <xdr:to>
      <xdr:col>24</xdr:col>
      <xdr:colOff>114300</xdr:colOff>
      <xdr:row>78</xdr:row>
      <xdr:rowOff>81007</xdr:rowOff>
    </xdr:to>
    <xdr:sp macro="" textlink="">
      <xdr:nvSpPr>
        <xdr:cNvPr id="197" name="楕円 196"/>
        <xdr:cNvSpPr/>
      </xdr:nvSpPr>
      <xdr:spPr>
        <a:xfrm>
          <a:off x="4584700" y="133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65784</xdr:rowOff>
    </xdr:from>
    <xdr:ext cx="599010" cy="259045"/>
    <xdr:sp macro="" textlink="">
      <xdr:nvSpPr>
        <xdr:cNvPr id="198" name="民生費該当値テキスト"/>
        <xdr:cNvSpPr txBox="1"/>
      </xdr:nvSpPr>
      <xdr:spPr>
        <a:xfrm>
          <a:off x="4686300" y="132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166396</xdr:rowOff>
    </xdr:from>
    <xdr:to>
      <xdr:col>20</xdr:col>
      <xdr:colOff>38100</xdr:colOff>
      <xdr:row>78</xdr:row>
      <xdr:rowOff>96546</xdr:rowOff>
    </xdr:to>
    <xdr:sp macro="" textlink="">
      <xdr:nvSpPr>
        <xdr:cNvPr id="199" name="楕円 198"/>
        <xdr:cNvSpPr/>
      </xdr:nvSpPr>
      <xdr:spPr>
        <a:xfrm>
          <a:off x="3746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87673</xdr:rowOff>
    </xdr:from>
    <xdr:ext cx="599010" cy="259045"/>
    <xdr:sp macro="" textlink="">
      <xdr:nvSpPr>
        <xdr:cNvPr id="200" name="テキスト ボックス 199"/>
        <xdr:cNvSpPr txBox="1"/>
      </xdr:nvSpPr>
      <xdr:spPr>
        <a:xfrm>
          <a:off x="3497795" y="134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30958</xdr:rowOff>
    </xdr:from>
    <xdr:to>
      <xdr:col>15</xdr:col>
      <xdr:colOff>101600</xdr:colOff>
      <xdr:row>78</xdr:row>
      <xdr:rowOff>132558</xdr:rowOff>
    </xdr:to>
    <xdr:sp macro="" textlink="">
      <xdr:nvSpPr>
        <xdr:cNvPr id="201" name="楕円 200"/>
        <xdr:cNvSpPr/>
      </xdr:nvSpPr>
      <xdr:spPr>
        <a:xfrm>
          <a:off x="2857500" y="134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123685</xdr:rowOff>
    </xdr:from>
    <xdr:ext cx="599010" cy="259045"/>
    <xdr:sp macro="" textlink="">
      <xdr:nvSpPr>
        <xdr:cNvPr id="202" name="テキスト ボックス 201"/>
        <xdr:cNvSpPr txBox="1"/>
      </xdr:nvSpPr>
      <xdr:spPr>
        <a:xfrm>
          <a:off x="2608795" y="1349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67549</xdr:rowOff>
    </xdr:from>
    <xdr:to>
      <xdr:col>10</xdr:col>
      <xdr:colOff>165100</xdr:colOff>
      <xdr:row>78</xdr:row>
      <xdr:rowOff>169149</xdr:rowOff>
    </xdr:to>
    <xdr:sp macro="" textlink="">
      <xdr:nvSpPr>
        <xdr:cNvPr id="203" name="楕円 202"/>
        <xdr:cNvSpPr/>
      </xdr:nvSpPr>
      <xdr:spPr>
        <a:xfrm>
          <a:off x="1968500" y="134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160276</xdr:rowOff>
    </xdr:from>
    <xdr:ext cx="599010" cy="259045"/>
    <xdr:sp macro="" textlink="">
      <xdr:nvSpPr>
        <xdr:cNvPr id="204" name="テキスト ボックス 203"/>
        <xdr:cNvSpPr txBox="1"/>
      </xdr:nvSpPr>
      <xdr:spPr>
        <a:xfrm>
          <a:off x="1719795" y="1353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71062</xdr:rowOff>
    </xdr:from>
    <xdr:to>
      <xdr:col>6</xdr:col>
      <xdr:colOff>38100</xdr:colOff>
      <xdr:row>79</xdr:row>
      <xdr:rowOff>1212</xdr:rowOff>
    </xdr:to>
    <xdr:sp macro="" textlink="">
      <xdr:nvSpPr>
        <xdr:cNvPr id="205" name="楕円 204"/>
        <xdr:cNvSpPr/>
      </xdr:nvSpPr>
      <xdr:spPr>
        <a:xfrm>
          <a:off x="1079500" y="134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163789</xdr:rowOff>
    </xdr:from>
    <xdr:ext cx="599010" cy="259045"/>
    <xdr:sp macro="" textlink="">
      <xdr:nvSpPr>
        <xdr:cNvPr id="206" name="テキスト ボックス 205"/>
        <xdr:cNvSpPr txBox="1"/>
      </xdr:nvSpPr>
      <xdr:spPr>
        <a:xfrm>
          <a:off x="830795" y="1353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39193</xdr:rowOff>
    </xdr:from>
    <xdr:to>
      <xdr:col>24</xdr:col>
      <xdr:colOff>63500</xdr:colOff>
      <xdr:row>95</xdr:row>
      <xdr:rowOff>105290</xdr:rowOff>
    </xdr:to>
    <xdr:cxnSp macro="">
      <xdr:nvCxnSpPr>
        <xdr:cNvPr id="237" name="直線コネクタ 236"/>
        <xdr:cNvCxnSpPr/>
      </xdr:nvCxnSpPr>
      <xdr:spPr>
        <a:xfrm flipV="1">
          <a:off x="3797300" y="16326943"/>
          <a:ext cx="838200" cy="6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102417</xdr:rowOff>
    </xdr:from>
    <xdr:to>
      <xdr:col>19</xdr:col>
      <xdr:colOff>177800</xdr:colOff>
      <xdr:row>95</xdr:row>
      <xdr:rowOff>105290</xdr:rowOff>
    </xdr:to>
    <xdr:cxnSp macro="">
      <xdr:nvCxnSpPr>
        <xdr:cNvPr id="240" name="直線コネクタ 239"/>
        <xdr:cNvCxnSpPr/>
      </xdr:nvCxnSpPr>
      <xdr:spPr>
        <a:xfrm>
          <a:off x="2908300" y="16390167"/>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102417</xdr:rowOff>
    </xdr:from>
    <xdr:to>
      <xdr:col>15</xdr:col>
      <xdr:colOff>50800</xdr:colOff>
      <xdr:row>95</xdr:row>
      <xdr:rowOff>138252</xdr:rowOff>
    </xdr:to>
    <xdr:cxnSp macro="">
      <xdr:nvCxnSpPr>
        <xdr:cNvPr id="243" name="直線コネクタ 242"/>
        <xdr:cNvCxnSpPr/>
      </xdr:nvCxnSpPr>
      <xdr:spPr>
        <a:xfrm flipV="1">
          <a:off x="2019300" y="16390167"/>
          <a:ext cx="889000" cy="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138252</xdr:rowOff>
    </xdr:from>
    <xdr:to>
      <xdr:col>10</xdr:col>
      <xdr:colOff>114300</xdr:colOff>
      <xdr:row>95</xdr:row>
      <xdr:rowOff>165956</xdr:rowOff>
    </xdr:to>
    <xdr:cxnSp macro="">
      <xdr:nvCxnSpPr>
        <xdr:cNvPr id="246" name="直線コネクタ 245"/>
        <xdr:cNvCxnSpPr/>
      </xdr:nvCxnSpPr>
      <xdr:spPr>
        <a:xfrm flipV="1">
          <a:off x="1130300" y="16426002"/>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152679</xdr:rowOff>
    </xdr:from>
    <xdr:to>
      <xdr:col>6</xdr:col>
      <xdr:colOff>38100</xdr:colOff>
      <xdr:row>97</xdr:row>
      <xdr:rowOff>82829</xdr:rowOff>
    </xdr:to>
    <xdr:sp macro="" textlink="">
      <xdr:nvSpPr>
        <xdr:cNvPr id="249" name="フローチャート: 判断 248"/>
        <xdr:cNvSpPr/>
      </xdr:nvSpPr>
      <xdr:spPr>
        <a:xfrm>
          <a:off x="1079500" y="166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73956</xdr:rowOff>
    </xdr:from>
    <xdr:ext cx="534377" cy="259045"/>
    <xdr:sp macro="" textlink="">
      <xdr:nvSpPr>
        <xdr:cNvPr id="250" name="テキスト ボックス 249"/>
        <xdr:cNvSpPr txBox="1"/>
      </xdr:nvSpPr>
      <xdr:spPr>
        <a:xfrm>
          <a:off x="863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159843</xdr:rowOff>
    </xdr:from>
    <xdr:to>
      <xdr:col>24</xdr:col>
      <xdr:colOff>114300</xdr:colOff>
      <xdr:row>95</xdr:row>
      <xdr:rowOff>89993</xdr:rowOff>
    </xdr:to>
    <xdr:sp macro="" textlink="">
      <xdr:nvSpPr>
        <xdr:cNvPr id="256" name="楕円 255"/>
        <xdr:cNvSpPr/>
      </xdr:nvSpPr>
      <xdr:spPr>
        <a:xfrm>
          <a:off x="4584700" y="16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11270</xdr:rowOff>
    </xdr:from>
    <xdr:ext cx="534377" cy="259045"/>
    <xdr:sp macro="" textlink="">
      <xdr:nvSpPr>
        <xdr:cNvPr id="257" name="衛生費該当値テキスト"/>
        <xdr:cNvSpPr txBox="1"/>
      </xdr:nvSpPr>
      <xdr:spPr>
        <a:xfrm>
          <a:off x="4686300" y="161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54490</xdr:rowOff>
    </xdr:from>
    <xdr:to>
      <xdr:col>20</xdr:col>
      <xdr:colOff>38100</xdr:colOff>
      <xdr:row>95</xdr:row>
      <xdr:rowOff>156090</xdr:rowOff>
    </xdr:to>
    <xdr:sp macro="" textlink="">
      <xdr:nvSpPr>
        <xdr:cNvPr id="258" name="楕円 257"/>
        <xdr:cNvSpPr/>
      </xdr:nvSpPr>
      <xdr:spPr>
        <a:xfrm>
          <a:off x="3746500" y="163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1167</xdr:rowOff>
    </xdr:from>
    <xdr:ext cx="534377" cy="259045"/>
    <xdr:sp macro="" textlink="">
      <xdr:nvSpPr>
        <xdr:cNvPr id="259" name="テキスト ボックス 258"/>
        <xdr:cNvSpPr txBox="1"/>
      </xdr:nvSpPr>
      <xdr:spPr>
        <a:xfrm>
          <a:off x="3530111" y="161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51617</xdr:rowOff>
    </xdr:from>
    <xdr:to>
      <xdr:col>15</xdr:col>
      <xdr:colOff>101600</xdr:colOff>
      <xdr:row>95</xdr:row>
      <xdr:rowOff>153217</xdr:rowOff>
    </xdr:to>
    <xdr:sp macro="" textlink="">
      <xdr:nvSpPr>
        <xdr:cNvPr id="260" name="楕円 259"/>
        <xdr:cNvSpPr/>
      </xdr:nvSpPr>
      <xdr:spPr>
        <a:xfrm>
          <a:off x="2857500" y="163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169744</xdr:rowOff>
    </xdr:from>
    <xdr:ext cx="534377" cy="259045"/>
    <xdr:sp macro="" textlink="">
      <xdr:nvSpPr>
        <xdr:cNvPr id="261" name="テキスト ボックス 260"/>
        <xdr:cNvSpPr txBox="1"/>
      </xdr:nvSpPr>
      <xdr:spPr>
        <a:xfrm>
          <a:off x="2641111" y="161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87452</xdr:rowOff>
    </xdr:from>
    <xdr:to>
      <xdr:col>10</xdr:col>
      <xdr:colOff>165100</xdr:colOff>
      <xdr:row>96</xdr:row>
      <xdr:rowOff>17602</xdr:rowOff>
    </xdr:to>
    <xdr:sp macro="" textlink="">
      <xdr:nvSpPr>
        <xdr:cNvPr id="262" name="楕円 261"/>
        <xdr:cNvSpPr/>
      </xdr:nvSpPr>
      <xdr:spPr>
        <a:xfrm>
          <a:off x="1968500" y="163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34129</xdr:rowOff>
    </xdr:from>
    <xdr:ext cx="534377" cy="259045"/>
    <xdr:sp macro="" textlink="">
      <xdr:nvSpPr>
        <xdr:cNvPr id="263" name="テキスト ボックス 262"/>
        <xdr:cNvSpPr txBox="1"/>
      </xdr:nvSpPr>
      <xdr:spPr>
        <a:xfrm>
          <a:off x="1752111" y="161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115156</xdr:rowOff>
    </xdr:from>
    <xdr:to>
      <xdr:col>6</xdr:col>
      <xdr:colOff>38100</xdr:colOff>
      <xdr:row>96</xdr:row>
      <xdr:rowOff>45306</xdr:rowOff>
    </xdr:to>
    <xdr:sp macro="" textlink="">
      <xdr:nvSpPr>
        <xdr:cNvPr id="264" name="楕円 263"/>
        <xdr:cNvSpPr/>
      </xdr:nvSpPr>
      <xdr:spPr>
        <a:xfrm>
          <a:off x="1079500" y="164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61833</xdr:rowOff>
    </xdr:from>
    <xdr:ext cx="534377" cy="259045"/>
    <xdr:sp macro="" textlink="">
      <xdr:nvSpPr>
        <xdr:cNvPr id="265" name="テキスト ボックス 264"/>
        <xdr:cNvSpPr txBox="1"/>
      </xdr:nvSpPr>
      <xdr:spPr>
        <a:xfrm>
          <a:off x="863111" y="161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160731</xdr:rowOff>
    </xdr:from>
    <xdr:to>
      <xdr:col>55</xdr:col>
      <xdr:colOff>0</xdr:colOff>
      <xdr:row>38</xdr:row>
      <xdr:rowOff>9855</xdr:rowOff>
    </xdr:to>
    <xdr:cxnSp macro="">
      <xdr:nvCxnSpPr>
        <xdr:cNvPr id="292" name="直線コネクタ 291"/>
        <xdr:cNvCxnSpPr/>
      </xdr:nvCxnSpPr>
      <xdr:spPr>
        <a:xfrm>
          <a:off x="9639300" y="650438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122326</xdr:rowOff>
    </xdr:from>
    <xdr:to>
      <xdr:col>50</xdr:col>
      <xdr:colOff>114300</xdr:colOff>
      <xdr:row>37</xdr:row>
      <xdr:rowOff>160731</xdr:rowOff>
    </xdr:to>
    <xdr:cxnSp macro="">
      <xdr:nvCxnSpPr>
        <xdr:cNvPr id="295" name="直線コネクタ 294"/>
        <xdr:cNvCxnSpPr/>
      </xdr:nvCxnSpPr>
      <xdr:spPr>
        <a:xfrm>
          <a:off x="8750300" y="646597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122326</xdr:rowOff>
    </xdr:from>
    <xdr:to>
      <xdr:col>45</xdr:col>
      <xdr:colOff>177800</xdr:colOff>
      <xdr:row>37</xdr:row>
      <xdr:rowOff>145872</xdr:rowOff>
    </xdr:to>
    <xdr:cxnSp macro="">
      <xdr:nvCxnSpPr>
        <xdr:cNvPr id="298" name="直線コネクタ 297"/>
        <xdr:cNvCxnSpPr/>
      </xdr:nvCxnSpPr>
      <xdr:spPr>
        <a:xfrm flipV="1">
          <a:off x="7861300" y="646597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89179</xdr:rowOff>
    </xdr:from>
    <xdr:to>
      <xdr:col>41</xdr:col>
      <xdr:colOff>50800</xdr:colOff>
      <xdr:row>37</xdr:row>
      <xdr:rowOff>145872</xdr:rowOff>
    </xdr:to>
    <xdr:cxnSp macro="">
      <xdr:nvCxnSpPr>
        <xdr:cNvPr id="301" name="直線コネクタ 300"/>
        <xdr:cNvCxnSpPr/>
      </xdr:nvCxnSpPr>
      <xdr:spPr>
        <a:xfrm>
          <a:off x="6972300" y="643282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57124</xdr:rowOff>
    </xdr:from>
    <xdr:to>
      <xdr:col>36</xdr:col>
      <xdr:colOff>165100</xdr:colOff>
      <xdr:row>33</xdr:row>
      <xdr:rowOff>158724</xdr:rowOff>
    </xdr:to>
    <xdr:sp macro="" textlink="">
      <xdr:nvSpPr>
        <xdr:cNvPr id="304" name="フローチャート: 判断 303"/>
        <xdr:cNvSpPr/>
      </xdr:nvSpPr>
      <xdr:spPr>
        <a:xfrm>
          <a:off x="6921500" y="571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3801</xdr:rowOff>
    </xdr:from>
    <xdr:ext cx="469744" cy="259045"/>
    <xdr:sp macro="" textlink="">
      <xdr:nvSpPr>
        <xdr:cNvPr id="305" name="テキスト ボックス 304"/>
        <xdr:cNvSpPr txBox="1"/>
      </xdr:nvSpPr>
      <xdr:spPr>
        <a:xfrm>
          <a:off x="6737428" y="54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130505</xdr:rowOff>
    </xdr:from>
    <xdr:to>
      <xdr:col>55</xdr:col>
      <xdr:colOff>50800</xdr:colOff>
      <xdr:row>38</xdr:row>
      <xdr:rowOff>60655</xdr:rowOff>
    </xdr:to>
    <xdr:sp macro="" textlink="">
      <xdr:nvSpPr>
        <xdr:cNvPr id="311" name="楕円 310"/>
        <xdr:cNvSpPr/>
      </xdr:nvSpPr>
      <xdr:spPr>
        <a:xfrm>
          <a:off x="104267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108932</xdr:rowOff>
    </xdr:from>
    <xdr:ext cx="378565" cy="259045"/>
    <xdr:sp macro="" textlink="">
      <xdr:nvSpPr>
        <xdr:cNvPr id="312" name="労働費該当値テキスト"/>
        <xdr:cNvSpPr txBox="1"/>
      </xdr:nvSpPr>
      <xdr:spPr>
        <a:xfrm>
          <a:off x="10528300"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109931</xdr:rowOff>
    </xdr:from>
    <xdr:to>
      <xdr:col>50</xdr:col>
      <xdr:colOff>165100</xdr:colOff>
      <xdr:row>38</xdr:row>
      <xdr:rowOff>40081</xdr:rowOff>
    </xdr:to>
    <xdr:sp macro="" textlink="">
      <xdr:nvSpPr>
        <xdr:cNvPr id="313" name="楕円 312"/>
        <xdr:cNvSpPr/>
      </xdr:nvSpPr>
      <xdr:spPr>
        <a:xfrm>
          <a:off x="9588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31208</xdr:rowOff>
    </xdr:from>
    <xdr:ext cx="378565" cy="259045"/>
    <xdr:sp macro="" textlink="">
      <xdr:nvSpPr>
        <xdr:cNvPr id="314" name="テキスト ボックス 313"/>
        <xdr:cNvSpPr txBox="1"/>
      </xdr:nvSpPr>
      <xdr:spPr>
        <a:xfrm>
          <a:off x="9450017" y="65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71526</xdr:rowOff>
    </xdr:from>
    <xdr:to>
      <xdr:col>46</xdr:col>
      <xdr:colOff>38100</xdr:colOff>
      <xdr:row>38</xdr:row>
      <xdr:rowOff>1676</xdr:rowOff>
    </xdr:to>
    <xdr:sp macro="" textlink="">
      <xdr:nvSpPr>
        <xdr:cNvPr id="315" name="楕円 314"/>
        <xdr:cNvSpPr/>
      </xdr:nvSpPr>
      <xdr:spPr>
        <a:xfrm>
          <a:off x="8699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164254</xdr:rowOff>
    </xdr:from>
    <xdr:ext cx="378565" cy="259045"/>
    <xdr:sp macro="" textlink="">
      <xdr:nvSpPr>
        <xdr:cNvPr id="316" name="テキスト ボックス 315"/>
        <xdr:cNvSpPr txBox="1"/>
      </xdr:nvSpPr>
      <xdr:spPr>
        <a:xfrm>
          <a:off x="8561017" y="65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95072</xdr:rowOff>
    </xdr:from>
    <xdr:to>
      <xdr:col>41</xdr:col>
      <xdr:colOff>101600</xdr:colOff>
      <xdr:row>38</xdr:row>
      <xdr:rowOff>25222</xdr:rowOff>
    </xdr:to>
    <xdr:sp macro="" textlink="">
      <xdr:nvSpPr>
        <xdr:cNvPr id="317" name="楕円 316"/>
        <xdr:cNvSpPr/>
      </xdr:nvSpPr>
      <xdr:spPr>
        <a:xfrm>
          <a:off x="7810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16349</xdr:rowOff>
    </xdr:from>
    <xdr:ext cx="378565" cy="259045"/>
    <xdr:sp macro="" textlink="">
      <xdr:nvSpPr>
        <xdr:cNvPr id="318" name="テキスト ボックス 317"/>
        <xdr:cNvSpPr txBox="1"/>
      </xdr:nvSpPr>
      <xdr:spPr>
        <a:xfrm>
          <a:off x="7672017" y="653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38379</xdr:rowOff>
    </xdr:from>
    <xdr:to>
      <xdr:col>36</xdr:col>
      <xdr:colOff>165100</xdr:colOff>
      <xdr:row>37</xdr:row>
      <xdr:rowOff>139979</xdr:rowOff>
    </xdr:to>
    <xdr:sp macro="" textlink="">
      <xdr:nvSpPr>
        <xdr:cNvPr id="319" name="楕円 318"/>
        <xdr:cNvSpPr/>
      </xdr:nvSpPr>
      <xdr:spPr>
        <a:xfrm>
          <a:off x="6921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131106</xdr:rowOff>
    </xdr:from>
    <xdr:ext cx="378565" cy="259045"/>
    <xdr:sp macro="" textlink="">
      <xdr:nvSpPr>
        <xdr:cNvPr id="320" name="テキスト ボックス 319"/>
        <xdr:cNvSpPr txBox="1"/>
      </xdr:nvSpPr>
      <xdr:spPr>
        <a:xfrm>
          <a:off x="6783017" y="647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126624</xdr:rowOff>
    </xdr:from>
    <xdr:to>
      <xdr:col>55</xdr:col>
      <xdr:colOff>0</xdr:colOff>
      <xdr:row>58</xdr:row>
      <xdr:rowOff>36053</xdr:rowOff>
    </xdr:to>
    <xdr:cxnSp macro="">
      <xdr:nvCxnSpPr>
        <xdr:cNvPr id="347" name="直線コネクタ 346"/>
        <xdr:cNvCxnSpPr/>
      </xdr:nvCxnSpPr>
      <xdr:spPr>
        <a:xfrm>
          <a:off x="9639300" y="9899274"/>
          <a:ext cx="8382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126624</xdr:rowOff>
    </xdr:from>
    <xdr:to>
      <xdr:col>50</xdr:col>
      <xdr:colOff>114300</xdr:colOff>
      <xdr:row>57</xdr:row>
      <xdr:rowOff>129962</xdr:rowOff>
    </xdr:to>
    <xdr:cxnSp macro="">
      <xdr:nvCxnSpPr>
        <xdr:cNvPr id="350" name="直線コネクタ 349"/>
        <xdr:cNvCxnSpPr/>
      </xdr:nvCxnSpPr>
      <xdr:spPr>
        <a:xfrm flipV="1">
          <a:off x="8750300" y="9899274"/>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129962</xdr:rowOff>
    </xdr:from>
    <xdr:to>
      <xdr:col>45</xdr:col>
      <xdr:colOff>177800</xdr:colOff>
      <xdr:row>57</xdr:row>
      <xdr:rowOff>168983</xdr:rowOff>
    </xdr:to>
    <xdr:cxnSp macro="">
      <xdr:nvCxnSpPr>
        <xdr:cNvPr id="353" name="直線コネクタ 352"/>
        <xdr:cNvCxnSpPr/>
      </xdr:nvCxnSpPr>
      <xdr:spPr>
        <a:xfrm flipV="1">
          <a:off x="7861300" y="9902612"/>
          <a:ext cx="889000" cy="3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142832</xdr:rowOff>
    </xdr:from>
    <xdr:to>
      <xdr:col>41</xdr:col>
      <xdr:colOff>50800</xdr:colOff>
      <xdr:row>57</xdr:row>
      <xdr:rowOff>168983</xdr:rowOff>
    </xdr:to>
    <xdr:cxnSp macro="">
      <xdr:nvCxnSpPr>
        <xdr:cNvPr id="356" name="直線コネクタ 355"/>
        <xdr:cNvCxnSpPr/>
      </xdr:nvCxnSpPr>
      <xdr:spPr>
        <a:xfrm>
          <a:off x="6972300" y="9915482"/>
          <a:ext cx="889000" cy="2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33213</xdr:rowOff>
    </xdr:from>
    <xdr:to>
      <xdr:col>36</xdr:col>
      <xdr:colOff>165100</xdr:colOff>
      <xdr:row>57</xdr:row>
      <xdr:rowOff>134813</xdr:rowOff>
    </xdr:to>
    <xdr:sp macro="" textlink="">
      <xdr:nvSpPr>
        <xdr:cNvPr id="359" name="フローチャート: 判断 358"/>
        <xdr:cNvSpPr/>
      </xdr:nvSpPr>
      <xdr:spPr>
        <a:xfrm>
          <a:off x="6921500" y="980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151340</xdr:rowOff>
    </xdr:from>
    <xdr:ext cx="469744" cy="259045"/>
    <xdr:sp macro="" textlink="">
      <xdr:nvSpPr>
        <xdr:cNvPr id="360" name="テキスト ボックス 359"/>
        <xdr:cNvSpPr txBox="1"/>
      </xdr:nvSpPr>
      <xdr:spPr>
        <a:xfrm>
          <a:off x="6737428" y="95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156703</xdr:rowOff>
    </xdr:from>
    <xdr:to>
      <xdr:col>55</xdr:col>
      <xdr:colOff>50800</xdr:colOff>
      <xdr:row>58</xdr:row>
      <xdr:rowOff>86853</xdr:rowOff>
    </xdr:to>
    <xdr:sp macro="" textlink="">
      <xdr:nvSpPr>
        <xdr:cNvPr id="366" name="楕円 365"/>
        <xdr:cNvSpPr/>
      </xdr:nvSpPr>
      <xdr:spPr>
        <a:xfrm>
          <a:off x="10426700" y="9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71630</xdr:rowOff>
    </xdr:from>
    <xdr:ext cx="469744" cy="259045"/>
    <xdr:sp macro="" textlink="">
      <xdr:nvSpPr>
        <xdr:cNvPr id="367" name="農林水産業費該当値テキスト"/>
        <xdr:cNvSpPr txBox="1"/>
      </xdr:nvSpPr>
      <xdr:spPr>
        <a:xfrm>
          <a:off x="10528300" y="984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75824</xdr:rowOff>
    </xdr:from>
    <xdr:to>
      <xdr:col>50</xdr:col>
      <xdr:colOff>165100</xdr:colOff>
      <xdr:row>58</xdr:row>
      <xdr:rowOff>5974</xdr:rowOff>
    </xdr:to>
    <xdr:sp macro="" textlink="">
      <xdr:nvSpPr>
        <xdr:cNvPr id="368" name="楕円 367"/>
        <xdr:cNvSpPr/>
      </xdr:nvSpPr>
      <xdr:spPr>
        <a:xfrm>
          <a:off x="9588500" y="98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168551</xdr:rowOff>
    </xdr:from>
    <xdr:ext cx="469744" cy="259045"/>
    <xdr:sp macro="" textlink="">
      <xdr:nvSpPr>
        <xdr:cNvPr id="369" name="テキスト ボックス 368"/>
        <xdr:cNvSpPr txBox="1"/>
      </xdr:nvSpPr>
      <xdr:spPr>
        <a:xfrm>
          <a:off x="9404428" y="994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79162</xdr:rowOff>
    </xdr:from>
    <xdr:to>
      <xdr:col>46</xdr:col>
      <xdr:colOff>38100</xdr:colOff>
      <xdr:row>58</xdr:row>
      <xdr:rowOff>9312</xdr:rowOff>
    </xdr:to>
    <xdr:sp macro="" textlink="">
      <xdr:nvSpPr>
        <xdr:cNvPr id="370" name="楕円 369"/>
        <xdr:cNvSpPr/>
      </xdr:nvSpPr>
      <xdr:spPr>
        <a:xfrm>
          <a:off x="8699500" y="98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439</xdr:rowOff>
    </xdr:from>
    <xdr:ext cx="469744" cy="259045"/>
    <xdr:sp macro="" textlink="">
      <xdr:nvSpPr>
        <xdr:cNvPr id="371" name="テキスト ボックス 370"/>
        <xdr:cNvSpPr txBox="1"/>
      </xdr:nvSpPr>
      <xdr:spPr>
        <a:xfrm>
          <a:off x="8515428" y="994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118183</xdr:rowOff>
    </xdr:from>
    <xdr:to>
      <xdr:col>41</xdr:col>
      <xdr:colOff>101600</xdr:colOff>
      <xdr:row>58</xdr:row>
      <xdr:rowOff>48333</xdr:rowOff>
    </xdr:to>
    <xdr:sp macro="" textlink="">
      <xdr:nvSpPr>
        <xdr:cNvPr id="372" name="楕円 371"/>
        <xdr:cNvSpPr/>
      </xdr:nvSpPr>
      <xdr:spPr>
        <a:xfrm>
          <a:off x="7810500" y="98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39460</xdr:rowOff>
    </xdr:from>
    <xdr:ext cx="469744" cy="259045"/>
    <xdr:sp macro="" textlink="">
      <xdr:nvSpPr>
        <xdr:cNvPr id="373" name="テキスト ボックス 372"/>
        <xdr:cNvSpPr txBox="1"/>
      </xdr:nvSpPr>
      <xdr:spPr>
        <a:xfrm>
          <a:off x="7626428" y="998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92032</xdr:rowOff>
    </xdr:from>
    <xdr:to>
      <xdr:col>36</xdr:col>
      <xdr:colOff>165100</xdr:colOff>
      <xdr:row>58</xdr:row>
      <xdr:rowOff>22182</xdr:rowOff>
    </xdr:to>
    <xdr:sp macro="" textlink="">
      <xdr:nvSpPr>
        <xdr:cNvPr id="374" name="楕円 373"/>
        <xdr:cNvSpPr/>
      </xdr:nvSpPr>
      <xdr:spPr>
        <a:xfrm>
          <a:off x="6921500" y="98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13309</xdr:rowOff>
    </xdr:from>
    <xdr:ext cx="469744" cy="259045"/>
    <xdr:sp macro="" textlink="">
      <xdr:nvSpPr>
        <xdr:cNvPr id="375" name="テキスト ボックス 374"/>
        <xdr:cNvSpPr txBox="1"/>
      </xdr:nvSpPr>
      <xdr:spPr>
        <a:xfrm>
          <a:off x="6737428" y="99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160846</xdr:rowOff>
    </xdr:from>
    <xdr:to>
      <xdr:col>55</xdr:col>
      <xdr:colOff>0</xdr:colOff>
      <xdr:row>78</xdr:row>
      <xdr:rowOff>15044</xdr:rowOff>
    </xdr:to>
    <xdr:cxnSp macro="">
      <xdr:nvCxnSpPr>
        <xdr:cNvPr id="402" name="直線コネクタ 401"/>
        <xdr:cNvCxnSpPr/>
      </xdr:nvCxnSpPr>
      <xdr:spPr>
        <a:xfrm flipV="1">
          <a:off x="9639300" y="13362496"/>
          <a:ext cx="8382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165097</xdr:rowOff>
    </xdr:from>
    <xdr:to>
      <xdr:col>50</xdr:col>
      <xdr:colOff>114300</xdr:colOff>
      <xdr:row>78</xdr:row>
      <xdr:rowOff>15044</xdr:rowOff>
    </xdr:to>
    <xdr:cxnSp macro="">
      <xdr:nvCxnSpPr>
        <xdr:cNvPr id="405" name="直線コネクタ 404"/>
        <xdr:cNvCxnSpPr/>
      </xdr:nvCxnSpPr>
      <xdr:spPr>
        <a:xfrm>
          <a:off x="8750300" y="13366747"/>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107102</xdr:rowOff>
    </xdr:from>
    <xdr:to>
      <xdr:col>45</xdr:col>
      <xdr:colOff>177800</xdr:colOff>
      <xdr:row>77</xdr:row>
      <xdr:rowOff>165097</xdr:rowOff>
    </xdr:to>
    <xdr:cxnSp macro="">
      <xdr:nvCxnSpPr>
        <xdr:cNvPr id="408" name="直線コネクタ 407"/>
        <xdr:cNvCxnSpPr/>
      </xdr:nvCxnSpPr>
      <xdr:spPr>
        <a:xfrm>
          <a:off x="7861300" y="13308752"/>
          <a:ext cx="889000" cy="5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107102</xdr:rowOff>
    </xdr:from>
    <xdr:to>
      <xdr:col>41</xdr:col>
      <xdr:colOff>50800</xdr:colOff>
      <xdr:row>78</xdr:row>
      <xdr:rowOff>9764</xdr:rowOff>
    </xdr:to>
    <xdr:cxnSp macro="">
      <xdr:nvCxnSpPr>
        <xdr:cNvPr id="411" name="直線コネクタ 410"/>
        <xdr:cNvCxnSpPr/>
      </xdr:nvCxnSpPr>
      <xdr:spPr>
        <a:xfrm flipV="1">
          <a:off x="6972300" y="13308752"/>
          <a:ext cx="889000" cy="7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128219</xdr:rowOff>
    </xdr:from>
    <xdr:to>
      <xdr:col>36</xdr:col>
      <xdr:colOff>165100</xdr:colOff>
      <xdr:row>77</xdr:row>
      <xdr:rowOff>58369</xdr:rowOff>
    </xdr:to>
    <xdr:sp macro="" textlink="">
      <xdr:nvSpPr>
        <xdr:cNvPr id="414" name="フローチャート: 判断 413"/>
        <xdr:cNvSpPr/>
      </xdr:nvSpPr>
      <xdr:spPr>
        <a:xfrm>
          <a:off x="6921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74896</xdr:rowOff>
    </xdr:from>
    <xdr:ext cx="534377" cy="259045"/>
    <xdr:sp macro="" textlink="">
      <xdr:nvSpPr>
        <xdr:cNvPr id="415" name="テキスト ボックス 414"/>
        <xdr:cNvSpPr txBox="1"/>
      </xdr:nvSpPr>
      <xdr:spPr>
        <a:xfrm>
          <a:off x="6705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110046</xdr:rowOff>
    </xdr:from>
    <xdr:to>
      <xdr:col>55</xdr:col>
      <xdr:colOff>50800</xdr:colOff>
      <xdr:row>78</xdr:row>
      <xdr:rowOff>40196</xdr:rowOff>
    </xdr:to>
    <xdr:sp macro="" textlink="">
      <xdr:nvSpPr>
        <xdr:cNvPr id="421" name="楕円 420"/>
        <xdr:cNvSpPr/>
      </xdr:nvSpPr>
      <xdr:spPr>
        <a:xfrm>
          <a:off x="104267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24973</xdr:rowOff>
    </xdr:from>
    <xdr:ext cx="469744" cy="259045"/>
    <xdr:sp macro="" textlink="">
      <xdr:nvSpPr>
        <xdr:cNvPr id="422" name="商工費該当値テキスト"/>
        <xdr:cNvSpPr txBox="1"/>
      </xdr:nvSpPr>
      <xdr:spPr>
        <a:xfrm>
          <a:off x="10528300" y="132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135694</xdr:rowOff>
    </xdr:from>
    <xdr:to>
      <xdr:col>50</xdr:col>
      <xdr:colOff>165100</xdr:colOff>
      <xdr:row>78</xdr:row>
      <xdr:rowOff>65844</xdr:rowOff>
    </xdr:to>
    <xdr:sp macro="" textlink="">
      <xdr:nvSpPr>
        <xdr:cNvPr id="423" name="楕円 422"/>
        <xdr:cNvSpPr/>
      </xdr:nvSpPr>
      <xdr:spPr>
        <a:xfrm>
          <a:off x="9588500" y="133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56971</xdr:rowOff>
    </xdr:from>
    <xdr:ext cx="469744" cy="259045"/>
    <xdr:sp macro="" textlink="">
      <xdr:nvSpPr>
        <xdr:cNvPr id="424" name="テキスト ボックス 423"/>
        <xdr:cNvSpPr txBox="1"/>
      </xdr:nvSpPr>
      <xdr:spPr>
        <a:xfrm>
          <a:off x="9404428" y="134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114297</xdr:rowOff>
    </xdr:from>
    <xdr:to>
      <xdr:col>46</xdr:col>
      <xdr:colOff>38100</xdr:colOff>
      <xdr:row>78</xdr:row>
      <xdr:rowOff>44447</xdr:rowOff>
    </xdr:to>
    <xdr:sp macro="" textlink="">
      <xdr:nvSpPr>
        <xdr:cNvPr id="425" name="楕円 424"/>
        <xdr:cNvSpPr/>
      </xdr:nvSpPr>
      <xdr:spPr>
        <a:xfrm>
          <a:off x="8699500" y="133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35574</xdr:rowOff>
    </xdr:from>
    <xdr:ext cx="469744" cy="259045"/>
    <xdr:sp macro="" textlink="">
      <xdr:nvSpPr>
        <xdr:cNvPr id="426" name="テキスト ボックス 425"/>
        <xdr:cNvSpPr txBox="1"/>
      </xdr:nvSpPr>
      <xdr:spPr>
        <a:xfrm>
          <a:off x="8515428" y="1340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56302</xdr:rowOff>
    </xdr:from>
    <xdr:to>
      <xdr:col>41</xdr:col>
      <xdr:colOff>101600</xdr:colOff>
      <xdr:row>77</xdr:row>
      <xdr:rowOff>157902</xdr:rowOff>
    </xdr:to>
    <xdr:sp macro="" textlink="">
      <xdr:nvSpPr>
        <xdr:cNvPr id="427" name="楕円 426"/>
        <xdr:cNvSpPr/>
      </xdr:nvSpPr>
      <xdr:spPr>
        <a:xfrm>
          <a:off x="7810500" y="132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149029</xdr:rowOff>
    </xdr:from>
    <xdr:ext cx="469744" cy="259045"/>
    <xdr:sp macro="" textlink="">
      <xdr:nvSpPr>
        <xdr:cNvPr id="428" name="テキスト ボックス 427"/>
        <xdr:cNvSpPr txBox="1"/>
      </xdr:nvSpPr>
      <xdr:spPr>
        <a:xfrm>
          <a:off x="7626428" y="133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130414</xdr:rowOff>
    </xdr:from>
    <xdr:to>
      <xdr:col>36</xdr:col>
      <xdr:colOff>165100</xdr:colOff>
      <xdr:row>78</xdr:row>
      <xdr:rowOff>60564</xdr:rowOff>
    </xdr:to>
    <xdr:sp macro="" textlink="">
      <xdr:nvSpPr>
        <xdr:cNvPr id="429" name="楕円 428"/>
        <xdr:cNvSpPr/>
      </xdr:nvSpPr>
      <xdr:spPr>
        <a:xfrm>
          <a:off x="6921500" y="133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51691</xdr:rowOff>
    </xdr:from>
    <xdr:ext cx="469744" cy="259045"/>
    <xdr:sp macro="" textlink="">
      <xdr:nvSpPr>
        <xdr:cNvPr id="430" name="テキスト ボックス 429"/>
        <xdr:cNvSpPr txBox="1"/>
      </xdr:nvSpPr>
      <xdr:spPr>
        <a:xfrm>
          <a:off x="6737428" y="134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22378</xdr:rowOff>
    </xdr:from>
    <xdr:to>
      <xdr:col>55</xdr:col>
      <xdr:colOff>0</xdr:colOff>
      <xdr:row>98</xdr:row>
      <xdr:rowOff>56609</xdr:rowOff>
    </xdr:to>
    <xdr:cxnSp macro="">
      <xdr:nvCxnSpPr>
        <xdr:cNvPr id="457" name="直線コネクタ 456"/>
        <xdr:cNvCxnSpPr/>
      </xdr:nvCxnSpPr>
      <xdr:spPr>
        <a:xfrm flipV="1">
          <a:off x="9639300" y="16824478"/>
          <a:ext cx="838200" cy="3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34334</xdr:rowOff>
    </xdr:from>
    <xdr:to>
      <xdr:col>50</xdr:col>
      <xdr:colOff>114300</xdr:colOff>
      <xdr:row>98</xdr:row>
      <xdr:rowOff>56609</xdr:rowOff>
    </xdr:to>
    <xdr:cxnSp macro="">
      <xdr:nvCxnSpPr>
        <xdr:cNvPr id="460" name="直線コネクタ 459"/>
        <xdr:cNvCxnSpPr/>
      </xdr:nvCxnSpPr>
      <xdr:spPr>
        <a:xfrm>
          <a:off x="8750300" y="16836434"/>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34334</xdr:rowOff>
    </xdr:from>
    <xdr:to>
      <xdr:col>45</xdr:col>
      <xdr:colOff>177800</xdr:colOff>
      <xdr:row>98</xdr:row>
      <xdr:rowOff>39905</xdr:rowOff>
    </xdr:to>
    <xdr:cxnSp macro="">
      <xdr:nvCxnSpPr>
        <xdr:cNvPr id="463" name="直線コネクタ 462"/>
        <xdr:cNvCxnSpPr/>
      </xdr:nvCxnSpPr>
      <xdr:spPr>
        <a:xfrm flipV="1">
          <a:off x="7861300" y="16836434"/>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163685</xdr:rowOff>
    </xdr:from>
    <xdr:to>
      <xdr:col>41</xdr:col>
      <xdr:colOff>50800</xdr:colOff>
      <xdr:row>98</xdr:row>
      <xdr:rowOff>39905</xdr:rowOff>
    </xdr:to>
    <xdr:cxnSp macro="">
      <xdr:nvCxnSpPr>
        <xdr:cNvPr id="466" name="直線コネクタ 465"/>
        <xdr:cNvCxnSpPr/>
      </xdr:nvCxnSpPr>
      <xdr:spPr>
        <a:xfrm>
          <a:off x="6972300" y="16794335"/>
          <a:ext cx="8890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156420</xdr:rowOff>
    </xdr:from>
    <xdr:to>
      <xdr:col>36</xdr:col>
      <xdr:colOff>165100</xdr:colOff>
      <xdr:row>98</xdr:row>
      <xdr:rowOff>86570</xdr:rowOff>
    </xdr:to>
    <xdr:sp macro="" textlink="">
      <xdr:nvSpPr>
        <xdr:cNvPr id="469" name="フローチャート: 判断 468"/>
        <xdr:cNvSpPr/>
      </xdr:nvSpPr>
      <xdr:spPr>
        <a:xfrm>
          <a:off x="6921500" y="167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77697</xdr:rowOff>
    </xdr:from>
    <xdr:ext cx="534377" cy="259045"/>
    <xdr:sp macro="" textlink="">
      <xdr:nvSpPr>
        <xdr:cNvPr id="470" name="テキスト ボックス 469"/>
        <xdr:cNvSpPr txBox="1"/>
      </xdr:nvSpPr>
      <xdr:spPr>
        <a:xfrm>
          <a:off x="6705111" y="168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143028</xdr:rowOff>
    </xdr:from>
    <xdr:to>
      <xdr:col>55</xdr:col>
      <xdr:colOff>50800</xdr:colOff>
      <xdr:row>98</xdr:row>
      <xdr:rowOff>73178</xdr:rowOff>
    </xdr:to>
    <xdr:sp macro="" textlink="">
      <xdr:nvSpPr>
        <xdr:cNvPr id="476" name="楕円 475"/>
        <xdr:cNvSpPr/>
      </xdr:nvSpPr>
      <xdr:spPr>
        <a:xfrm>
          <a:off x="10426700" y="167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5809</xdr:rowOff>
    </xdr:from>
    <xdr:to>
      <xdr:col>50</xdr:col>
      <xdr:colOff>165100</xdr:colOff>
      <xdr:row>98</xdr:row>
      <xdr:rowOff>107409</xdr:rowOff>
    </xdr:to>
    <xdr:sp macro="" textlink="">
      <xdr:nvSpPr>
        <xdr:cNvPr id="478" name="楕円 477"/>
        <xdr:cNvSpPr/>
      </xdr:nvSpPr>
      <xdr:spPr>
        <a:xfrm>
          <a:off x="9588500" y="168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98536</xdr:rowOff>
    </xdr:from>
    <xdr:ext cx="534377" cy="259045"/>
    <xdr:sp macro="" textlink="">
      <xdr:nvSpPr>
        <xdr:cNvPr id="479" name="テキスト ボックス 478"/>
        <xdr:cNvSpPr txBox="1"/>
      </xdr:nvSpPr>
      <xdr:spPr>
        <a:xfrm>
          <a:off x="9372111" y="169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154984</xdr:rowOff>
    </xdr:from>
    <xdr:to>
      <xdr:col>46</xdr:col>
      <xdr:colOff>38100</xdr:colOff>
      <xdr:row>98</xdr:row>
      <xdr:rowOff>85134</xdr:rowOff>
    </xdr:to>
    <xdr:sp macro="" textlink="">
      <xdr:nvSpPr>
        <xdr:cNvPr id="480" name="楕円 479"/>
        <xdr:cNvSpPr/>
      </xdr:nvSpPr>
      <xdr:spPr>
        <a:xfrm>
          <a:off x="8699500" y="167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76261</xdr:rowOff>
    </xdr:from>
    <xdr:ext cx="534377" cy="259045"/>
    <xdr:sp macro="" textlink="">
      <xdr:nvSpPr>
        <xdr:cNvPr id="481" name="テキスト ボックス 480"/>
        <xdr:cNvSpPr txBox="1"/>
      </xdr:nvSpPr>
      <xdr:spPr>
        <a:xfrm>
          <a:off x="8483111" y="168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160555</xdr:rowOff>
    </xdr:from>
    <xdr:to>
      <xdr:col>41</xdr:col>
      <xdr:colOff>101600</xdr:colOff>
      <xdr:row>98</xdr:row>
      <xdr:rowOff>90705</xdr:rowOff>
    </xdr:to>
    <xdr:sp macro="" textlink="">
      <xdr:nvSpPr>
        <xdr:cNvPr id="482" name="楕円 481"/>
        <xdr:cNvSpPr/>
      </xdr:nvSpPr>
      <xdr:spPr>
        <a:xfrm>
          <a:off x="7810500" y="167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81832</xdr:rowOff>
    </xdr:from>
    <xdr:ext cx="534377" cy="259045"/>
    <xdr:sp macro="" textlink="">
      <xdr:nvSpPr>
        <xdr:cNvPr id="483" name="テキスト ボックス 482"/>
        <xdr:cNvSpPr txBox="1"/>
      </xdr:nvSpPr>
      <xdr:spPr>
        <a:xfrm>
          <a:off x="7594111" y="168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112885</xdr:rowOff>
    </xdr:from>
    <xdr:to>
      <xdr:col>36</xdr:col>
      <xdr:colOff>165100</xdr:colOff>
      <xdr:row>98</xdr:row>
      <xdr:rowOff>43035</xdr:rowOff>
    </xdr:to>
    <xdr:sp macro="" textlink="">
      <xdr:nvSpPr>
        <xdr:cNvPr id="484" name="楕円 483"/>
        <xdr:cNvSpPr/>
      </xdr:nvSpPr>
      <xdr:spPr>
        <a:xfrm>
          <a:off x="6921500" y="167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59562</xdr:rowOff>
    </xdr:from>
    <xdr:ext cx="534377" cy="259045"/>
    <xdr:sp macro="" textlink="">
      <xdr:nvSpPr>
        <xdr:cNvPr id="485" name="テキスト ボックス 484"/>
        <xdr:cNvSpPr txBox="1"/>
      </xdr:nvSpPr>
      <xdr:spPr>
        <a:xfrm>
          <a:off x="6705111" y="165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89179</xdr:rowOff>
    </xdr:from>
    <xdr:to>
      <xdr:col>85</xdr:col>
      <xdr:colOff>127000</xdr:colOff>
      <xdr:row>37</xdr:row>
      <xdr:rowOff>114462</xdr:rowOff>
    </xdr:to>
    <xdr:cxnSp macro="">
      <xdr:nvCxnSpPr>
        <xdr:cNvPr id="513" name="直線コネクタ 512"/>
        <xdr:cNvCxnSpPr/>
      </xdr:nvCxnSpPr>
      <xdr:spPr>
        <a:xfrm flipV="1">
          <a:off x="15481300" y="6432829"/>
          <a:ext cx="8382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114462</xdr:rowOff>
    </xdr:from>
    <xdr:to>
      <xdr:col>81</xdr:col>
      <xdr:colOff>50800</xdr:colOff>
      <xdr:row>37</xdr:row>
      <xdr:rowOff>143175</xdr:rowOff>
    </xdr:to>
    <xdr:cxnSp macro="">
      <xdr:nvCxnSpPr>
        <xdr:cNvPr id="516" name="直線コネクタ 515"/>
        <xdr:cNvCxnSpPr/>
      </xdr:nvCxnSpPr>
      <xdr:spPr>
        <a:xfrm flipV="1">
          <a:off x="14592300" y="6458112"/>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143175</xdr:rowOff>
    </xdr:from>
    <xdr:to>
      <xdr:col>76</xdr:col>
      <xdr:colOff>114300</xdr:colOff>
      <xdr:row>38</xdr:row>
      <xdr:rowOff>3820</xdr:rowOff>
    </xdr:to>
    <xdr:cxnSp macro="">
      <xdr:nvCxnSpPr>
        <xdr:cNvPr id="519" name="直線コネクタ 518"/>
        <xdr:cNvCxnSpPr/>
      </xdr:nvCxnSpPr>
      <xdr:spPr>
        <a:xfrm flipV="1">
          <a:off x="13703300" y="6486825"/>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162743</xdr:rowOff>
    </xdr:from>
    <xdr:to>
      <xdr:col>71</xdr:col>
      <xdr:colOff>177800</xdr:colOff>
      <xdr:row>38</xdr:row>
      <xdr:rowOff>3820</xdr:rowOff>
    </xdr:to>
    <xdr:cxnSp macro="">
      <xdr:nvCxnSpPr>
        <xdr:cNvPr id="522" name="直線コネクタ 521"/>
        <xdr:cNvCxnSpPr/>
      </xdr:nvCxnSpPr>
      <xdr:spPr>
        <a:xfrm>
          <a:off x="12814300" y="6506393"/>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5" name="フローチャート: 判断 524"/>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44309</xdr:rowOff>
    </xdr:from>
    <xdr:ext cx="534377" cy="259045"/>
    <xdr:sp macro="" textlink="">
      <xdr:nvSpPr>
        <xdr:cNvPr id="526" name="テキスト ボックス 525"/>
        <xdr:cNvSpPr txBox="1"/>
      </xdr:nvSpPr>
      <xdr:spPr>
        <a:xfrm>
          <a:off x="12547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38379</xdr:rowOff>
    </xdr:from>
    <xdr:to>
      <xdr:col>85</xdr:col>
      <xdr:colOff>177800</xdr:colOff>
      <xdr:row>37</xdr:row>
      <xdr:rowOff>139979</xdr:rowOff>
    </xdr:to>
    <xdr:sp macro="" textlink="">
      <xdr:nvSpPr>
        <xdr:cNvPr id="532" name="楕円 531"/>
        <xdr:cNvSpPr/>
      </xdr:nvSpPr>
      <xdr:spPr>
        <a:xfrm>
          <a:off x="162687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16806</xdr:rowOff>
    </xdr:from>
    <xdr:ext cx="534377" cy="259045"/>
    <xdr:sp macro="" textlink="">
      <xdr:nvSpPr>
        <xdr:cNvPr id="533" name="消防費該当値テキスト"/>
        <xdr:cNvSpPr txBox="1"/>
      </xdr:nvSpPr>
      <xdr:spPr>
        <a:xfrm>
          <a:off x="16370300" y="636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63662</xdr:rowOff>
    </xdr:from>
    <xdr:to>
      <xdr:col>81</xdr:col>
      <xdr:colOff>101600</xdr:colOff>
      <xdr:row>37</xdr:row>
      <xdr:rowOff>165263</xdr:rowOff>
    </xdr:to>
    <xdr:sp macro="" textlink="">
      <xdr:nvSpPr>
        <xdr:cNvPr id="534" name="楕円 533"/>
        <xdr:cNvSpPr/>
      </xdr:nvSpPr>
      <xdr:spPr>
        <a:xfrm>
          <a:off x="15430500" y="6407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156390</xdr:rowOff>
    </xdr:from>
    <xdr:ext cx="534377" cy="259045"/>
    <xdr:sp macro="" textlink="">
      <xdr:nvSpPr>
        <xdr:cNvPr id="535" name="テキスト ボックス 534"/>
        <xdr:cNvSpPr txBox="1"/>
      </xdr:nvSpPr>
      <xdr:spPr>
        <a:xfrm>
          <a:off x="15214111" y="65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92375</xdr:rowOff>
    </xdr:from>
    <xdr:to>
      <xdr:col>76</xdr:col>
      <xdr:colOff>165100</xdr:colOff>
      <xdr:row>38</xdr:row>
      <xdr:rowOff>22524</xdr:rowOff>
    </xdr:to>
    <xdr:sp macro="" textlink="">
      <xdr:nvSpPr>
        <xdr:cNvPr id="536" name="楕円 535"/>
        <xdr:cNvSpPr/>
      </xdr:nvSpPr>
      <xdr:spPr>
        <a:xfrm>
          <a:off x="145415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13652</xdr:rowOff>
    </xdr:from>
    <xdr:ext cx="534377" cy="259045"/>
    <xdr:sp macro="" textlink="">
      <xdr:nvSpPr>
        <xdr:cNvPr id="537" name="テキスト ボックス 536"/>
        <xdr:cNvSpPr txBox="1"/>
      </xdr:nvSpPr>
      <xdr:spPr>
        <a:xfrm>
          <a:off x="14325111" y="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124470</xdr:rowOff>
    </xdr:from>
    <xdr:to>
      <xdr:col>72</xdr:col>
      <xdr:colOff>38100</xdr:colOff>
      <xdr:row>38</xdr:row>
      <xdr:rowOff>54620</xdr:rowOff>
    </xdr:to>
    <xdr:sp macro="" textlink="">
      <xdr:nvSpPr>
        <xdr:cNvPr id="538" name="楕円 537"/>
        <xdr:cNvSpPr/>
      </xdr:nvSpPr>
      <xdr:spPr>
        <a:xfrm>
          <a:off x="13652500" y="64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45747</xdr:rowOff>
    </xdr:from>
    <xdr:ext cx="534377" cy="259045"/>
    <xdr:sp macro="" textlink="">
      <xdr:nvSpPr>
        <xdr:cNvPr id="539" name="テキスト ボックス 538"/>
        <xdr:cNvSpPr txBox="1"/>
      </xdr:nvSpPr>
      <xdr:spPr>
        <a:xfrm>
          <a:off x="13436111" y="656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111943</xdr:rowOff>
    </xdr:from>
    <xdr:to>
      <xdr:col>67</xdr:col>
      <xdr:colOff>101600</xdr:colOff>
      <xdr:row>38</xdr:row>
      <xdr:rowOff>42093</xdr:rowOff>
    </xdr:to>
    <xdr:sp macro="" textlink="">
      <xdr:nvSpPr>
        <xdr:cNvPr id="540" name="楕円 539"/>
        <xdr:cNvSpPr/>
      </xdr:nvSpPr>
      <xdr:spPr>
        <a:xfrm>
          <a:off x="12763500" y="64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33220</xdr:rowOff>
    </xdr:from>
    <xdr:ext cx="534377" cy="259045"/>
    <xdr:sp macro="" textlink="">
      <xdr:nvSpPr>
        <xdr:cNvPr id="541" name="テキスト ボックス 540"/>
        <xdr:cNvSpPr txBox="1"/>
      </xdr:nvSpPr>
      <xdr:spPr>
        <a:xfrm>
          <a:off x="12547111" y="65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111680</xdr:rowOff>
    </xdr:from>
    <xdr:to>
      <xdr:col>85</xdr:col>
      <xdr:colOff>127000</xdr:colOff>
      <xdr:row>58</xdr:row>
      <xdr:rowOff>33041</xdr:rowOff>
    </xdr:to>
    <xdr:cxnSp macro="">
      <xdr:nvCxnSpPr>
        <xdr:cNvPr id="573" name="直線コネクタ 572"/>
        <xdr:cNvCxnSpPr/>
      </xdr:nvCxnSpPr>
      <xdr:spPr>
        <a:xfrm>
          <a:off x="15481300" y="9884330"/>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96119</xdr:rowOff>
    </xdr:from>
    <xdr:to>
      <xdr:col>81</xdr:col>
      <xdr:colOff>50800</xdr:colOff>
      <xdr:row>57</xdr:row>
      <xdr:rowOff>111680</xdr:rowOff>
    </xdr:to>
    <xdr:cxnSp macro="">
      <xdr:nvCxnSpPr>
        <xdr:cNvPr id="576" name="直線コネクタ 575"/>
        <xdr:cNvCxnSpPr/>
      </xdr:nvCxnSpPr>
      <xdr:spPr>
        <a:xfrm>
          <a:off x="14592300" y="9868769"/>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96119</xdr:rowOff>
    </xdr:from>
    <xdr:to>
      <xdr:col>76</xdr:col>
      <xdr:colOff>114300</xdr:colOff>
      <xdr:row>58</xdr:row>
      <xdr:rowOff>17399</xdr:rowOff>
    </xdr:to>
    <xdr:cxnSp macro="">
      <xdr:nvCxnSpPr>
        <xdr:cNvPr id="579" name="直線コネクタ 578"/>
        <xdr:cNvCxnSpPr/>
      </xdr:nvCxnSpPr>
      <xdr:spPr>
        <a:xfrm flipV="1">
          <a:off x="13703300" y="9868769"/>
          <a:ext cx="889000" cy="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49288</xdr:rowOff>
    </xdr:from>
    <xdr:to>
      <xdr:col>71</xdr:col>
      <xdr:colOff>177800</xdr:colOff>
      <xdr:row>58</xdr:row>
      <xdr:rowOff>17399</xdr:rowOff>
    </xdr:to>
    <xdr:cxnSp macro="">
      <xdr:nvCxnSpPr>
        <xdr:cNvPr id="582" name="直線コネクタ 581"/>
        <xdr:cNvCxnSpPr/>
      </xdr:nvCxnSpPr>
      <xdr:spPr>
        <a:xfrm>
          <a:off x="12814300" y="9650488"/>
          <a:ext cx="889000" cy="3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77715</xdr:rowOff>
    </xdr:from>
    <xdr:to>
      <xdr:col>67</xdr:col>
      <xdr:colOff>101600</xdr:colOff>
      <xdr:row>57</xdr:row>
      <xdr:rowOff>7865</xdr:rowOff>
    </xdr:to>
    <xdr:sp macro="" textlink="">
      <xdr:nvSpPr>
        <xdr:cNvPr id="585" name="フローチャート: 判断 584"/>
        <xdr:cNvSpPr/>
      </xdr:nvSpPr>
      <xdr:spPr>
        <a:xfrm>
          <a:off x="12763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170442</xdr:rowOff>
    </xdr:from>
    <xdr:ext cx="534377" cy="259045"/>
    <xdr:sp macro="" textlink="">
      <xdr:nvSpPr>
        <xdr:cNvPr id="586" name="テキスト ボックス 585"/>
        <xdr:cNvSpPr txBox="1"/>
      </xdr:nvSpPr>
      <xdr:spPr>
        <a:xfrm>
          <a:off x="12547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153691</xdr:rowOff>
    </xdr:from>
    <xdr:to>
      <xdr:col>85</xdr:col>
      <xdr:colOff>177800</xdr:colOff>
      <xdr:row>58</xdr:row>
      <xdr:rowOff>83841</xdr:rowOff>
    </xdr:to>
    <xdr:sp macro="" textlink="">
      <xdr:nvSpPr>
        <xdr:cNvPr id="592" name="楕円 591"/>
        <xdr:cNvSpPr/>
      </xdr:nvSpPr>
      <xdr:spPr>
        <a:xfrm>
          <a:off x="16268700" y="99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68618</xdr:rowOff>
    </xdr:from>
    <xdr:ext cx="534377" cy="259045"/>
    <xdr:sp macro="" textlink="">
      <xdr:nvSpPr>
        <xdr:cNvPr id="593" name="教育費該当値テキスト"/>
        <xdr:cNvSpPr txBox="1"/>
      </xdr:nvSpPr>
      <xdr:spPr>
        <a:xfrm>
          <a:off x="16370300" y="98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60880</xdr:rowOff>
    </xdr:from>
    <xdr:to>
      <xdr:col>81</xdr:col>
      <xdr:colOff>101600</xdr:colOff>
      <xdr:row>57</xdr:row>
      <xdr:rowOff>162480</xdr:rowOff>
    </xdr:to>
    <xdr:sp macro="" textlink="">
      <xdr:nvSpPr>
        <xdr:cNvPr id="594" name="楕円 593"/>
        <xdr:cNvSpPr/>
      </xdr:nvSpPr>
      <xdr:spPr>
        <a:xfrm>
          <a:off x="15430500" y="98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153607</xdr:rowOff>
    </xdr:from>
    <xdr:ext cx="534377" cy="259045"/>
    <xdr:sp macro="" textlink="">
      <xdr:nvSpPr>
        <xdr:cNvPr id="595" name="テキスト ボックス 594"/>
        <xdr:cNvSpPr txBox="1"/>
      </xdr:nvSpPr>
      <xdr:spPr>
        <a:xfrm>
          <a:off x="15214111" y="99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45319</xdr:rowOff>
    </xdr:from>
    <xdr:to>
      <xdr:col>76</xdr:col>
      <xdr:colOff>165100</xdr:colOff>
      <xdr:row>57</xdr:row>
      <xdr:rowOff>146919</xdr:rowOff>
    </xdr:to>
    <xdr:sp macro="" textlink="">
      <xdr:nvSpPr>
        <xdr:cNvPr id="596" name="楕円 595"/>
        <xdr:cNvSpPr/>
      </xdr:nvSpPr>
      <xdr:spPr>
        <a:xfrm>
          <a:off x="14541500" y="98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138046</xdr:rowOff>
    </xdr:from>
    <xdr:ext cx="534377" cy="259045"/>
    <xdr:sp macro="" textlink="">
      <xdr:nvSpPr>
        <xdr:cNvPr id="597" name="テキスト ボックス 596"/>
        <xdr:cNvSpPr txBox="1"/>
      </xdr:nvSpPr>
      <xdr:spPr>
        <a:xfrm>
          <a:off x="14325111" y="991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138049</xdr:rowOff>
    </xdr:from>
    <xdr:to>
      <xdr:col>72</xdr:col>
      <xdr:colOff>38100</xdr:colOff>
      <xdr:row>58</xdr:row>
      <xdr:rowOff>68199</xdr:rowOff>
    </xdr:to>
    <xdr:sp macro="" textlink="">
      <xdr:nvSpPr>
        <xdr:cNvPr id="598" name="楕円 597"/>
        <xdr:cNvSpPr/>
      </xdr:nvSpPr>
      <xdr:spPr>
        <a:xfrm>
          <a:off x="13652500" y="99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59326</xdr:rowOff>
    </xdr:from>
    <xdr:ext cx="534377" cy="259045"/>
    <xdr:sp macro="" textlink="">
      <xdr:nvSpPr>
        <xdr:cNvPr id="599" name="テキスト ボックス 598"/>
        <xdr:cNvSpPr txBox="1"/>
      </xdr:nvSpPr>
      <xdr:spPr>
        <a:xfrm>
          <a:off x="13436111" y="10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169938</xdr:rowOff>
    </xdr:from>
    <xdr:to>
      <xdr:col>67</xdr:col>
      <xdr:colOff>101600</xdr:colOff>
      <xdr:row>56</xdr:row>
      <xdr:rowOff>100088</xdr:rowOff>
    </xdr:to>
    <xdr:sp macro="" textlink="">
      <xdr:nvSpPr>
        <xdr:cNvPr id="600" name="楕円 599"/>
        <xdr:cNvSpPr/>
      </xdr:nvSpPr>
      <xdr:spPr>
        <a:xfrm>
          <a:off x="12763500" y="95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116615</xdr:rowOff>
    </xdr:from>
    <xdr:ext cx="534377" cy="259045"/>
    <xdr:sp macro="" textlink="">
      <xdr:nvSpPr>
        <xdr:cNvPr id="601" name="テキスト ボックス 600"/>
        <xdr:cNvSpPr txBox="1"/>
      </xdr:nvSpPr>
      <xdr:spPr>
        <a:xfrm>
          <a:off x="12547111" y="93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43611</xdr:rowOff>
    </xdr:from>
    <xdr:to>
      <xdr:col>71</xdr:col>
      <xdr:colOff>177800</xdr:colOff>
      <xdr:row>79</xdr:row>
      <xdr:rowOff>44450</xdr:rowOff>
    </xdr:to>
    <xdr:cxnSp macro="">
      <xdr:nvCxnSpPr>
        <xdr:cNvPr id="639" name="直線コネクタ 638"/>
        <xdr:cNvCxnSpPr/>
      </xdr:nvCxnSpPr>
      <xdr:spPr>
        <a:xfrm>
          <a:off x="12814300" y="1358816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161119</xdr:rowOff>
    </xdr:from>
    <xdr:to>
      <xdr:col>67</xdr:col>
      <xdr:colOff>101600</xdr:colOff>
      <xdr:row>79</xdr:row>
      <xdr:rowOff>91269</xdr:rowOff>
    </xdr:to>
    <xdr:sp macro="" textlink="">
      <xdr:nvSpPr>
        <xdr:cNvPr id="642" name="フローチャート: 判断 641"/>
        <xdr:cNvSpPr/>
      </xdr:nvSpPr>
      <xdr:spPr>
        <a:xfrm>
          <a:off x="12763500" y="1353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107796</xdr:rowOff>
    </xdr:from>
    <xdr:ext cx="378565" cy="259045"/>
    <xdr:sp macro="" textlink="">
      <xdr:nvSpPr>
        <xdr:cNvPr id="643" name="テキスト ボックス 642"/>
        <xdr:cNvSpPr txBox="1"/>
      </xdr:nvSpPr>
      <xdr:spPr>
        <a:xfrm>
          <a:off x="12625017" y="13309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164261</xdr:rowOff>
    </xdr:from>
    <xdr:to>
      <xdr:col>67</xdr:col>
      <xdr:colOff>101600</xdr:colOff>
      <xdr:row>79</xdr:row>
      <xdr:rowOff>94411</xdr:rowOff>
    </xdr:to>
    <xdr:sp macro="" textlink="">
      <xdr:nvSpPr>
        <xdr:cNvPr id="657" name="楕円 656"/>
        <xdr:cNvSpPr/>
      </xdr:nvSpPr>
      <xdr:spPr>
        <a:xfrm>
          <a:off x="12763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85538</xdr:rowOff>
    </xdr:from>
    <xdr:ext cx="313932" cy="259045"/>
    <xdr:sp macro="" textlink="">
      <xdr:nvSpPr>
        <xdr:cNvPr id="658" name="テキスト ボックス 657"/>
        <xdr:cNvSpPr txBox="1"/>
      </xdr:nvSpPr>
      <xdr:spPr>
        <a:xfrm>
          <a:off x="12657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73242</xdr:rowOff>
    </xdr:from>
    <xdr:to>
      <xdr:col>85</xdr:col>
      <xdr:colOff>127000</xdr:colOff>
      <xdr:row>97</xdr:row>
      <xdr:rowOff>137294</xdr:rowOff>
    </xdr:to>
    <xdr:cxnSp macro="">
      <xdr:nvCxnSpPr>
        <xdr:cNvPr id="689" name="直線コネクタ 688"/>
        <xdr:cNvCxnSpPr/>
      </xdr:nvCxnSpPr>
      <xdr:spPr>
        <a:xfrm>
          <a:off x="15481300" y="16703892"/>
          <a:ext cx="8382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30429</xdr:rowOff>
    </xdr:from>
    <xdr:to>
      <xdr:col>81</xdr:col>
      <xdr:colOff>50800</xdr:colOff>
      <xdr:row>97</xdr:row>
      <xdr:rowOff>73242</xdr:rowOff>
    </xdr:to>
    <xdr:cxnSp macro="">
      <xdr:nvCxnSpPr>
        <xdr:cNvPr id="692" name="直線コネクタ 691"/>
        <xdr:cNvCxnSpPr/>
      </xdr:nvCxnSpPr>
      <xdr:spPr>
        <a:xfrm>
          <a:off x="14592300" y="16661079"/>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14863</xdr:rowOff>
    </xdr:from>
    <xdr:to>
      <xdr:col>76</xdr:col>
      <xdr:colOff>114300</xdr:colOff>
      <xdr:row>97</xdr:row>
      <xdr:rowOff>30429</xdr:rowOff>
    </xdr:to>
    <xdr:cxnSp macro="">
      <xdr:nvCxnSpPr>
        <xdr:cNvPr id="695" name="直線コネクタ 694"/>
        <xdr:cNvCxnSpPr/>
      </xdr:nvCxnSpPr>
      <xdr:spPr>
        <a:xfrm>
          <a:off x="13703300" y="16645513"/>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14863</xdr:rowOff>
    </xdr:from>
    <xdr:to>
      <xdr:col>71</xdr:col>
      <xdr:colOff>177800</xdr:colOff>
      <xdr:row>97</xdr:row>
      <xdr:rowOff>16235</xdr:rowOff>
    </xdr:to>
    <xdr:cxnSp macro="">
      <xdr:nvCxnSpPr>
        <xdr:cNvPr id="698" name="直線コネクタ 697"/>
        <xdr:cNvCxnSpPr/>
      </xdr:nvCxnSpPr>
      <xdr:spPr>
        <a:xfrm flipV="1">
          <a:off x="12814300" y="1664551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95115</xdr:rowOff>
    </xdr:from>
    <xdr:to>
      <xdr:col>67</xdr:col>
      <xdr:colOff>101600</xdr:colOff>
      <xdr:row>97</xdr:row>
      <xdr:rowOff>25265</xdr:rowOff>
    </xdr:to>
    <xdr:sp macro="" textlink="">
      <xdr:nvSpPr>
        <xdr:cNvPr id="701" name="フローチャート: 判断 700"/>
        <xdr:cNvSpPr/>
      </xdr:nvSpPr>
      <xdr:spPr>
        <a:xfrm>
          <a:off x="12763500" y="1655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41792</xdr:rowOff>
    </xdr:from>
    <xdr:ext cx="534377" cy="259045"/>
    <xdr:sp macro="" textlink="">
      <xdr:nvSpPr>
        <xdr:cNvPr id="702" name="テキスト ボックス 701"/>
        <xdr:cNvSpPr txBox="1"/>
      </xdr:nvSpPr>
      <xdr:spPr>
        <a:xfrm>
          <a:off x="12547111" y="163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86494</xdr:rowOff>
    </xdr:from>
    <xdr:to>
      <xdr:col>85</xdr:col>
      <xdr:colOff>177800</xdr:colOff>
      <xdr:row>98</xdr:row>
      <xdr:rowOff>16644</xdr:rowOff>
    </xdr:to>
    <xdr:sp macro="" textlink="">
      <xdr:nvSpPr>
        <xdr:cNvPr id="708" name="楕円 707"/>
        <xdr:cNvSpPr/>
      </xdr:nvSpPr>
      <xdr:spPr>
        <a:xfrm>
          <a:off x="16268700" y="167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64921</xdr:rowOff>
    </xdr:from>
    <xdr:ext cx="534377" cy="259045"/>
    <xdr:sp macro="" textlink="">
      <xdr:nvSpPr>
        <xdr:cNvPr id="709" name="公債費該当値テキスト"/>
        <xdr:cNvSpPr txBox="1"/>
      </xdr:nvSpPr>
      <xdr:spPr>
        <a:xfrm>
          <a:off x="16370300" y="166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22442</xdr:rowOff>
    </xdr:from>
    <xdr:to>
      <xdr:col>81</xdr:col>
      <xdr:colOff>101600</xdr:colOff>
      <xdr:row>97</xdr:row>
      <xdr:rowOff>124042</xdr:rowOff>
    </xdr:to>
    <xdr:sp macro="" textlink="">
      <xdr:nvSpPr>
        <xdr:cNvPr id="710" name="楕円 709"/>
        <xdr:cNvSpPr/>
      </xdr:nvSpPr>
      <xdr:spPr>
        <a:xfrm>
          <a:off x="15430500" y="166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115169</xdr:rowOff>
    </xdr:from>
    <xdr:ext cx="534377" cy="259045"/>
    <xdr:sp macro="" textlink="">
      <xdr:nvSpPr>
        <xdr:cNvPr id="711" name="テキスト ボックス 710"/>
        <xdr:cNvSpPr txBox="1"/>
      </xdr:nvSpPr>
      <xdr:spPr>
        <a:xfrm>
          <a:off x="15214111" y="167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151079</xdr:rowOff>
    </xdr:from>
    <xdr:to>
      <xdr:col>76</xdr:col>
      <xdr:colOff>165100</xdr:colOff>
      <xdr:row>97</xdr:row>
      <xdr:rowOff>81229</xdr:rowOff>
    </xdr:to>
    <xdr:sp macro="" textlink="">
      <xdr:nvSpPr>
        <xdr:cNvPr id="712" name="楕円 711"/>
        <xdr:cNvSpPr/>
      </xdr:nvSpPr>
      <xdr:spPr>
        <a:xfrm>
          <a:off x="14541500" y="166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72356</xdr:rowOff>
    </xdr:from>
    <xdr:ext cx="534377" cy="259045"/>
    <xdr:sp macro="" textlink="">
      <xdr:nvSpPr>
        <xdr:cNvPr id="713" name="テキスト ボックス 712"/>
        <xdr:cNvSpPr txBox="1"/>
      </xdr:nvSpPr>
      <xdr:spPr>
        <a:xfrm>
          <a:off x="14325111" y="167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135513</xdr:rowOff>
    </xdr:from>
    <xdr:to>
      <xdr:col>72</xdr:col>
      <xdr:colOff>38100</xdr:colOff>
      <xdr:row>97</xdr:row>
      <xdr:rowOff>65663</xdr:rowOff>
    </xdr:to>
    <xdr:sp macro="" textlink="">
      <xdr:nvSpPr>
        <xdr:cNvPr id="714" name="楕円 713"/>
        <xdr:cNvSpPr/>
      </xdr:nvSpPr>
      <xdr:spPr>
        <a:xfrm>
          <a:off x="13652500" y="165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56790</xdr:rowOff>
    </xdr:from>
    <xdr:ext cx="534377" cy="259045"/>
    <xdr:sp macro="" textlink="">
      <xdr:nvSpPr>
        <xdr:cNvPr id="715" name="テキスト ボックス 714"/>
        <xdr:cNvSpPr txBox="1"/>
      </xdr:nvSpPr>
      <xdr:spPr>
        <a:xfrm>
          <a:off x="13436111" y="166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136885</xdr:rowOff>
    </xdr:from>
    <xdr:to>
      <xdr:col>67</xdr:col>
      <xdr:colOff>101600</xdr:colOff>
      <xdr:row>97</xdr:row>
      <xdr:rowOff>67035</xdr:rowOff>
    </xdr:to>
    <xdr:sp macro="" textlink="">
      <xdr:nvSpPr>
        <xdr:cNvPr id="716" name="楕円 715"/>
        <xdr:cNvSpPr/>
      </xdr:nvSpPr>
      <xdr:spPr>
        <a:xfrm>
          <a:off x="12763500" y="1659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58162</xdr:rowOff>
    </xdr:from>
    <xdr:ext cx="534377" cy="259045"/>
    <xdr:sp macro="" textlink="">
      <xdr:nvSpPr>
        <xdr:cNvPr id="717" name="テキスト ボックス 716"/>
        <xdr:cNvSpPr txBox="1"/>
      </xdr:nvSpPr>
      <xdr:spPr>
        <a:xfrm>
          <a:off x="12547111" y="1668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70612</xdr:rowOff>
    </xdr:from>
    <xdr:to>
      <xdr:col>98</xdr:col>
      <xdr:colOff>38100</xdr:colOff>
      <xdr:row>37</xdr:row>
      <xdr:rowOff>762</xdr:rowOff>
    </xdr:to>
    <xdr:sp macro="" textlink="">
      <xdr:nvSpPr>
        <xdr:cNvPr id="756" name="フローチャート: 判断 755"/>
        <xdr:cNvSpPr/>
      </xdr:nvSpPr>
      <xdr:spPr>
        <a:xfrm>
          <a:off x="18605500" y="62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17289</xdr:rowOff>
    </xdr:from>
    <xdr:ext cx="378565" cy="259045"/>
    <xdr:sp macro="" textlink="">
      <xdr:nvSpPr>
        <xdr:cNvPr id="757" name="テキスト ボックス 756"/>
        <xdr:cNvSpPr txBox="1"/>
      </xdr:nvSpPr>
      <xdr:spPr>
        <a:xfrm>
          <a:off x="18467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土木費については、上吉田地区市営住宅建替事業の開始、スマートインターチェンジ設置事業により増加。</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民生費については、（仮称）第七保育園建設整備事業により増加。</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衛生費については、ごみ処理施設長寿命化事業により増加。</a:t>
          </a:r>
        </a:p>
        <a:p>
          <a:r>
            <a:rPr kumimoji="1" lang="ja-JP" altLang="en-US" sz="1100">
              <a:latin typeface="ＭＳ Ｐゴシック" panose="020B0600070205080204" pitchFamily="50" charset="-128"/>
              <a:ea typeface="ＭＳ Ｐゴシック" panose="020B0600070205080204" pitchFamily="50" charset="-128"/>
            </a:rPr>
            <a:t>　総務費については、ふるさと納税関連の経費として、発送業務等に係る物件費及び積立金についてもふるさと納税の歳入と連動して増加。</a:t>
          </a:r>
        </a:p>
        <a:p>
          <a:r>
            <a:rPr kumimoji="1" lang="ja-JP" altLang="en-US" sz="1100">
              <a:latin typeface="ＭＳ Ｐゴシック" panose="020B0600070205080204" pitchFamily="50" charset="-128"/>
              <a:ea typeface="ＭＳ Ｐゴシック" panose="020B0600070205080204" pitchFamily="50" charset="-128"/>
            </a:rPr>
            <a:t>　公債費については、過去に行われてきた大規模事業に係る起債の償還が終了し、昨年度より減少。</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他経費については概ね横ばいで推移しているが、類似団体と比較しても低い数字であるため、引き続き事務事業評価による見直しなどを通じ全体としての経費削減に努める。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歳入においては、ふるさと納税、国庫支出金、地方債の増加を要因に、全体で増加。</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歳出においては、普通建設事業の増加を要因に、全体で増加。歳入・歳出ともに増加となっている。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以上の結果、実質単年度収支は</a:t>
          </a:r>
          <a:r>
            <a:rPr kumimoji="1" lang="en-US" altLang="ja-JP" sz="1100">
              <a:latin typeface="ＭＳ ゴシック" pitchFamily="49" charset="-128"/>
              <a:ea typeface="ＭＳ ゴシック" pitchFamily="49" charset="-128"/>
            </a:rPr>
            <a:t>26,797</a:t>
          </a:r>
          <a:r>
            <a:rPr kumimoji="1" lang="ja-JP" altLang="en-US" sz="1100">
              <a:latin typeface="ＭＳ ゴシック" pitchFamily="49" charset="-128"/>
              <a:ea typeface="ＭＳ ゴシック" pitchFamily="49" charset="-128"/>
            </a:rPr>
            <a:t>千円の赤字となり、単年度収支は</a:t>
          </a:r>
          <a:r>
            <a:rPr kumimoji="1" lang="en-US" altLang="ja-JP" sz="1100">
              <a:latin typeface="ＭＳ ゴシック" pitchFamily="49" charset="-128"/>
              <a:ea typeface="ＭＳ ゴシック" pitchFamily="49" charset="-128"/>
            </a:rPr>
            <a:t>30,027</a:t>
          </a:r>
          <a:r>
            <a:rPr kumimoji="1" lang="ja-JP" altLang="en-US" sz="1100">
              <a:latin typeface="ＭＳ ゴシック" pitchFamily="49" charset="-128"/>
              <a:ea typeface="ＭＳ ゴシック" pitchFamily="49" charset="-128"/>
            </a:rPr>
            <a:t>千円の赤字となった。</a:t>
          </a:r>
        </a:p>
        <a:p>
          <a:r>
            <a:rPr kumimoji="1" lang="ja-JP" altLang="en-US" sz="1100">
              <a:latin typeface="ＭＳ ゴシック" pitchFamily="49" charset="-128"/>
              <a:ea typeface="ＭＳ ゴシック" pitchFamily="49" charset="-128"/>
            </a:rPr>
            <a:t>　実質収支額については黒字を確保しており、今後も黒字を確保できるよう、適正な財政運営に努めていく。</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一般会計およびすべての特別会計、事業会計において赤字額は生じていない。今後についても各会計で適正な財政運営、企業経営を行っていく。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22587388</v>
      </c>
      <c r="BO4" s="430"/>
      <c r="BP4" s="430"/>
      <c r="BQ4" s="430"/>
      <c r="BR4" s="430"/>
      <c r="BS4" s="430"/>
      <c r="BT4" s="430"/>
      <c r="BU4" s="431"/>
      <c r="BV4" s="429">
        <v>21720795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9.1</v>
      </c>
      <c r="CU4" s="436"/>
      <c r="CV4" s="436"/>
      <c r="CW4" s="436"/>
      <c r="CX4" s="436"/>
      <c r="CY4" s="436"/>
      <c r="CZ4" s="436"/>
      <c r="DA4" s="437"/>
      <c r="DB4" s="435">
        <v>9.3000000000000007</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21565767</v>
      </c>
      <c r="BO5" s="467"/>
      <c r="BP5" s="467"/>
      <c r="BQ5" s="467"/>
      <c r="BR5" s="467"/>
      <c r="BS5" s="467"/>
      <c r="BT5" s="467"/>
      <c r="BU5" s="468"/>
      <c r="BV5" s="466">
        <v>20703592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v>
      </c>
      <c r="CU5" s="464"/>
      <c r="CV5" s="464"/>
      <c r="CW5" s="464"/>
      <c r="CX5" s="464"/>
      <c r="CY5" s="464"/>
      <c r="CZ5" s="464"/>
      <c r="DA5" s="465"/>
      <c r="DB5" s="463">
        <v>84.8</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1021621</v>
      </c>
      <c r="BO6" s="467"/>
      <c r="BP6" s="467"/>
      <c r="BQ6" s="467"/>
      <c r="BR6" s="467"/>
      <c r="BS6" s="467"/>
      <c r="BT6" s="467"/>
      <c r="BU6" s="468"/>
      <c r="BV6" s="466">
        <v>1017203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88.3</v>
      </c>
      <c r="CU6" s="504"/>
      <c r="CV6" s="504"/>
      <c r="CW6" s="504"/>
      <c r="CX6" s="504"/>
      <c r="CY6" s="504"/>
      <c r="CZ6" s="504"/>
      <c r="DA6" s="505"/>
      <c r="DB6" s="503">
        <v>90.2</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53989</v>
      </c>
      <c r="BO7" s="467"/>
      <c r="BP7" s="467"/>
      <c r="BQ7" s="467"/>
      <c r="BR7" s="467"/>
      <c r="BS7" s="467"/>
      <c r="BT7" s="467"/>
      <c r="BU7" s="468"/>
      <c r="BV7" s="466">
        <v>19544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10665302</v>
      </c>
      <c r="CU7" s="467"/>
      <c r="CV7" s="467"/>
      <c r="CW7" s="467"/>
      <c r="CX7" s="467"/>
      <c r="CY7" s="467"/>
      <c r="CZ7" s="467"/>
      <c r="DA7" s="468"/>
      <c r="DB7" s="466">
        <v>10743354</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967632</v>
      </c>
      <c r="BO8" s="467"/>
      <c r="BP8" s="467"/>
      <c r="BQ8" s="467"/>
      <c r="BR8" s="467"/>
      <c r="BS8" s="467"/>
      <c r="BT8" s="467"/>
      <c r="BU8" s="468"/>
      <c r="BV8" s="466">
        <v>997659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0.7</v>
      </c>
      <c r="CU8" s="507"/>
      <c r="CV8" s="507"/>
      <c r="CW8" s="507"/>
      <c r="CX8" s="507"/>
      <c r="CY8" s="507"/>
      <c r="CZ8" s="507"/>
      <c r="DA8" s="508"/>
      <c r="DB8" s="506">
        <v>0.68</v>
      </c>
      <c r="DC8" s="507"/>
      <c r="DD8" s="507"/>
      <c r="DE8" s="507"/>
      <c r="DF8" s="507"/>
      <c r="DG8" s="507"/>
      <c r="DH8" s="507"/>
      <c r="DI8" s="508"/>
      <c r="DJ8" s="185"/>
      <c r="DK8" s="185"/>
      <c r="DL8" s="185"/>
      <c r="DM8" s="185"/>
      <c r="DN8" s="185"/>
      <c r="DO8" s="185"/>
    </row>
    <row r="9" spans="1:119" ht="18.75" customHeight="1" thickBot="1" x14ac:dyDescent="0.25">
      <c r="A9" s="186"/>
      <c r="B9" s="460" t="s">
        <v>110</v>
      </c>
      <c r="C9" s="461"/>
      <c r="D9" s="461"/>
      <c r="E9" s="461"/>
      <c r="F9" s="461"/>
      <c r="G9" s="461"/>
      <c r="H9" s="461"/>
      <c r="I9" s="461"/>
      <c r="J9" s="461"/>
      <c r="K9" s="509"/>
      <c r="L9" s="510" t="s">
        <v>111</v>
      </c>
      <c r="M9" s="511"/>
      <c r="N9" s="511"/>
      <c r="O9" s="511"/>
      <c r="P9" s="511"/>
      <c r="Q9" s="512"/>
      <c r="R9" s="513">
        <v>49003</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-30027</v>
      </c>
      <c r="BO9" s="467"/>
      <c r="BP9" s="467"/>
      <c r="BQ9" s="467"/>
      <c r="BR9" s="467"/>
      <c r="BS9" s="467"/>
      <c r="BT9" s="467"/>
      <c r="BU9" s="468"/>
      <c r="BV9" s="466">
        <v>335310</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10.199999999999999</v>
      </c>
      <c r="CU9" s="464"/>
      <c r="CV9" s="464"/>
      <c r="CW9" s="464"/>
      <c r="CX9" s="464"/>
      <c r="CY9" s="464"/>
      <c r="CZ9" s="464"/>
      <c r="DA9" s="465"/>
      <c r="DB9" s="463">
        <v>11.2</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116</v>
      </c>
      <c r="M10" s="496"/>
      <c r="N10" s="496"/>
      <c r="O10" s="496"/>
      <c r="P10" s="496"/>
      <c r="Q10" s="497"/>
      <c r="R10" s="517">
        <v>50619</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94</v>
      </c>
      <c r="AV10" s="499"/>
      <c r="AW10" s="499"/>
      <c r="AX10" s="499"/>
      <c r="AY10" s="500" t="s">
        <v>118</v>
      </c>
      <c r="AZ10" s="501"/>
      <c r="BA10" s="501"/>
      <c r="BB10" s="501"/>
      <c r="BC10" s="501"/>
      <c r="BD10" s="501"/>
      <c r="BE10" s="501"/>
      <c r="BF10" s="501"/>
      <c r="BG10" s="501"/>
      <c r="BH10" s="501"/>
      <c r="BI10" s="501"/>
      <c r="BJ10" s="501"/>
      <c r="BK10" s="501"/>
      <c r="BL10" s="501"/>
      <c r="BM10" s="502"/>
      <c r="BN10" s="466">
        <v>3230</v>
      </c>
      <c r="BO10" s="467"/>
      <c r="BP10" s="467"/>
      <c r="BQ10" s="467"/>
      <c r="BR10" s="467"/>
      <c r="BS10" s="467"/>
      <c r="BT10" s="467"/>
      <c r="BU10" s="468"/>
      <c r="BV10" s="466">
        <v>2829</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123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2">
      <c r="A12" s="186"/>
      <c r="B12" s="526" t="s">
        <v>127</v>
      </c>
      <c r="C12" s="527"/>
      <c r="D12" s="527"/>
      <c r="E12" s="527"/>
      <c r="F12" s="527"/>
      <c r="G12" s="527"/>
      <c r="H12" s="527"/>
      <c r="I12" s="527"/>
      <c r="J12" s="527"/>
      <c r="K12" s="528"/>
      <c r="L12" s="535" t="s">
        <v>128</v>
      </c>
      <c r="M12" s="536"/>
      <c r="N12" s="536"/>
      <c r="O12" s="536"/>
      <c r="P12" s="536"/>
      <c r="Q12" s="537"/>
      <c r="R12" s="538">
        <v>49150</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123</v>
      </c>
      <c r="AV12" s="499"/>
      <c r="AW12" s="499"/>
      <c r="AX12" s="499"/>
      <c r="AY12" s="500" t="s">
        <v>132</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136</v>
      </c>
      <c r="N13" s="555"/>
      <c r="O13" s="555"/>
      <c r="P13" s="555"/>
      <c r="Q13" s="556"/>
      <c r="R13" s="547">
        <v>48543</v>
      </c>
      <c r="S13" s="548"/>
      <c r="T13" s="548"/>
      <c r="U13" s="548"/>
      <c r="V13" s="549"/>
      <c r="W13" s="482" t="s">
        <v>137</v>
      </c>
      <c r="X13" s="483"/>
      <c r="Y13" s="483"/>
      <c r="Z13" s="483"/>
      <c r="AA13" s="483"/>
      <c r="AB13" s="473"/>
      <c r="AC13" s="517">
        <v>268</v>
      </c>
      <c r="AD13" s="518"/>
      <c r="AE13" s="518"/>
      <c r="AF13" s="518"/>
      <c r="AG13" s="557"/>
      <c r="AH13" s="517">
        <v>266</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-26797</v>
      </c>
      <c r="BO13" s="467"/>
      <c r="BP13" s="467"/>
      <c r="BQ13" s="467"/>
      <c r="BR13" s="467"/>
      <c r="BS13" s="467"/>
      <c r="BT13" s="467"/>
      <c r="BU13" s="468"/>
      <c r="BV13" s="466">
        <v>338139</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8.6</v>
      </c>
      <c r="CU13" s="464"/>
      <c r="CV13" s="464"/>
      <c r="CW13" s="464"/>
      <c r="CX13" s="464"/>
      <c r="CY13" s="464"/>
      <c r="CZ13" s="464"/>
      <c r="DA13" s="465"/>
      <c r="DB13" s="463">
        <v>9.3000000000000007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142</v>
      </c>
      <c r="M14" s="545"/>
      <c r="N14" s="545"/>
      <c r="O14" s="545"/>
      <c r="P14" s="545"/>
      <c r="Q14" s="546"/>
      <c r="R14" s="547">
        <v>49598</v>
      </c>
      <c r="S14" s="548"/>
      <c r="T14" s="548"/>
      <c r="U14" s="548"/>
      <c r="V14" s="549"/>
      <c r="W14" s="456"/>
      <c r="X14" s="457"/>
      <c r="Y14" s="457"/>
      <c r="Z14" s="457"/>
      <c r="AA14" s="457"/>
      <c r="AB14" s="446"/>
      <c r="AC14" s="550">
        <v>1.1000000000000001</v>
      </c>
      <c r="AD14" s="551"/>
      <c r="AE14" s="551"/>
      <c r="AF14" s="551"/>
      <c r="AG14" s="552"/>
      <c r="AH14" s="550">
        <v>1.1000000000000001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34.9</v>
      </c>
      <c r="CU14" s="562"/>
      <c r="CV14" s="562"/>
      <c r="CW14" s="562"/>
      <c r="CX14" s="562"/>
      <c r="CY14" s="562"/>
      <c r="CZ14" s="562"/>
      <c r="DA14" s="563"/>
      <c r="DB14" s="561">
        <v>45.7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144</v>
      </c>
      <c r="N15" s="555"/>
      <c r="O15" s="555"/>
      <c r="P15" s="555"/>
      <c r="Q15" s="556"/>
      <c r="R15" s="547">
        <v>49032</v>
      </c>
      <c r="S15" s="548"/>
      <c r="T15" s="548"/>
      <c r="U15" s="548"/>
      <c r="V15" s="549"/>
      <c r="W15" s="482" t="s">
        <v>145</v>
      </c>
      <c r="X15" s="483"/>
      <c r="Y15" s="483"/>
      <c r="Z15" s="483"/>
      <c r="AA15" s="483"/>
      <c r="AB15" s="473"/>
      <c r="AC15" s="517">
        <v>9145</v>
      </c>
      <c r="AD15" s="518"/>
      <c r="AE15" s="518"/>
      <c r="AF15" s="518"/>
      <c r="AG15" s="557"/>
      <c r="AH15" s="517">
        <v>9167</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5941754</v>
      </c>
      <c r="BO15" s="430"/>
      <c r="BP15" s="430"/>
      <c r="BQ15" s="430"/>
      <c r="BR15" s="430"/>
      <c r="BS15" s="430"/>
      <c r="BT15" s="430"/>
      <c r="BU15" s="431"/>
      <c r="BV15" s="429">
        <v>5866024</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37.4</v>
      </c>
      <c r="AD16" s="551"/>
      <c r="AE16" s="551"/>
      <c r="AF16" s="551"/>
      <c r="AG16" s="552"/>
      <c r="AH16" s="550">
        <v>37.1</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8346415</v>
      </c>
      <c r="BO16" s="467"/>
      <c r="BP16" s="467"/>
      <c r="BQ16" s="467"/>
      <c r="BR16" s="467"/>
      <c r="BS16" s="467"/>
      <c r="BT16" s="467"/>
      <c r="BU16" s="468"/>
      <c r="BV16" s="466">
        <v>8391494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15047</v>
      </c>
      <c r="AD17" s="518"/>
      <c r="AE17" s="518"/>
      <c r="AF17" s="518"/>
      <c r="AG17" s="557"/>
      <c r="AH17" s="517">
        <v>15273</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7601391</v>
      </c>
      <c r="BO17" s="467"/>
      <c r="BP17" s="467"/>
      <c r="BQ17" s="467"/>
      <c r="BR17" s="467"/>
      <c r="BS17" s="467"/>
      <c r="BT17" s="467"/>
      <c r="BU17" s="468"/>
      <c r="BV17" s="466">
        <v>7564296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155</v>
      </c>
      <c r="C18" s="509"/>
      <c r="D18" s="509"/>
      <c r="E18" s="578"/>
      <c r="F18" s="578"/>
      <c r="G18" s="578"/>
      <c r="H18" s="578"/>
      <c r="I18" s="578"/>
      <c r="J18" s="578"/>
      <c r="K18" s="578"/>
      <c r="L18" s="579">
        <v>121.74</v>
      </c>
      <c r="M18" s="579"/>
      <c r="N18" s="579"/>
      <c r="O18" s="579"/>
      <c r="P18" s="579"/>
      <c r="Q18" s="579"/>
      <c r="R18" s="580"/>
      <c r="S18" s="580"/>
      <c r="T18" s="580"/>
      <c r="U18" s="580"/>
      <c r="V18" s="581"/>
      <c r="W18" s="484"/>
      <c r="X18" s="485"/>
      <c r="Y18" s="485"/>
      <c r="Z18" s="485"/>
      <c r="AA18" s="485"/>
      <c r="AB18" s="476"/>
      <c r="AC18" s="582">
        <v>61.5</v>
      </c>
      <c r="AD18" s="583"/>
      <c r="AE18" s="583"/>
      <c r="AF18" s="583"/>
      <c r="AG18" s="584"/>
      <c r="AH18" s="582">
        <v>61.8</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9257016</v>
      </c>
      <c r="BO18" s="467"/>
      <c r="BP18" s="467"/>
      <c r="BQ18" s="467"/>
      <c r="BR18" s="467"/>
      <c r="BS18" s="467"/>
      <c r="BT18" s="467"/>
      <c r="BU18" s="468"/>
      <c r="BV18" s="466">
        <v>9463879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157</v>
      </c>
      <c r="C19" s="509"/>
      <c r="D19" s="509"/>
      <c r="E19" s="578"/>
      <c r="F19" s="578"/>
      <c r="G19" s="578"/>
      <c r="H19" s="578"/>
      <c r="I19" s="578"/>
      <c r="J19" s="578"/>
      <c r="K19" s="578"/>
      <c r="L19" s="586">
        <v>403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13532123</v>
      </c>
      <c r="BO19" s="467"/>
      <c r="BP19" s="467"/>
      <c r="BQ19" s="467"/>
      <c r="BR19" s="467"/>
      <c r="BS19" s="467"/>
      <c r="BT19" s="467"/>
      <c r="BU19" s="468"/>
      <c r="BV19" s="466">
        <v>13546169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159</v>
      </c>
      <c r="C20" s="509"/>
      <c r="D20" s="509"/>
      <c r="E20" s="578"/>
      <c r="F20" s="578"/>
      <c r="G20" s="578"/>
      <c r="H20" s="578"/>
      <c r="I20" s="578"/>
      <c r="J20" s="578"/>
      <c r="K20" s="578"/>
      <c r="L20" s="586">
        <v>18091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16470613</v>
      </c>
      <c r="BO23" s="467"/>
      <c r="BP23" s="467"/>
      <c r="BQ23" s="467"/>
      <c r="BR23" s="467"/>
      <c r="BS23" s="467"/>
      <c r="BT23" s="467"/>
      <c r="BU23" s="468"/>
      <c r="BV23" s="466">
        <v>15973015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168</v>
      </c>
      <c r="F24" s="496"/>
      <c r="G24" s="496"/>
      <c r="H24" s="496"/>
      <c r="I24" s="496"/>
      <c r="J24" s="496"/>
      <c r="K24" s="497"/>
      <c r="L24" s="517">
        <v>1</v>
      </c>
      <c r="M24" s="518"/>
      <c r="N24" s="518"/>
      <c r="O24" s="518"/>
      <c r="P24" s="557"/>
      <c r="Q24" s="517">
        <v>8500</v>
      </c>
      <c r="R24" s="518"/>
      <c r="S24" s="518"/>
      <c r="T24" s="518"/>
      <c r="U24" s="518"/>
      <c r="V24" s="557"/>
      <c r="W24" s="616"/>
      <c r="X24" s="604"/>
      <c r="Y24" s="605"/>
      <c r="Z24" s="516" t="s">
        <v>169</v>
      </c>
      <c r="AA24" s="496"/>
      <c r="AB24" s="496"/>
      <c r="AC24" s="496"/>
      <c r="AD24" s="496"/>
      <c r="AE24" s="496"/>
      <c r="AF24" s="496"/>
      <c r="AG24" s="497"/>
      <c r="AH24" s="517">
        <v>364</v>
      </c>
      <c r="AI24" s="518"/>
      <c r="AJ24" s="518"/>
      <c r="AK24" s="518"/>
      <c r="AL24" s="557"/>
      <c r="AM24" s="517">
        <v>1100008</v>
      </c>
      <c r="AN24" s="518"/>
      <c r="AO24" s="518"/>
      <c r="AP24" s="518"/>
      <c r="AQ24" s="518"/>
      <c r="AR24" s="557"/>
      <c r="AS24" s="517">
        <v>3022</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15153099</v>
      </c>
      <c r="BO24" s="467"/>
      <c r="BP24" s="467"/>
      <c r="BQ24" s="467"/>
      <c r="BR24" s="467"/>
      <c r="BS24" s="467"/>
      <c r="BT24" s="467"/>
      <c r="BU24" s="468"/>
      <c r="BV24" s="466">
        <v>14649902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171</v>
      </c>
      <c r="F25" s="496"/>
      <c r="G25" s="496"/>
      <c r="H25" s="496"/>
      <c r="I25" s="496"/>
      <c r="J25" s="496"/>
      <c r="K25" s="497"/>
      <c r="L25" s="517">
        <v>2</v>
      </c>
      <c r="M25" s="518"/>
      <c r="N25" s="518"/>
      <c r="O25" s="518"/>
      <c r="P25" s="557"/>
      <c r="Q25" s="517">
        <v>6800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134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1257979</v>
      </c>
      <c r="BO25" s="430"/>
      <c r="BP25" s="430"/>
      <c r="BQ25" s="430"/>
      <c r="BR25" s="430"/>
      <c r="BS25" s="430"/>
      <c r="BT25" s="430"/>
      <c r="BU25" s="431"/>
      <c r="BV25" s="429">
        <v>663639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5900</v>
      </c>
      <c r="R26" s="518"/>
      <c r="S26" s="518"/>
      <c r="T26" s="518"/>
      <c r="U26" s="518"/>
      <c r="V26" s="557"/>
      <c r="W26" s="616"/>
      <c r="X26" s="604"/>
      <c r="Y26" s="605"/>
      <c r="Z26" s="516" t="s">
        <v>177</v>
      </c>
      <c r="AA26" s="626"/>
      <c r="AB26" s="626"/>
      <c r="AC26" s="626"/>
      <c r="AD26" s="626"/>
      <c r="AE26" s="626"/>
      <c r="AF26" s="626"/>
      <c r="AG26" s="627"/>
      <c r="AH26" s="517">
        <v>3</v>
      </c>
      <c r="AI26" s="518"/>
      <c r="AJ26" s="518"/>
      <c r="AK26" s="518"/>
      <c r="AL26" s="557"/>
      <c r="AM26" s="517">
        <v>10209</v>
      </c>
      <c r="AN26" s="518"/>
      <c r="AO26" s="518"/>
      <c r="AP26" s="518"/>
      <c r="AQ26" s="518"/>
      <c r="AR26" s="557"/>
      <c r="AS26" s="517">
        <v>3403</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134</v>
      </c>
      <c r="BO26" s="467"/>
      <c r="BP26" s="467"/>
      <c r="BQ26" s="467"/>
      <c r="BR26" s="467"/>
      <c r="BS26" s="467"/>
      <c r="BT26" s="467"/>
      <c r="BU26" s="468"/>
      <c r="BV26" s="466" t="s">
        <v>134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4000</v>
      </c>
      <c r="R27" s="518"/>
      <c r="S27" s="518"/>
      <c r="T27" s="518"/>
      <c r="U27" s="518"/>
      <c r="V27" s="557"/>
      <c r="W27" s="616"/>
      <c r="X27" s="604"/>
      <c r="Y27" s="605"/>
      <c r="Z27" s="516" t="s">
        <v>180</v>
      </c>
      <c r="AA27" s="496"/>
      <c r="AB27" s="496"/>
      <c r="AC27" s="496"/>
      <c r="AD27" s="496"/>
      <c r="AE27" s="496"/>
      <c r="AF27" s="496"/>
      <c r="AG27" s="497"/>
      <c r="AH27" s="517">
        <v>17</v>
      </c>
      <c r="AI27" s="518"/>
      <c r="AJ27" s="518"/>
      <c r="AK27" s="518"/>
      <c r="AL27" s="557"/>
      <c r="AM27" s="517">
        <v>63910</v>
      </c>
      <c r="AN27" s="518"/>
      <c r="AO27" s="518"/>
      <c r="AP27" s="518"/>
      <c r="AQ27" s="518"/>
      <c r="AR27" s="557"/>
      <c r="AS27" s="517">
        <v>3759</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1708995</v>
      </c>
      <c r="BO27" s="640"/>
      <c r="BP27" s="640"/>
      <c r="BQ27" s="640"/>
      <c r="BR27" s="640"/>
      <c r="BS27" s="640"/>
      <c r="BT27" s="640"/>
      <c r="BU27" s="641"/>
      <c r="BV27" s="639">
        <v>1708850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3700</v>
      </c>
      <c r="R28" s="518"/>
      <c r="S28" s="518"/>
      <c r="T28" s="518"/>
      <c r="U28" s="518"/>
      <c r="V28" s="557"/>
      <c r="W28" s="616"/>
      <c r="X28" s="604"/>
      <c r="Y28" s="605"/>
      <c r="Z28" s="516" t="s">
        <v>183</v>
      </c>
      <c r="AA28" s="496"/>
      <c r="AB28" s="496"/>
      <c r="AC28" s="496"/>
      <c r="AD28" s="496"/>
      <c r="AE28" s="496"/>
      <c r="AF28" s="496"/>
      <c r="AG28" s="497"/>
      <c r="AH28" s="517" t="s">
        <v>173</v>
      </c>
      <c r="AI28" s="518"/>
      <c r="AJ28" s="518"/>
      <c r="AK28" s="518"/>
      <c r="AL28" s="557"/>
      <c r="AM28" s="517" t="s">
        <v>134</v>
      </c>
      <c r="AN28" s="518"/>
      <c r="AO28" s="518"/>
      <c r="AP28" s="518"/>
      <c r="AQ28" s="518"/>
      <c r="AR28" s="557"/>
      <c r="AS28" s="517" t="s">
        <v>184</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4222874</v>
      </c>
      <c r="BO28" s="430"/>
      <c r="BP28" s="430"/>
      <c r="BQ28" s="430"/>
      <c r="BR28" s="430"/>
      <c r="BS28" s="430"/>
      <c r="BT28" s="430"/>
      <c r="BU28" s="431"/>
      <c r="BV28" s="429">
        <v>3619644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186</v>
      </c>
      <c r="F29" s="496"/>
      <c r="G29" s="496"/>
      <c r="H29" s="496"/>
      <c r="I29" s="496"/>
      <c r="J29" s="496"/>
      <c r="K29" s="497"/>
      <c r="L29" s="517">
        <v>18</v>
      </c>
      <c r="M29" s="518"/>
      <c r="N29" s="518"/>
      <c r="O29" s="518"/>
      <c r="P29" s="557"/>
      <c r="Q29" s="517">
        <v>3600</v>
      </c>
      <c r="R29" s="518"/>
      <c r="S29" s="518"/>
      <c r="T29" s="518"/>
      <c r="U29" s="518"/>
      <c r="V29" s="557"/>
      <c r="W29" s="617"/>
      <c r="X29" s="618"/>
      <c r="Y29" s="619"/>
      <c r="Z29" s="516" t="s">
        <v>187</v>
      </c>
      <c r="AA29" s="496"/>
      <c r="AB29" s="496"/>
      <c r="AC29" s="496"/>
      <c r="AD29" s="496"/>
      <c r="AE29" s="496"/>
      <c r="AF29" s="496"/>
      <c r="AG29" s="497"/>
      <c r="AH29" s="517">
        <v>381</v>
      </c>
      <c r="AI29" s="518"/>
      <c r="AJ29" s="518"/>
      <c r="AK29" s="518"/>
      <c r="AL29" s="557"/>
      <c r="AM29" s="517">
        <v>1163918</v>
      </c>
      <c r="AN29" s="518"/>
      <c r="AO29" s="518"/>
      <c r="AP29" s="518"/>
      <c r="AQ29" s="518"/>
      <c r="AR29" s="557"/>
      <c r="AS29" s="517">
        <v>3055</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2686</v>
      </c>
      <c r="BO29" s="467"/>
      <c r="BP29" s="467"/>
      <c r="BQ29" s="467"/>
      <c r="BR29" s="467"/>
      <c r="BS29" s="467"/>
      <c r="BT29" s="467"/>
      <c r="BU29" s="468"/>
      <c r="BV29" s="466">
        <v>2686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2649717</v>
      </c>
      <c r="BO30" s="640"/>
      <c r="BP30" s="640"/>
      <c r="BQ30" s="640"/>
      <c r="BR30" s="640"/>
      <c r="BS30" s="640"/>
      <c r="BT30" s="640"/>
      <c r="BU30" s="641"/>
      <c r="BV30" s="639">
        <v>2329721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富士五湖広域行政事務組合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富士吉田体育協会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看護専門学校特別会計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市立病院事業会計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富士五湖広域行政事務組合
富士五湖ふるさと振興整備事業特別会計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富士吉田市土地開発公社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介護予防支援事業特別会計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富士五湖広域行政事務組合
富士五湖聖苑特別会計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ふじやまビール</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富士吉田外二ヶ村恩賜県有財産保護組合
一般会計</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ふじよしだ定住促進センター</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山梨県市町村総合事務組合
一般会計</v>
      </c>
      <c r="BZ38" s="653"/>
      <c r="CA38" s="653"/>
      <c r="CB38" s="653"/>
      <c r="CC38" s="653"/>
      <c r="CD38" s="653"/>
      <c r="CE38" s="653"/>
      <c r="CF38" s="653"/>
      <c r="CG38" s="653"/>
      <c r="CH38" s="653"/>
      <c r="CI38" s="653"/>
      <c r="CJ38" s="653"/>
      <c r="CK38" s="653"/>
      <c r="CL38" s="653"/>
      <c r="CM38" s="653"/>
      <c r="CN38" s="213"/>
      <c r="CO38" s="652">
        <f t="shared" si="3"/>
        <v>24</v>
      </c>
      <c r="CP38" s="652"/>
      <c r="CQ38" s="653" t="str">
        <f>IF('各会計、関係団体の財政状況及び健全化判断比率'!BS11="","",'各会計、関係団体の財政状況及び健全化判断比率'!BS11)</f>
        <v>エフエム富士五湖</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山梨県市町村総合事務組合
行政手続の電子化事業特別会計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山梨県市町村総合事務組合
一般廃棄物最終処分場事業特別会計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山梨県市町村総合事務組合
入札参加資格審査事業費特別会計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山梨県市町村総合事務組合
交通災害共済事業特別会計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山梨県後期高齢者医療広域連合
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UYv1gzc4u+XuT7EgaKbywHRiZPHuVy4qEE1QaBxK5lqjpQD7sS6qa4wydC+T//0cIvYLD7Vqyg+DKC9TKqhA+Q==" saltValue="LojI55/3R6HDZF3ePgm1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44" t="s">
        <v>577</v>
      </c>
      <c r="D34" s="1244"/>
      <c r="E34" s="1245"/>
      <c r="F34" s="32">
        <v>23.57</v>
      </c>
      <c r="G34" s="33">
        <v>27.87</v>
      </c>
      <c r="H34" s="33">
        <v>28.43</v>
      </c>
      <c r="I34" s="33">
        <v>21.41</v>
      </c>
      <c r="J34" s="34">
        <v>18.36</v>
      </c>
      <c r="K34" s="22"/>
      <c r="L34" s="22"/>
      <c r="M34" s="22"/>
      <c r="N34" s="22"/>
      <c r="O34" s="22"/>
      <c r="P34" s="22"/>
    </row>
    <row r="35" spans="1:16" ht="39" customHeight="1" x14ac:dyDescent="0.2">
      <c r="A35" s="22"/>
      <c r="B35" s="35"/>
      <c r="C35" s="1238" t="s">
        <v>578</v>
      </c>
      <c r="D35" s="1239"/>
      <c r="E35" s="1240"/>
      <c r="F35" s="36">
        <v>5.74</v>
      </c>
      <c r="G35" s="37">
        <v>5.75</v>
      </c>
      <c r="H35" s="37">
        <v>6.11</v>
      </c>
      <c r="I35" s="37">
        <v>9.2799999999999994</v>
      </c>
      <c r="J35" s="38">
        <v>9.07</v>
      </c>
      <c r="K35" s="22"/>
      <c r="L35" s="22"/>
      <c r="M35" s="22"/>
      <c r="N35" s="22"/>
      <c r="O35" s="22"/>
      <c r="P35" s="22"/>
    </row>
    <row r="36" spans="1:16" ht="39" customHeight="1" x14ac:dyDescent="0.2">
      <c r="A36" s="22"/>
      <c r="B36" s="35"/>
      <c r="C36" s="1238" t="s">
        <v>579</v>
      </c>
      <c r="D36" s="1239"/>
      <c r="E36" s="1240"/>
      <c r="F36" s="36">
        <v>0.8</v>
      </c>
      <c r="G36" s="37">
        <v>3.18</v>
      </c>
      <c r="H36" s="37">
        <v>3.06</v>
      </c>
      <c r="I36" s="37">
        <v>3.88</v>
      </c>
      <c r="J36" s="38">
        <v>5.09</v>
      </c>
      <c r="K36" s="22"/>
      <c r="L36" s="22"/>
      <c r="M36" s="22"/>
      <c r="N36" s="22"/>
      <c r="O36" s="22"/>
      <c r="P36" s="22"/>
    </row>
    <row r="37" spans="1:16" ht="39" customHeight="1" x14ac:dyDescent="0.2">
      <c r="A37" s="22"/>
      <c r="B37" s="35"/>
      <c r="C37" s="1238" t="s">
        <v>580</v>
      </c>
      <c r="D37" s="1239"/>
      <c r="E37" s="1240"/>
      <c r="F37" s="36">
        <v>1.27</v>
      </c>
      <c r="G37" s="37">
        <v>1.42</v>
      </c>
      <c r="H37" s="37">
        <v>1.4</v>
      </c>
      <c r="I37" s="37">
        <v>1.2</v>
      </c>
      <c r="J37" s="38">
        <v>0.56000000000000005</v>
      </c>
      <c r="K37" s="22"/>
      <c r="L37" s="22"/>
      <c r="M37" s="22"/>
      <c r="N37" s="22"/>
      <c r="O37" s="22"/>
      <c r="P37" s="22"/>
    </row>
    <row r="38" spans="1:16" ht="39" customHeight="1" x14ac:dyDescent="0.2">
      <c r="A38" s="22"/>
      <c r="B38" s="35"/>
      <c r="C38" s="1238" t="s">
        <v>581</v>
      </c>
      <c r="D38" s="1239"/>
      <c r="E38" s="1240"/>
      <c r="F38" s="36">
        <v>0.72</v>
      </c>
      <c r="G38" s="37">
        <v>7.0000000000000007E-2</v>
      </c>
      <c r="H38" s="37">
        <v>0.4</v>
      </c>
      <c r="I38" s="37">
        <v>0.7</v>
      </c>
      <c r="J38" s="38">
        <v>0.42</v>
      </c>
      <c r="K38" s="22"/>
      <c r="L38" s="22"/>
      <c r="M38" s="22"/>
      <c r="N38" s="22"/>
      <c r="O38" s="22"/>
      <c r="P38" s="22"/>
    </row>
    <row r="39" spans="1:16" ht="39" customHeight="1" x14ac:dyDescent="0.2">
      <c r="A39" s="22"/>
      <c r="B39" s="35"/>
      <c r="C39" s="1238" t="s">
        <v>582</v>
      </c>
      <c r="D39" s="1239"/>
      <c r="E39" s="1240"/>
      <c r="F39" s="36">
        <v>0</v>
      </c>
      <c r="G39" s="37">
        <v>0</v>
      </c>
      <c r="H39" s="37">
        <v>0</v>
      </c>
      <c r="I39" s="37">
        <v>0</v>
      </c>
      <c r="J39" s="38">
        <v>0</v>
      </c>
      <c r="K39" s="22"/>
      <c r="L39" s="22"/>
      <c r="M39" s="22"/>
      <c r="N39" s="22"/>
      <c r="O39" s="22"/>
      <c r="P39" s="22"/>
    </row>
    <row r="40" spans="1:16" ht="39" customHeight="1" x14ac:dyDescent="0.2">
      <c r="A40" s="22"/>
      <c r="B40" s="35"/>
      <c r="C40" s="1238" t="s">
        <v>583</v>
      </c>
      <c r="D40" s="1239"/>
      <c r="E40" s="1240"/>
      <c r="F40" s="36">
        <v>0</v>
      </c>
      <c r="G40" s="37">
        <v>0</v>
      </c>
      <c r="H40" s="37">
        <v>0</v>
      </c>
      <c r="I40" s="37">
        <v>0</v>
      </c>
      <c r="J40" s="38">
        <v>0</v>
      </c>
      <c r="K40" s="22"/>
      <c r="L40" s="22"/>
      <c r="M40" s="22"/>
      <c r="N40" s="22"/>
      <c r="O40" s="22"/>
      <c r="P40" s="22"/>
    </row>
    <row r="41" spans="1:16" ht="39" customHeight="1" x14ac:dyDescent="0.2">
      <c r="A41" s="22"/>
      <c r="B41" s="35"/>
      <c r="C41" s="1238" t="s">
        <v>584</v>
      </c>
      <c r="D41" s="1239"/>
      <c r="E41" s="1240"/>
      <c r="F41" s="36">
        <v>0</v>
      </c>
      <c r="G41" s="37">
        <v>0</v>
      </c>
      <c r="H41" s="37">
        <v>0</v>
      </c>
      <c r="I41" s="37">
        <v>0</v>
      </c>
      <c r="J41" s="38">
        <v>0</v>
      </c>
      <c r="K41" s="22"/>
      <c r="L41" s="22"/>
      <c r="M41" s="22"/>
      <c r="N41" s="22"/>
      <c r="O41" s="22"/>
      <c r="P41" s="22"/>
    </row>
    <row r="42" spans="1:16" ht="39" customHeight="1" x14ac:dyDescent="0.2">
      <c r="A42" s="22"/>
      <c r="B42" s="39"/>
      <c r="C42" s="1238" t="s">
        <v>585</v>
      </c>
      <c r="D42" s="1239"/>
      <c r="E42" s="1240"/>
      <c r="F42" s="36" t="s">
        <v>527</v>
      </c>
      <c r="G42" s="37" t="s">
        <v>527</v>
      </c>
      <c r="H42" s="37" t="s">
        <v>527</v>
      </c>
      <c r="I42" s="37" t="s">
        <v>527</v>
      </c>
      <c r="J42" s="38" t="s">
        <v>527</v>
      </c>
      <c r="K42" s="22"/>
      <c r="L42" s="22"/>
      <c r="M42" s="22"/>
      <c r="N42" s="22"/>
      <c r="O42" s="22"/>
      <c r="P42" s="22"/>
    </row>
    <row r="43" spans="1:16" ht="39" customHeight="1" thickBot="1" x14ac:dyDescent="0.25">
      <c r="A43" s="22"/>
      <c r="B43" s="40"/>
      <c r="C43" s="1241" t="s">
        <v>586</v>
      </c>
      <c r="D43" s="1242"/>
      <c r="E43" s="1243"/>
      <c r="F43" s="41">
        <v>0.02</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iE+x/lPWKgGqPIShDssid0Rnaqo0rbf+ZTd5ic4KqkgcMhoQO4SpP1OUHw4Dvhc/AA9chVgYxhbxUuDWaYadg==" saltValue="uivjRzmuWgUIVTKCNc3v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8" sqref="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1989</v>
      </c>
      <c r="L45" s="60">
        <v>1978</v>
      </c>
      <c r="M45" s="60">
        <v>1891</v>
      </c>
      <c r="N45" s="60">
        <v>1679</v>
      </c>
      <c r="O45" s="61">
        <v>1375</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2">
      <c r="A48" s="48"/>
      <c r="B48" s="1248"/>
      <c r="C48" s="1249"/>
      <c r="D48" s="62"/>
      <c r="E48" s="1254" t="s">
        <v>15</v>
      </c>
      <c r="F48" s="1254"/>
      <c r="G48" s="1254"/>
      <c r="H48" s="1254"/>
      <c r="I48" s="1254"/>
      <c r="J48" s="1255"/>
      <c r="K48" s="63">
        <v>864</v>
      </c>
      <c r="L48" s="64">
        <v>918</v>
      </c>
      <c r="M48" s="64">
        <v>976</v>
      </c>
      <c r="N48" s="64">
        <v>833</v>
      </c>
      <c r="O48" s="65">
        <v>803</v>
      </c>
      <c r="P48" s="48"/>
      <c r="Q48" s="48"/>
      <c r="R48" s="48"/>
      <c r="S48" s="48"/>
      <c r="T48" s="48"/>
      <c r="U48" s="48"/>
    </row>
    <row r="49" spans="1:21" ht="30.75" customHeight="1" x14ac:dyDescent="0.2">
      <c r="A49" s="48"/>
      <c r="B49" s="1248"/>
      <c r="C49" s="1249"/>
      <c r="D49" s="62"/>
      <c r="E49" s="1254" t="s">
        <v>16</v>
      </c>
      <c r="F49" s="1254"/>
      <c r="G49" s="1254"/>
      <c r="H49" s="1254"/>
      <c r="I49" s="1254"/>
      <c r="J49" s="1255"/>
      <c r="K49" s="63">
        <v>21</v>
      </c>
      <c r="L49" s="64">
        <v>23</v>
      </c>
      <c r="M49" s="64">
        <v>23</v>
      </c>
      <c r="N49" s="64">
        <v>23</v>
      </c>
      <c r="O49" s="65">
        <v>23</v>
      </c>
      <c r="P49" s="48"/>
      <c r="Q49" s="48"/>
      <c r="R49" s="48"/>
      <c r="S49" s="48"/>
      <c r="T49" s="48"/>
      <c r="U49" s="48"/>
    </row>
    <row r="50" spans="1:21" ht="30.75" customHeight="1" x14ac:dyDescent="0.2">
      <c r="A50" s="48"/>
      <c r="B50" s="1248"/>
      <c r="C50" s="1249"/>
      <c r="D50" s="62"/>
      <c r="E50" s="1254" t="s">
        <v>17</v>
      </c>
      <c r="F50" s="1254"/>
      <c r="G50" s="1254"/>
      <c r="H50" s="1254"/>
      <c r="I50" s="1254"/>
      <c r="J50" s="1255"/>
      <c r="K50" s="63" t="s">
        <v>527</v>
      </c>
      <c r="L50" s="64" t="s">
        <v>527</v>
      </c>
      <c r="M50" s="64" t="s">
        <v>527</v>
      </c>
      <c r="N50" s="64" t="s">
        <v>527</v>
      </c>
      <c r="O50" s="65" t="s">
        <v>527</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2102</v>
      </c>
      <c r="L52" s="64">
        <v>2026</v>
      </c>
      <c r="M52" s="64">
        <v>1975</v>
      </c>
      <c r="N52" s="64">
        <v>1730</v>
      </c>
      <c r="O52" s="65">
        <v>1510</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772</v>
      </c>
      <c r="L53" s="69">
        <v>893</v>
      </c>
      <c r="M53" s="69">
        <v>915</v>
      </c>
      <c r="N53" s="69">
        <v>805</v>
      </c>
      <c r="O53" s="70">
        <v>691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625</v>
      </c>
      <c r="L57" s="83" t="s">
        <v>626</v>
      </c>
      <c r="M57" s="83" t="s">
        <v>625</v>
      </c>
      <c r="N57" s="83" t="s">
        <v>627</v>
      </c>
      <c r="O57" s="84" t="s">
        <v>627</v>
      </c>
    </row>
    <row r="58" spans="1:21" ht="31.5" customHeight="1" thickBot="1" x14ac:dyDescent="0.25">
      <c r="B58" s="1264"/>
      <c r="C58" s="1265"/>
      <c r="D58" s="1269" t="s">
        <v>27</v>
      </c>
      <c r="E58" s="1270"/>
      <c r="F58" s="1270"/>
      <c r="G58" s="1270"/>
      <c r="H58" s="1270"/>
      <c r="I58" s="1270"/>
      <c r="J58" s="1271"/>
      <c r="K58" s="85" t="s">
        <v>617</v>
      </c>
      <c r="L58" s="86" t="s">
        <v>618</v>
      </c>
      <c r="M58" s="86" t="s">
        <v>619</v>
      </c>
      <c r="N58" s="86" t="s">
        <v>617</v>
      </c>
      <c r="O58" s="87" t="s">
        <v>617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5BdZP0Uaa1d2+bUZF0an4dqa6xmf7eRVBz51C21SIqjqGTC2Y8wRkVejj7dtNm3kRIk9tztWit+fAXoNw11Rw==" saltValue="a+wwkX02U8YJEOZtRqGX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568</v>
      </c>
      <c r="J40" s="99" t="s">
        <v>569</v>
      </c>
      <c r="K40" s="99" t="s">
        <v>570</v>
      </c>
      <c r="L40" s="99" t="s">
        <v>571</v>
      </c>
      <c r="M40" s="100" t="s">
        <v>572</v>
      </c>
    </row>
    <row r="41" spans="2:13" ht="27.75" customHeight="1" x14ac:dyDescent="0.2">
      <c r="B41" s="1272" t="s">
        <v>30</v>
      </c>
      <c r="C41" s="1273"/>
      <c r="D41" s="101"/>
      <c r="E41" s="1278" t="s">
        <v>31</v>
      </c>
      <c r="F41" s="1278"/>
      <c r="G41" s="1278"/>
      <c r="H41" s="1279"/>
      <c r="I41" s="102">
        <v>15762</v>
      </c>
      <c r="J41" s="103">
        <v>15606</v>
      </c>
      <c r="K41" s="103">
        <v>16006</v>
      </c>
      <c r="L41" s="103">
        <v>15973</v>
      </c>
      <c r="M41" s="104">
        <v>16471</v>
      </c>
    </row>
    <row r="42" spans="2:13" ht="27.75" customHeight="1" x14ac:dyDescent="0.2">
      <c r="B42" s="1274"/>
      <c r="C42" s="1275"/>
      <c r="D42" s="105"/>
      <c r="E42" s="1280" t="s">
        <v>32</v>
      </c>
      <c r="F42" s="1280"/>
      <c r="G42" s="1280"/>
      <c r="H42" s="1281"/>
      <c r="I42" s="106" t="s">
        <v>527</v>
      </c>
      <c r="J42" s="107" t="s">
        <v>527</v>
      </c>
      <c r="K42" s="107" t="s">
        <v>527</v>
      </c>
      <c r="L42" s="107" t="s">
        <v>527</v>
      </c>
      <c r="M42" s="108" t="s">
        <v>527</v>
      </c>
    </row>
    <row r="43" spans="2:13" ht="27.75" customHeight="1" x14ac:dyDescent="0.2">
      <c r="B43" s="1274"/>
      <c r="C43" s="1275"/>
      <c r="D43" s="105"/>
      <c r="E43" s="1280" t="s">
        <v>33</v>
      </c>
      <c r="F43" s="1280"/>
      <c r="G43" s="1280"/>
      <c r="H43" s="1281"/>
      <c r="I43" s="106">
        <v>9383</v>
      </c>
      <c r="J43" s="107">
        <v>9093</v>
      </c>
      <c r="K43" s="107">
        <v>9356</v>
      </c>
      <c r="L43" s="107">
        <v>9089</v>
      </c>
      <c r="M43" s="108">
        <v>8491</v>
      </c>
    </row>
    <row r="44" spans="2:13" ht="27.75" customHeight="1" x14ac:dyDescent="0.2">
      <c r="B44" s="1274"/>
      <c r="C44" s="1275"/>
      <c r="D44" s="105"/>
      <c r="E44" s="1280" t="s">
        <v>34</v>
      </c>
      <c r="F44" s="1280"/>
      <c r="G44" s="1280"/>
      <c r="H44" s="1281"/>
      <c r="I44" s="106">
        <v>225</v>
      </c>
      <c r="J44" s="107">
        <v>209</v>
      </c>
      <c r="K44" s="107">
        <v>216</v>
      </c>
      <c r="L44" s="107">
        <v>233</v>
      </c>
      <c r="M44" s="108">
        <v>273</v>
      </c>
    </row>
    <row r="45" spans="2:13" ht="27.75" customHeight="1" x14ac:dyDescent="0.2">
      <c r="B45" s="1274"/>
      <c r="C45" s="1275"/>
      <c r="D45" s="105"/>
      <c r="E45" s="1280" t="s">
        <v>35</v>
      </c>
      <c r="F45" s="1280"/>
      <c r="G45" s="1280"/>
      <c r="H45" s="1281"/>
      <c r="I45" s="106">
        <v>2930</v>
      </c>
      <c r="J45" s="107">
        <v>2877</v>
      </c>
      <c r="K45" s="107">
        <v>2928</v>
      </c>
      <c r="L45" s="107">
        <v>2845</v>
      </c>
      <c r="M45" s="108">
        <v>2704</v>
      </c>
    </row>
    <row r="46" spans="2:13" ht="27.75" customHeight="1" x14ac:dyDescent="0.2">
      <c r="B46" s="1274"/>
      <c r="C46" s="1275"/>
      <c r="D46" s="109"/>
      <c r="E46" s="1280" t="s">
        <v>36</v>
      </c>
      <c r="F46" s="1280"/>
      <c r="G46" s="1280"/>
      <c r="H46" s="1281"/>
      <c r="I46" s="106">
        <v>1410</v>
      </c>
      <c r="J46" s="107">
        <v>1382</v>
      </c>
      <c r="K46" s="107">
        <v>1235</v>
      </c>
      <c r="L46" s="107">
        <v>1195</v>
      </c>
      <c r="M46" s="108">
        <v>1127</v>
      </c>
    </row>
    <row r="47" spans="2:13" ht="27.75" customHeight="1" x14ac:dyDescent="0.2">
      <c r="B47" s="1274"/>
      <c r="C47" s="1275"/>
      <c r="D47" s="110"/>
      <c r="E47" s="1282" t="s">
        <v>37</v>
      </c>
      <c r="F47" s="1283"/>
      <c r="G47" s="1283"/>
      <c r="H47" s="1284"/>
      <c r="I47" s="106" t="s">
        <v>527</v>
      </c>
      <c r="J47" s="107" t="s">
        <v>527</v>
      </c>
      <c r="K47" s="107" t="s">
        <v>527</v>
      </c>
      <c r="L47" s="107" t="s">
        <v>527</v>
      </c>
      <c r="M47" s="108" t="s">
        <v>527</v>
      </c>
    </row>
    <row r="48" spans="2:13" ht="27.75" customHeight="1" x14ac:dyDescent="0.2">
      <c r="B48" s="1274"/>
      <c r="C48" s="1275"/>
      <c r="D48" s="105"/>
      <c r="E48" s="1280" t="s">
        <v>38</v>
      </c>
      <c r="F48" s="1280"/>
      <c r="G48" s="1280"/>
      <c r="H48" s="1281"/>
      <c r="I48" s="106" t="s">
        <v>527</v>
      </c>
      <c r="J48" s="107" t="s">
        <v>527</v>
      </c>
      <c r="K48" s="107" t="s">
        <v>527</v>
      </c>
      <c r="L48" s="107" t="s">
        <v>527</v>
      </c>
      <c r="M48" s="108" t="s">
        <v>527</v>
      </c>
    </row>
    <row r="49" spans="2:13" ht="27.75" customHeight="1" x14ac:dyDescent="0.2">
      <c r="B49" s="1276"/>
      <c r="C49" s="1277"/>
      <c r="D49" s="105"/>
      <c r="E49" s="1280" t="s">
        <v>39</v>
      </c>
      <c r="F49" s="1280"/>
      <c r="G49" s="1280"/>
      <c r="H49" s="1281"/>
      <c r="I49" s="106" t="s">
        <v>527</v>
      </c>
      <c r="J49" s="107" t="s">
        <v>527</v>
      </c>
      <c r="K49" s="107" t="s">
        <v>527</v>
      </c>
      <c r="L49" s="107" t="s">
        <v>527</v>
      </c>
      <c r="M49" s="108" t="s">
        <v>527</v>
      </c>
    </row>
    <row r="50" spans="2:13" ht="27.75" customHeight="1" x14ac:dyDescent="0.2">
      <c r="B50" s="1285" t="s">
        <v>40</v>
      </c>
      <c r="C50" s="1286"/>
      <c r="D50" s="111"/>
      <c r="E50" s="1280" t="s">
        <v>41</v>
      </c>
      <c r="F50" s="1280"/>
      <c r="G50" s="1280"/>
      <c r="H50" s="1281"/>
      <c r="I50" s="106">
        <v>5837</v>
      </c>
      <c r="J50" s="107">
        <v>5970</v>
      </c>
      <c r="K50" s="107">
        <v>6320</v>
      </c>
      <c r="L50" s="107">
        <v>7355</v>
      </c>
      <c r="M50" s="108">
        <v>8509</v>
      </c>
    </row>
    <row r="51" spans="2:13" ht="27.75" customHeight="1" x14ac:dyDescent="0.2">
      <c r="B51" s="1274"/>
      <c r="C51" s="1275"/>
      <c r="D51" s="105"/>
      <c r="E51" s="1280" t="s">
        <v>42</v>
      </c>
      <c r="F51" s="1280"/>
      <c r="G51" s="1280"/>
      <c r="H51" s="1281"/>
      <c r="I51" s="106">
        <v>3700</v>
      </c>
      <c r="J51" s="107">
        <v>3365</v>
      </c>
      <c r="K51" s="107">
        <v>2935</v>
      </c>
      <c r="L51" s="107">
        <v>2727</v>
      </c>
      <c r="M51" s="108">
        <v>2637</v>
      </c>
    </row>
    <row r="52" spans="2:13" ht="27.75" customHeight="1" x14ac:dyDescent="0.2">
      <c r="B52" s="1276"/>
      <c r="C52" s="1277"/>
      <c r="D52" s="105"/>
      <c r="E52" s="1280" t="s">
        <v>43</v>
      </c>
      <c r="F52" s="1280"/>
      <c r="G52" s="1280"/>
      <c r="H52" s="1281"/>
      <c r="I52" s="106">
        <v>16116</v>
      </c>
      <c r="J52" s="107">
        <v>15695</v>
      </c>
      <c r="K52" s="107">
        <v>15305</v>
      </c>
      <c r="L52" s="107">
        <v>14982</v>
      </c>
      <c r="M52" s="108">
        <v>14661</v>
      </c>
    </row>
    <row r="53" spans="2:13" ht="27.75" customHeight="1" thickBot="1" x14ac:dyDescent="0.25">
      <c r="B53" s="1287" t="s">
        <v>44</v>
      </c>
      <c r="C53" s="1288"/>
      <c r="D53" s="112"/>
      <c r="E53" s="1289" t="s">
        <v>45</v>
      </c>
      <c r="F53" s="1289"/>
      <c r="G53" s="1289"/>
      <c r="H53" s="1290"/>
      <c r="I53" s="113">
        <v>4058</v>
      </c>
      <c r="J53" s="114">
        <v>4138</v>
      </c>
      <c r="K53" s="114">
        <v>5181</v>
      </c>
      <c r="L53" s="114">
        <v>4272</v>
      </c>
      <c r="M53" s="115">
        <v>3259</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KOfCT2OEYwWX1CuuWYjhU+TQ67y+m+aBfksUZ14FBr6PH+SppFgvagGc01LmzQrm2E3kN3c8hYSQYbRCkHLGA==" saltValue="hIGX7Bq1jjR6VKod4uR5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570</v>
      </c>
      <c r="G54" s="124" t="s">
        <v>571</v>
      </c>
      <c r="H54" s="125" t="s">
        <v>572</v>
      </c>
    </row>
    <row r="55" spans="2:8" ht="52.5" customHeight="1" x14ac:dyDescent="0.2">
      <c r="B55" s="126"/>
      <c r="C55" s="1299" t="s">
        <v>48</v>
      </c>
      <c r="D55" s="1299"/>
      <c r="E55" s="1300"/>
      <c r="F55" s="127">
        <v>3267</v>
      </c>
      <c r="G55" s="127">
        <v>3620</v>
      </c>
      <c r="H55" s="128">
        <v>4223</v>
      </c>
    </row>
    <row r="56" spans="2:8" ht="52.5" customHeight="1" x14ac:dyDescent="0.2">
      <c r="B56" s="129"/>
      <c r="C56" s="1301" t="s">
        <v>49</v>
      </c>
      <c r="D56" s="1301"/>
      <c r="E56" s="1302"/>
      <c r="F56" s="130">
        <v>3</v>
      </c>
      <c r="G56" s="130">
        <v>3</v>
      </c>
      <c r="H56" s="131">
        <v>3</v>
      </c>
    </row>
    <row r="57" spans="2:8" ht="53.25" customHeight="1" x14ac:dyDescent="0.2">
      <c r="B57" s="129"/>
      <c r="C57" s="1303" t="s">
        <v>50</v>
      </c>
      <c r="D57" s="1303"/>
      <c r="E57" s="1304"/>
      <c r="F57" s="132">
        <v>1820</v>
      </c>
      <c r="G57" s="132">
        <v>2330</v>
      </c>
      <c r="H57" s="133">
        <v>2650</v>
      </c>
    </row>
    <row r="58" spans="2:8" ht="45.75" customHeight="1" x14ac:dyDescent="0.2">
      <c r="B58" s="134"/>
      <c r="C58" s="1291" t="s">
        <v>620</v>
      </c>
      <c r="D58" s="1292"/>
      <c r="E58" s="1293"/>
      <c r="F58" s="135">
        <v>468</v>
      </c>
      <c r="G58" s="135">
        <v>733</v>
      </c>
      <c r="H58" s="136">
        <v>790</v>
      </c>
    </row>
    <row r="59" spans="2:8" ht="45.75" customHeight="1" x14ac:dyDescent="0.2">
      <c r="B59" s="134"/>
      <c r="C59" s="1291" t="s">
        <v>621</v>
      </c>
      <c r="D59" s="1292"/>
      <c r="E59" s="1293"/>
      <c r="F59" s="135">
        <v>78</v>
      </c>
      <c r="G59" s="135">
        <v>289</v>
      </c>
      <c r="H59" s="136">
        <v>399</v>
      </c>
    </row>
    <row r="60" spans="2:8" ht="45.75" customHeight="1" x14ac:dyDescent="0.2">
      <c r="B60" s="134"/>
      <c r="C60" s="1291" t="s">
        <v>622</v>
      </c>
      <c r="D60" s="1292"/>
      <c r="E60" s="1293"/>
      <c r="F60" s="135">
        <v>352</v>
      </c>
      <c r="G60" s="135">
        <v>403</v>
      </c>
      <c r="H60" s="136">
        <v>388</v>
      </c>
    </row>
    <row r="61" spans="2:8" ht="45.75" customHeight="1" x14ac:dyDescent="0.2">
      <c r="B61" s="134"/>
      <c r="C61" s="1291" t="s">
        <v>623</v>
      </c>
      <c r="D61" s="1292"/>
      <c r="E61" s="1293"/>
      <c r="F61" s="135">
        <v>158</v>
      </c>
      <c r="G61" s="135">
        <v>177</v>
      </c>
      <c r="H61" s="136">
        <v>333</v>
      </c>
    </row>
    <row r="62" spans="2:8" ht="45.75" customHeight="1" thickBot="1" x14ac:dyDescent="0.25">
      <c r="B62" s="137"/>
      <c r="C62" s="1294" t="s">
        <v>624</v>
      </c>
      <c r="D62" s="1295"/>
      <c r="E62" s="1296"/>
      <c r="F62" s="138">
        <v>319</v>
      </c>
      <c r="G62" s="138">
        <v>318</v>
      </c>
      <c r="H62" s="139">
        <v>321</v>
      </c>
    </row>
    <row r="63" spans="2:8" ht="52.5" customHeight="1" thickBot="1" x14ac:dyDescent="0.25">
      <c r="B63" s="140"/>
      <c r="C63" s="1297" t="s">
        <v>51</v>
      </c>
      <c r="D63" s="1297"/>
      <c r="E63" s="1298"/>
      <c r="F63" s="141">
        <v>5090</v>
      </c>
      <c r="G63" s="141">
        <v>5952</v>
      </c>
      <c r="H63" s="142">
        <v>6875</v>
      </c>
    </row>
    <row r="64" spans="2:8" ht="15" customHeight="1" x14ac:dyDescent="0.2"/>
    <row r="65" ht="0" hidden="1" customHeight="1" x14ac:dyDescent="0.2"/>
    <row r="66" ht="0" hidden="1" customHeight="1" x14ac:dyDescent="0.2"/>
  </sheetData>
  <sheetProtection algorithmName="SHA-512" hashValue="sNmbsSS5SvNO4qi1NhuktscykbUzwEJhY9EwozTdJqGmNfZ3JiccVHiRjbPICHDOuoVCxaN+f3AARoUo7rCT4g==" saltValue="LswQnIObBOyWCRf2qPax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629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630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631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632</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568</v>
      </c>
      <c r="BQ50" s="1318"/>
      <c r="BR50" s="1318"/>
      <c r="BS50" s="1318"/>
      <c r="BT50" s="1318"/>
      <c r="BU50" s="1318"/>
      <c r="BV50" s="1318"/>
      <c r="BW50" s="1318"/>
      <c r="BX50" s="1318" t="s">
        <v>569</v>
      </c>
      <c r="BY50" s="1318"/>
      <c r="BZ50" s="1318"/>
      <c r="CA50" s="1318"/>
      <c r="CB50" s="1318"/>
      <c r="CC50" s="1318"/>
      <c r="CD50" s="1318"/>
      <c r="CE50" s="1318"/>
      <c r="CF50" s="1318" t="s">
        <v>570</v>
      </c>
      <c r="CG50" s="1318"/>
      <c r="CH50" s="1318"/>
      <c r="CI50" s="1318"/>
      <c r="CJ50" s="1318"/>
      <c r="CK50" s="1318"/>
      <c r="CL50" s="1318"/>
      <c r="CM50" s="1318"/>
      <c r="CN50" s="1318" t="s">
        <v>571</v>
      </c>
      <c r="CO50" s="1318"/>
      <c r="CP50" s="1318"/>
      <c r="CQ50" s="1318"/>
      <c r="CR50" s="1318"/>
      <c r="CS50" s="1318"/>
      <c r="CT50" s="1318"/>
      <c r="CU50" s="1318"/>
      <c r="CV50" s="1318" t="s">
        <v>572</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633</v>
      </c>
      <c r="AO51" s="1321"/>
      <c r="AP51" s="1321"/>
      <c r="AQ51" s="1321"/>
      <c r="AR51" s="1321"/>
      <c r="AS51" s="1321"/>
      <c r="AT51" s="1321"/>
      <c r="AU51" s="1321"/>
      <c r="AV51" s="1321"/>
      <c r="AW51" s="1321"/>
      <c r="AX51" s="1321"/>
      <c r="AY51" s="1321"/>
      <c r="AZ51" s="1321"/>
      <c r="BA51" s="1321"/>
      <c r="BB51" s="1321" t="s">
        <v>635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44.6</v>
      </c>
      <c r="BY51" s="1319"/>
      <c r="BZ51" s="1319"/>
      <c r="CA51" s="1319"/>
      <c r="CB51" s="1319"/>
      <c r="CC51" s="1319"/>
      <c r="CD51" s="1319"/>
      <c r="CE51" s="1319"/>
      <c r="CF51" s="1319">
        <v>55.8</v>
      </c>
      <c r="CG51" s="1319"/>
      <c r="CH51" s="1319"/>
      <c r="CI51" s="1319"/>
      <c r="CJ51" s="1319"/>
      <c r="CK51" s="1319"/>
      <c r="CL51" s="1319"/>
      <c r="CM51" s="1319"/>
      <c r="CN51" s="1319">
        <v>45.7</v>
      </c>
      <c r="CO51" s="1319"/>
      <c r="CP51" s="1319"/>
      <c r="CQ51" s="1319"/>
      <c r="CR51" s="1319"/>
      <c r="CS51" s="1319"/>
      <c r="CT51" s="1319"/>
      <c r="CU51" s="1319"/>
      <c r="CV51" s="1319">
        <v>34.9</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636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64.7</v>
      </c>
      <c r="BY53" s="1319"/>
      <c r="BZ53" s="1319"/>
      <c r="CA53" s="1319"/>
      <c r="CB53" s="1319"/>
      <c r="CC53" s="1319"/>
      <c r="CD53" s="1319"/>
      <c r="CE53" s="1319"/>
      <c r="CF53" s="1319">
        <v>58.7</v>
      </c>
      <c r="CG53" s="1319"/>
      <c r="CH53" s="1319"/>
      <c r="CI53" s="1319"/>
      <c r="CJ53" s="1319"/>
      <c r="CK53" s="1319"/>
      <c r="CL53" s="1319"/>
      <c r="CM53" s="1319"/>
      <c r="CN53" s="1319">
        <v>60.4</v>
      </c>
      <c r="CO53" s="1319"/>
      <c r="CP53" s="1319"/>
      <c r="CQ53" s="1319"/>
      <c r="CR53" s="1319"/>
      <c r="CS53" s="1319"/>
      <c r="CT53" s="1319"/>
      <c r="CU53" s="1319"/>
      <c r="CV53" s="1319">
        <v>61.2</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637</v>
      </c>
      <c r="AO55" s="1318"/>
      <c r="AP55" s="1318"/>
      <c r="AQ55" s="1318"/>
      <c r="AR55" s="1318"/>
      <c r="AS55" s="1318"/>
      <c r="AT55" s="1318"/>
      <c r="AU55" s="1318"/>
      <c r="AV55" s="1318"/>
      <c r="AW55" s="1318"/>
      <c r="AX55" s="1318"/>
      <c r="AY55" s="1318"/>
      <c r="AZ55" s="1318"/>
      <c r="BA55" s="1318"/>
      <c r="BB55" s="1321" t="s">
        <v>635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56.8</v>
      </c>
      <c r="BY55" s="1319"/>
      <c r="BZ55" s="1319"/>
      <c r="CA55" s="1319"/>
      <c r="CB55" s="1319"/>
      <c r="CC55" s="1319"/>
      <c r="CD55" s="1319"/>
      <c r="CE55" s="1319"/>
      <c r="CF55" s="1319">
        <v>52.3</v>
      </c>
      <c r="CG55" s="1319"/>
      <c r="CH55" s="1319"/>
      <c r="CI55" s="1319"/>
      <c r="CJ55" s="1319"/>
      <c r="CK55" s="1319"/>
      <c r="CL55" s="1319"/>
      <c r="CM55" s="1319"/>
      <c r="CN55" s="1319">
        <v>55.4</v>
      </c>
      <c r="CO55" s="1319"/>
      <c r="CP55" s="1319"/>
      <c r="CQ55" s="1319"/>
      <c r="CR55" s="1319"/>
      <c r="CS55" s="1319"/>
      <c r="CT55" s="1319"/>
      <c r="CU55" s="1319"/>
      <c r="CV55" s="1319">
        <v>52.7</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638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v>
      </c>
      <c r="BY57" s="1319"/>
      <c r="BZ57" s="1319"/>
      <c r="CA57" s="1319"/>
      <c r="CB57" s="1319"/>
      <c r="CC57" s="1319"/>
      <c r="CD57" s="1319"/>
      <c r="CE57" s="1319"/>
      <c r="CF57" s="1319">
        <v>57.1</v>
      </c>
      <c r="CG57" s="1319"/>
      <c r="CH57" s="1319"/>
      <c r="CI57" s="1319"/>
      <c r="CJ57" s="1319"/>
      <c r="CK57" s="1319"/>
      <c r="CL57" s="1319"/>
      <c r="CM57" s="1319"/>
      <c r="CN57" s="1319">
        <v>58.7</v>
      </c>
      <c r="CO57" s="1319"/>
      <c r="CP57" s="1319"/>
      <c r="CQ57" s="1319"/>
      <c r="CR57" s="1319"/>
      <c r="CS57" s="1319"/>
      <c r="CT57" s="1319"/>
      <c r="CU57" s="1319"/>
      <c r="CV57" s="1319">
        <v>59.5</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639</v>
      </c>
    </row>
    <row r="64" spans="1:109" ht="13.2" x14ac:dyDescent="0.2">
      <c r="B64" s="394"/>
      <c r="G64" s="401"/>
      <c r="I64" s="414"/>
      <c r="J64" s="414"/>
      <c r="K64" s="414"/>
      <c r="L64" s="414"/>
      <c r="M64" s="414"/>
      <c r="N64" s="415"/>
      <c r="AM64" s="401"/>
      <c r="AN64" s="401" t="s">
        <v>630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640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632</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568</v>
      </c>
      <c r="BQ72" s="1318"/>
      <c r="BR72" s="1318"/>
      <c r="BS72" s="1318"/>
      <c r="BT72" s="1318"/>
      <c r="BU72" s="1318"/>
      <c r="BV72" s="1318"/>
      <c r="BW72" s="1318"/>
      <c r="BX72" s="1318" t="s">
        <v>569</v>
      </c>
      <c r="BY72" s="1318"/>
      <c r="BZ72" s="1318"/>
      <c r="CA72" s="1318"/>
      <c r="CB72" s="1318"/>
      <c r="CC72" s="1318"/>
      <c r="CD72" s="1318"/>
      <c r="CE72" s="1318"/>
      <c r="CF72" s="1318" t="s">
        <v>570</v>
      </c>
      <c r="CG72" s="1318"/>
      <c r="CH72" s="1318"/>
      <c r="CI72" s="1318"/>
      <c r="CJ72" s="1318"/>
      <c r="CK72" s="1318"/>
      <c r="CL72" s="1318"/>
      <c r="CM72" s="1318"/>
      <c r="CN72" s="1318" t="s">
        <v>571</v>
      </c>
      <c r="CO72" s="1318"/>
      <c r="CP72" s="1318"/>
      <c r="CQ72" s="1318"/>
      <c r="CR72" s="1318"/>
      <c r="CS72" s="1318"/>
      <c r="CT72" s="1318"/>
      <c r="CU72" s="1318"/>
      <c r="CV72" s="1318" t="s">
        <v>572</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633</v>
      </c>
      <c r="AO73" s="1321"/>
      <c r="AP73" s="1321"/>
      <c r="AQ73" s="1321"/>
      <c r="AR73" s="1321"/>
      <c r="AS73" s="1321"/>
      <c r="AT73" s="1321"/>
      <c r="AU73" s="1321"/>
      <c r="AV73" s="1321"/>
      <c r="AW73" s="1321"/>
      <c r="AX73" s="1321"/>
      <c r="AY73" s="1321"/>
      <c r="AZ73" s="1321"/>
      <c r="BA73" s="1321"/>
      <c r="BB73" s="1321" t="s">
        <v>634</v>
      </c>
      <c r="BC73" s="1321"/>
      <c r="BD73" s="1321"/>
      <c r="BE73" s="1321"/>
      <c r="BF73" s="1321"/>
      <c r="BG73" s="1321"/>
      <c r="BH73" s="1321"/>
      <c r="BI73" s="1321"/>
      <c r="BJ73" s="1321"/>
      <c r="BK73" s="1321"/>
      <c r="BL73" s="1321"/>
      <c r="BM73" s="1321"/>
      <c r="BN73" s="1321"/>
      <c r="BO73" s="1321"/>
      <c r="BP73" s="1319">
        <v>45.6</v>
      </c>
      <c r="BQ73" s="1319"/>
      <c r="BR73" s="1319"/>
      <c r="BS73" s="1319"/>
      <c r="BT73" s="1319"/>
      <c r="BU73" s="1319"/>
      <c r="BV73" s="1319"/>
      <c r="BW73" s="1319"/>
      <c r="BX73" s="1319">
        <v>44.6</v>
      </c>
      <c r="BY73" s="1319"/>
      <c r="BZ73" s="1319"/>
      <c r="CA73" s="1319"/>
      <c r="CB73" s="1319"/>
      <c r="CC73" s="1319"/>
      <c r="CD73" s="1319"/>
      <c r="CE73" s="1319"/>
      <c r="CF73" s="1319">
        <v>55.8</v>
      </c>
      <c r="CG73" s="1319"/>
      <c r="CH73" s="1319"/>
      <c r="CI73" s="1319"/>
      <c r="CJ73" s="1319"/>
      <c r="CK73" s="1319"/>
      <c r="CL73" s="1319"/>
      <c r="CM73" s="1319"/>
      <c r="CN73" s="1319">
        <v>45.7</v>
      </c>
      <c r="CO73" s="1319"/>
      <c r="CP73" s="1319"/>
      <c r="CQ73" s="1319"/>
      <c r="CR73" s="1319"/>
      <c r="CS73" s="1319"/>
      <c r="CT73" s="1319"/>
      <c r="CU73" s="1319"/>
      <c r="CV73" s="1319">
        <v>34.9</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641</v>
      </c>
      <c r="BC75" s="1321"/>
      <c r="BD75" s="1321"/>
      <c r="BE75" s="1321"/>
      <c r="BF75" s="1321"/>
      <c r="BG75" s="1321"/>
      <c r="BH75" s="1321"/>
      <c r="BI75" s="1321"/>
      <c r="BJ75" s="1321"/>
      <c r="BK75" s="1321"/>
      <c r="BL75" s="1321"/>
      <c r="BM75" s="1321"/>
      <c r="BN75" s="1321"/>
      <c r="BO75" s="1321"/>
      <c r="BP75" s="1319">
        <v>9.8000000000000007</v>
      </c>
      <c r="BQ75" s="1319"/>
      <c r="BR75" s="1319"/>
      <c r="BS75" s="1319"/>
      <c r="BT75" s="1319"/>
      <c r="BU75" s="1319"/>
      <c r="BV75" s="1319"/>
      <c r="BW75" s="1319"/>
      <c r="BX75" s="1319">
        <v>9.4</v>
      </c>
      <c r="BY75" s="1319"/>
      <c r="BZ75" s="1319"/>
      <c r="CA75" s="1319"/>
      <c r="CB75" s="1319"/>
      <c r="CC75" s="1319"/>
      <c r="CD75" s="1319"/>
      <c r="CE75" s="1319"/>
      <c r="CF75" s="1319">
        <v>9.4</v>
      </c>
      <c r="CG75" s="1319"/>
      <c r="CH75" s="1319"/>
      <c r="CI75" s="1319"/>
      <c r="CJ75" s="1319"/>
      <c r="CK75" s="1319"/>
      <c r="CL75" s="1319"/>
      <c r="CM75" s="1319"/>
      <c r="CN75" s="1319">
        <v>9.3000000000000007</v>
      </c>
      <c r="CO75" s="1319"/>
      <c r="CP75" s="1319"/>
      <c r="CQ75" s="1319"/>
      <c r="CR75" s="1319"/>
      <c r="CS75" s="1319"/>
      <c r="CT75" s="1319"/>
      <c r="CU75" s="1319"/>
      <c r="CV75" s="1319">
        <v>8.6</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637</v>
      </c>
      <c r="AO77" s="1318"/>
      <c r="AP77" s="1318"/>
      <c r="AQ77" s="1318"/>
      <c r="AR77" s="1318"/>
      <c r="AS77" s="1318"/>
      <c r="AT77" s="1318"/>
      <c r="AU77" s="1318"/>
      <c r="AV77" s="1318"/>
      <c r="AW77" s="1318"/>
      <c r="AX77" s="1318"/>
      <c r="AY77" s="1318"/>
      <c r="AZ77" s="1318"/>
      <c r="BA77" s="1318"/>
      <c r="BB77" s="1321" t="s">
        <v>635</v>
      </c>
      <c r="BC77" s="1321"/>
      <c r="BD77" s="1321"/>
      <c r="BE77" s="1321"/>
      <c r="BF77" s="1321"/>
      <c r="BG77" s="1321"/>
      <c r="BH77" s="1321"/>
      <c r="BI77" s="1321"/>
      <c r="BJ77" s="1321"/>
      <c r="BK77" s="1321"/>
      <c r="BL77" s="1321"/>
      <c r="BM77" s="1321"/>
      <c r="BN77" s="1321"/>
      <c r="BO77" s="1321"/>
      <c r="BP77" s="1319">
        <v>44.4</v>
      </c>
      <c r="BQ77" s="1319"/>
      <c r="BR77" s="1319"/>
      <c r="BS77" s="1319"/>
      <c r="BT77" s="1319"/>
      <c r="BU77" s="1319"/>
      <c r="BV77" s="1319"/>
      <c r="BW77" s="1319"/>
      <c r="BX77" s="1319">
        <v>56.8</v>
      </c>
      <c r="BY77" s="1319"/>
      <c r="BZ77" s="1319"/>
      <c r="CA77" s="1319"/>
      <c r="CB77" s="1319"/>
      <c r="CC77" s="1319"/>
      <c r="CD77" s="1319"/>
      <c r="CE77" s="1319"/>
      <c r="CF77" s="1319">
        <v>52.3</v>
      </c>
      <c r="CG77" s="1319"/>
      <c r="CH77" s="1319"/>
      <c r="CI77" s="1319"/>
      <c r="CJ77" s="1319"/>
      <c r="CK77" s="1319"/>
      <c r="CL77" s="1319"/>
      <c r="CM77" s="1319"/>
      <c r="CN77" s="1319">
        <v>55.4</v>
      </c>
      <c r="CO77" s="1319"/>
      <c r="CP77" s="1319"/>
      <c r="CQ77" s="1319"/>
      <c r="CR77" s="1319"/>
      <c r="CS77" s="1319"/>
      <c r="CT77" s="1319"/>
      <c r="CU77" s="1319"/>
      <c r="CV77" s="1319">
        <v>52.7</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641</v>
      </c>
      <c r="BC79" s="1321"/>
      <c r="BD79" s="1321"/>
      <c r="BE79" s="1321"/>
      <c r="BF79" s="1321"/>
      <c r="BG79" s="1321"/>
      <c r="BH79" s="1321"/>
      <c r="BI79" s="1321"/>
      <c r="BJ79" s="1321"/>
      <c r="BK79" s="1321"/>
      <c r="BL79" s="1321"/>
      <c r="BM79" s="1321"/>
      <c r="BN79" s="1321"/>
      <c r="BO79" s="1321"/>
      <c r="BP79" s="1319">
        <v>9.4</v>
      </c>
      <c r="BQ79" s="1319"/>
      <c r="BR79" s="1319"/>
      <c r="BS79" s="1319"/>
      <c r="BT79" s="1319"/>
      <c r="BU79" s="1319"/>
      <c r="BV79" s="1319"/>
      <c r="BW79" s="1319"/>
      <c r="BX79" s="1319">
        <v>10.199999999999999</v>
      </c>
      <c r="BY79" s="1319"/>
      <c r="BZ79" s="1319"/>
      <c r="CA79" s="1319"/>
      <c r="CB79" s="1319"/>
      <c r="CC79" s="1319"/>
      <c r="CD79" s="1319"/>
      <c r="CE79" s="1319"/>
      <c r="CF79" s="1319">
        <v>10</v>
      </c>
      <c r="CG79" s="1319"/>
      <c r="CH79" s="1319"/>
      <c r="CI79" s="1319"/>
      <c r="CJ79" s="1319"/>
      <c r="CK79" s="1319"/>
      <c r="CL79" s="1319"/>
      <c r="CM79" s="1319"/>
      <c r="CN79" s="1319">
        <v>9.6999999999999993</v>
      </c>
      <c r="CO79" s="1319"/>
      <c r="CP79" s="1319"/>
      <c r="CQ79" s="1319"/>
      <c r="CR79" s="1319"/>
      <c r="CS79" s="1319"/>
      <c r="CT79" s="1319"/>
      <c r="CU79" s="1319"/>
      <c r="CV79" s="1319">
        <v>9.5</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C2K/nD74+XrnK5Jq9aHouuQvXt8ZMTreXoG3lHDfZkUU3ihmLNv2L6Quat0rrtBr9YiGYB31o9wAbjxicR0YA==" saltValue="URkFR7UQxPUjTtkz6UUY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642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gqzcfu7g4T50Lg4bRljMhsg4iKkmuPqoWYV+/FxzI9AMtpQvduMgwpYNFUkAH7DWHUzncgpbD7KoD8hAxE+dg==" saltValue="nq9R0iWVphaEofhKqsDA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643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1/g6YW77+qsReaPnFQsH8Uou9JAcHG2mMsdl5vjO8kUIWCD8UeNKfhgM4q7I3tNBkZGbYfVlsIKJJIroF2zVQ==" saltValue="7vUh+AGhwPf13C/U7iBR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565</v>
      </c>
      <c r="G2" s="156"/>
      <c r="H2" s="157"/>
    </row>
    <row r="3" spans="1:8" x14ac:dyDescent="0.2">
      <c r="A3" s="153" t="s">
        <v>558</v>
      </c>
      <c r="B3" s="158"/>
      <c r="C3" s="159"/>
      <c r="D3" s="160">
        <v>93443</v>
      </c>
      <c r="E3" s="161"/>
      <c r="F3" s="162">
        <v>57944</v>
      </c>
      <c r="G3" s="163"/>
      <c r="H3" s="164"/>
    </row>
    <row r="4" spans="1:8" x14ac:dyDescent="0.2">
      <c r="A4" s="165"/>
      <c r="B4" s="166"/>
      <c r="C4" s="167"/>
      <c r="D4" s="168">
        <v>51369</v>
      </c>
      <c r="E4" s="169"/>
      <c r="F4" s="170">
        <v>29326</v>
      </c>
      <c r="G4" s="171"/>
      <c r="H4" s="172"/>
    </row>
    <row r="5" spans="1:8" x14ac:dyDescent="0.2">
      <c r="A5" s="153" t="s">
        <v>560</v>
      </c>
      <c r="B5" s="158"/>
      <c r="C5" s="159"/>
      <c r="D5" s="160">
        <v>59608</v>
      </c>
      <c r="E5" s="161"/>
      <c r="F5" s="162">
        <v>81768</v>
      </c>
      <c r="G5" s="163"/>
      <c r="H5" s="164"/>
    </row>
    <row r="6" spans="1:8" x14ac:dyDescent="0.2">
      <c r="A6" s="165"/>
      <c r="B6" s="166"/>
      <c r="C6" s="167"/>
      <c r="D6" s="168">
        <v>38794</v>
      </c>
      <c r="E6" s="169"/>
      <c r="F6" s="170">
        <v>37917</v>
      </c>
      <c r="G6" s="171"/>
      <c r="H6" s="172"/>
    </row>
    <row r="7" spans="1:8" x14ac:dyDescent="0.2">
      <c r="A7" s="153" t="s">
        <v>561</v>
      </c>
      <c r="B7" s="158"/>
      <c r="C7" s="159"/>
      <c r="D7" s="160">
        <v>85933</v>
      </c>
      <c r="E7" s="161"/>
      <c r="F7" s="162">
        <v>65876</v>
      </c>
      <c r="G7" s="163"/>
      <c r="H7" s="164"/>
    </row>
    <row r="8" spans="1:8" x14ac:dyDescent="0.2">
      <c r="A8" s="165"/>
      <c r="B8" s="166"/>
      <c r="C8" s="167"/>
      <c r="D8" s="168">
        <v>57501</v>
      </c>
      <c r="E8" s="169"/>
      <c r="F8" s="170">
        <v>36484</v>
      </c>
      <c r="G8" s="171"/>
      <c r="H8" s="172"/>
    </row>
    <row r="9" spans="1:8" x14ac:dyDescent="0.2">
      <c r="A9" s="153" t="s">
        <v>562</v>
      </c>
      <c r="B9" s="158"/>
      <c r="C9" s="159"/>
      <c r="D9" s="160">
        <v>36461</v>
      </c>
      <c r="E9" s="161"/>
      <c r="F9" s="162">
        <v>68468</v>
      </c>
      <c r="G9" s="163"/>
      <c r="H9" s="164"/>
    </row>
    <row r="10" spans="1:8" x14ac:dyDescent="0.2">
      <c r="A10" s="165"/>
      <c r="B10" s="166"/>
      <c r="C10" s="167"/>
      <c r="D10" s="168">
        <v>24541</v>
      </c>
      <c r="E10" s="169"/>
      <c r="F10" s="170">
        <v>34140</v>
      </c>
      <c r="G10" s="171"/>
      <c r="H10" s="172"/>
    </row>
    <row r="11" spans="1:8" x14ac:dyDescent="0.2">
      <c r="A11" s="153" t="s">
        <v>563</v>
      </c>
      <c r="B11" s="158"/>
      <c r="C11" s="159"/>
      <c r="D11" s="160">
        <v>55019</v>
      </c>
      <c r="E11" s="161"/>
      <c r="F11" s="162">
        <v>69729</v>
      </c>
      <c r="G11" s="163"/>
      <c r="H11" s="164"/>
    </row>
    <row r="12" spans="1:8" x14ac:dyDescent="0.2">
      <c r="A12" s="165"/>
      <c r="B12" s="166"/>
      <c r="C12" s="173"/>
      <c r="D12" s="168">
        <v>22525</v>
      </c>
      <c r="E12" s="169"/>
      <c r="F12" s="170">
        <v>38908</v>
      </c>
      <c r="G12" s="171"/>
      <c r="H12" s="172"/>
    </row>
    <row r="13" spans="1:8" x14ac:dyDescent="0.2">
      <c r="A13" s="153"/>
      <c r="B13" s="158"/>
      <c r="C13" s="174"/>
      <c r="D13" s="175">
        <v>66093</v>
      </c>
      <c r="E13" s="176"/>
      <c r="F13" s="177">
        <v>68757</v>
      </c>
      <c r="G13" s="178"/>
      <c r="H13" s="164"/>
    </row>
    <row r="14" spans="1:8" x14ac:dyDescent="0.2">
      <c r="A14" s="165"/>
      <c r="B14" s="166"/>
      <c r="C14" s="167"/>
      <c r="D14" s="168">
        <v>38946</v>
      </c>
      <c r="E14" s="169"/>
      <c r="F14" s="170">
        <v>35355</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5.74</v>
      </c>
      <c r="C19" s="179">
        <f>ROUND(VALUE(SUBSTITUTE(実質収支比率等に係る経年分析!G$48,"▲","-")),2)</f>
        <v>5.76</v>
      </c>
      <c r="D19" s="179">
        <f>ROUND(VALUE(SUBSTITUTE(実質収支比率等に係る経年分析!H$48,"▲","-")),2)</f>
        <v>6.11</v>
      </c>
      <c r="E19" s="179">
        <f>ROUND(VALUE(SUBSTITUTE(実質収支比率等に係る経年分析!I$48,"▲","-")),2)</f>
        <v>9.2899999999999991</v>
      </c>
      <c r="F19" s="179">
        <f>ROUND(VALUE(SUBSTITUTE(実質収支比率等に係る経年分析!J$48,"▲","-")),2)</f>
        <v>9.07</v>
      </c>
    </row>
    <row r="20" spans="1:11" x14ac:dyDescent="0.2">
      <c r="A20" s="179" t="s">
        <v>55</v>
      </c>
      <c r="B20" s="179">
        <f>ROUND(VALUE(SUBSTITUTE(実質収支比率等に係る経年分析!F$47,"▲","-")),2)</f>
        <v>31.55</v>
      </c>
      <c r="C20" s="179">
        <f>ROUND(VALUE(SUBSTITUTE(実質収支比率等に係る経年分析!G$47,"▲","-")),2)</f>
        <v>31.27</v>
      </c>
      <c r="D20" s="179">
        <f>ROUND(VALUE(SUBSTITUTE(実質収支比率等に係る経年分析!H$47,"▲","-")),2)</f>
        <v>30.16</v>
      </c>
      <c r="E20" s="179">
        <f>ROUND(VALUE(SUBSTITUTE(実質収支比率等に係る経年分析!I$47,"▲","-")),2)</f>
        <v>33.69</v>
      </c>
      <c r="F20" s="179">
        <f>ROUND(VALUE(SUBSTITUTE(実質収支比率等に係る経年分析!J$47,"▲","-")),2)</f>
        <v>39.590000000000003</v>
      </c>
    </row>
    <row r="21" spans="1:11" x14ac:dyDescent="0.2">
      <c r="A21" s="179" t="s">
        <v>56</v>
      </c>
      <c r="B21" s="179">
        <f>IF(ISNUMBER(VALUE(SUBSTITUTE(実質収支比率等に係る経年分析!F$49,"▲","-"))),ROUND(VALUE(SUBSTITUTE(実質収支比率等に係る経年分析!F$49,"▲","-")),2),NA())</f>
        <v>-11.28</v>
      </c>
      <c r="C21" s="179">
        <f>IF(ISNUMBER(VALUE(SUBSTITUTE(実質収支比率等に係る経年分析!G$49,"▲","-"))),ROUND(VALUE(SUBSTITUTE(実質収支比率等に係る経年分析!G$49,"▲","-")),2),NA())</f>
        <v>-2.11</v>
      </c>
      <c r="D21" s="179">
        <f>IF(ISNUMBER(VALUE(SUBSTITUTE(実質収支比率等に係る経年分析!H$49,"▲","-"))),ROUND(VALUE(SUBSTITUTE(実質収支比率等に係る経年分析!H$49,"▲","-")),2),NA())</f>
        <v>-3.76</v>
      </c>
      <c r="E21" s="179">
        <f>IF(ISNUMBER(VALUE(SUBSTITUTE(実質収支比率等に係る経年分析!I$49,"▲","-"))),ROUND(VALUE(SUBSTITUTE(実質収支比率等に係る経年分析!I$49,"▲","-")),2),NA())</f>
        <v>3.15</v>
      </c>
      <c r="F21" s="179">
        <f>IF(ISNUMBER(VALUE(SUBSTITUTE(実質収支比率等に係る経年分析!J$49,"▲","-"))),ROUND(VALUE(SUBSTITUTE(実質収支比率等に係る経年分析!J$49,"▲","-")),2),NA())</f>
        <v>-0.25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介護予防支援事業特別会計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看護専門学校特別会計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0.42</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0.56000000000000005</v>
      </c>
    </row>
    <row r="34" spans="1:16" x14ac:dyDescent="0.2">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5.09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9.2799999999999994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9.07</v>
      </c>
    </row>
    <row r="36" spans="1:16" x14ac:dyDescent="0.2">
      <c r="A36" s="180" t="str">
        <f>IF(連結実質赤字比率に係る赤字・黒字の構成分析!C$34="",NA(),連結実質赤字比率に係る赤字・黒字の構成分析!C$34)</f>
        <v>市立病院事業会計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27.87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28.43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18.36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2102</v>
      </c>
      <c r="E42" s="181"/>
      <c r="F42" s="181"/>
      <c r="G42" s="181">
        <f>'実質公債費比率（分子）の構造'!L$52</f>
        <v>2026</v>
      </c>
      <c r="H42" s="181"/>
      <c r="I42" s="181"/>
      <c r="J42" s="181">
        <f>'実質公債費比率（分子）の構造'!M$52</f>
        <v>1975</v>
      </c>
      <c r="K42" s="181"/>
      <c r="L42" s="181"/>
      <c r="M42" s="181">
        <f>'実質公債費比率（分子）の構造'!N$52</f>
        <v>1730</v>
      </c>
      <c r="N42" s="181"/>
      <c r="O42" s="181"/>
      <c r="P42" s="181">
        <f>'実質公債費比率（分子）の構造'!O$52</f>
        <v>1510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21</v>
      </c>
      <c r="C45" s="181"/>
      <c r="D45" s="181"/>
      <c r="E45" s="181">
        <f>'実質公債費比率（分子）の構造'!L$49</f>
        <v>23</v>
      </c>
      <c r="F45" s="181"/>
      <c r="G45" s="181"/>
      <c r="H45" s="181">
        <f>'実質公債費比率（分子）の構造'!M$49</f>
        <v>23</v>
      </c>
      <c r="I45" s="181"/>
      <c r="J45" s="181"/>
      <c r="K45" s="181">
        <f>'実質公債費比率（分子）の構造'!N$49</f>
        <v>23</v>
      </c>
      <c r="L45" s="181"/>
      <c r="M45" s="181"/>
      <c r="N45" s="181">
        <f>'実質公債費比率（分子）の構造'!O$49</f>
        <v>23</v>
      </c>
      <c r="O45" s="181"/>
      <c r="P45" s="181"/>
    </row>
    <row r="46" spans="1:16" x14ac:dyDescent="0.2">
      <c r="A46" s="181" t="s">
        <v>67</v>
      </c>
      <c r="B46" s="181">
        <f>'実質公債費比率（分子）の構造'!K$48</f>
        <v>864</v>
      </c>
      <c r="C46" s="181"/>
      <c r="D46" s="181"/>
      <c r="E46" s="181">
        <f>'実質公債費比率（分子）の構造'!L$48</f>
        <v>918</v>
      </c>
      <c r="F46" s="181"/>
      <c r="G46" s="181"/>
      <c r="H46" s="181">
        <f>'実質公債費比率（分子）の構造'!M$48</f>
        <v>976</v>
      </c>
      <c r="I46" s="181"/>
      <c r="J46" s="181"/>
      <c r="K46" s="181">
        <f>'実質公債費比率（分子）の構造'!N$48</f>
        <v>833</v>
      </c>
      <c r="L46" s="181"/>
      <c r="M46" s="181"/>
      <c r="N46" s="181">
        <f>'実質公債費比率（分子）の構造'!O$48</f>
        <v>803</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1989</v>
      </c>
      <c r="C49" s="181"/>
      <c r="D49" s="181"/>
      <c r="E49" s="181">
        <f>'実質公債費比率（分子）の構造'!L$45</f>
        <v>1978</v>
      </c>
      <c r="F49" s="181"/>
      <c r="G49" s="181"/>
      <c r="H49" s="181">
        <f>'実質公債費比率（分子）の構造'!M$45</f>
        <v>1891</v>
      </c>
      <c r="I49" s="181"/>
      <c r="J49" s="181"/>
      <c r="K49" s="181">
        <f>'実質公債費比率（分子）の構造'!N$45</f>
        <v>1679</v>
      </c>
      <c r="L49" s="181"/>
      <c r="M49" s="181"/>
      <c r="N49" s="181">
        <f>'実質公債費比率（分子）の構造'!O$45</f>
        <v>1375</v>
      </c>
      <c r="O49" s="181"/>
      <c r="P49" s="181"/>
    </row>
    <row r="50" spans="1:16" x14ac:dyDescent="0.2">
      <c r="A50" s="181" t="s">
        <v>71</v>
      </c>
      <c r="B50" s="181" t="e">
        <f>NA()</f>
        <v>#N/A</v>
      </c>
      <c r="C50" s="181">
        <f>IF(ISNUMBER('実質公債費比率（分子）の構造'!K$53),'実質公債費比率（分子）の構造'!K$53,NA())</f>
        <v>772</v>
      </c>
      <c r="D50" s="181" t="e">
        <f>NA()</f>
        <v>#N/A</v>
      </c>
      <c r="E50" s="181" t="e">
        <f>NA()</f>
        <v>#N/A</v>
      </c>
      <c r="F50" s="181">
        <f>IF(ISNUMBER('実質公債費比率（分子）の構造'!L$53),'実質公債費比率（分子）の構造'!L$53,NA())</f>
        <v>893</v>
      </c>
      <c r="G50" s="181" t="e">
        <f>NA()</f>
        <v>#N/A</v>
      </c>
      <c r="H50" s="181" t="e">
        <f>NA()</f>
        <v>#N/A</v>
      </c>
      <c r="I50" s="181">
        <f>IF(ISNUMBER('実質公債費比率（分子）の構造'!M$53),'実質公債費比率（分子）の構造'!M$53,NA())</f>
        <v>915</v>
      </c>
      <c r="J50" s="181" t="e">
        <f>NA()</f>
        <v>#N/A</v>
      </c>
      <c r="K50" s="181" t="e">
        <f>NA()</f>
        <v>#N/A</v>
      </c>
      <c r="L50" s="181">
        <f>IF(ISNUMBER('実質公債費比率（分子）の構造'!N$53),'実質公債費比率（分子）の構造'!N$53,NA())</f>
        <v>805</v>
      </c>
      <c r="M50" s="181" t="e">
        <f>NA()</f>
        <v>#N/A</v>
      </c>
      <c r="N50" s="181" t="e">
        <f>NA()</f>
        <v>#N/A</v>
      </c>
      <c r="O50" s="181">
        <f>IF(ISNUMBER('実質公債費比率（分子）の構造'!O$53),'実質公債費比率（分子）の構造'!O$53,NA())</f>
        <v>691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16116</v>
      </c>
      <c r="E56" s="180"/>
      <c r="F56" s="180"/>
      <c r="G56" s="180">
        <f>'将来負担比率（分子）の構造'!J$52</f>
        <v>15695</v>
      </c>
      <c r="H56" s="180"/>
      <c r="I56" s="180"/>
      <c r="J56" s="180">
        <f>'将来負担比率（分子）の構造'!K$52</f>
        <v>15305</v>
      </c>
      <c r="K56" s="180"/>
      <c r="L56" s="180"/>
      <c r="M56" s="180">
        <f>'将来負担比率（分子）の構造'!L$52</f>
        <v>14982</v>
      </c>
      <c r="N56" s="180"/>
      <c r="O56" s="180"/>
      <c r="P56" s="180">
        <f>'将来負担比率（分子）の構造'!M$52</f>
        <v>14661</v>
      </c>
    </row>
    <row r="57" spans="1:16" x14ac:dyDescent="0.2">
      <c r="A57" s="180" t="s">
        <v>42</v>
      </c>
      <c r="B57" s="180"/>
      <c r="C57" s="180"/>
      <c r="D57" s="180">
        <f>'将来負担比率（分子）の構造'!I$51</f>
        <v>3700</v>
      </c>
      <c r="E57" s="180"/>
      <c r="F57" s="180"/>
      <c r="G57" s="180">
        <f>'将来負担比率（分子）の構造'!J$51</f>
        <v>3365</v>
      </c>
      <c r="H57" s="180"/>
      <c r="I57" s="180"/>
      <c r="J57" s="180">
        <f>'将来負担比率（分子）の構造'!K$51</f>
        <v>2935</v>
      </c>
      <c r="K57" s="180"/>
      <c r="L57" s="180"/>
      <c r="M57" s="180">
        <f>'将来負担比率（分子）の構造'!L$51</f>
        <v>2727</v>
      </c>
      <c r="N57" s="180"/>
      <c r="O57" s="180"/>
      <c r="P57" s="180">
        <f>'将来負担比率（分子）の構造'!M$51</f>
        <v>2637</v>
      </c>
    </row>
    <row r="58" spans="1:16" x14ac:dyDescent="0.2">
      <c r="A58" s="180" t="s">
        <v>41</v>
      </c>
      <c r="B58" s="180"/>
      <c r="C58" s="180"/>
      <c r="D58" s="180">
        <f>'将来負担比率（分子）の構造'!I$50</f>
        <v>5837</v>
      </c>
      <c r="E58" s="180"/>
      <c r="F58" s="180"/>
      <c r="G58" s="180">
        <f>'将来負担比率（分子）の構造'!J$50</f>
        <v>5970</v>
      </c>
      <c r="H58" s="180"/>
      <c r="I58" s="180"/>
      <c r="J58" s="180">
        <f>'将来負担比率（分子）の構造'!K$50</f>
        <v>6320</v>
      </c>
      <c r="K58" s="180"/>
      <c r="L58" s="180"/>
      <c r="M58" s="180">
        <f>'将来負担比率（分子）の構造'!L$50</f>
        <v>7355</v>
      </c>
      <c r="N58" s="180"/>
      <c r="O58" s="180"/>
      <c r="P58" s="180">
        <f>'将来負担比率（分子）の構造'!M$50</f>
        <v>8509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1410</v>
      </c>
      <c r="C61" s="180"/>
      <c r="D61" s="180"/>
      <c r="E61" s="180">
        <f>'将来負担比率（分子）の構造'!J$46</f>
        <v>1382</v>
      </c>
      <c r="F61" s="180"/>
      <c r="G61" s="180"/>
      <c r="H61" s="180">
        <f>'将来負担比率（分子）の構造'!K$46</f>
        <v>1235</v>
      </c>
      <c r="I61" s="180"/>
      <c r="J61" s="180"/>
      <c r="K61" s="180">
        <f>'将来負担比率（分子）の構造'!L$46</f>
        <v>1195</v>
      </c>
      <c r="L61" s="180"/>
      <c r="M61" s="180"/>
      <c r="N61" s="180">
        <f>'将来負担比率（分子）の構造'!M$46</f>
        <v>1127</v>
      </c>
      <c r="O61" s="180"/>
      <c r="P61" s="180"/>
    </row>
    <row r="62" spans="1:16" x14ac:dyDescent="0.2">
      <c r="A62" s="180" t="s">
        <v>35</v>
      </c>
      <c r="B62" s="180">
        <f>'将来負担比率（分子）の構造'!I$45</f>
        <v>2930</v>
      </c>
      <c r="C62" s="180"/>
      <c r="D62" s="180"/>
      <c r="E62" s="180">
        <f>'将来負担比率（分子）の構造'!J$45</f>
        <v>2877</v>
      </c>
      <c r="F62" s="180"/>
      <c r="G62" s="180"/>
      <c r="H62" s="180">
        <f>'将来負担比率（分子）の構造'!K$45</f>
        <v>2928</v>
      </c>
      <c r="I62" s="180"/>
      <c r="J62" s="180"/>
      <c r="K62" s="180">
        <f>'将来負担比率（分子）の構造'!L$45</f>
        <v>2845</v>
      </c>
      <c r="L62" s="180"/>
      <c r="M62" s="180"/>
      <c r="N62" s="180">
        <f>'将来負担比率（分子）の構造'!M$45</f>
        <v>2704</v>
      </c>
      <c r="O62" s="180"/>
      <c r="P62" s="180"/>
    </row>
    <row r="63" spans="1:16" x14ac:dyDescent="0.2">
      <c r="A63" s="180" t="s">
        <v>34</v>
      </c>
      <c r="B63" s="180">
        <f>'将来負担比率（分子）の構造'!I$44</f>
        <v>225</v>
      </c>
      <c r="C63" s="180"/>
      <c r="D63" s="180"/>
      <c r="E63" s="180">
        <f>'将来負担比率（分子）の構造'!J$44</f>
        <v>209</v>
      </c>
      <c r="F63" s="180"/>
      <c r="G63" s="180"/>
      <c r="H63" s="180">
        <f>'将来負担比率（分子）の構造'!K$44</f>
        <v>216</v>
      </c>
      <c r="I63" s="180"/>
      <c r="J63" s="180"/>
      <c r="K63" s="180">
        <f>'将来負担比率（分子）の構造'!L$44</f>
        <v>233</v>
      </c>
      <c r="L63" s="180"/>
      <c r="M63" s="180"/>
      <c r="N63" s="180">
        <f>'将来負担比率（分子）の構造'!M$44</f>
        <v>273</v>
      </c>
      <c r="O63" s="180"/>
      <c r="P63" s="180"/>
    </row>
    <row r="64" spans="1:16" x14ac:dyDescent="0.2">
      <c r="A64" s="180" t="s">
        <v>33</v>
      </c>
      <c r="B64" s="180">
        <f>'将来負担比率（分子）の構造'!I$43</f>
        <v>9383</v>
      </c>
      <c r="C64" s="180"/>
      <c r="D64" s="180"/>
      <c r="E64" s="180">
        <f>'将来負担比率（分子）の構造'!J$43</f>
        <v>9093</v>
      </c>
      <c r="F64" s="180"/>
      <c r="G64" s="180"/>
      <c r="H64" s="180">
        <f>'将来負担比率（分子）の構造'!K$43</f>
        <v>9356</v>
      </c>
      <c r="I64" s="180"/>
      <c r="J64" s="180"/>
      <c r="K64" s="180">
        <f>'将来負担比率（分子）の構造'!L$43</f>
        <v>9089</v>
      </c>
      <c r="L64" s="180"/>
      <c r="M64" s="180"/>
      <c r="N64" s="180">
        <f>'将来負担比率（分子）の構造'!M$43</f>
        <v>8491</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15762</v>
      </c>
      <c r="C66" s="180"/>
      <c r="D66" s="180"/>
      <c r="E66" s="180">
        <f>'将来負担比率（分子）の構造'!J$41</f>
        <v>15606</v>
      </c>
      <c r="F66" s="180"/>
      <c r="G66" s="180"/>
      <c r="H66" s="180">
        <f>'将来負担比率（分子）の構造'!K$41</f>
        <v>16006</v>
      </c>
      <c r="I66" s="180"/>
      <c r="J66" s="180"/>
      <c r="K66" s="180">
        <f>'将来負担比率（分子）の構造'!L$41</f>
        <v>15973</v>
      </c>
      <c r="L66" s="180"/>
      <c r="M66" s="180"/>
      <c r="N66" s="180">
        <f>'将来負担比率（分子）の構造'!M$41</f>
        <v>16471</v>
      </c>
      <c r="O66" s="180"/>
      <c r="P66" s="180"/>
    </row>
    <row r="67" spans="1:16" x14ac:dyDescent="0.2">
      <c r="A67" s="180" t="s">
        <v>75</v>
      </c>
      <c r="B67" s="180" t="e">
        <f>NA()</f>
        <v>#N/A</v>
      </c>
      <c r="C67" s="180">
        <f>IF(ISNUMBER('将来負担比率（分子）の構造'!I$53), IF('将来負担比率（分子）の構造'!I$53 &lt; 0, 0, '将来負担比率（分子）の構造'!I$53), NA())</f>
        <v>4058</v>
      </c>
      <c r="D67" s="180" t="e">
        <f>NA()</f>
        <v>#N/A</v>
      </c>
      <c r="E67" s="180" t="e">
        <f>NA()</f>
        <v>#N/A</v>
      </c>
      <c r="F67" s="180">
        <f>IF(ISNUMBER('将来負担比率（分子）の構造'!J$53), IF('将来負担比率（分子）の構造'!J$53 &lt; 0, 0, '将来負担比率（分子）の構造'!J$53), NA())</f>
        <v>4138</v>
      </c>
      <c r="G67" s="180" t="e">
        <f>NA()</f>
        <v>#N/A</v>
      </c>
      <c r="H67" s="180" t="e">
        <f>NA()</f>
        <v>#N/A</v>
      </c>
      <c r="I67" s="180">
        <f>IF(ISNUMBER('将来負担比率（分子）の構造'!K$53), IF('将来負担比率（分子）の構造'!K$53 &lt; 0, 0, '将来負担比率（分子）の構造'!K$53), NA())</f>
        <v>5181</v>
      </c>
      <c r="J67" s="180" t="e">
        <f>NA()</f>
        <v>#N/A</v>
      </c>
      <c r="K67" s="180" t="e">
        <f>NA()</f>
        <v>#N/A</v>
      </c>
      <c r="L67" s="180">
        <f>IF(ISNUMBER('将来負担比率（分子）の構造'!L$53), IF('将来負担比率（分子）の構造'!L$53 &lt; 0, 0, '将来負担比率（分子）の構造'!L$53), NA())</f>
        <v>4272</v>
      </c>
      <c r="M67" s="180" t="e">
        <f>NA()</f>
        <v>#N/A</v>
      </c>
      <c r="N67" s="180" t="e">
        <f>NA()</f>
        <v>#N/A</v>
      </c>
      <c r="O67" s="180">
        <f>IF(ISNUMBER('将来負担比率（分子）の構造'!M$53), IF('将来負担比率（分子）の構造'!M$53 &lt; 0, 0, '将来負担比率（分子）の構造'!M$53), NA())</f>
        <v>3259</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3267</v>
      </c>
      <c r="C72" s="184">
        <f>基金残高に係る経年分析!G55</f>
        <v>3620</v>
      </c>
      <c r="D72" s="184">
        <f>基金残高に係る経年分析!H55</f>
        <v>4223</v>
      </c>
    </row>
    <row r="73" spans="1:16" x14ac:dyDescent="0.2">
      <c r="A73" s="183" t="s">
        <v>78</v>
      </c>
      <c r="B73" s="184">
        <f>基金残高に係る経年分析!F56</f>
        <v>3</v>
      </c>
      <c r="C73" s="184">
        <f>基金残高に係る経年分析!G56</f>
        <v>3</v>
      </c>
      <c r="D73" s="184">
        <f>基金残高に係る経年分析!H56</f>
        <v>3</v>
      </c>
    </row>
    <row r="74" spans="1:16" x14ac:dyDescent="0.2">
      <c r="A74" s="183" t="s">
        <v>79</v>
      </c>
      <c r="B74" s="184">
        <f>基金残高に係る経年分析!F57</f>
        <v>1820</v>
      </c>
      <c r="C74" s="184">
        <f>基金残高に係る経年分析!G57</f>
        <v>2330</v>
      </c>
      <c r="D74" s="184">
        <f>基金残高に係る経年分析!H57</f>
        <v>2650</v>
      </c>
    </row>
  </sheetData>
  <sheetProtection algorithmName="SHA-512" hashValue="0c8rjQhvc3iaW9RuL6PNpfOhJSMKc0jJC5oUqcHJth1SLf4ToCDV849qns4/JtwjUBYqLL7p70KxJHX72gdyiA==" saltValue="5/X6Fs5DYFBf9IeSsae6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226</v>
      </c>
      <c r="C5" s="666"/>
      <c r="D5" s="666"/>
      <c r="E5" s="666"/>
      <c r="F5" s="666"/>
      <c r="G5" s="666"/>
      <c r="H5" s="666"/>
      <c r="I5" s="666"/>
      <c r="J5" s="666"/>
      <c r="K5" s="666"/>
      <c r="L5" s="666"/>
      <c r="M5" s="666"/>
      <c r="N5" s="666"/>
      <c r="O5" s="666"/>
      <c r="P5" s="666"/>
      <c r="Q5" s="667"/>
      <c r="R5" s="668">
        <v>6706365</v>
      </c>
      <c r="S5" s="669"/>
      <c r="T5" s="669"/>
      <c r="U5" s="669"/>
      <c r="V5" s="669"/>
      <c r="W5" s="669"/>
      <c r="X5" s="669"/>
      <c r="Y5" s="670"/>
      <c r="Z5" s="671">
        <v>29.7</v>
      </c>
      <c r="AA5" s="671"/>
      <c r="AB5" s="671"/>
      <c r="AC5" s="671"/>
      <c r="AD5" s="672">
        <v>6521758</v>
      </c>
      <c r="AE5" s="672"/>
      <c r="AF5" s="672"/>
      <c r="AG5" s="672"/>
      <c r="AH5" s="672"/>
      <c r="AI5" s="672"/>
      <c r="AJ5" s="672"/>
      <c r="AK5" s="672"/>
      <c r="AL5" s="673">
        <v>62.2</v>
      </c>
      <c r="AM5" s="674"/>
      <c r="AN5" s="674"/>
      <c r="AO5" s="675"/>
      <c r="AP5" s="665" t="s">
        <v>227</v>
      </c>
      <c r="AQ5" s="666"/>
      <c r="AR5" s="666"/>
      <c r="AS5" s="666"/>
      <c r="AT5" s="666"/>
      <c r="AU5" s="666"/>
      <c r="AV5" s="666"/>
      <c r="AW5" s="666"/>
      <c r="AX5" s="666"/>
      <c r="AY5" s="666"/>
      <c r="AZ5" s="666"/>
      <c r="BA5" s="666"/>
      <c r="BB5" s="666"/>
      <c r="BC5" s="666"/>
      <c r="BD5" s="666"/>
      <c r="BE5" s="666"/>
      <c r="BF5" s="667"/>
      <c r="BG5" s="679">
        <v>6470314</v>
      </c>
      <c r="BH5" s="680"/>
      <c r="BI5" s="680"/>
      <c r="BJ5" s="680"/>
      <c r="BK5" s="680"/>
      <c r="BL5" s="680"/>
      <c r="BM5" s="680"/>
      <c r="BN5" s="681"/>
      <c r="BO5" s="682">
        <v>96.5</v>
      </c>
      <c r="BP5" s="682"/>
      <c r="BQ5" s="682"/>
      <c r="BR5" s="682"/>
      <c r="BS5" s="683">
        <v>56422</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2">
      <c r="B6" s="676" t="s">
        <v>231</v>
      </c>
      <c r="C6" s="677"/>
      <c r="D6" s="677"/>
      <c r="E6" s="677"/>
      <c r="F6" s="677"/>
      <c r="G6" s="677"/>
      <c r="H6" s="677"/>
      <c r="I6" s="677"/>
      <c r="J6" s="677"/>
      <c r="K6" s="677"/>
      <c r="L6" s="677"/>
      <c r="M6" s="677"/>
      <c r="N6" s="677"/>
      <c r="O6" s="677"/>
      <c r="P6" s="677"/>
      <c r="Q6" s="678"/>
      <c r="R6" s="679">
        <v>124217</v>
      </c>
      <c r="S6" s="680"/>
      <c r="T6" s="680"/>
      <c r="U6" s="680"/>
      <c r="V6" s="680"/>
      <c r="W6" s="680"/>
      <c r="X6" s="680"/>
      <c r="Y6" s="681"/>
      <c r="Z6" s="682">
        <v>0.5</v>
      </c>
      <c r="AA6" s="682"/>
      <c r="AB6" s="682"/>
      <c r="AC6" s="682"/>
      <c r="AD6" s="683">
        <v>124217</v>
      </c>
      <c r="AE6" s="683"/>
      <c r="AF6" s="683"/>
      <c r="AG6" s="683"/>
      <c r="AH6" s="683"/>
      <c r="AI6" s="683"/>
      <c r="AJ6" s="683"/>
      <c r="AK6" s="683"/>
      <c r="AL6" s="684">
        <v>1.2</v>
      </c>
      <c r="AM6" s="685"/>
      <c r="AN6" s="685"/>
      <c r="AO6" s="686"/>
      <c r="AP6" s="676" t="s">
        <v>232</v>
      </c>
      <c r="AQ6" s="677"/>
      <c r="AR6" s="677"/>
      <c r="AS6" s="677"/>
      <c r="AT6" s="677"/>
      <c r="AU6" s="677"/>
      <c r="AV6" s="677"/>
      <c r="AW6" s="677"/>
      <c r="AX6" s="677"/>
      <c r="AY6" s="677"/>
      <c r="AZ6" s="677"/>
      <c r="BA6" s="677"/>
      <c r="BB6" s="677"/>
      <c r="BC6" s="677"/>
      <c r="BD6" s="677"/>
      <c r="BE6" s="677"/>
      <c r="BF6" s="678"/>
      <c r="BG6" s="679">
        <v>6470314</v>
      </c>
      <c r="BH6" s="680"/>
      <c r="BI6" s="680"/>
      <c r="BJ6" s="680"/>
      <c r="BK6" s="680"/>
      <c r="BL6" s="680"/>
      <c r="BM6" s="680"/>
      <c r="BN6" s="681"/>
      <c r="BO6" s="682">
        <v>96.5</v>
      </c>
      <c r="BP6" s="682"/>
      <c r="BQ6" s="682"/>
      <c r="BR6" s="682"/>
      <c r="BS6" s="683">
        <v>56422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204276</v>
      </c>
      <c r="CS6" s="680"/>
      <c r="CT6" s="680"/>
      <c r="CU6" s="680"/>
      <c r="CV6" s="680"/>
      <c r="CW6" s="680"/>
      <c r="CX6" s="680"/>
      <c r="CY6" s="681"/>
      <c r="CZ6" s="673">
        <v>0.9</v>
      </c>
      <c r="DA6" s="674"/>
      <c r="DB6" s="674"/>
      <c r="DC6" s="693"/>
      <c r="DD6" s="688" t="s">
        <v>234</v>
      </c>
      <c r="DE6" s="680"/>
      <c r="DF6" s="680"/>
      <c r="DG6" s="680"/>
      <c r="DH6" s="680"/>
      <c r="DI6" s="680"/>
      <c r="DJ6" s="680"/>
      <c r="DK6" s="680"/>
      <c r="DL6" s="680"/>
      <c r="DM6" s="680"/>
      <c r="DN6" s="680"/>
      <c r="DO6" s="680"/>
      <c r="DP6" s="681"/>
      <c r="DQ6" s="688">
        <v>204276</v>
      </c>
      <c r="DR6" s="680"/>
      <c r="DS6" s="680"/>
      <c r="DT6" s="680"/>
      <c r="DU6" s="680"/>
      <c r="DV6" s="680"/>
      <c r="DW6" s="680"/>
      <c r="DX6" s="680"/>
      <c r="DY6" s="680"/>
      <c r="DZ6" s="680"/>
      <c r="EA6" s="680"/>
      <c r="EB6" s="680"/>
      <c r="EC6" s="689"/>
    </row>
    <row r="7" spans="2:143" ht="11.25" customHeight="1" x14ac:dyDescent="0.2">
      <c r="B7" s="676" t="s">
        <v>235</v>
      </c>
      <c r="C7" s="677"/>
      <c r="D7" s="677"/>
      <c r="E7" s="677"/>
      <c r="F7" s="677"/>
      <c r="G7" s="677"/>
      <c r="H7" s="677"/>
      <c r="I7" s="677"/>
      <c r="J7" s="677"/>
      <c r="K7" s="677"/>
      <c r="L7" s="677"/>
      <c r="M7" s="677"/>
      <c r="N7" s="677"/>
      <c r="O7" s="677"/>
      <c r="P7" s="677"/>
      <c r="Q7" s="678"/>
      <c r="R7" s="679">
        <v>10979</v>
      </c>
      <c r="S7" s="680"/>
      <c r="T7" s="680"/>
      <c r="U7" s="680"/>
      <c r="V7" s="680"/>
      <c r="W7" s="680"/>
      <c r="X7" s="680"/>
      <c r="Y7" s="681"/>
      <c r="Z7" s="682">
        <v>0</v>
      </c>
      <c r="AA7" s="682"/>
      <c r="AB7" s="682"/>
      <c r="AC7" s="682"/>
      <c r="AD7" s="683">
        <v>10979</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3133626</v>
      </c>
      <c r="BH7" s="680"/>
      <c r="BI7" s="680"/>
      <c r="BJ7" s="680"/>
      <c r="BK7" s="680"/>
      <c r="BL7" s="680"/>
      <c r="BM7" s="680"/>
      <c r="BN7" s="681"/>
      <c r="BO7" s="682">
        <v>46.7</v>
      </c>
      <c r="BP7" s="682"/>
      <c r="BQ7" s="682"/>
      <c r="BR7" s="682"/>
      <c r="BS7" s="683">
        <v>56422</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4984243</v>
      </c>
      <c r="CS7" s="680"/>
      <c r="CT7" s="680"/>
      <c r="CU7" s="680"/>
      <c r="CV7" s="680"/>
      <c r="CW7" s="680"/>
      <c r="CX7" s="680"/>
      <c r="CY7" s="681"/>
      <c r="CZ7" s="682">
        <v>23.1</v>
      </c>
      <c r="DA7" s="682"/>
      <c r="DB7" s="682"/>
      <c r="DC7" s="682"/>
      <c r="DD7" s="688">
        <v>261470</v>
      </c>
      <c r="DE7" s="680"/>
      <c r="DF7" s="680"/>
      <c r="DG7" s="680"/>
      <c r="DH7" s="680"/>
      <c r="DI7" s="680"/>
      <c r="DJ7" s="680"/>
      <c r="DK7" s="680"/>
      <c r="DL7" s="680"/>
      <c r="DM7" s="680"/>
      <c r="DN7" s="680"/>
      <c r="DO7" s="680"/>
      <c r="DP7" s="681"/>
      <c r="DQ7" s="688">
        <v>3140570</v>
      </c>
      <c r="DR7" s="680"/>
      <c r="DS7" s="680"/>
      <c r="DT7" s="680"/>
      <c r="DU7" s="680"/>
      <c r="DV7" s="680"/>
      <c r="DW7" s="680"/>
      <c r="DX7" s="680"/>
      <c r="DY7" s="680"/>
      <c r="DZ7" s="680"/>
      <c r="EA7" s="680"/>
      <c r="EB7" s="680"/>
      <c r="EC7" s="689"/>
    </row>
    <row r="8" spans="2:143" ht="11.25" customHeight="1" x14ac:dyDescent="0.2">
      <c r="B8" s="676" t="s">
        <v>238</v>
      </c>
      <c r="C8" s="677"/>
      <c r="D8" s="677"/>
      <c r="E8" s="677"/>
      <c r="F8" s="677"/>
      <c r="G8" s="677"/>
      <c r="H8" s="677"/>
      <c r="I8" s="677"/>
      <c r="J8" s="677"/>
      <c r="K8" s="677"/>
      <c r="L8" s="677"/>
      <c r="M8" s="677"/>
      <c r="N8" s="677"/>
      <c r="O8" s="677"/>
      <c r="P8" s="677"/>
      <c r="Q8" s="678"/>
      <c r="R8" s="679">
        <v>23140</v>
      </c>
      <c r="S8" s="680"/>
      <c r="T8" s="680"/>
      <c r="U8" s="680"/>
      <c r="V8" s="680"/>
      <c r="W8" s="680"/>
      <c r="X8" s="680"/>
      <c r="Y8" s="681"/>
      <c r="Z8" s="682">
        <v>0.1</v>
      </c>
      <c r="AA8" s="682"/>
      <c r="AB8" s="682"/>
      <c r="AC8" s="682"/>
      <c r="AD8" s="683">
        <v>23140</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89707</v>
      </c>
      <c r="BH8" s="680"/>
      <c r="BI8" s="680"/>
      <c r="BJ8" s="680"/>
      <c r="BK8" s="680"/>
      <c r="BL8" s="680"/>
      <c r="BM8" s="680"/>
      <c r="BN8" s="681"/>
      <c r="BO8" s="682">
        <v>1.3</v>
      </c>
      <c r="BP8" s="682"/>
      <c r="BQ8" s="682"/>
      <c r="BR8" s="682"/>
      <c r="BS8" s="688" t="s">
        <v>173</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6112723</v>
      </c>
      <c r="CS8" s="680"/>
      <c r="CT8" s="680"/>
      <c r="CU8" s="680"/>
      <c r="CV8" s="680"/>
      <c r="CW8" s="680"/>
      <c r="CX8" s="680"/>
      <c r="CY8" s="681"/>
      <c r="CZ8" s="682">
        <v>28.3</v>
      </c>
      <c r="DA8" s="682"/>
      <c r="DB8" s="682"/>
      <c r="DC8" s="682"/>
      <c r="DD8" s="688">
        <v>445786</v>
      </c>
      <c r="DE8" s="680"/>
      <c r="DF8" s="680"/>
      <c r="DG8" s="680"/>
      <c r="DH8" s="680"/>
      <c r="DI8" s="680"/>
      <c r="DJ8" s="680"/>
      <c r="DK8" s="680"/>
      <c r="DL8" s="680"/>
      <c r="DM8" s="680"/>
      <c r="DN8" s="680"/>
      <c r="DO8" s="680"/>
      <c r="DP8" s="681"/>
      <c r="DQ8" s="688">
        <v>3002605</v>
      </c>
      <c r="DR8" s="680"/>
      <c r="DS8" s="680"/>
      <c r="DT8" s="680"/>
      <c r="DU8" s="680"/>
      <c r="DV8" s="680"/>
      <c r="DW8" s="680"/>
      <c r="DX8" s="680"/>
      <c r="DY8" s="680"/>
      <c r="DZ8" s="680"/>
      <c r="EA8" s="680"/>
      <c r="EB8" s="680"/>
      <c r="EC8" s="689"/>
    </row>
    <row r="9" spans="2:143" ht="11.25" customHeight="1" x14ac:dyDescent="0.2">
      <c r="B9" s="676" t="s">
        <v>241</v>
      </c>
      <c r="C9" s="677"/>
      <c r="D9" s="677"/>
      <c r="E9" s="677"/>
      <c r="F9" s="677"/>
      <c r="G9" s="677"/>
      <c r="H9" s="677"/>
      <c r="I9" s="677"/>
      <c r="J9" s="677"/>
      <c r="K9" s="677"/>
      <c r="L9" s="677"/>
      <c r="M9" s="677"/>
      <c r="N9" s="677"/>
      <c r="O9" s="677"/>
      <c r="P9" s="677"/>
      <c r="Q9" s="678"/>
      <c r="R9" s="679">
        <v>19498</v>
      </c>
      <c r="S9" s="680"/>
      <c r="T9" s="680"/>
      <c r="U9" s="680"/>
      <c r="V9" s="680"/>
      <c r="W9" s="680"/>
      <c r="X9" s="680"/>
      <c r="Y9" s="681"/>
      <c r="Z9" s="682">
        <v>0.1</v>
      </c>
      <c r="AA9" s="682"/>
      <c r="AB9" s="682"/>
      <c r="AC9" s="682"/>
      <c r="AD9" s="683">
        <v>19498</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2529943</v>
      </c>
      <c r="BH9" s="680"/>
      <c r="BI9" s="680"/>
      <c r="BJ9" s="680"/>
      <c r="BK9" s="680"/>
      <c r="BL9" s="680"/>
      <c r="BM9" s="680"/>
      <c r="BN9" s="681"/>
      <c r="BO9" s="682">
        <v>37.700000000000003</v>
      </c>
      <c r="BP9" s="682"/>
      <c r="BQ9" s="682"/>
      <c r="BR9" s="682"/>
      <c r="BS9" s="688" t="s">
        <v>173</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3365964</v>
      </c>
      <c r="CS9" s="680"/>
      <c r="CT9" s="680"/>
      <c r="CU9" s="680"/>
      <c r="CV9" s="680"/>
      <c r="CW9" s="680"/>
      <c r="CX9" s="680"/>
      <c r="CY9" s="681"/>
      <c r="CZ9" s="682">
        <v>15.6</v>
      </c>
      <c r="DA9" s="682"/>
      <c r="DB9" s="682"/>
      <c r="DC9" s="682"/>
      <c r="DD9" s="688">
        <v>573757</v>
      </c>
      <c r="DE9" s="680"/>
      <c r="DF9" s="680"/>
      <c r="DG9" s="680"/>
      <c r="DH9" s="680"/>
      <c r="DI9" s="680"/>
      <c r="DJ9" s="680"/>
      <c r="DK9" s="680"/>
      <c r="DL9" s="680"/>
      <c r="DM9" s="680"/>
      <c r="DN9" s="680"/>
      <c r="DO9" s="680"/>
      <c r="DP9" s="681"/>
      <c r="DQ9" s="688">
        <v>1863641</v>
      </c>
      <c r="DR9" s="680"/>
      <c r="DS9" s="680"/>
      <c r="DT9" s="680"/>
      <c r="DU9" s="680"/>
      <c r="DV9" s="680"/>
      <c r="DW9" s="680"/>
      <c r="DX9" s="680"/>
      <c r="DY9" s="680"/>
      <c r="DZ9" s="680"/>
      <c r="EA9" s="680"/>
      <c r="EB9" s="680"/>
      <c r="EC9" s="689"/>
    </row>
    <row r="10" spans="2:143" ht="11.25" customHeight="1" x14ac:dyDescent="0.2">
      <c r="B10" s="676" t="s">
        <v>244</v>
      </c>
      <c r="C10" s="677"/>
      <c r="D10" s="677"/>
      <c r="E10" s="677"/>
      <c r="F10" s="677"/>
      <c r="G10" s="677"/>
      <c r="H10" s="677"/>
      <c r="I10" s="677"/>
      <c r="J10" s="677"/>
      <c r="K10" s="677"/>
      <c r="L10" s="677"/>
      <c r="M10" s="677"/>
      <c r="N10" s="677"/>
      <c r="O10" s="677"/>
      <c r="P10" s="677"/>
      <c r="Q10" s="678"/>
      <c r="R10" s="679" t="s">
        <v>173</v>
      </c>
      <c r="S10" s="680"/>
      <c r="T10" s="680"/>
      <c r="U10" s="680"/>
      <c r="V10" s="680"/>
      <c r="W10" s="680"/>
      <c r="X10" s="680"/>
      <c r="Y10" s="681"/>
      <c r="Z10" s="682" t="s">
        <v>234</v>
      </c>
      <c r="AA10" s="682"/>
      <c r="AB10" s="682"/>
      <c r="AC10" s="682"/>
      <c r="AD10" s="683" t="s">
        <v>173</v>
      </c>
      <c r="AE10" s="683"/>
      <c r="AF10" s="683"/>
      <c r="AG10" s="683"/>
      <c r="AH10" s="683"/>
      <c r="AI10" s="683"/>
      <c r="AJ10" s="683"/>
      <c r="AK10" s="683"/>
      <c r="AL10" s="684" t="s">
        <v>234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168416</v>
      </c>
      <c r="BH10" s="680"/>
      <c r="BI10" s="680"/>
      <c r="BJ10" s="680"/>
      <c r="BK10" s="680"/>
      <c r="BL10" s="680"/>
      <c r="BM10" s="680"/>
      <c r="BN10" s="681"/>
      <c r="BO10" s="682">
        <v>2.5</v>
      </c>
      <c r="BP10" s="682"/>
      <c r="BQ10" s="682"/>
      <c r="BR10" s="682"/>
      <c r="BS10" s="688" t="s">
        <v>134</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27916</v>
      </c>
      <c r="CS10" s="680"/>
      <c r="CT10" s="680"/>
      <c r="CU10" s="680"/>
      <c r="CV10" s="680"/>
      <c r="CW10" s="680"/>
      <c r="CX10" s="680"/>
      <c r="CY10" s="681"/>
      <c r="CZ10" s="682">
        <v>0.1</v>
      </c>
      <c r="DA10" s="682"/>
      <c r="DB10" s="682"/>
      <c r="DC10" s="682"/>
      <c r="DD10" s="688" t="s">
        <v>234</v>
      </c>
      <c r="DE10" s="680"/>
      <c r="DF10" s="680"/>
      <c r="DG10" s="680"/>
      <c r="DH10" s="680"/>
      <c r="DI10" s="680"/>
      <c r="DJ10" s="680"/>
      <c r="DK10" s="680"/>
      <c r="DL10" s="680"/>
      <c r="DM10" s="680"/>
      <c r="DN10" s="680"/>
      <c r="DO10" s="680"/>
      <c r="DP10" s="681"/>
      <c r="DQ10" s="688">
        <v>18948</v>
      </c>
      <c r="DR10" s="680"/>
      <c r="DS10" s="680"/>
      <c r="DT10" s="680"/>
      <c r="DU10" s="680"/>
      <c r="DV10" s="680"/>
      <c r="DW10" s="680"/>
      <c r="DX10" s="680"/>
      <c r="DY10" s="680"/>
      <c r="DZ10" s="680"/>
      <c r="EA10" s="680"/>
      <c r="EB10" s="680"/>
      <c r="EC10" s="689"/>
    </row>
    <row r="11" spans="2:143" ht="11.25" customHeight="1" x14ac:dyDescent="0.2">
      <c r="B11" s="676" t="s">
        <v>247</v>
      </c>
      <c r="C11" s="677"/>
      <c r="D11" s="677"/>
      <c r="E11" s="677"/>
      <c r="F11" s="677"/>
      <c r="G11" s="677"/>
      <c r="H11" s="677"/>
      <c r="I11" s="677"/>
      <c r="J11" s="677"/>
      <c r="K11" s="677"/>
      <c r="L11" s="677"/>
      <c r="M11" s="677"/>
      <c r="N11" s="677"/>
      <c r="O11" s="677"/>
      <c r="P11" s="677"/>
      <c r="Q11" s="678"/>
      <c r="R11" s="679" t="s">
        <v>173</v>
      </c>
      <c r="S11" s="680"/>
      <c r="T11" s="680"/>
      <c r="U11" s="680"/>
      <c r="V11" s="680"/>
      <c r="W11" s="680"/>
      <c r="X11" s="680"/>
      <c r="Y11" s="681"/>
      <c r="Z11" s="682" t="s">
        <v>234</v>
      </c>
      <c r="AA11" s="682"/>
      <c r="AB11" s="682"/>
      <c r="AC11" s="682"/>
      <c r="AD11" s="683" t="s">
        <v>173</v>
      </c>
      <c r="AE11" s="683"/>
      <c r="AF11" s="683"/>
      <c r="AG11" s="683"/>
      <c r="AH11" s="683"/>
      <c r="AI11" s="683"/>
      <c r="AJ11" s="683"/>
      <c r="AK11" s="683"/>
      <c r="AL11" s="684" t="s">
        <v>173</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345560</v>
      </c>
      <c r="BH11" s="680"/>
      <c r="BI11" s="680"/>
      <c r="BJ11" s="680"/>
      <c r="BK11" s="680"/>
      <c r="BL11" s="680"/>
      <c r="BM11" s="680"/>
      <c r="BN11" s="681"/>
      <c r="BO11" s="682">
        <v>5.2</v>
      </c>
      <c r="BP11" s="682"/>
      <c r="BQ11" s="682"/>
      <c r="BR11" s="682"/>
      <c r="BS11" s="688">
        <v>56422</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222846</v>
      </c>
      <c r="CS11" s="680"/>
      <c r="CT11" s="680"/>
      <c r="CU11" s="680"/>
      <c r="CV11" s="680"/>
      <c r="CW11" s="680"/>
      <c r="CX11" s="680"/>
      <c r="CY11" s="681"/>
      <c r="CZ11" s="682">
        <v>1</v>
      </c>
      <c r="DA11" s="682"/>
      <c r="DB11" s="682"/>
      <c r="DC11" s="682"/>
      <c r="DD11" s="688">
        <v>28986</v>
      </c>
      <c r="DE11" s="680"/>
      <c r="DF11" s="680"/>
      <c r="DG11" s="680"/>
      <c r="DH11" s="680"/>
      <c r="DI11" s="680"/>
      <c r="DJ11" s="680"/>
      <c r="DK11" s="680"/>
      <c r="DL11" s="680"/>
      <c r="DM11" s="680"/>
      <c r="DN11" s="680"/>
      <c r="DO11" s="680"/>
      <c r="DP11" s="681"/>
      <c r="DQ11" s="688">
        <v>135802</v>
      </c>
      <c r="DR11" s="680"/>
      <c r="DS11" s="680"/>
      <c r="DT11" s="680"/>
      <c r="DU11" s="680"/>
      <c r="DV11" s="680"/>
      <c r="DW11" s="680"/>
      <c r="DX11" s="680"/>
      <c r="DY11" s="680"/>
      <c r="DZ11" s="680"/>
      <c r="EA11" s="680"/>
      <c r="EB11" s="680"/>
      <c r="EC11" s="689"/>
    </row>
    <row r="12" spans="2:143" ht="11.25" customHeight="1" x14ac:dyDescent="0.2">
      <c r="B12" s="676" t="s">
        <v>250</v>
      </c>
      <c r="C12" s="677"/>
      <c r="D12" s="677"/>
      <c r="E12" s="677"/>
      <c r="F12" s="677"/>
      <c r="G12" s="677"/>
      <c r="H12" s="677"/>
      <c r="I12" s="677"/>
      <c r="J12" s="677"/>
      <c r="K12" s="677"/>
      <c r="L12" s="677"/>
      <c r="M12" s="677"/>
      <c r="N12" s="677"/>
      <c r="O12" s="677"/>
      <c r="P12" s="677"/>
      <c r="Q12" s="678"/>
      <c r="R12" s="679">
        <v>985317</v>
      </c>
      <c r="S12" s="680"/>
      <c r="T12" s="680"/>
      <c r="U12" s="680"/>
      <c r="V12" s="680"/>
      <c r="W12" s="680"/>
      <c r="X12" s="680"/>
      <c r="Y12" s="681"/>
      <c r="Z12" s="682">
        <v>4.4000000000000004</v>
      </c>
      <c r="AA12" s="682"/>
      <c r="AB12" s="682"/>
      <c r="AC12" s="682"/>
      <c r="AD12" s="683">
        <v>985317</v>
      </c>
      <c r="AE12" s="683"/>
      <c r="AF12" s="683"/>
      <c r="AG12" s="683"/>
      <c r="AH12" s="683"/>
      <c r="AI12" s="683"/>
      <c r="AJ12" s="683"/>
      <c r="AK12" s="683"/>
      <c r="AL12" s="684">
        <v>9.4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2800113</v>
      </c>
      <c r="BH12" s="680"/>
      <c r="BI12" s="680"/>
      <c r="BJ12" s="680"/>
      <c r="BK12" s="680"/>
      <c r="BL12" s="680"/>
      <c r="BM12" s="680"/>
      <c r="BN12" s="681"/>
      <c r="BO12" s="682">
        <v>41.8</v>
      </c>
      <c r="BP12" s="682"/>
      <c r="BQ12" s="682"/>
      <c r="BR12" s="682"/>
      <c r="BS12" s="688" t="s">
        <v>234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323175</v>
      </c>
      <c r="CS12" s="680"/>
      <c r="CT12" s="680"/>
      <c r="CU12" s="680"/>
      <c r="CV12" s="680"/>
      <c r="CW12" s="680"/>
      <c r="CX12" s="680"/>
      <c r="CY12" s="681"/>
      <c r="CZ12" s="682">
        <v>1.5</v>
      </c>
      <c r="DA12" s="682"/>
      <c r="DB12" s="682"/>
      <c r="DC12" s="682"/>
      <c r="DD12" s="688" t="s">
        <v>234</v>
      </c>
      <c r="DE12" s="680"/>
      <c r="DF12" s="680"/>
      <c r="DG12" s="680"/>
      <c r="DH12" s="680"/>
      <c r="DI12" s="680"/>
      <c r="DJ12" s="680"/>
      <c r="DK12" s="680"/>
      <c r="DL12" s="680"/>
      <c r="DM12" s="680"/>
      <c r="DN12" s="680"/>
      <c r="DO12" s="680"/>
      <c r="DP12" s="681"/>
      <c r="DQ12" s="688">
        <v>148918</v>
      </c>
      <c r="DR12" s="680"/>
      <c r="DS12" s="680"/>
      <c r="DT12" s="680"/>
      <c r="DU12" s="680"/>
      <c r="DV12" s="680"/>
      <c r="DW12" s="680"/>
      <c r="DX12" s="680"/>
      <c r="DY12" s="680"/>
      <c r="DZ12" s="680"/>
      <c r="EA12" s="680"/>
      <c r="EB12" s="680"/>
      <c r="EC12" s="689"/>
    </row>
    <row r="13" spans="2:143" ht="11.25" customHeight="1" x14ac:dyDescent="0.2">
      <c r="B13" s="676" t="s">
        <v>253</v>
      </c>
      <c r="C13" s="677"/>
      <c r="D13" s="677"/>
      <c r="E13" s="677"/>
      <c r="F13" s="677"/>
      <c r="G13" s="677"/>
      <c r="H13" s="677"/>
      <c r="I13" s="677"/>
      <c r="J13" s="677"/>
      <c r="K13" s="677"/>
      <c r="L13" s="677"/>
      <c r="M13" s="677"/>
      <c r="N13" s="677"/>
      <c r="O13" s="677"/>
      <c r="P13" s="677"/>
      <c r="Q13" s="678"/>
      <c r="R13" s="679">
        <v>4313</v>
      </c>
      <c r="S13" s="680"/>
      <c r="T13" s="680"/>
      <c r="U13" s="680"/>
      <c r="V13" s="680"/>
      <c r="W13" s="680"/>
      <c r="X13" s="680"/>
      <c r="Y13" s="681"/>
      <c r="Z13" s="682">
        <v>0</v>
      </c>
      <c r="AA13" s="682"/>
      <c r="AB13" s="682"/>
      <c r="AC13" s="682"/>
      <c r="AD13" s="683">
        <v>4313</v>
      </c>
      <c r="AE13" s="683"/>
      <c r="AF13" s="683"/>
      <c r="AG13" s="683"/>
      <c r="AH13" s="683"/>
      <c r="AI13" s="683"/>
      <c r="AJ13" s="683"/>
      <c r="AK13" s="683"/>
      <c r="AL13" s="684">
        <v>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2786395</v>
      </c>
      <c r="BH13" s="680"/>
      <c r="BI13" s="680"/>
      <c r="BJ13" s="680"/>
      <c r="BK13" s="680"/>
      <c r="BL13" s="680"/>
      <c r="BM13" s="680"/>
      <c r="BN13" s="681"/>
      <c r="BO13" s="682">
        <v>41.5</v>
      </c>
      <c r="BP13" s="682"/>
      <c r="BQ13" s="682"/>
      <c r="BR13" s="682"/>
      <c r="BS13" s="688" t="s">
        <v>234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2522491</v>
      </c>
      <c r="CS13" s="680"/>
      <c r="CT13" s="680"/>
      <c r="CU13" s="680"/>
      <c r="CV13" s="680"/>
      <c r="CW13" s="680"/>
      <c r="CX13" s="680"/>
      <c r="CY13" s="681"/>
      <c r="CZ13" s="682">
        <v>11.7</v>
      </c>
      <c r="DA13" s="682"/>
      <c r="DB13" s="682"/>
      <c r="DC13" s="682"/>
      <c r="DD13" s="688">
        <v>1215882</v>
      </c>
      <c r="DE13" s="680"/>
      <c r="DF13" s="680"/>
      <c r="DG13" s="680"/>
      <c r="DH13" s="680"/>
      <c r="DI13" s="680"/>
      <c r="DJ13" s="680"/>
      <c r="DK13" s="680"/>
      <c r="DL13" s="680"/>
      <c r="DM13" s="680"/>
      <c r="DN13" s="680"/>
      <c r="DO13" s="680"/>
      <c r="DP13" s="681"/>
      <c r="DQ13" s="688">
        <v>1219859</v>
      </c>
      <c r="DR13" s="680"/>
      <c r="DS13" s="680"/>
      <c r="DT13" s="680"/>
      <c r="DU13" s="680"/>
      <c r="DV13" s="680"/>
      <c r="DW13" s="680"/>
      <c r="DX13" s="680"/>
      <c r="DY13" s="680"/>
      <c r="DZ13" s="680"/>
      <c r="EA13" s="680"/>
      <c r="EB13" s="680"/>
      <c r="EC13" s="689"/>
    </row>
    <row r="14" spans="2:143" ht="11.25" customHeight="1" x14ac:dyDescent="0.2">
      <c r="B14" s="676" t="s">
        <v>256</v>
      </c>
      <c r="C14" s="677"/>
      <c r="D14" s="677"/>
      <c r="E14" s="677"/>
      <c r="F14" s="677"/>
      <c r="G14" s="677"/>
      <c r="H14" s="677"/>
      <c r="I14" s="677"/>
      <c r="J14" s="677"/>
      <c r="K14" s="677"/>
      <c r="L14" s="677"/>
      <c r="M14" s="677"/>
      <c r="N14" s="677"/>
      <c r="O14" s="677"/>
      <c r="P14" s="677"/>
      <c r="Q14" s="678"/>
      <c r="R14" s="679" t="s">
        <v>173</v>
      </c>
      <c r="S14" s="680"/>
      <c r="T14" s="680"/>
      <c r="U14" s="680"/>
      <c r="V14" s="680"/>
      <c r="W14" s="680"/>
      <c r="X14" s="680"/>
      <c r="Y14" s="681"/>
      <c r="Z14" s="682" t="s">
        <v>173</v>
      </c>
      <c r="AA14" s="682"/>
      <c r="AB14" s="682"/>
      <c r="AC14" s="682"/>
      <c r="AD14" s="683" t="s">
        <v>173</v>
      </c>
      <c r="AE14" s="683"/>
      <c r="AF14" s="683"/>
      <c r="AG14" s="683"/>
      <c r="AH14" s="683"/>
      <c r="AI14" s="683"/>
      <c r="AJ14" s="683"/>
      <c r="AK14" s="683"/>
      <c r="AL14" s="684" t="s">
        <v>173</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154577</v>
      </c>
      <c r="BH14" s="680"/>
      <c r="BI14" s="680"/>
      <c r="BJ14" s="680"/>
      <c r="BK14" s="680"/>
      <c r="BL14" s="680"/>
      <c r="BM14" s="680"/>
      <c r="BN14" s="681"/>
      <c r="BO14" s="682">
        <v>2.2999999999999998</v>
      </c>
      <c r="BP14" s="682"/>
      <c r="BQ14" s="682"/>
      <c r="BR14" s="682"/>
      <c r="BS14" s="688" t="s">
        <v>134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730104</v>
      </c>
      <c r="CS14" s="680"/>
      <c r="CT14" s="680"/>
      <c r="CU14" s="680"/>
      <c r="CV14" s="680"/>
      <c r="CW14" s="680"/>
      <c r="CX14" s="680"/>
      <c r="CY14" s="681"/>
      <c r="CZ14" s="682">
        <v>3.4</v>
      </c>
      <c r="DA14" s="682"/>
      <c r="DB14" s="682"/>
      <c r="DC14" s="682"/>
      <c r="DD14" s="688">
        <v>4396</v>
      </c>
      <c r="DE14" s="680"/>
      <c r="DF14" s="680"/>
      <c r="DG14" s="680"/>
      <c r="DH14" s="680"/>
      <c r="DI14" s="680"/>
      <c r="DJ14" s="680"/>
      <c r="DK14" s="680"/>
      <c r="DL14" s="680"/>
      <c r="DM14" s="680"/>
      <c r="DN14" s="680"/>
      <c r="DO14" s="680"/>
      <c r="DP14" s="681"/>
      <c r="DQ14" s="688">
        <v>697262</v>
      </c>
      <c r="DR14" s="680"/>
      <c r="DS14" s="680"/>
      <c r="DT14" s="680"/>
      <c r="DU14" s="680"/>
      <c r="DV14" s="680"/>
      <c r="DW14" s="680"/>
      <c r="DX14" s="680"/>
      <c r="DY14" s="680"/>
      <c r="DZ14" s="680"/>
      <c r="EA14" s="680"/>
      <c r="EB14" s="680"/>
      <c r="EC14" s="689"/>
    </row>
    <row r="15" spans="2:143" ht="11.25" customHeight="1" x14ac:dyDescent="0.2">
      <c r="B15" s="676" t="s">
        <v>259</v>
      </c>
      <c r="C15" s="677"/>
      <c r="D15" s="677"/>
      <c r="E15" s="677"/>
      <c r="F15" s="677"/>
      <c r="G15" s="677"/>
      <c r="H15" s="677"/>
      <c r="I15" s="677"/>
      <c r="J15" s="677"/>
      <c r="K15" s="677"/>
      <c r="L15" s="677"/>
      <c r="M15" s="677"/>
      <c r="N15" s="677"/>
      <c r="O15" s="677"/>
      <c r="P15" s="677"/>
      <c r="Q15" s="678"/>
      <c r="R15" s="679">
        <v>40178</v>
      </c>
      <c r="S15" s="680"/>
      <c r="T15" s="680"/>
      <c r="U15" s="680"/>
      <c r="V15" s="680"/>
      <c r="W15" s="680"/>
      <c r="X15" s="680"/>
      <c r="Y15" s="681"/>
      <c r="Z15" s="682">
        <v>0.2</v>
      </c>
      <c r="AA15" s="682"/>
      <c r="AB15" s="682"/>
      <c r="AC15" s="682"/>
      <c r="AD15" s="683">
        <v>40178</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381998</v>
      </c>
      <c r="BH15" s="680"/>
      <c r="BI15" s="680"/>
      <c r="BJ15" s="680"/>
      <c r="BK15" s="680"/>
      <c r="BL15" s="680"/>
      <c r="BM15" s="680"/>
      <c r="BN15" s="681"/>
      <c r="BO15" s="682">
        <v>5.7</v>
      </c>
      <c r="BP15" s="682"/>
      <c r="BQ15" s="682"/>
      <c r="BR15" s="682"/>
      <c r="BS15" s="688" t="s">
        <v>134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1697269</v>
      </c>
      <c r="CS15" s="680"/>
      <c r="CT15" s="680"/>
      <c r="CU15" s="680"/>
      <c r="CV15" s="680"/>
      <c r="CW15" s="680"/>
      <c r="CX15" s="680"/>
      <c r="CY15" s="681"/>
      <c r="CZ15" s="682">
        <v>7.9</v>
      </c>
      <c r="DA15" s="682"/>
      <c r="DB15" s="682"/>
      <c r="DC15" s="682"/>
      <c r="DD15" s="688">
        <v>173893</v>
      </c>
      <c r="DE15" s="680"/>
      <c r="DF15" s="680"/>
      <c r="DG15" s="680"/>
      <c r="DH15" s="680"/>
      <c r="DI15" s="680"/>
      <c r="DJ15" s="680"/>
      <c r="DK15" s="680"/>
      <c r="DL15" s="680"/>
      <c r="DM15" s="680"/>
      <c r="DN15" s="680"/>
      <c r="DO15" s="680"/>
      <c r="DP15" s="681"/>
      <c r="DQ15" s="688">
        <v>704210</v>
      </c>
      <c r="DR15" s="680"/>
      <c r="DS15" s="680"/>
      <c r="DT15" s="680"/>
      <c r="DU15" s="680"/>
      <c r="DV15" s="680"/>
      <c r="DW15" s="680"/>
      <c r="DX15" s="680"/>
      <c r="DY15" s="680"/>
      <c r="DZ15" s="680"/>
      <c r="EA15" s="680"/>
      <c r="EB15" s="680"/>
      <c r="EC15" s="689"/>
    </row>
    <row r="16" spans="2:143" ht="11.25" customHeight="1" x14ac:dyDescent="0.2">
      <c r="B16" s="676" t="s">
        <v>262</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234</v>
      </c>
      <c r="AA16" s="682"/>
      <c r="AB16" s="682"/>
      <c r="AC16" s="682"/>
      <c r="AD16" s="683" t="s">
        <v>173</v>
      </c>
      <c r="AE16" s="683"/>
      <c r="AF16" s="683"/>
      <c r="AG16" s="683"/>
      <c r="AH16" s="683"/>
      <c r="AI16" s="683"/>
      <c r="AJ16" s="683"/>
      <c r="AK16" s="683"/>
      <c r="AL16" s="684" t="s">
        <v>234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234</v>
      </c>
      <c r="BH16" s="680"/>
      <c r="BI16" s="680"/>
      <c r="BJ16" s="680"/>
      <c r="BK16" s="680"/>
      <c r="BL16" s="680"/>
      <c r="BM16" s="680"/>
      <c r="BN16" s="681"/>
      <c r="BO16" s="682" t="s">
        <v>234</v>
      </c>
      <c r="BP16" s="682"/>
      <c r="BQ16" s="682"/>
      <c r="BR16" s="682"/>
      <c r="BS16" s="688" t="s">
        <v>173</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173</v>
      </c>
      <c r="CS16" s="680"/>
      <c r="CT16" s="680"/>
      <c r="CU16" s="680"/>
      <c r="CV16" s="680"/>
      <c r="CW16" s="680"/>
      <c r="CX16" s="680"/>
      <c r="CY16" s="681"/>
      <c r="CZ16" s="682" t="s">
        <v>173</v>
      </c>
      <c r="DA16" s="682"/>
      <c r="DB16" s="682"/>
      <c r="DC16" s="682"/>
      <c r="DD16" s="688" t="s">
        <v>173</v>
      </c>
      <c r="DE16" s="680"/>
      <c r="DF16" s="680"/>
      <c r="DG16" s="680"/>
      <c r="DH16" s="680"/>
      <c r="DI16" s="680"/>
      <c r="DJ16" s="680"/>
      <c r="DK16" s="680"/>
      <c r="DL16" s="680"/>
      <c r="DM16" s="680"/>
      <c r="DN16" s="680"/>
      <c r="DO16" s="680"/>
      <c r="DP16" s="681"/>
      <c r="DQ16" s="688" t="s">
        <v>234</v>
      </c>
      <c r="DR16" s="680"/>
      <c r="DS16" s="680"/>
      <c r="DT16" s="680"/>
      <c r="DU16" s="680"/>
      <c r="DV16" s="680"/>
      <c r="DW16" s="680"/>
      <c r="DX16" s="680"/>
      <c r="DY16" s="680"/>
      <c r="DZ16" s="680"/>
      <c r="EA16" s="680"/>
      <c r="EB16" s="680"/>
      <c r="EC16" s="689"/>
    </row>
    <row r="17" spans="2:133" ht="11.25" customHeight="1" x14ac:dyDescent="0.2">
      <c r="B17" s="676" t="s">
        <v>265</v>
      </c>
      <c r="C17" s="677"/>
      <c r="D17" s="677"/>
      <c r="E17" s="677"/>
      <c r="F17" s="677"/>
      <c r="G17" s="677"/>
      <c r="H17" s="677"/>
      <c r="I17" s="677"/>
      <c r="J17" s="677"/>
      <c r="K17" s="677"/>
      <c r="L17" s="677"/>
      <c r="M17" s="677"/>
      <c r="N17" s="677"/>
      <c r="O17" s="677"/>
      <c r="P17" s="677"/>
      <c r="Q17" s="678"/>
      <c r="R17" s="679">
        <v>27053</v>
      </c>
      <c r="S17" s="680"/>
      <c r="T17" s="680"/>
      <c r="U17" s="680"/>
      <c r="V17" s="680"/>
      <c r="W17" s="680"/>
      <c r="X17" s="680"/>
      <c r="Y17" s="681"/>
      <c r="Z17" s="682">
        <v>0.1</v>
      </c>
      <c r="AA17" s="682"/>
      <c r="AB17" s="682"/>
      <c r="AC17" s="682"/>
      <c r="AD17" s="683">
        <v>27053</v>
      </c>
      <c r="AE17" s="683"/>
      <c r="AF17" s="683"/>
      <c r="AG17" s="683"/>
      <c r="AH17" s="683"/>
      <c r="AI17" s="683"/>
      <c r="AJ17" s="683"/>
      <c r="AK17" s="683"/>
      <c r="AL17" s="684">
        <v>0.3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234</v>
      </c>
      <c r="BH17" s="680"/>
      <c r="BI17" s="680"/>
      <c r="BJ17" s="680"/>
      <c r="BK17" s="680"/>
      <c r="BL17" s="680"/>
      <c r="BM17" s="680"/>
      <c r="BN17" s="681"/>
      <c r="BO17" s="682" t="s">
        <v>234</v>
      </c>
      <c r="BP17" s="682"/>
      <c r="BQ17" s="682"/>
      <c r="BR17" s="682"/>
      <c r="BS17" s="688" t="s">
        <v>173</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1374760</v>
      </c>
      <c r="CS17" s="680"/>
      <c r="CT17" s="680"/>
      <c r="CU17" s="680"/>
      <c r="CV17" s="680"/>
      <c r="CW17" s="680"/>
      <c r="CX17" s="680"/>
      <c r="CY17" s="681"/>
      <c r="CZ17" s="682">
        <v>6.4</v>
      </c>
      <c r="DA17" s="682"/>
      <c r="DB17" s="682"/>
      <c r="DC17" s="682"/>
      <c r="DD17" s="688" t="s">
        <v>173</v>
      </c>
      <c r="DE17" s="680"/>
      <c r="DF17" s="680"/>
      <c r="DG17" s="680"/>
      <c r="DH17" s="680"/>
      <c r="DI17" s="680"/>
      <c r="DJ17" s="680"/>
      <c r="DK17" s="680"/>
      <c r="DL17" s="680"/>
      <c r="DM17" s="680"/>
      <c r="DN17" s="680"/>
      <c r="DO17" s="680"/>
      <c r="DP17" s="681"/>
      <c r="DQ17" s="688">
        <v>1374411</v>
      </c>
      <c r="DR17" s="680"/>
      <c r="DS17" s="680"/>
      <c r="DT17" s="680"/>
      <c r="DU17" s="680"/>
      <c r="DV17" s="680"/>
      <c r="DW17" s="680"/>
      <c r="DX17" s="680"/>
      <c r="DY17" s="680"/>
      <c r="DZ17" s="680"/>
      <c r="EA17" s="680"/>
      <c r="EB17" s="680"/>
      <c r="EC17" s="689"/>
    </row>
    <row r="18" spans="2:133" ht="11.25" customHeight="1" x14ac:dyDescent="0.2">
      <c r="B18" s="676" t="s">
        <v>268</v>
      </c>
      <c r="C18" s="677"/>
      <c r="D18" s="677"/>
      <c r="E18" s="677"/>
      <c r="F18" s="677"/>
      <c r="G18" s="677"/>
      <c r="H18" s="677"/>
      <c r="I18" s="677"/>
      <c r="J18" s="677"/>
      <c r="K18" s="677"/>
      <c r="L18" s="677"/>
      <c r="M18" s="677"/>
      <c r="N18" s="677"/>
      <c r="O18" s="677"/>
      <c r="P18" s="677"/>
      <c r="Q18" s="678"/>
      <c r="R18" s="679">
        <v>2873289</v>
      </c>
      <c r="S18" s="680"/>
      <c r="T18" s="680"/>
      <c r="U18" s="680"/>
      <c r="V18" s="680"/>
      <c r="W18" s="680"/>
      <c r="X18" s="680"/>
      <c r="Y18" s="681"/>
      <c r="Z18" s="682">
        <v>12.7</v>
      </c>
      <c r="AA18" s="682"/>
      <c r="AB18" s="682"/>
      <c r="AC18" s="682"/>
      <c r="AD18" s="683">
        <v>2393199</v>
      </c>
      <c r="AE18" s="683"/>
      <c r="AF18" s="683"/>
      <c r="AG18" s="683"/>
      <c r="AH18" s="683"/>
      <c r="AI18" s="683"/>
      <c r="AJ18" s="683"/>
      <c r="AK18" s="683"/>
      <c r="AL18" s="684">
        <v>22.8</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173</v>
      </c>
      <c r="BH18" s="680"/>
      <c r="BI18" s="680"/>
      <c r="BJ18" s="680"/>
      <c r="BK18" s="680"/>
      <c r="BL18" s="680"/>
      <c r="BM18" s="680"/>
      <c r="BN18" s="681"/>
      <c r="BO18" s="682" t="s">
        <v>234</v>
      </c>
      <c r="BP18" s="682"/>
      <c r="BQ18" s="682"/>
      <c r="BR18" s="682"/>
      <c r="BS18" s="688" t="s">
        <v>173</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173</v>
      </c>
      <c r="CS18" s="680"/>
      <c r="CT18" s="680"/>
      <c r="CU18" s="680"/>
      <c r="CV18" s="680"/>
      <c r="CW18" s="680"/>
      <c r="CX18" s="680"/>
      <c r="CY18" s="681"/>
      <c r="CZ18" s="682" t="s">
        <v>173</v>
      </c>
      <c r="DA18" s="682"/>
      <c r="DB18" s="682"/>
      <c r="DC18" s="682"/>
      <c r="DD18" s="688" t="s">
        <v>173</v>
      </c>
      <c r="DE18" s="680"/>
      <c r="DF18" s="680"/>
      <c r="DG18" s="680"/>
      <c r="DH18" s="680"/>
      <c r="DI18" s="680"/>
      <c r="DJ18" s="680"/>
      <c r="DK18" s="680"/>
      <c r="DL18" s="680"/>
      <c r="DM18" s="680"/>
      <c r="DN18" s="680"/>
      <c r="DO18" s="680"/>
      <c r="DP18" s="681"/>
      <c r="DQ18" s="688" t="s">
        <v>173</v>
      </c>
      <c r="DR18" s="680"/>
      <c r="DS18" s="680"/>
      <c r="DT18" s="680"/>
      <c r="DU18" s="680"/>
      <c r="DV18" s="680"/>
      <c r="DW18" s="680"/>
      <c r="DX18" s="680"/>
      <c r="DY18" s="680"/>
      <c r="DZ18" s="680"/>
      <c r="EA18" s="680"/>
      <c r="EB18" s="680"/>
      <c r="EC18" s="689"/>
    </row>
    <row r="19" spans="2:133" ht="11.25" customHeight="1" x14ac:dyDescent="0.2">
      <c r="B19" s="676" t="s">
        <v>271</v>
      </c>
      <c r="C19" s="677"/>
      <c r="D19" s="677"/>
      <c r="E19" s="677"/>
      <c r="F19" s="677"/>
      <c r="G19" s="677"/>
      <c r="H19" s="677"/>
      <c r="I19" s="677"/>
      <c r="J19" s="677"/>
      <c r="K19" s="677"/>
      <c r="L19" s="677"/>
      <c r="M19" s="677"/>
      <c r="N19" s="677"/>
      <c r="O19" s="677"/>
      <c r="P19" s="677"/>
      <c r="Q19" s="678"/>
      <c r="R19" s="679">
        <v>2393199</v>
      </c>
      <c r="S19" s="680"/>
      <c r="T19" s="680"/>
      <c r="U19" s="680"/>
      <c r="V19" s="680"/>
      <c r="W19" s="680"/>
      <c r="X19" s="680"/>
      <c r="Y19" s="681"/>
      <c r="Z19" s="682">
        <v>10.6</v>
      </c>
      <c r="AA19" s="682"/>
      <c r="AB19" s="682"/>
      <c r="AC19" s="682"/>
      <c r="AD19" s="683">
        <v>2393199</v>
      </c>
      <c r="AE19" s="683"/>
      <c r="AF19" s="683"/>
      <c r="AG19" s="683"/>
      <c r="AH19" s="683"/>
      <c r="AI19" s="683"/>
      <c r="AJ19" s="683"/>
      <c r="AK19" s="683"/>
      <c r="AL19" s="684">
        <v>22.8</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236051</v>
      </c>
      <c r="BH19" s="680"/>
      <c r="BI19" s="680"/>
      <c r="BJ19" s="680"/>
      <c r="BK19" s="680"/>
      <c r="BL19" s="680"/>
      <c r="BM19" s="680"/>
      <c r="BN19" s="681"/>
      <c r="BO19" s="682">
        <v>3.5</v>
      </c>
      <c r="BP19" s="682"/>
      <c r="BQ19" s="682"/>
      <c r="BR19" s="682"/>
      <c r="BS19" s="688" t="s">
        <v>234</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173</v>
      </c>
      <c r="DA19" s="682"/>
      <c r="DB19" s="682"/>
      <c r="DC19" s="682"/>
      <c r="DD19" s="688" t="s">
        <v>234</v>
      </c>
      <c r="DE19" s="680"/>
      <c r="DF19" s="680"/>
      <c r="DG19" s="680"/>
      <c r="DH19" s="680"/>
      <c r="DI19" s="680"/>
      <c r="DJ19" s="680"/>
      <c r="DK19" s="680"/>
      <c r="DL19" s="680"/>
      <c r="DM19" s="680"/>
      <c r="DN19" s="680"/>
      <c r="DO19" s="680"/>
      <c r="DP19" s="681"/>
      <c r="DQ19" s="688" t="s">
        <v>173</v>
      </c>
      <c r="DR19" s="680"/>
      <c r="DS19" s="680"/>
      <c r="DT19" s="680"/>
      <c r="DU19" s="680"/>
      <c r="DV19" s="680"/>
      <c r="DW19" s="680"/>
      <c r="DX19" s="680"/>
      <c r="DY19" s="680"/>
      <c r="DZ19" s="680"/>
      <c r="EA19" s="680"/>
      <c r="EB19" s="680"/>
      <c r="EC19" s="689"/>
    </row>
    <row r="20" spans="2:133" ht="11.25" customHeight="1" x14ac:dyDescent="0.2">
      <c r="B20" s="676" t="s">
        <v>274</v>
      </c>
      <c r="C20" s="677"/>
      <c r="D20" s="677"/>
      <c r="E20" s="677"/>
      <c r="F20" s="677"/>
      <c r="G20" s="677"/>
      <c r="H20" s="677"/>
      <c r="I20" s="677"/>
      <c r="J20" s="677"/>
      <c r="K20" s="677"/>
      <c r="L20" s="677"/>
      <c r="M20" s="677"/>
      <c r="N20" s="677"/>
      <c r="O20" s="677"/>
      <c r="P20" s="677"/>
      <c r="Q20" s="678"/>
      <c r="R20" s="679">
        <v>480090</v>
      </c>
      <c r="S20" s="680"/>
      <c r="T20" s="680"/>
      <c r="U20" s="680"/>
      <c r="V20" s="680"/>
      <c r="W20" s="680"/>
      <c r="X20" s="680"/>
      <c r="Y20" s="681"/>
      <c r="Z20" s="682">
        <v>2.1</v>
      </c>
      <c r="AA20" s="682"/>
      <c r="AB20" s="682"/>
      <c r="AC20" s="682"/>
      <c r="AD20" s="683" t="s">
        <v>234</v>
      </c>
      <c r="AE20" s="683"/>
      <c r="AF20" s="683"/>
      <c r="AG20" s="683"/>
      <c r="AH20" s="683"/>
      <c r="AI20" s="683"/>
      <c r="AJ20" s="683"/>
      <c r="AK20" s="683"/>
      <c r="AL20" s="684" t="s">
        <v>173</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236051</v>
      </c>
      <c r="BH20" s="680"/>
      <c r="BI20" s="680"/>
      <c r="BJ20" s="680"/>
      <c r="BK20" s="680"/>
      <c r="BL20" s="680"/>
      <c r="BM20" s="680"/>
      <c r="BN20" s="681"/>
      <c r="BO20" s="682">
        <v>3.5</v>
      </c>
      <c r="BP20" s="682"/>
      <c r="BQ20" s="682"/>
      <c r="BR20" s="682"/>
      <c r="BS20" s="688" t="s">
        <v>134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21565767</v>
      </c>
      <c r="CS20" s="680"/>
      <c r="CT20" s="680"/>
      <c r="CU20" s="680"/>
      <c r="CV20" s="680"/>
      <c r="CW20" s="680"/>
      <c r="CX20" s="680"/>
      <c r="CY20" s="681"/>
      <c r="CZ20" s="682">
        <v>100</v>
      </c>
      <c r="DA20" s="682"/>
      <c r="DB20" s="682"/>
      <c r="DC20" s="682"/>
      <c r="DD20" s="688">
        <v>2704170</v>
      </c>
      <c r="DE20" s="680"/>
      <c r="DF20" s="680"/>
      <c r="DG20" s="680"/>
      <c r="DH20" s="680"/>
      <c r="DI20" s="680"/>
      <c r="DJ20" s="680"/>
      <c r="DK20" s="680"/>
      <c r="DL20" s="680"/>
      <c r="DM20" s="680"/>
      <c r="DN20" s="680"/>
      <c r="DO20" s="680"/>
      <c r="DP20" s="681"/>
      <c r="DQ20" s="688">
        <v>12510502</v>
      </c>
      <c r="DR20" s="680"/>
      <c r="DS20" s="680"/>
      <c r="DT20" s="680"/>
      <c r="DU20" s="680"/>
      <c r="DV20" s="680"/>
      <c r="DW20" s="680"/>
      <c r="DX20" s="680"/>
      <c r="DY20" s="680"/>
      <c r="DZ20" s="680"/>
      <c r="EA20" s="680"/>
      <c r="EB20" s="680"/>
      <c r="EC20" s="689"/>
    </row>
    <row r="21" spans="2:133" ht="11.25" customHeight="1" x14ac:dyDescent="0.2">
      <c r="B21" s="676" t="s">
        <v>277</v>
      </c>
      <c r="C21" s="677"/>
      <c r="D21" s="677"/>
      <c r="E21" s="677"/>
      <c r="F21" s="677"/>
      <c r="G21" s="677"/>
      <c r="H21" s="677"/>
      <c r="I21" s="677"/>
      <c r="J21" s="677"/>
      <c r="K21" s="677"/>
      <c r="L21" s="677"/>
      <c r="M21" s="677"/>
      <c r="N21" s="677"/>
      <c r="O21" s="677"/>
      <c r="P21" s="677"/>
      <c r="Q21" s="678"/>
      <c r="R21" s="679" t="s">
        <v>134</v>
      </c>
      <c r="S21" s="680"/>
      <c r="T21" s="680"/>
      <c r="U21" s="680"/>
      <c r="V21" s="680"/>
      <c r="W21" s="680"/>
      <c r="X21" s="680"/>
      <c r="Y21" s="681"/>
      <c r="Z21" s="682" t="s">
        <v>173</v>
      </c>
      <c r="AA21" s="682"/>
      <c r="AB21" s="682"/>
      <c r="AC21" s="682"/>
      <c r="AD21" s="683" t="s">
        <v>234</v>
      </c>
      <c r="AE21" s="683"/>
      <c r="AF21" s="683"/>
      <c r="AG21" s="683"/>
      <c r="AH21" s="683"/>
      <c r="AI21" s="683"/>
      <c r="AJ21" s="683"/>
      <c r="AK21" s="683"/>
      <c r="AL21" s="684" t="s">
        <v>234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51444</v>
      </c>
      <c r="BH21" s="680"/>
      <c r="BI21" s="680"/>
      <c r="BJ21" s="680"/>
      <c r="BK21" s="680"/>
      <c r="BL21" s="680"/>
      <c r="BM21" s="680"/>
      <c r="BN21" s="681"/>
      <c r="BO21" s="682">
        <v>0.8</v>
      </c>
      <c r="BP21" s="682"/>
      <c r="BQ21" s="682"/>
      <c r="BR21" s="682"/>
      <c r="BS21" s="688" t="s">
        <v>173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279</v>
      </c>
      <c r="C22" s="677"/>
      <c r="D22" s="677"/>
      <c r="E22" s="677"/>
      <c r="F22" s="677"/>
      <c r="G22" s="677"/>
      <c r="H22" s="677"/>
      <c r="I22" s="677"/>
      <c r="J22" s="677"/>
      <c r="K22" s="677"/>
      <c r="L22" s="677"/>
      <c r="M22" s="677"/>
      <c r="N22" s="677"/>
      <c r="O22" s="677"/>
      <c r="P22" s="677"/>
      <c r="Q22" s="678"/>
      <c r="R22" s="679">
        <v>10814349</v>
      </c>
      <c r="S22" s="680"/>
      <c r="T22" s="680"/>
      <c r="U22" s="680"/>
      <c r="V22" s="680"/>
      <c r="W22" s="680"/>
      <c r="X22" s="680"/>
      <c r="Y22" s="681"/>
      <c r="Z22" s="682">
        <v>47.9</v>
      </c>
      <c r="AA22" s="682"/>
      <c r="AB22" s="682"/>
      <c r="AC22" s="682"/>
      <c r="AD22" s="683">
        <v>10149652</v>
      </c>
      <c r="AE22" s="683"/>
      <c r="AF22" s="683"/>
      <c r="AG22" s="683"/>
      <c r="AH22" s="683"/>
      <c r="AI22" s="683"/>
      <c r="AJ22" s="683"/>
      <c r="AK22" s="683"/>
      <c r="AL22" s="684">
        <v>96.8</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234</v>
      </c>
      <c r="BH22" s="680"/>
      <c r="BI22" s="680"/>
      <c r="BJ22" s="680"/>
      <c r="BK22" s="680"/>
      <c r="BL22" s="680"/>
      <c r="BM22" s="680"/>
      <c r="BN22" s="681"/>
      <c r="BO22" s="682" t="s">
        <v>173</v>
      </c>
      <c r="BP22" s="682"/>
      <c r="BQ22" s="682"/>
      <c r="BR22" s="682"/>
      <c r="BS22" s="688" t="s">
        <v>173</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282</v>
      </c>
      <c r="C23" s="677"/>
      <c r="D23" s="677"/>
      <c r="E23" s="677"/>
      <c r="F23" s="677"/>
      <c r="G23" s="677"/>
      <c r="H23" s="677"/>
      <c r="I23" s="677"/>
      <c r="J23" s="677"/>
      <c r="K23" s="677"/>
      <c r="L23" s="677"/>
      <c r="M23" s="677"/>
      <c r="N23" s="677"/>
      <c r="O23" s="677"/>
      <c r="P23" s="677"/>
      <c r="Q23" s="678"/>
      <c r="R23" s="679">
        <v>7256</v>
      </c>
      <c r="S23" s="680"/>
      <c r="T23" s="680"/>
      <c r="U23" s="680"/>
      <c r="V23" s="680"/>
      <c r="W23" s="680"/>
      <c r="X23" s="680"/>
      <c r="Y23" s="681"/>
      <c r="Z23" s="682">
        <v>0</v>
      </c>
      <c r="AA23" s="682"/>
      <c r="AB23" s="682"/>
      <c r="AC23" s="682"/>
      <c r="AD23" s="683">
        <v>7256</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184607</v>
      </c>
      <c r="BH23" s="680"/>
      <c r="BI23" s="680"/>
      <c r="BJ23" s="680"/>
      <c r="BK23" s="680"/>
      <c r="BL23" s="680"/>
      <c r="BM23" s="680"/>
      <c r="BN23" s="681"/>
      <c r="BO23" s="682">
        <v>2.8</v>
      </c>
      <c r="BP23" s="682"/>
      <c r="BQ23" s="682"/>
      <c r="BR23" s="682"/>
      <c r="BS23" s="688" t="s">
        <v>173</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2">
      <c r="B24" s="676" t="s">
        <v>289</v>
      </c>
      <c r="C24" s="677"/>
      <c r="D24" s="677"/>
      <c r="E24" s="677"/>
      <c r="F24" s="677"/>
      <c r="G24" s="677"/>
      <c r="H24" s="677"/>
      <c r="I24" s="677"/>
      <c r="J24" s="677"/>
      <c r="K24" s="677"/>
      <c r="L24" s="677"/>
      <c r="M24" s="677"/>
      <c r="N24" s="677"/>
      <c r="O24" s="677"/>
      <c r="P24" s="677"/>
      <c r="Q24" s="678"/>
      <c r="R24" s="679">
        <v>635215</v>
      </c>
      <c r="S24" s="680"/>
      <c r="T24" s="680"/>
      <c r="U24" s="680"/>
      <c r="V24" s="680"/>
      <c r="W24" s="680"/>
      <c r="X24" s="680"/>
      <c r="Y24" s="681"/>
      <c r="Z24" s="682">
        <v>2.8</v>
      </c>
      <c r="AA24" s="682"/>
      <c r="AB24" s="682"/>
      <c r="AC24" s="682"/>
      <c r="AD24" s="683" t="s">
        <v>173</v>
      </c>
      <c r="AE24" s="683"/>
      <c r="AF24" s="683"/>
      <c r="AG24" s="683"/>
      <c r="AH24" s="683"/>
      <c r="AI24" s="683"/>
      <c r="AJ24" s="683"/>
      <c r="AK24" s="683"/>
      <c r="AL24" s="684" t="s">
        <v>173</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173</v>
      </c>
      <c r="BP24" s="682"/>
      <c r="BQ24" s="682"/>
      <c r="BR24" s="682"/>
      <c r="BS24" s="688" t="s">
        <v>173</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7779597</v>
      </c>
      <c r="CS24" s="669"/>
      <c r="CT24" s="669"/>
      <c r="CU24" s="669"/>
      <c r="CV24" s="669"/>
      <c r="CW24" s="669"/>
      <c r="CX24" s="669"/>
      <c r="CY24" s="670"/>
      <c r="CZ24" s="673">
        <v>36.1</v>
      </c>
      <c r="DA24" s="674"/>
      <c r="DB24" s="674"/>
      <c r="DC24" s="693"/>
      <c r="DD24" s="712">
        <v>5268538</v>
      </c>
      <c r="DE24" s="669"/>
      <c r="DF24" s="669"/>
      <c r="DG24" s="669"/>
      <c r="DH24" s="669"/>
      <c r="DI24" s="669"/>
      <c r="DJ24" s="669"/>
      <c r="DK24" s="670"/>
      <c r="DL24" s="712">
        <v>5260567</v>
      </c>
      <c r="DM24" s="669"/>
      <c r="DN24" s="669"/>
      <c r="DO24" s="669"/>
      <c r="DP24" s="669"/>
      <c r="DQ24" s="669"/>
      <c r="DR24" s="669"/>
      <c r="DS24" s="669"/>
      <c r="DT24" s="669"/>
      <c r="DU24" s="669"/>
      <c r="DV24" s="670"/>
      <c r="DW24" s="673">
        <v>47.1</v>
      </c>
      <c r="DX24" s="674"/>
      <c r="DY24" s="674"/>
      <c r="DZ24" s="674"/>
      <c r="EA24" s="674"/>
      <c r="EB24" s="674"/>
      <c r="EC24" s="675"/>
    </row>
    <row r="25" spans="2:133" ht="11.25" customHeight="1" x14ac:dyDescent="0.2">
      <c r="B25" s="676" t="s">
        <v>292</v>
      </c>
      <c r="C25" s="677"/>
      <c r="D25" s="677"/>
      <c r="E25" s="677"/>
      <c r="F25" s="677"/>
      <c r="G25" s="677"/>
      <c r="H25" s="677"/>
      <c r="I25" s="677"/>
      <c r="J25" s="677"/>
      <c r="K25" s="677"/>
      <c r="L25" s="677"/>
      <c r="M25" s="677"/>
      <c r="N25" s="677"/>
      <c r="O25" s="677"/>
      <c r="P25" s="677"/>
      <c r="Q25" s="678"/>
      <c r="R25" s="679">
        <v>366530</v>
      </c>
      <c r="S25" s="680"/>
      <c r="T25" s="680"/>
      <c r="U25" s="680"/>
      <c r="V25" s="680"/>
      <c r="W25" s="680"/>
      <c r="X25" s="680"/>
      <c r="Y25" s="681"/>
      <c r="Z25" s="682">
        <v>1.6</v>
      </c>
      <c r="AA25" s="682"/>
      <c r="AB25" s="682"/>
      <c r="AC25" s="682"/>
      <c r="AD25" s="683">
        <v>13291</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173</v>
      </c>
      <c r="BH25" s="680"/>
      <c r="BI25" s="680"/>
      <c r="BJ25" s="680"/>
      <c r="BK25" s="680"/>
      <c r="BL25" s="680"/>
      <c r="BM25" s="680"/>
      <c r="BN25" s="681"/>
      <c r="BO25" s="682" t="s">
        <v>134</v>
      </c>
      <c r="BP25" s="682"/>
      <c r="BQ25" s="682"/>
      <c r="BR25" s="682"/>
      <c r="BS25" s="688" t="s">
        <v>173</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3156843</v>
      </c>
      <c r="CS25" s="715"/>
      <c r="CT25" s="715"/>
      <c r="CU25" s="715"/>
      <c r="CV25" s="715"/>
      <c r="CW25" s="715"/>
      <c r="CX25" s="715"/>
      <c r="CY25" s="716"/>
      <c r="CZ25" s="684">
        <v>14.6</v>
      </c>
      <c r="DA25" s="713"/>
      <c r="DB25" s="713"/>
      <c r="DC25" s="717"/>
      <c r="DD25" s="688">
        <v>2855018</v>
      </c>
      <c r="DE25" s="715"/>
      <c r="DF25" s="715"/>
      <c r="DG25" s="715"/>
      <c r="DH25" s="715"/>
      <c r="DI25" s="715"/>
      <c r="DJ25" s="715"/>
      <c r="DK25" s="716"/>
      <c r="DL25" s="688">
        <v>2847916</v>
      </c>
      <c r="DM25" s="715"/>
      <c r="DN25" s="715"/>
      <c r="DO25" s="715"/>
      <c r="DP25" s="715"/>
      <c r="DQ25" s="715"/>
      <c r="DR25" s="715"/>
      <c r="DS25" s="715"/>
      <c r="DT25" s="715"/>
      <c r="DU25" s="715"/>
      <c r="DV25" s="716"/>
      <c r="DW25" s="684">
        <v>25.5</v>
      </c>
      <c r="DX25" s="713"/>
      <c r="DY25" s="713"/>
      <c r="DZ25" s="713"/>
      <c r="EA25" s="713"/>
      <c r="EB25" s="713"/>
      <c r="EC25" s="714"/>
    </row>
    <row r="26" spans="2:133" ht="11.25" customHeight="1" x14ac:dyDescent="0.2">
      <c r="B26" s="676" t="s">
        <v>295</v>
      </c>
      <c r="C26" s="677"/>
      <c r="D26" s="677"/>
      <c r="E26" s="677"/>
      <c r="F26" s="677"/>
      <c r="G26" s="677"/>
      <c r="H26" s="677"/>
      <c r="I26" s="677"/>
      <c r="J26" s="677"/>
      <c r="K26" s="677"/>
      <c r="L26" s="677"/>
      <c r="M26" s="677"/>
      <c r="N26" s="677"/>
      <c r="O26" s="677"/>
      <c r="P26" s="677"/>
      <c r="Q26" s="678"/>
      <c r="R26" s="679">
        <v>176461</v>
      </c>
      <c r="S26" s="680"/>
      <c r="T26" s="680"/>
      <c r="U26" s="680"/>
      <c r="V26" s="680"/>
      <c r="W26" s="680"/>
      <c r="X26" s="680"/>
      <c r="Y26" s="681"/>
      <c r="Z26" s="682">
        <v>0.8</v>
      </c>
      <c r="AA26" s="682"/>
      <c r="AB26" s="682"/>
      <c r="AC26" s="682"/>
      <c r="AD26" s="683" t="s">
        <v>173</v>
      </c>
      <c r="AE26" s="683"/>
      <c r="AF26" s="683"/>
      <c r="AG26" s="683"/>
      <c r="AH26" s="683"/>
      <c r="AI26" s="683"/>
      <c r="AJ26" s="683"/>
      <c r="AK26" s="683"/>
      <c r="AL26" s="684" t="s">
        <v>134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173</v>
      </c>
      <c r="BH26" s="680"/>
      <c r="BI26" s="680"/>
      <c r="BJ26" s="680"/>
      <c r="BK26" s="680"/>
      <c r="BL26" s="680"/>
      <c r="BM26" s="680"/>
      <c r="BN26" s="681"/>
      <c r="BO26" s="682" t="s">
        <v>173</v>
      </c>
      <c r="BP26" s="682"/>
      <c r="BQ26" s="682"/>
      <c r="BR26" s="682"/>
      <c r="BS26" s="688" t="s">
        <v>173</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2095699</v>
      </c>
      <c r="CS26" s="680"/>
      <c r="CT26" s="680"/>
      <c r="CU26" s="680"/>
      <c r="CV26" s="680"/>
      <c r="CW26" s="680"/>
      <c r="CX26" s="680"/>
      <c r="CY26" s="681"/>
      <c r="CZ26" s="684">
        <v>9.6999999999999993</v>
      </c>
      <c r="DA26" s="713"/>
      <c r="DB26" s="713"/>
      <c r="DC26" s="717"/>
      <c r="DD26" s="688">
        <v>1877930</v>
      </c>
      <c r="DE26" s="680"/>
      <c r="DF26" s="680"/>
      <c r="DG26" s="680"/>
      <c r="DH26" s="680"/>
      <c r="DI26" s="680"/>
      <c r="DJ26" s="680"/>
      <c r="DK26" s="681"/>
      <c r="DL26" s="688" t="s">
        <v>134</v>
      </c>
      <c r="DM26" s="680"/>
      <c r="DN26" s="680"/>
      <c r="DO26" s="680"/>
      <c r="DP26" s="680"/>
      <c r="DQ26" s="680"/>
      <c r="DR26" s="680"/>
      <c r="DS26" s="680"/>
      <c r="DT26" s="680"/>
      <c r="DU26" s="680"/>
      <c r="DV26" s="681"/>
      <c r="DW26" s="684" t="s">
        <v>173</v>
      </c>
      <c r="DX26" s="713"/>
      <c r="DY26" s="713"/>
      <c r="DZ26" s="713"/>
      <c r="EA26" s="713"/>
      <c r="EB26" s="713"/>
      <c r="EC26" s="714"/>
    </row>
    <row r="27" spans="2:133" ht="11.25" customHeight="1" x14ac:dyDescent="0.2">
      <c r="B27" s="676" t="s">
        <v>298</v>
      </c>
      <c r="C27" s="677"/>
      <c r="D27" s="677"/>
      <c r="E27" s="677"/>
      <c r="F27" s="677"/>
      <c r="G27" s="677"/>
      <c r="H27" s="677"/>
      <c r="I27" s="677"/>
      <c r="J27" s="677"/>
      <c r="K27" s="677"/>
      <c r="L27" s="677"/>
      <c r="M27" s="677"/>
      <c r="N27" s="677"/>
      <c r="O27" s="677"/>
      <c r="P27" s="677"/>
      <c r="Q27" s="678"/>
      <c r="R27" s="679">
        <v>2451186</v>
      </c>
      <c r="S27" s="680"/>
      <c r="T27" s="680"/>
      <c r="U27" s="680"/>
      <c r="V27" s="680"/>
      <c r="W27" s="680"/>
      <c r="X27" s="680"/>
      <c r="Y27" s="681"/>
      <c r="Z27" s="682">
        <v>10.9</v>
      </c>
      <c r="AA27" s="682"/>
      <c r="AB27" s="682"/>
      <c r="AC27" s="682"/>
      <c r="AD27" s="683" t="s">
        <v>173</v>
      </c>
      <c r="AE27" s="683"/>
      <c r="AF27" s="683"/>
      <c r="AG27" s="683"/>
      <c r="AH27" s="683"/>
      <c r="AI27" s="683"/>
      <c r="AJ27" s="683"/>
      <c r="AK27" s="683"/>
      <c r="AL27" s="684" t="s">
        <v>173</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6706365</v>
      </c>
      <c r="BH27" s="680"/>
      <c r="BI27" s="680"/>
      <c r="BJ27" s="680"/>
      <c r="BK27" s="680"/>
      <c r="BL27" s="680"/>
      <c r="BM27" s="680"/>
      <c r="BN27" s="681"/>
      <c r="BO27" s="682">
        <v>100</v>
      </c>
      <c r="BP27" s="682"/>
      <c r="BQ27" s="682"/>
      <c r="BR27" s="682"/>
      <c r="BS27" s="688">
        <v>56422</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3247994</v>
      </c>
      <c r="CS27" s="715"/>
      <c r="CT27" s="715"/>
      <c r="CU27" s="715"/>
      <c r="CV27" s="715"/>
      <c r="CW27" s="715"/>
      <c r="CX27" s="715"/>
      <c r="CY27" s="716"/>
      <c r="CZ27" s="684">
        <v>15.1</v>
      </c>
      <c r="DA27" s="713"/>
      <c r="DB27" s="713"/>
      <c r="DC27" s="717"/>
      <c r="DD27" s="688">
        <v>1039109</v>
      </c>
      <c r="DE27" s="715"/>
      <c r="DF27" s="715"/>
      <c r="DG27" s="715"/>
      <c r="DH27" s="715"/>
      <c r="DI27" s="715"/>
      <c r="DJ27" s="715"/>
      <c r="DK27" s="716"/>
      <c r="DL27" s="688">
        <v>1038240</v>
      </c>
      <c r="DM27" s="715"/>
      <c r="DN27" s="715"/>
      <c r="DO27" s="715"/>
      <c r="DP27" s="715"/>
      <c r="DQ27" s="715"/>
      <c r="DR27" s="715"/>
      <c r="DS27" s="715"/>
      <c r="DT27" s="715"/>
      <c r="DU27" s="715"/>
      <c r="DV27" s="716"/>
      <c r="DW27" s="684">
        <v>9.3000000000000007</v>
      </c>
      <c r="DX27" s="713"/>
      <c r="DY27" s="713"/>
      <c r="DZ27" s="713"/>
      <c r="EA27" s="713"/>
      <c r="EB27" s="713"/>
      <c r="EC27" s="714"/>
    </row>
    <row r="28" spans="2:133" ht="11.25" customHeight="1" x14ac:dyDescent="0.2">
      <c r="B28" s="721" t="s">
        <v>301</v>
      </c>
      <c r="C28" s="722"/>
      <c r="D28" s="722"/>
      <c r="E28" s="722"/>
      <c r="F28" s="722"/>
      <c r="G28" s="722"/>
      <c r="H28" s="722"/>
      <c r="I28" s="722"/>
      <c r="J28" s="722"/>
      <c r="K28" s="722"/>
      <c r="L28" s="722"/>
      <c r="M28" s="722"/>
      <c r="N28" s="722"/>
      <c r="O28" s="722"/>
      <c r="P28" s="722"/>
      <c r="Q28" s="723"/>
      <c r="R28" s="679">
        <v>159959</v>
      </c>
      <c r="S28" s="680"/>
      <c r="T28" s="680"/>
      <c r="U28" s="680"/>
      <c r="V28" s="680"/>
      <c r="W28" s="680"/>
      <c r="X28" s="680"/>
      <c r="Y28" s="681"/>
      <c r="Z28" s="682">
        <v>0.7</v>
      </c>
      <c r="AA28" s="682"/>
      <c r="AB28" s="682"/>
      <c r="AC28" s="682"/>
      <c r="AD28" s="683">
        <v>159959</v>
      </c>
      <c r="AE28" s="683"/>
      <c r="AF28" s="683"/>
      <c r="AG28" s="683"/>
      <c r="AH28" s="683"/>
      <c r="AI28" s="683"/>
      <c r="AJ28" s="683"/>
      <c r="AK28" s="683"/>
      <c r="AL28" s="684">
        <v>1.5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1374760</v>
      </c>
      <c r="CS28" s="680"/>
      <c r="CT28" s="680"/>
      <c r="CU28" s="680"/>
      <c r="CV28" s="680"/>
      <c r="CW28" s="680"/>
      <c r="CX28" s="680"/>
      <c r="CY28" s="681"/>
      <c r="CZ28" s="684">
        <v>6.4</v>
      </c>
      <c r="DA28" s="713"/>
      <c r="DB28" s="713"/>
      <c r="DC28" s="717"/>
      <c r="DD28" s="688">
        <v>1374411</v>
      </c>
      <c r="DE28" s="680"/>
      <c r="DF28" s="680"/>
      <c r="DG28" s="680"/>
      <c r="DH28" s="680"/>
      <c r="DI28" s="680"/>
      <c r="DJ28" s="680"/>
      <c r="DK28" s="681"/>
      <c r="DL28" s="688">
        <v>1374411</v>
      </c>
      <c r="DM28" s="680"/>
      <c r="DN28" s="680"/>
      <c r="DO28" s="680"/>
      <c r="DP28" s="680"/>
      <c r="DQ28" s="680"/>
      <c r="DR28" s="680"/>
      <c r="DS28" s="680"/>
      <c r="DT28" s="680"/>
      <c r="DU28" s="680"/>
      <c r="DV28" s="681"/>
      <c r="DW28" s="684">
        <v>12.3</v>
      </c>
      <c r="DX28" s="713"/>
      <c r="DY28" s="713"/>
      <c r="DZ28" s="713"/>
      <c r="EA28" s="713"/>
      <c r="EB28" s="713"/>
      <c r="EC28" s="714"/>
    </row>
    <row r="29" spans="2:133" ht="11.25" customHeight="1" x14ac:dyDescent="0.2">
      <c r="B29" s="676" t="s">
        <v>303</v>
      </c>
      <c r="C29" s="677"/>
      <c r="D29" s="677"/>
      <c r="E29" s="677"/>
      <c r="F29" s="677"/>
      <c r="G29" s="677"/>
      <c r="H29" s="677"/>
      <c r="I29" s="677"/>
      <c r="J29" s="677"/>
      <c r="K29" s="677"/>
      <c r="L29" s="677"/>
      <c r="M29" s="677"/>
      <c r="N29" s="677"/>
      <c r="O29" s="677"/>
      <c r="P29" s="677"/>
      <c r="Q29" s="678"/>
      <c r="R29" s="679">
        <v>1059752</v>
      </c>
      <c r="S29" s="680"/>
      <c r="T29" s="680"/>
      <c r="U29" s="680"/>
      <c r="V29" s="680"/>
      <c r="W29" s="680"/>
      <c r="X29" s="680"/>
      <c r="Y29" s="681"/>
      <c r="Z29" s="682">
        <v>4.7</v>
      </c>
      <c r="AA29" s="682"/>
      <c r="AB29" s="682"/>
      <c r="AC29" s="682"/>
      <c r="AD29" s="683" t="s">
        <v>173</v>
      </c>
      <c r="AE29" s="683"/>
      <c r="AF29" s="683"/>
      <c r="AG29" s="683"/>
      <c r="AH29" s="683"/>
      <c r="AI29" s="683"/>
      <c r="AJ29" s="683"/>
      <c r="AK29" s="683"/>
      <c r="AL29" s="684" t="s">
        <v>173</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1374716</v>
      </c>
      <c r="CS29" s="715"/>
      <c r="CT29" s="715"/>
      <c r="CU29" s="715"/>
      <c r="CV29" s="715"/>
      <c r="CW29" s="715"/>
      <c r="CX29" s="715"/>
      <c r="CY29" s="716"/>
      <c r="CZ29" s="684">
        <v>6.4</v>
      </c>
      <c r="DA29" s="713"/>
      <c r="DB29" s="713"/>
      <c r="DC29" s="717"/>
      <c r="DD29" s="688">
        <v>1374367</v>
      </c>
      <c r="DE29" s="715"/>
      <c r="DF29" s="715"/>
      <c r="DG29" s="715"/>
      <c r="DH29" s="715"/>
      <c r="DI29" s="715"/>
      <c r="DJ29" s="715"/>
      <c r="DK29" s="716"/>
      <c r="DL29" s="688">
        <v>1374367</v>
      </c>
      <c r="DM29" s="715"/>
      <c r="DN29" s="715"/>
      <c r="DO29" s="715"/>
      <c r="DP29" s="715"/>
      <c r="DQ29" s="715"/>
      <c r="DR29" s="715"/>
      <c r="DS29" s="715"/>
      <c r="DT29" s="715"/>
      <c r="DU29" s="715"/>
      <c r="DV29" s="716"/>
      <c r="DW29" s="684">
        <v>12.3</v>
      </c>
      <c r="DX29" s="713"/>
      <c r="DY29" s="713"/>
      <c r="DZ29" s="713"/>
      <c r="EA29" s="713"/>
      <c r="EB29" s="713"/>
      <c r="EC29" s="714"/>
    </row>
    <row r="30" spans="2:133" ht="11.25" customHeight="1" x14ac:dyDescent="0.2">
      <c r="B30" s="676" t="s">
        <v>308</v>
      </c>
      <c r="C30" s="677"/>
      <c r="D30" s="677"/>
      <c r="E30" s="677"/>
      <c r="F30" s="677"/>
      <c r="G30" s="677"/>
      <c r="H30" s="677"/>
      <c r="I30" s="677"/>
      <c r="J30" s="677"/>
      <c r="K30" s="677"/>
      <c r="L30" s="677"/>
      <c r="M30" s="677"/>
      <c r="N30" s="677"/>
      <c r="O30" s="677"/>
      <c r="P30" s="677"/>
      <c r="Q30" s="678"/>
      <c r="R30" s="679">
        <v>221895</v>
      </c>
      <c r="S30" s="680"/>
      <c r="T30" s="680"/>
      <c r="U30" s="680"/>
      <c r="V30" s="680"/>
      <c r="W30" s="680"/>
      <c r="X30" s="680"/>
      <c r="Y30" s="681"/>
      <c r="Z30" s="682">
        <v>1</v>
      </c>
      <c r="AA30" s="682"/>
      <c r="AB30" s="682"/>
      <c r="AC30" s="682"/>
      <c r="AD30" s="683">
        <v>54809</v>
      </c>
      <c r="AE30" s="683"/>
      <c r="AF30" s="683"/>
      <c r="AG30" s="683"/>
      <c r="AH30" s="683"/>
      <c r="AI30" s="683"/>
      <c r="AJ30" s="683"/>
      <c r="AK30" s="683"/>
      <c r="AL30" s="684">
        <v>0.5</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99.4</v>
      </c>
      <c r="BH30" s="740"/>
      <c r="BI30" s="740"/>
      <c r="BJ30" s="740"/>
      <c r="BK30" s="740"/>
      <c r="BL30" s="740"/>
      <c r="BM30" s="674">
        <v>96.5</v>
      </c>
      <c r="BN30" s="740"/>
      <c r="BO30" s="740"/>
      <c r="BP30" s="740"/>
      <c r="BQ30" s="741"/>
      <c r="BR30" s="739">
        <v>99.3</v>
      </c>
      <c r="BS30" s="740"/>
      <c r="BT30" s="740"/>
      <c r="BU30" s="740"/>
      <c r="BV30" s="740"/>
      <c r="BW30" s="740"/>
      <c r="BX30" s="674">
        <v>95.8</v>
      </c>
      <c r="BY30" s="740"/>
      <c r="BZ30" s="740"/>
      <c r="CA30" s="740"/>
      <c r="CB30" s="741"/>
      <c r="CD30" s="744"/>
      <c r="CE30" s="745"/>
      <c r="CF30" s="694" t="s">
        <v>311</v>
      </c>
      <c r="CG30" s="695"/>
      <c r="CH30" s="695"/>
      <c r="CI30" s="695"/>
      <c r="CJ30" s="695"/>
      <c r="CK30" s="695"/>
      <c r="CL30" s="695"/>
      <c r="CM30" s="695"/>
      <c r="CN30" s="695"/>
      <c r="CO30" s="695"/>
      <c r="CP30" s="695"/>
      <c r="CQ30" s="696"/>
      <c r="CR30" s="679">
        <v>1277102</v>
      </c>
      <c r="CS30" s="680"/>
      <c r="CT30" s="680"/>
      <c r="CU30" s="680"/>
      <c r="CV30" s="680"/>
      <c r="CW30" s="680"/>
      <c r="CX30" s="680"/>
      <c r="CY30" s="681"/>
      <c r="CZ30" s="684">
        <v>5.9</v>
      </c>
      <c r="DA30" s="713"/>
      <c r="DB30" s="713"/>
      <c r="DC30" s="717"/>
      <c r="DD30" s="688">
        <v>1276817</v>
      </c>
      <c r="DE30" s="680"/>
      <c r="DF30" s="680"/>
      <c r="DG30" s="680"/>
      <c r="DH30" s="680"/>
      <c r="DI30" s="680"/>
      <c r="DJ30" s="680"/>
      <c r="DK30" s="681"/>
      <c r="DL30" s="688">
        <v>1276817</v>
      </c>
      <c r="DM30" s="680"/>
      <c r="DN30" s="680"/>
      <c r="DO30" s="680"/>
      <c r="DP30" s="680"/>
      <c r="DQ30" s="680"/>
      <c r="DR30" s="680"/>
      <c r="DS30" s="680"/>
      <c r="DT30" s="680"/>
      <c r="DU30" s="680"/>
      <c r="DV30" s="681"/>
      <c r="DW30" s="684">
        <v>11.4</v>
      </c>
      <c r="DX30" s="713"/>
      <c r="DY30" s="713"/>
      <c r="DZ30" s="713"/>
      <c r="EA30" s="713"/>
      <c r="EB30" s="713"/>
      <c r="EC30" s="714"/>
    </row>
    <row r="31" spans="2:133" ht="11.25" customHeight="1" x14ac:dyDescent="0.2">
      <c r="B31" s="676" t="s">
        <v>312</v>
      </c>
      <c r="C31" s="677"/>
      <c r="D31" s="677"/>
      <c r="E31" s="677"/>
      <c r="F31" s="677"/>
      <c r="G31" s="677"/>
      <c r="H31" s="677"/>
      <c r="I31" s="677"/>
      <c r="J31" s="677"/>
      <c r="K31" s="677"/>
      <c r="L31" s="677"/>
      <c r="M31" s="677"/>
      <c r="N31" s="677"/>
      <c r="O31" s="677"/>
      <c r="P31" s="677"/>
      <c r="Q31" s="678"/>
      <c r="R31" s="679">
        <v>2290394</v>
      </c>
      <c r="S31" s="680"/>
      <c r="T31" s="680"/>
      <c r="U31" s="680"/>
      <c r="V31" s="680"/>
      <c r="W31" s="680"/>
      <c r="X31" s="680"/>
      <c r="Y31" s="681"/>
      <c r="Z31" s="682">
        <v>10.1</v>
      </c>
      <c r="AA31" s="682"/>
      <c r="AB31" s="682"/>
      <c r="AC31" s="682"/>
      <c r="AD31" s="683" t="s">
        <v>173</v>
      </c>
      <c r="AE31" s="683"/>
      <c r="AF31" s="683"/>
      <c r="AG31" s="683"/>
      <c r="AH31" s="683"/>
      <c r="AI31" s="683"/>
      <c r="AJ31" s="683"/>
      <c r="AK31" s="683"/>
      <c r="AL31" s="684" t="s">
        <v>173</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99.5</v>
      </c>
      <c r="BH31" s="715"/>
      <c r="BI31" s="715"/>
      <c r="BJ31" s="715"/>
      <c r="BK31" s="715"/>
      <c r="BL31" s="715"/>
      <c r="BM31" s="685">
        <v>97.8</v>
      </c>
      <c r="BN31" s="737"/>
      <c r="BO31" s="737"/>
      <c r="BP31" s="737"/>
      <c r="BQ31" s="738"/>
      <c r="BR31" s="736">
        <v>99.4</v>
      </c>
      <c r="BS31" s="715"/>
      <c r="BT31" s="715"/>
      <c r="BU31" s="715"/>
      <c r="BV31" s="715"/>
      <c r="BW31" s="715"/>
      <c r="BX31" s="685">
        <v>97.1</v>
      </c>
      <c r="BY31" s="737"/>
      <c r="BZ31" s="737"/>
      <c r="CA31" s="737"/>
      <c r="CB31" s="738"/>
      <c r="CD31" s="744"/>
      <c r="CE31" s="745"/>
      <c r="CF31" s="694" t="s">
        <v>315</v>
      </c>
      <c r="CG31" s="695"/>
      <c r="CH31" s="695"/>
      <c r="CI31" s="695"/>
      <c r="CJ31" s="695"/>
      <c r="CK31" s="695"/>
      <c r="CL31" s="695"/>
      <c r="CM31" s="695"/>
      <c r="CN31" s="695"/>
      <c r="CO31" s="695"/>
      <c r="CP31" s="695"/>
      <c r="CQ31" s="696"/>
      <c r="CR31" s="679">
        <v>97614</v>
      </c>
      <c r="CS31" s="715"/>
      <c r="CT31" s="715"/>
      <c r="CU31" s="715"/>
      <c r="CV31" s="715"/>
      <c r="CW31" s="715"/>
      <c r="CX31" s="715"/>
      <c r="CY31" s="716"/>
      <c r="CZ31" s="684">
        <v>0.5</v>
      </c>
      <c r="DA31" s="713"/>
      <c r="DB31" s="713"/>
      <c r="DC31" s="717"/>
      <c r="DD31" s="688">
        <v>97550</v>
      </c>
      <c r="DE31" s="715"/>
      <c r="DF31" s="715"/>
      <c r="DG31" s="715"/>
      <c r="DH31" s="715"/>
      <c r="DI31" s="715"/>
      <c r="DJ31" s="715"/>
      <c r="DK31" s="716"/>
      <c r="DL31" s="688">
        <v>97550</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2">
      <c r="B32" s="676" t="s">
        <v>316</v>
      </c>
      <c r="C32" s="677"/>
      <c r="D32" s="677"/>
      <c r="E32" s="677"/>
      <c r="F32" s="677"/>
      <c r="G32" s="677"/>
      <c r="H32" s="677"/>
      <c r="I32" s="677"/>
      <c r="J32" s="677"/>
      <c r="K32" s="677"/>
      <c r="L32" s="677"/>
      <c r="M32" s="677"/>
      <c r="N32" s="677"/>
      <c r="O32" s="677"/>
      <c r="P32" s="677"/>
      <c r="Q32" s="678"/>
      <c r="R32" s="679">
        <v>765770</v>
      </c>
      <c r="S32" s="680"/>
      <c r="T32" s="680"/>
      <c r="U32" s="680"/>
      <c r="V32" s="680"/>
      <c r="W32" s="680"/>
      <c r="X32" s="680"/>
      <c r="Y32" s="681"/>
      <c r="Z32" s="682">
        <v>3.4</v>
      </c>
      <c r="AA32" s="682"/>
      <c r="AB32" s="682"/>
      <c r="AC32" s="682"/>
      <c r="AD32" s="683" t="s">
        <v>173</v>
      </c>
      <c r="AE32" s="683"/>
      <c r="AF32" s="683"/>
      <c r="AG32" s="683"/>
      <c r="AH32" s="683"/>
      <c r="AI32" s="683"/>
      <c r="AJ32" s="683"/>
      <c r="AK32" s="683"/>
      <c r="AL32" s="684" t="s">
        <v>173</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99.3</v>
      </c>
      <c r="BH32" s="749"/>
      <c r="BI32" s="749"/>
      <c r="BJ32" s="749"/>
      <c r="BK32" s="749"/>
      <c r="BL32" s="749"/>
      <c r="BM32" s="750">
        <v>94.7</v>
      </c>
      <c r="BN32" s="749"/>
      <c r="BO32" s="749"/>
      <c r="BP32" s="749"/>
      <c r="BQ32" s="751"/>
      <c r="BR32" s="748">
        <v>99.2</v>
      </c>
      <c r="BS32" s="749"/>
      <c r="BT32" s="749"/>
      <c r="BU32" s="749"/>
      <c r="BV32" s="749"/>
      <c r="BW32" s="749"/>
      <c r="BX32" s="750">
        <v>93.9</v>
      </c>
      <c r="BY32" s="749"/>
      <c r="BZ32" s="749"/>
      <c r="CA32" s="749"/>
      <c r="CB32" s="751"/>
      <c r="CD32" s="746"/>
      <c r="CE32" s="747"/>
      <c r="CF32" s="694" t="s">
        <v>318</v>
      </c>
      <c r="CG32" s="695"/>
      <c r="CH32" s="695"/>
      <c r="CI32" s="695"/>
      <c r="CJ32" s="695"/>
      <c r="CK32" s="695"/>
      <c r="CL32" s="695"/>
      <c r="CM32" s="695"/>
      <c r="CN32" s="695"/>
      <c r="CO32" s="695"/>
      <c r="CP32" s="695"/>
      <c r="CQ32" s="696"/>
      <c r="CR32" s="679">
        <v>44</v>
      </c>
      <c r="CS32" s="680"/>
      <c r="CT32" s="680"/>
      <c r="CU32" s="680"/>
      <c r="CV32" s="680"/>
      <c r="CW32" s="680"/>
      <c r="CX32" s="680"/>
      <c r="CY32" s="681"/>
      <c r="CZ32" s="684">
        <v>0</v>
      </c>
      <c r="DA32" s="713"/>
      <c r="DB32" s="713"/>
      <c r="DC32" s="717"/>
      <c r="DD32" s="688">
        <v>44</v>
      </c>
      <c r="DE32" s="680"/>
      <c r="DF32" s="680"/>
      <c r="DG32" s="680"/>
      <c r="DH32" s="680"/>
      <c r="DI32" s="680"/>
      <c r="DJ32" s="680"/>
      <c r="DK32" s="681"/>
      <c r="DL32" s="688">
        <v>44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319</v>
      </c>
      <c r="C33" s="677"/>
      <c r="D33" s="677"/>
      <c r="E33" s="677"/>
      <c r="F33" s="677"/>
      <c r="G33" s="677"/>
      <c r="H33" s="677"/>
      <c r="I33" s="677"/>
      <c r="J33" s="677"/>
      <c r="K33" s="677"/>
      <c r="L33" s="677"/>
      <c r="M33" s="677"/>
      <c r="N33" s="677"/>
      <c r="O33" s="677"/>
      <c r="P33" s="677"/>
      <c r="Q33" s="678"/>
      <c r="R33" s="679">
        <v>417203</v>
      </c>
      <c r="S33" s="680"/>
      <c r="T33" s="680"/>
      <c r="U33" s="680"/>
      <c r="V33" s="680"/>
      <c r="W33" s="680"/>
      <c r="X33" s="680"/>
      <c r="Y33" s="681"/>
      <c r="Z33" s="682">
        <v>1.8</v>
      </c>
      <c r="AA33" s="682"/>
      <c r="AB33" s="682"/>
      <c r="AC33" s="682"/>
      <c r="AD33" s="683" t="s">
        <v>234</v>
      </c>
      <c r="AE33" s="683"/>
      <c r="AF33" s="683"/>
      <c r="AG33" s="683"/>
      <c r="AH33" s="683"/>
      <c r="AI33" s="683"/>
      <c r="AJ33" s="683"/>
      <c r="AK33" s="683"/>
      <c r="AL33" s="684" t="s">
        <v>134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11082000</v>
      </c>
      <c r="CS33" s="715"/>
      <c r="CT33" s="715"/>
      <c r="CU33" s="715"/>
      <c r="CV33" s="715"/>
      <c r="CW33" s="715"/>
      <c r="CX33" s="715"/>
      <c r="CY33" s="716"/>
      <c r="CZ33" s="684">
        <v>51.4</v>
      </c>
      <c r="DA33" s="713"/>
      <c r="DB33" s="713"/>
      <c r="DC33" s="717"/>
      <c r="DD33" s="688">
        <v>6436262</v>
      </c>
      <c r="DE33" s="715"/>
      <c r="DF33" s="715"/>
      <c r="DG33" s="715"/>
      <c r="DH33" s="715"/>
      <c r="DI33" s="715"/>
      <c r="DJ33" s="715"/>
      <c r="DK33" s="716"/>
      <c r="DL33" s="688">
        <v>3996449</v>
      </c>
      <c r="DM33" s="715"/>
      <c r="DN33" s="715"/>
      <c r="DO33" s="715"/>
      <c r="DP33" s="715"/>
      <c r="DQ33" s="715"/>
      <c r="DR33" s="715"/>
      <c r="DS33" s="715"/>
      <c r="DT33" s="715"/>
      <c r="DU33" s="715"/>
      <c r="DV33" s="716"/>
      <c r="DW33" s="684">
        <v>35.799999999999997</v>
      </c>
      <c r="DX33" s="713"/>
      <c r="DY33" s="713"/>
      <c r="DZ33" s="713"/>
      <c r="EA33" s="713"/>
      <c r="EB33" s="713"/>
      <c r="EC33" s="714"/>
    </row>
    <row r="34" spans="2:133" ht="11.25" customHeight="1" x14ac:dyDescent="0.2">
      <c r="B34" s="676" t="s">
        <v>321</v>
      </c>
      <c r="C34" s="677"/>
      <c r="D34" s="677"/>
      <c r="E34" s="677"/>
      <c r="F34" s="677"/>
      <c r="G34" s="677"/>
      <c r="H34" s="677"/>
      <c r="I34" s="677"/>
      <c r="J34" s="677"/>
      <c r="K34" s="677"/>
      <c r="L34" s="677"/>
      <c r="M34" s="677"/>
      <c r="N34" s="677"/>
      <c r="O34" s="677"/>
      <c r="P34" s="677"/>
      <c r="Q34" s="678"/>
      <c r="R34" s="679">
        <v>1446718</v>
      </c>
      <c r="S34" s="680"/>
      <c r="T34" s="680"/>
      <c r="U34" s="680"/>
      <c r="V34" s="680"/>
      <c r="W34" s="680"/>
      <c r="X34" s="680"/>
      <c r="Y34" s="681"/>
      <c r="Z34" s="682">
        <v>6.4</v>
      </c>
      <c r="AA34" s="682"/>
      <c r="AB34" s="682"/>
      <c r="AC34" s="682"/>
      <c r="AD34" s="683">
        <v>103010</v>
      </c>
      <c r="AE34" s="683"/>
      <c r="AF34" s="683"/>
      <c r="AG34" s="683"/>
      <c r="AH34" s="683"/>
      <c r="AI34" s="683"/>
      <c r="AJ34" s="683"/>
      <c r="AK34" s="683"/>
      <c r="AL34" s="684">
        <v>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5096073</v>
      </c>
      <c r="CS34" s="680"/>
      <c r="CT34" s="680"/>
      <c r="CU34" s="680"/>
      <c r="CV34" s="680"/>
      <c r="CW34" s="680"/>
      <c r="CX34" s="680"/>
      <c r="CY34" s="681"/>
      <c r="CZ34" s="684">
        <v>23.6</v>
      </c>
      <c r="DA34" s="713"/>
      <c r="DB34" s="713"/>
      <c r="DC34" s="717"/>
      <c r="DD34" s="688">
        <v>2129878</v>
      </c>
      <c r="DE34" s="680"/>
      <c r="DF34" s="680"/>
      <c r="DG34" s="680"/>
      <c r="DH34" s="680"/>
      <c r="DI34" s="680"/>
      <c r="DJ34" s="680"/>
      <c r="DK34" s="681"/>
      <c r="DL34" s="688">
        <v>940607</v>
      </c>
      <c r="DM34" s="680"/>
      <c r="DN34" s="680"/>
      <c r="DO34" s="680"/>
      <c r="DP34" s="680"/>
      <c r="DQ34" s="680"/>
      <c r="DR34" s="680"/>
      <c r="DS34" s="680"/>
      <c r="DT34" s="680"/>
      <c r="DU34" s="680"/>
      <c r="DV34" s="681"/>
      <c r="DW34" s="684">
        <v>8.4</v>
      </c>
      <c r="DX34" s="713"/>
      <c r="DY34" s="713"/>
      <c r="DZ34" s="713"/>
      <c r="EA34" s="713"/>
      <c r="EB34" s="713"/>
      <c r="EC34" s="714"/>
    </row>
    <row r="35" spans="2:133" ht="11.25" customHeight="1" x14ac:dyDescent="0.2">
      <c r="B35" s="676" t="s">
        <v>325</v>
      </c>
      <c r="C35" s="677"/>
      <c r="D35" s="677"/>
      <c r="E35" s="677"/>
      <c r="F35" s="677"/>
      <c r="G35" s="677"/>
      <c r="H35" s="677"/>
      <c r="I35" s="677"/>
      <c r="J35" s="677"/>
      <c r="K35" s="677"/>
      <c r="L35" s="677"/>
      <c r="M35" s="677"/>
      <c r="N35" s="677"/>
      <c r="O35" s="677"/>
      <c r="P35" s="677"/>
      <c r="Q35" s="678"/>
      <c r="R35" s="679">
        <v>1774700</v>
      </c>
      <c r="S35" s="680"/>
      <c r="T35" s="680"/>
      <c r="U35" s="680"/>
      <c r="V35" s="680"/>
      <c r="W35" s="680"/>
      <c r="X35" s="680"/>
      <c r="Y35" s="681"/>
      <c r="Z35" s="682">
        <v>7.9</v>
      </c>
      <c r="AA35" s="682"/>
      <c r="AB35" s="682"/>
      <c r="AC35" s="682"/>
      <c r="AD35" s="683" t="s">
        <v>173</v>
      </c>
      <c r="AE35" s="683"/>
      <c r="AF35" s="683"/>
      <c r="AG35" s="683"/>
      <c r="AH35" s="683"/>
      <c r="AI35" s="683"/>
      <c r="AJ35" s="683"/>
      <c r="AK35" s="683"/>
      <c r="AL35" s="684" t="s">
        <v>234</v>
      </c>
      <c r="AM35" s="685"/>
      <c r="AN35" s="685"/>
      <c r="AO35" s="686"/>
      <c r="AP35" s="234"/>
      <c r="AQ35" s="752" t="s">
        <v>326</v>
      </c>
      <c r="AR35" s="753"/>
      <c r="AS35" s="753"/>
      <c r="AT35" s="753"/>
      <c r="AU35" s="753"/>
      <c r="AV35" s="753"/>
      <c r="AW35" s="753"/>
      <c r="AX35" s="753"/>
      <c r="AY35" s="754"/>
      <c r="AZ35" s="668">
        <v>3120245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45822</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348868</v>
      </c>
      <c r="CS35" s="715"/>
      <c r="CT35" s="715"/>
      <c r="CU35" s="715"/>
      <c r="CV35" s="715"/>
      <c r="CW35" s="715"/>
      <c r="CX35" s="715"/>
      <c r="CY35" s="716"/>
      <c r="CZ35" s="684">
        <v>1.6</v>
      </c>
      <c r="DA35" s="713"/>
      <c r="DB35" s="713"/>
      <c r="DC35" s="717"/>
      <c r="DD35" s="688">
        <v>39704</v>
      </c>
      <c r="DE35" s="715"/>
      <c r="DF35" s="715"/>
      <c r="DG35" s="715"/>
      <c r="DH35" s="715"/>
      <c r="DI35" s="715"/>
      <c r="DJ35" s="715"/>
      <c r="DK35" s="716"/>
      <c r="DL35" s="688">
        <v>36588</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2">
      <c r="B36" s="676" t="s">
        <v>329</v>
      </c>
      <c r="C36" s="677"/>
      <c r="D36" s="677"/>
      <c r="E36" s="677"/>
      <c r="F36" s="677"/>
      <c r="G36" s="677"/>
      <c r="H36" s="677"/>
      <c r="I36" s="677"/>
      <c r="J36" s="677"/>
      <c r="K36" s="677"/>
      <c r="L36" s="677"/>
      <c r="M36" s="677"/>
      <c r="N36" s="677"/>
      <c r="O36" s="677"/>
      <c r="P36" s="677"/>
      <c r="Q36" s="678"/>
      <c r="R36" s="679" t="s">
        <v>173</v>
      </c>
      <c r="S36" s="680"/>
      <c r="T36" s="680"/>
      <c r="U36" s="680"/>
      <c r="V36" s="680"/>
      <c r="W36" s="680"/>
      <c r="X36" s="680"/>
      <c r="Y36" s="681"/>
      <c r="Z36" s="682" t="s">
        <v>173</v>
      </c>
      <c r="AA36" s="682"/>
      <c r="AB36" s="682"/>
      <c r="AC36" s="682"/>
      <c r="AD36" s="683" t="s">
        <v>173</v>
      </c>
      <c r="AE36" s="683"/>
      <c r="AF36" s="683"/>
      <c r="AG36" s="683"/>
      <c r="AH36" s="683"/>
      <c r="AI36" s="683"/>
      <c r="AJ36" s="683"/>
      <c r="AK36" s="683"/>
      <c r="AL36" s="684" t="s">
        <v>173</v>
      </c>
      <c r="AM36" s="685"/>
      <c r="AN36" s="685"/>
      <c r="AO36" s="686"/>
      <c r="AQ36" s="756" t="s">
        <v>330</v>
      </c>
      <c r="AR36" s="757"/>
      <c r="AS36" s="757"/>
      <c r="AT36" s="757"/>
      <c r="AU36" s="757"/>
      <c r="AV36" s="757"/>
      <c r="AW36" s="757"/>
      <c r="AX36" s="757"/>
      <c r="AY36" s="758"/>
      <c r="AZ36" s="679">
        <v>776611</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9736</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2252239</v>
      </c>
      <c r="CS36" s="680"/>
      <c r="CT36" s="680"/>
      <c r="CU36" s="680"/>
      <c r="CV36" s="680"/>
      <c r="CW36" s="680"/>
      <c r="CX36" s="680"/>
      <c r="CY36" s="681"/>
      <c r="CZ36" s="684">
        <v>10.4</v>
      </c>
      <c r="DA36" s="713"/>
      <c r="DB36" s="713"/>
      <c r="DC36" s="717"/>
      <c r="DD36" s="688">
        <v>2109982</v>
      </c>
      <c r="DE36" s="680"/>
      <c r="DF36" s="680"/>
      <c r="DG36" s="680"/>
      <c r="DH36" s="680"/>
      <c r="DI36" s="680"/>
      <c r="DJ36" s="680"/>
      <c r="DK36" s="681"/>
      <c r="DL36" s="688">
        <v>1571328</v>
      </c>
      <c r="DM36" s="680"/>
      <c r="DN36" s="680"/>
      <c r="DO36" s="680"/>
      <c r="DP36" s="680"/>
      <c r="DQ36" s="680"/>
      <c r="DR36" s="680"/>
      <c r="DS36" s="680"/>
      <c r="DT36" s="680"/>
      <c r="DU36" s="680"/>
      <c r="DV36" s="681"/>
      <c r="DW36" s="684">
        <v>14.1</v>
      </c>
      <c r="DX36" s="713"/>
      <c r="DY36" s="713"/>
      <c r="DZ36" s="713"/>
      <c r="EA36" s="713"/>
      <c r="EB36" s="713"/>
      <c r="EC36" s="714"/>
    </row>
    <row r="37" spans="2:133" ht="11.25" customHeight="1" x14ac:dyDescent="0.2">
      <c r="B37" s="676" t="s">
        <v>333</v>
      </c>
      <c r="C37" s="677"/>
      <c r="D37" s="677"/>
      <c r="E37" s="677"/>
      <c r="F37" s="677"/>
      <c r="G37" s="677"/>
      <c r="H37" s="677"/>
      <c r="I37" s="677"/>
      <c r="J37" s="677"/>
      <c r="K37" s="677"/>
      <c r="L37" s="677"/>
      <c r="M37" s="677"/>
      <c r="N37" s="677"/>
      <c r="O37" s="677"/>
      <c r="P37" s="677"/>
      <c r="Q37" s="678"/>
      <c r="R37" s="679">
        <v>670000</v>
      </c>
      <c r="S37" s="680"/>
      <c r="T37" s="680"/>
      <c r="U37" s="680"/>
      <c r="V37" s="680"/>
      <c r="W37" s="680"/>
      <c r="X37" s="680"/>
      <c r="Y37" s="681"/>
      <c r="Z37" s="682">
        <v>3</v>
      </c>
      <c r="AA37" s="682"/>
      <c r="AB37" s="682"/>
      <c r="AC37" s="682"/>
      <c r="AD37" s="683" t="s">
        <v>173</v>
      </c>
      <c r="AE37" s="683"/>
      <c r="AF37" s="683"/>
      <c r="AG37" s="683"/>
      <c r="AH37" s="683"/>
      <c r="AI37" s="683"/>
      <c r="AJ37" s="683"/>
      <c r="AK37" s="683"/>
      <c r="AL37" s="684" t="s">
        <v>173</v>
      </c>
      <c r="AM37" s="685"/>
      <c r="AN37" s="685"/>
      <c r="AO37" s="686"/>
      <c r="AQ37" s="756" t="s">
        <v>334</v>
      </c>
      <c r="AR37" s="757"/>
      <c r="AS37" s="757"/>
      <c r="AT37" s="757"/>
      <c r="AU37" s="757"/>
      <c r="AV37" s="757"/>
      <c r="AW37" s="757"/>
      <c r="AX37" s="757"/>
      <c r="AY37" s="758"/>
      <c r="AZ37" s="679">
        <v>643269</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6543</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695096</v>
      </c>
      <c r="CS37" s="715"/>
      <c r="CT37" s="715"/>
      <c r="CU37" s="715"/>
      <c r="CV37" s="715"/>
      <c r="CW37" s="715"/>
      <c r="CX37" s="715"/>
      <c r="CY37" s="716"/>
      <c r="CZ37" s="684">
        <v>3.2</v>
      </c>
      <c r="DA37" s="713"/>
      <c r="DB37" s="713"/>
      <c r="DC37" s="717"/>
      <c r="DD37" s="688">
        <v>688822</v>
      </c>
      <c r="DE37" s="715"/>
      <c r="DF37" s="715"/>
      <c r="DG37" s="715"/>
      <c r="DH37" s="715"/>
      <c r="DI37" s="715"/>
      <c r="DJ37" s="715"/>
      <c r="DK37" s="716"/>
      <c r="DL37" s="688">
        <v>683367</v>
      </c>
      <c r="DM37" s="715"/>
      <c r="DN37" s="715"/>
      <c r="DO37" s="715"/>
      <c r="DP37" s="715"/>
      <c r="DQ37" s="715"/>
      <c r="DR37" s="715"/>
      <c r="DS37" s="715"/>
      <c r="DT37" s="715"/>
      <c r="DU37" s="715"/>
      <c r="DV37" s="716"/>
      <c r="DW37" s="684">
        <v>6.1</v>
      </c>
      <c r="DX37" s="713"/>
      <c r="DY37" s="713"/>
      <c r="DZ37" s="713"/>
      <c r="EA37" s="713"/>
      <c r="EB37" s="713"/>
      <c r="EC37" s="714"/>
    </row>
    <row r="38" spans="2:133" ht="11.25" customHeight="1" x14ac:dyDescent="0.2">
      <c r="B38" s="724" t="s">
        <v>337</v>
      </c>
      <c r="C38" s="725"/>
      <c r="D38" s="725"/>
      <c r="E38" s="725"/>
      <c r="F38" s="725"/>
      <c r="G38" s="725"/>
      <c r="H38" s="725"/>
      <c r="I38" s="725"/>
      <c r="J38" s="725"/>
      <c r="K38" s="725"/>
      <c r="L38" s="725"/>
      <c r="M38" s="725"/>
      <c r="N38" s="725"/>
      <c r="O38" s="725"/>
      <c r="P38" s="725"/>
      <c r="Q38" s="726"/>
      <c r="R38" s="759">
        <v>22587388</v>
      </c>
      <c r="S38" s="760"/>
      <c r="T38" s="760"/>
      <c r="U38" s="760"/>
      <c r="V38" s="760"/>
      <c r="W38" s="760"/>
      <c r="X38" s="760"/>
      <c r="Y38" s="761"/>
      <c r="Z38" s="762">
        <v>100</v>
      </c>
      <c r="AA38" s="762"/>
      <c r="AB38" s="762"/>
      <c r="AC38" s="762"/>
      <c r="AD38" s="763">
        <v>10487977</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64010</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10768</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2279624</v>
      </c>
      <c r="CS38" s="680"/>
      <c r="CT38" s="680"/>
      <c r="CU38" s="680"/>
      <c r="CV38" s="680"/>
      <c r="CW38" s="680"/>
      <c r="CX38" s="680"/>
      <c r="CY38" s="681"/>
      <c r="CZ38" s="684">
        <v>10.6</v>
      </c>
      <c r="DA38" s="713"/>
      <c r="DB38" s="713"/>
      <c r="DC38" s="717"/>
      <c r="DD38" s="688">
        <v>1980498</v>
      </c>
      <c r="DE38" s="680"/>
      <c r="DF38" s="680"/>
      <c r="DG38" s="680"/>
      <c r="DH38" s="680"/>
      <c r="DI38" s="680"/>
      <c r="DJ38" s="680"/>
      <c r="DK38" s="681"/>
      <c r="DL38" s="688">
        <v>1431726</v>
      </c>
      <c r="DM38" s="680"/>
      <c r="DN38" s="680"/>
      <c r="DO38" s="680"/>
      <c r="DP38" s="680"/>
      <c r="DQ38" s="680"/>
      <c r="DR38" s="680"/>
      <c r="DS38" s="680"/>
      <c r="DT38" s="680"/>
      <c r="DU38" s="680"/>
      <c r="DV38" s="681"/>
      <c r="DW38" s="684">
        <v>12.8</v>
      </c>
      <c r="DX38" s="713"/>
      <c r="DY38" s="713"/>
      <c r="DZ38" s="713"/>
      <c r="EA38" s="713"/>
      <c r="EB38" s="713"/>
      <c r="EC38" s="714"/>
    </row>
    <row r="39" spans="2:133" ht="11.25" customHeight="1" x14ac:dyDescent="0.2">
      <c r="AQ39" s="756" t="s">
        <v>341</v>
      </c>
      <c r="AR39" s="757"/>
      <c r="AS39" s="757"/>
      <c r="AT39" s="757"/>
      <c r="AU39" s="757"/>
      <c r="AV39" s="757"/>
      <c r="AW39" s="757"/>
      <c r="AX39" s="757"/>
      <c r="AY39" s="758"/>
      <c r="AZ39" s="679" t="s">
        <v>173</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113</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1088996</v>
      </c>
      <c r="CS39" s="715"/>
      <c r="CT39" s="715"/>
      <c r="CU39" s="715"/>
      <c r="CV39" s="715"/>
      <c r="CW39" s="715"/>
      <c r="CX39" s="715"/>
      <c r="CY39" s="716"/>
      <c r="CZ39" s="684">
        <v>5</v>
      </c>
      <c r="DA39" s="713"/>
      <c r="DB39" s="713"/>
      <c r="DC39" s="717"/>
      <c r="DD39" s="688">
        <v>160000</v>
      </c>
      <c r="DE39" s="715"/>
      <c r="DF39" s="715"/>
      <c r="DG39" s="715"/>
      <c r="DH39" s="715"/>
      <c r="DI39" s="715"/>
      <c r="DJ39" s="715"/>
      <c r="DK39" s="716"/>
      <c r="DL39" s="688" t="s">
        <v>234</v>
      </c>
      <c r="DM39" s="715"/>
      <c r="DN39" s="715"/>
      <c r="DO39" s="715"/>
      <c r="DP39" s="715"/>
      <c r="DQ39" s="715"/>
      <c r="DR39" s="715"/>
      <c r="DS39" s="715"/>
      <c r="DT39" s="715"/>
      <c r="DU39" s="715"/>
      <c r="DV39" s="716"/>
      <c r="DW39" s="684" t="s">
        <v>234</v>
      </c>
      <c r="DX39" s="713"/>
      <c r="DY39" s="713"/>
      <c r="DZ39" s="713"/>
      <c r="EA39" s="713"/>
      <c r="EB39" s="713"/>
      <c r="EC39" s="714"/>
    </row>
    <row r="40" spans="2:133" ht="11.25" customHeight="1" x14ac:dyDescent="0.2">
      <c r="AQ40" s="756" t="s">
        <v>345</v>
      </c>
      <c r="AR40" s="757"/>
      <c r="AS40" s="757"/>
      <c r="AT40" s="757"/>
      <c r="AU40" s="757"/>
      <c r="AV40" s="757"/>
      <c r="AW40" s="757"/>
      <c r="AX40" s="757"/>
      <c r="AY40" s="758"/>
      <c r="AZ40" s="679">
        <v>454559</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234</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16200</v>
      </c>
      <c r="CS40" s="680"/>
      <c r="CT40" s="680"/>
      <c r="CU40" s="680"/>
      <c r="CV40" s="680"/>
      <c r="CW40" s="680"/>
      <c r="CX40" s="680"/>
      <c r="CY40" s="681"/>
      <c r="CZ40" s="684">
        <v>0.1</v>
      </c>
      <c r="DA40" s="713"/>
      <c r="DB40" s="713"/>
      <c r="DC40" s="717"/>
      <c r="DD40" s="688">
        <v>16200</v>
      </c>
      <c r="DE40" s="680"/>
      <c r="DF40" s="680"/>
      <c r="DG40" s="680"/>
      <c r="DH40" s="680"/>
      <c r="DI40" s="680"/>
      <c r="DJ40" s="680"/>
      <c r="DK40" s="681"/>
      <c r="DL40" s="688">
        <v>16200</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2">
      <c r="AQ41" s="766" t="s">
        <v>348</v>
      </c>
      <c r="AR41" s="767"/>
      <c r="AS41" s="767"/>
      <c r="AT41" s="767"/>
      <c r="AU41" s="767"/>
      <c r="AV41" s="767"/>
      <c r="AW41" s="767"/>
      <c r="AX41" s="767"/>
      <c r="AY41" s="768"/>
      <c r="AZ41" s="759">
        <v>1181796</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328</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173</v>
      </c>
      <c r="DA41" s="713"/>
      <c r="DB41" s="713"/>
      <c r="DC41" s="717"/>
      <c r="DD41" s="688" t="s">
        <v>234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2704170</v>
      </c>
      <c r="CS42" s="680"/>
      <c r="CT42" s="680"/>
      <c r="CU42" s="680"/>
      <c r="CV42" s="680"/>
      <c r="CW42" s="680"/>
      <c r="CX42" s="680"/>
      <c r="CY42" s="681"/>
      <c r="CZ42" s="684">
        <v>12.5</v>
      </c>
      <c r="DA42" s="685"/>
      <c r="DB42" s="685"/>
      <c r="DC42" s="780"/>
      <c r="DD42" s="688">
        <v>805702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58038</v>
      </c>
      <c r="CS43" s="715"/>
      <c r="CT43" s="715"/>
      <c r="CU43" s="715"/>
      <c r="CV43" s="715"/>
      <c r="CW43" s="715"/>
      <c r="CX43" s="715"/>
      <c r="CY43" s="716"/>
      <c r="CZ43" s="684">
        <v>0.3</v>
      </c>
      <c r="DA43" s="713"/>
      <c r="DB43" s="713"/>
      <c r="DC43" s="717"/>
      <c r="DD43" s="688">
        <v>55196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355</v>
      </c>
      <c r="CD44" s="791" t="s">
        <v>306</v>
      </c>
      <c r="CE44" s="792"/>
      <c r="CF44" s="676" t="s">
        <v>356</v>
      </c>
      <c r="CG44" s="677"/>
      <c r="CH44" s="677"/>
      <c r="CI44" s="677"/>
      <c r="CJ44" s="677"/>
      <c r="CK44" s="677"/>
      <c r="CL44" s="677"/>
      <c r="CM44" s="677"/>
      <c r="CN44" s="677"/>
      <c r="CO44" s="677"/>
      <c r="CP44" s="677"/>
      <c r="CQ44" s="678"/>
      <c r="CR44" s="679">
        <v>2704170</v>
      </c>
      <c r="CS44" s="680"/>
      <c r="CT44" s="680"/>
      <c r="CU44" s="680"/>
      <c r="CV44" s="680"/>
      <c r="CW44" s="680"/>
      <c r="CX44" s="680"/>
      <c r="CY44" s="681"/>
      <c r="CZ44" s="684">
        <v>12.5</v>
      </c>
      <c r="DA44" s="685"/>
      <c r="DB44" s="685"/>
      <c r="DC44" s="780"/>
      <c r="DD44" s="688">
        <v>805702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357</v>
      </c>
      <c r="CG45" s="677"/>
      <c r="CH45" s="677"/>
      <c r="CI45" s="677"/>
      <c r="CJ45" s="677"/>
      <c r="CK45" s="677"/>
      <c r="CL45" s="677"/>
      <c r="CM45" s="677"/>
      <c r="CN45" s="677"/>
      <c r="CO45" s="677"/>
      <c r="CP45" s="677"/>
      <c r="CQ45" s="678"/>
      <c r="CR45" s="679">
        <v>1591069</v>
      </c>
      <c r="CS45" s="715"/>
      <c r="CT45" s="715"/>
      <c r="CU45" s="715"/>
      <c r="CV45" s="715"/>
      <c r="CW45" s="715"/>
      <c r="CX45" s="715"/>
      <c r="CY45" s="716"/>
      <c r="CZ45" s="684">
        <v>7.4</v>
      </c>
      <c r="DA45" s="713"/>
      <c r="DB45" s="713"/>
      <c r="DC45" s="717"/>
      <c r="DD45" s="688">
        <v>195856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358</v>
      </c>
      <c r="CG46" s="677"/>
      <c r="CH46" s="677"/>
      <c r="CI46" s="677"/>
      <c r="CJ46" s="677"/>
      <c r="CK46" s="677"/>
      <c r="CL46" s="677"/>
      <c r="CM46" s="677"/>
      <c r="CN46" s="677"/>
      <c r="CO46" s="677"/>
      <c r="CP46" s="677"/>
      <c r="CQ46" s="678"/>
      <c r="CR46" s="679">
        <v>1107101</v>
      </c>
      <c r="CS46" s="680"/>
      <c r="CT46" s="680"/>
      <c r="CU46" s="680"/>
      <c r="CV46" s="680"/>
      <c r="CW46" s="680"/>
      <c r="CX46" s="680"/>
      <c r="CY46" s="681"/>
      <c r="CZ46" s="684">
        <v>5.0999999999999996</v>
      </c>
      <c r="DA46" s="685"/>
      <c r="DB46" s="685"/>
      <c r="DC46" s="780"/>
      <c r="DD46" s="688">
        <v>609246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359</v>
      </c>
      <c r="CG47" s="677"/>
      <c r="CH47" s="677"/>
      <c r="CI47" s="677"/>
      <c r="CJ47" s="677"/>
      <c r="CK47" s="677"/>
      <c r="CL47" s="677"/>
      <c r="CM47" s="677"/>
      <c r="CN47" s="677"/>
      <c r="CO47" s="677"/>
      <c r="CP47" s="677"/>
      <c r="CQ47" s="678"/>
      <c r="CR47" s="679" t="s">
        <v>173</v>
      </c>
      <c r="CS47" s="715"/>
      <c r="CT47" s="715"/>
      <c r="CU47" s="715"/>
      <c r="CV47" s="715"/>
      <c r="CW47" s="715"/>
      <c r="CX47" s="715"/>
      <c r="CY47" s="716"/>
      <c r="CZ47" s="684" t="s">
        <v>173</v>
      </c>
      <c r="DA47" s="713"/>
      <c r="DB47" s="713"/>
      <c r="DC47" s="717"/>
      <c r="DD47" s="688" t="s">
        <v>234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360</v>
      </c>
      <c r="CG48" s="677"/>
      <c r="CH48" s="677"/>
      <c r="CI48" s="677"/>
      <c r="CJ48" s="677"/>
      <c r="CK48" s="677"/>
      <c r="CL48" s="677"/>
      <c r="CM48" s="677"/>
      <c r="CN48" s="677"/>
      <c r="CO48" s="677"/>
      <c r="CP48" s="677"/>
      <c r="CQ48" s="678"/>
      <c r="CR48" s="679" t="s">
        <v>173</v>
      </c>
      <c r="CS48" s="680"/>
      <c r="CT48" s="680"/>
      <c r="CU48" s="680"/>
      <c r="CV48" s="680"/>
      <c r="CW48" s="680"/>
      <c r="CX48" s="680"/>
      <c r="CY48" s="681"/>
      <c r="CZ48" s="684" t="s">
        <v>173</v>
      </c>
      <c r="DA48" s="685"/>
      <c r="DB48" s="685"/>
      <c r="DC48" s="780"/>
      <c r="DD48" s="688" t="s">
        <v>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361</v>
      </c>
      <c r="CE49" s="725"/>
      <c r="CF49" s="725"/>
      <c r="CG49" s="725"/>
      <c r="CH49" s="725"/>
      <c r="CI49" s="725"/>
      <c r="CJ49" s="725"/>
      <c r="CK49" s="725"/>
      <c r="CL49" s="725"/>
      <c r="CM49" s="725"/>
      <c r="CN49" s="725"/>
      <c r="CO49" s="725"/>
      <c r="CP49" s="725"/>
      <c r="CQ49" s="726"/>
      <c r="CR49" s="759">
        <v>21565767</v>
      </c>
      <c r="CS49" s="749"/>
      <c r="CT49" s="749"/>
      <c r="CU49" s="749"/>
      <c r="CV49" s="749"/>
      <c r="CW49" s="749"/>
      <c r="CX49" s="749"/>
      <c r="CY49" s="781"/>
      <c r="CZ49" s="764">
        <v>100</v>
      </c>
      <c r="DA49" s="782"/>
      <c r="DB49" s="782"/>
      <c r="DC49" s="783"/>
      <c r="DD49" s="784">
        <v>12510502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EQPOMMcd+ALozrsoaaX8IFio5b1MXCTifMjFp5VhGkTl4CXonbq3ZBEGTXfEtAEDYOKsKWHWH3f5ax3VIgBkYA==" saltValue="NE35fg3ND7W0fmzGukdl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384</v>
      </c>
      <c r="C7" s="812"/>
      <c r="D7" s="812"/>
      <c r="E7" s="812"/>
      <c r="F7" s="812"/>
      <c r="G7" s="812"/>
      <c r="H7" s="812"/>
      <c r="I7" s="812"/>
      <c r="J7" s="812"/>
      <c r="K7" s="812"/>
      <c r="L7" s="812"/>
      <c r="M7" s="812"/>
      <c r="N7" s="812"/>
      <c r="O7" s="812"/>
      <c r="P7" s="813"/>
      <c r="Q7" s="814">
        <v>22543</v>
      </c>
      <c r="R7" s="815"/>
      <c r="S7" s="815"/>
      <c r="T7" s="815"/>
      <c r="U7" s="815"/>
      <c r="V7" s="815">
        <v>21521</v>
      </c>
      <c r="W7" s="815"/>
      <c r="X7" s="815"/>
      <c r="Y7" s="815"/>
      <c r="Z7" s="815"/>
      <c r="AA7" s="815">
        <v>1021</v>
      </c>
      <c r="AB7" s="815"/>
      <c r="AC7" s="815"/>
      <c r="AD7" s="815"/>
      <c r="AE7" s="816"/>
      <c r="AF7" s="817">
        <v>968</v>
      </c>
      <c r="AG7" s="818"/>
      <c r="AH7" s="818"/>
      <c r="AI7" s="818"/>
      <c r="AJ7" s="819"/>
      <c r="AK7" s="854">
        <v>766</v>
      </c>
      <c r="AL7" s="855"/>
      <c r="AM7" s="855"/>
      <c r="AN7" s="855"/>
      <c r="AO7" s="855"/>
      <c r="AP7" s="855">
        <v>16471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612</v>
      </c>
      <c r="BT7" s="859"/>
      <c r="BU7" s="859"/>
      <c r="BV7" s="859"/>
      <c r="BW7" s="859"/>
      <c r="BX7" s="859"/>
      <c r="BY7" s="859"/>
      <c r="BZ7" s="859"/>
      <c r="CA7" s="859"/>
      <c r="CB7" s="859"/>
      <c r="CC7" s="859"/>
      <c r="CD7" s="859"/>
      <c r="CE7" s="859"/>
      <c r="CF7" s="859"/>
      <c r="CG7" s="860"/>
      <c r="CH7" s="851">
        <v>2</v>
      </c>
      <c r="CI7" s="852"/>
      <c r="CJ7" s="852"/>
      <c r="CK7" s="852"/>
      <c r="CL7" s="853"/>
      <c r="CM7" s="851">
        <v>134</v>
      </c>
      <c r="CN7" s="852"/>
      <c r="CO7" s="852"/>
      <c r="CP7" s="852"/>
      <c r="CQ7" s="853"/>
      <c r="CR7" s="851">
        <v>53</v>
      </c>
      <c r="CS7" s="852"/>
      <c r="CT7" s="852"/>
      <c r="CU7" s="852"/>
      <c r="CV7" s="853"/>
      <c r="CW7" s="851">
        <v>4</v>
      </c>
      <c r="CX7" s="852"/>
      <c r="CY7" s="852"/>
      <c r="CZ7" s="852"/>
      <c r="DA7" s="853"/>
      <c r="DB7" s="851" t="s">
        <v>593</v>
      </c>
      <c r="DC7" s="852"/>
      <c r="DD7" s="852"/>
      <c r="DE7" s="852"/>
      <c r="DF7" s="853"/>
      <c r="DG7" s="851" t="s">
        <v>527</v>
      </c>
      <c r="DH7" s="852"/>
      <c r="DI7" s="852"/>
      <c r="DJ7" s="852"/>
      <c r="DK7" s="853"/>
      <c r="DL7" s="851" t="s">
        <v>527</v>
      </c>
      <c r="DM7" s="852"/>
      <c r="DN7" s="852"/>
      <c r="DO7" s="852"/>
      <c r="DP7" s="853"/>
      <c r="DQ7" s="851" t="s">
        <v>527</v>
      </c>
      <c r="DR7" s="852"/>
      <c r="DS7" s="852"/>
      <c r="DT7" s="852"/>
      <c r="DU7" s="853"/>
      <c r="DV7" s="832"/>
      <c r="DW7" s="833"/>
      <c r="DX7" s="833"/>
      <c r="DY7" s="833"/>
      <c r="DZ7" s="834"/>
      <c r="EA7" s="254"/>
    </row>
    <row r="8" spans="1:131" s="255" customFormat="1" ht="26.25" customHeight="1" x14ac:dyDescent="0.2">
      <c r="A8" s="261">
        <v>2</v>
      </c>
      <c r="B8" s="835" t="s">
        <v>385</v>
      </c>
      <c r="C8" s="836"/>
      <c r="D8" s="836"/>
      <c r="E8" s="836"/>
      <c r="F8" s="836"/>
      <c r="G8" s="836"/>
      <c r="H8" s="836"/>
      <c r="I8" s="836"/>
      <c r="J8" s="836"/>
      <c r="K8" s="836"/>
      <c r="L8" s="836"/>
      <c r="M8" s="836"/>
      <c r="N8" s="836"/>
      <c r="O8" s="836"/>
      <c r="P8" s="837"/>
      <c r="Q8" s="838">
        <v>219</v>
      </c>
      <c r="R8" s="839"/>
      <c r="S8" s="839"/>
      <c r="T8" s="839"/>
      <c r="U8" s="839"/>
      <c r="V8" s="839">
        <v>219</v>
      </c>
      <c r="W8" s="839"/>
      <c r="X8" s="839"/>
      <c r="Y8" s="839"/>
      <c r="Z8" s="839"/>
      <c r="AA8" s="839" t="s">
        <v>592</v>
      </c>
      <c r="AB8" s="839"/>
      <c r="AC8" s="839"/>
      <c r="AD8" s="839"/>
      <c r="AE8" s="840"/>
      <c r="AF8" s="841" t="s">
        <v>386</v>
      </c>
      <c r="AG8" s="842"/>
      <c r="AH8" s="842"/>
      <c r="AI8" s="842"/>
      <c r="AJ8" s="843"/>
      <c r="AK8" s="844" t="s">
        <v>592</v>
      </c>
      <c r="AL8" s="845"/>
      <c r="AM8" s="845"/>
      <c r="AN8" s="845"/>
      <c r="AO8" s="845"/>
      <c r="AP8" s="845" t="s">
        <v>592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613</v>
      </c>
      <c r="BT8" s="849"/>
      <c r="BU8" s="849"/>
      <c r="BV8" s="849"/>
      <c r="BW8" s="849"/>
      <c r="BX8" s="849"/>
      <c r="BY8" s="849"/>
      <c r="BZ8" s="849"/>
      <c r="CA8" s="849"/>
      <c r="CB8" s="849"/>
      <c r="CC8" s="849"/>
      <c r="CD8" s="849"/>
      <c r="CE8" s="849"/>
      <c r="CF8" s="849"/>
      <c r="CG8" s="850"/>
      <c r="CH8" s="861">
        <v>0</v>
      </c>
      <c r="CI8" s="862"/>
      <c r="CJ8" s="862"/>
      <c r="CK8" s="862"/>
      <c r="CL8" s="863"/>
      <c r="CM8" s="861">
        <v>142</v>
      </c>
      <c r="CN8" s="862"/>
      <c r="CO8" s="862"/>
      <c r="CP8" s="862"/>
      <c r="CQ8" s="863"/>
      <c r="CR8" s="861">
        <v>20</v>
      </c>
      <c r="CS8" s="862"/>
      <c r="CT8" s="862"/>
      <c r="CU8" s="862"/>
      <c r="CV8" s="863"/>
      <c r="CW8" s="861" t="s">
        <v>593</v>
      </c>
      <c r="CX8" s="862"/>
      <c r="CY8" s="862"/>
      <c r="CZ8" s="862"/>
      <c r="DA8" s="863"/>
      <c r="DB8" s="861">
        <v>1130</v>
      </c>
      <c r="DC8" s="862"/>
      <c r="DD8" s="862"/>
      <c r="DE8" s="862"/>
      <c r="DF8" s="863"/>
      <c r="DG8" s="861" t="s">
        <v>527</v>
      </c>
      <c r="DH8" s="862"/>
      <c r="DI8" s="862"/>
      <c r="DJ8" s="862"/>
      <c r="DK8" s="863"/>
      <c r="DL8" s="861" t="s">
        <v>527</v>
      </c>
      <c r="DM8" s="862"/>
      <c r="DN8" s="862"/>
      <c r="DO8" s="862"/>
      <c r="DP8" s="863"/>
      <c r="DQ8" s="861">
        <v>1127</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614</v>
      </c>
      <c r="BT9" s="849"/>
      <c r="BU9" s="849"/>
      <c r="BV9" s="849"/>
      <c r="BW9" s="849"/>
      <c r="BX9" s="849"/>
      <c r="BY9" s="849"/>
      <c r="BZ9" s="849"/>
      <c r="CA9" s="849"/>
      <c r="CB9" s="849"/>
      <c r="CC9" s="849"/>
      <c r="CD9" s="849"/>
      <c r="CE9" s="849"/>
      <c r="CF9" s="849"/>
      <c r="CG9" s="850"/>
      <c r="CH9" s="861">
        <v>29</v>
      </c>
      <c r="CI9" s="862"/>
      <c r="CJ9" s="862"/>
      <c r="CK9" s="862"/>
      <c r="CL9" s="863"/>
      <c r="CM9" s="861">
        <v>165</v>
      </c>
      <c r="CN9" s="862"/>
      <c r="CO9" s="862"/>
      <c r="CP9" s="862"/>
      <c r="CQ9" s="863"/>
      <c r="CR9" s="861">
        <v>24</v>
      </c>
      <c r="CS9" s="862"/>
      <c r="CT9" s="862"/>
      <c r="CU9" s="862"/>
      <c r="CV9" s="863"/>
      <c r="CW9" s="861" t="s">
        <v>527</v>
      </c>
      <c r="CX9" s="862"/>
      <c r="CY9" s="862"/>
      <c r="CZ9" s="862"/>
      <c r="DA9" s="863"/>
      <c r="DB9" s="861" t="s">
        <v>527</v>
      </c>
      <c r="DC9" s="862"/>
      <c r="DD9" s="862"/>
      <c r="DE9" s="862"/>
      <c r="DF9" s="863"/>
      <c r="DG9" s="861" t="s">
        <v>527</v>
      </c>
      <c r="DH9" s="862"/>
      <c r="DI9" s="862"/>
      <c r="DJ9" s="862"/>
      <c r="DK9" s="863"/>
      <c r="DL9" s="861" t="s">
        <v>527</v>
      </c>
      <c r="DM9" s="862"/>
      <c r="DN9" s="862"/>
      <c r="DO9" s="862"/>
      <c r="DP9" s="863"/>
      <c r="DQ9" s="861" t="s">
        <v>527</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615</v>
      </c>
      <c r="BT10" s="849"/>
      <c r="BU10" s="849"/>
      <c r="BV10" s="849"/>
      <c r="BW10" s="849"/>
      <c r="BX10" s="849"/>
      <c r="BY10" s="849"/>
      <c r="BZ10" s="849"/>
      <c r="CA10" s="849"/>
      <c r="CB10" s="849"/>
      <c r="CC10" s="849"/>
      <c r="CD10" s="849"/>
      <c r="CE10" s="849"/>
      <c r="CF10" s="849"/>
      <c r="CG10" s="850"/>
      <c r="CH10" s="861">
        <v>16</v>
      </c>
      <c r="CI10" s="862"/>
      <c r="CJ10" s="862"/>
      <c r="CK10" s="862"/>
      <c r="CL10" s="863"/>
      <c r="CM10" s="861">
        <v>30</v>
      </c>
      <c r="CN10" s="862"/>
      <c r="CO10" s="862"/>
      <c r="CP10" s="862"/>
      <c r="CQ10" s="863"/>
      <c r="CR10" s="861">
        <v>3</v>
      </c>
      <c r="CS10" s="862"/>
      <c r="CT10" s="862"/>
      <c r="CU10" s="862"/>
      <c r="CV10" s="863"/>
      <c r="CW10" s="861" t="s">
        <v>527</v>
      </c>
      <c r="CX10" s="862"/>
      <c r="CY10" s="862"/>
      <c r="CZ10" s="862"/>
      <c r="DA10" s="863"/>
      <c r="DB10" s="861" t="s">
        <v>527</v>
      </c>
      <c r="DC10" s="862"/>
      <c r="DD10" s="862"/>
      <c r="DE10" s="862"/>
      <c r="DF10" s="863"/>
      <c r="DG10" s="861" t="s">
        <v>527</v>
      </c>
      <c r="DH10" s="862"/>
      <c r="DI10" s="862"/>
      <c r="DJ10" s="862"/>
      <c r="DK10" s="863"/>
      <c r="DL10" s="861" t="s">
        <v>527</v>
      </c>
      <c r="DM10" s="862"/>
      <c r="DN10" s="862"/>
      <c r="DO10" s="862"/>
      <c r="DP10" s="863"/>
      <c r="DQ10" s="861" t="s">
        <v>527</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616</v>
      </c>
      <c r="BT11" s="849"/>
      <c r="BU11" s="849"/>
      <c r="BV11" s="849"/>
      <c r="BW11" s="849"/>
      <c r="BX11" s="849"/>
      <c r="BY11" s="849"/>
      <c r="BZ11" s="849"/>
      <c r="CA11" s="849"/>
      <c r="CB11" s="849"/>
      <c r="CC11" s="849"/>
      <c r="CD11" s="849"/>
      <c r="CE11" s="849"/>
      <c r="CF11" s="849"/>
      <c r="CG11" s="850"/>
      <c r="CH11" s="861" t="s">
        <v>593</v>
      </c>
      <c r="CI11" s="862"/>
      <c r="CJ11" s="862"/>
      <c r="CK11" s="862"/>
      <c r="CL11" s="863"/>
      <c r="CM11" s="861" t="s">
        <v>593</v>
      </c>
      <c r="CN11" s="862"/>
      <c r="CO11" s="862"/>
      <c r="CP11" s="862"/>
      <c r="CQ11" s="863"/>
      <c r="CR11" s="861">
        <v>2</v>
      </c>
      <c r="CS11" s="862"/>
      <c r="CT11" s="862"/>
      <c r="CU11" s="862"/>
      <c r="CV11" s="863"/>
      <c r="CW11" s="861" t="s">
        <v>527</v>
      </c>
      <c r="CX11" s="862"/>
      <c r="CY11" s="862"/>
      <c r="CZ11" s="862"/>
      <c r="DA11" s="863"/>
      <c r="DB11" s="861" t="s">
        <v>527</v>
      </c>
      <c r="DC11" s="862"/>
      <c r="DD11" s="862"/>
      <c r="DE11" s="862"/>
      <c r="DF11" s="863"/>
      <c r="DG11" s="861" t="s">
        <v>527</v>
      </c>
      <c r="DH11" s="862"/>
      <c r="DI11" s="862"/>
      <c r="DJ11" s="862"/>
      <c r="DK11" s="863"/>
      <c r="DL11" s="861" t="s">
        <v>527</v>
      </c>
      <c r="DM11" s="862"/>
      <c r="DN11" s="862"/>
      <c r="DO11" s="862"/>
      <c r="DP11" s="863"/>
      <c r="DQ11" s="861" t="s">
        <v>527</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388</v>
      </c>
      <c r="B23" s="870" t="s">
        <v>389</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968</v>
      </c>
      <c r="AG23" s="874"/>
      <c r="AH23" s="874"/>
      <c r="AI23" s="874"/>
      <c r="AJ23" s="877"/>
      <c r="AK23" s="878"/>
      <c r="AL23" s="879"/>
      <c r="AM23" s="879"/>
      <c r="AN23" s="879"/>
      <c r="AO23" s="879"/>
      <c r="AP23" s="874"/>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400</v>
      </c>
      <c r="C28" s="812"/>
      <c r="D28" s="812"/>
      <c r="E28" s="812"/>
      <c r="F28" s="812"/>
      <c r="G28" s="812"/>
      <c r="H28" s="812"/>
      <c r="I28" s="812"/>
      <c r="J28" s="812"/>
      <c r="K28" s="812"/>
      <c r="L28" s="812"/>
      <c r="M28" s="812"/>
      <c r="N28" s="812"/>
      <c r="O28" s="812"/>
      <c r="P28" s="813"/>
      <c r="Q28" s="902">
        <v>5384</v>
      </c>
      <c r="R28" s="903"/>
      <c r="S28" s="903"/>
      <c r="T28" s="903"/>
      <c r="U28" s="903"/>
      <c r="V28" s="903">
        <v>5338</v>
      </c>
      <c r="W28" s="903"/>
      <c r="X28" s="903"/>
      <c r="Y28" s="903"/>
      <c r="Z28" s="903"/>
      <c r="AA28" s="903">
        <v>46</v>
      </c>
      <c r="AB28" s="903"/>
      <c r="AC28" s="903"/>
      <c r="AD28" s="903"/>
      <c r="AE28" s="904"/>
      <c r="AF28" s="905">
        <v>46</v>
      </c>
      <c r="AG28" s="903"/>
      <c r="AH28" s="903"/>
      <c r="AI28" s="903"/>
      <c r="AJ28" s="906"/>
      <c r="AK28" s="907">
        <v>455</v>
      </c>
      <c r="AL28" s="898"/>
      <c r="AM28" s="898"/>
      <c r="AN28" s="898"/>
      <c r="AO28" s="898"/>
      <c r="AP28" s="898" t="s">
        <v>593</v>
      </c>
      <c r="AQ28" s="898"/>
      <c r="AR28" s="898"/>
      <c r="AS28" s="898"/>
      <c r="AT28" s="898"/>
      <c r="AU28" s="898" t="s">
        <v>593</v>
      </c>
      <c r="AV28" s="898"/>
      <c r="AW28" s="898"/>
      <c r="AX28" s="898"/>
      <c r="AY28" s="898"/>
      <c r="AZ28" s="899" t="s">
        <v>593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401</v>
      </c>
      <c r="C29" s="836"/>
      <c r="D29" s="836"/>
      <c r="E29" s="836"/>
      <c r="F29" s="836"/>
      <c r="G29" s="836"/>
      <c r="H29" s="836"/>
      <c r="I29" s="836"/>
      <c r="J29" s="836"/>
      <c r="K29" s="836"/>
      <c r="L29" s="836"/>
      <c r="M29" s="836"/>
      <c r="N29" s="836"/>
      <c r="O29" s="836"/>
      <c r="P29" s="837"/>
      <c r="Q29" s="838">
        <v>4151</v>
      </c>
      <c r="R29" s="839"/>
      <c r="S29" s="839"/>
      <c r="T29" s="839"/>
      <c r="U29" s="839"/>
      <c r="V29" s="839">
        <v>4091</v>
      </c>
      <c r="W29" s="839"/>
      <c r="X29" s="839"/>
      <c r="Y29" s="839"/>
      <c r="Z29" s="839"/>
      <c r="AA29" s="839">
        <v>60</v>
      </c>
      <c r="AB29" s="839"/>
      <c r="AC29" s="839"/>
      <c r="AD29" s="839"/>
      <c r="AE29" s="840"/>
      <c r="AF29" s="841">
        <v>61</v>
      </c>
      <c r="AG29" s="842"/>
      <c r="AH29" s="842"/>
      <c r="AI29" s="842"/>
      <c r="AJ29" s="843"/>
      <c r="AK29" s="910">
        <v>561</v>
      </c>
      <c r="AL29" s="911"/>
      <c r="AM29" s="911"/>
      <c r="AN29" s="911"/>
      <c r="AO29" s="911"/>
      <c r="AP29" s="911" t="s">
        <v>593</v>
      </c>
      <c r="AQ29" s="911"/>
      <c r="AR29" s="911"/>
      <c r="AS29" s="911"/>
      <c r="AT29" s="911"/>
      <c r="AU29" s="911" t="s">
        <v>593</v>
      </c>
      <c r="AV29" s="911"/>
      <c r="AW29" s="911"/>
      <c r="AX29" s="911"/>
      <c r="AY29" s="911"/>
      <c r="AZ29" s="912" t="s">
        <v>593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402</v>
      </c>
      <c r="C30" s="836"/>
      <c r="D30" s="836"/>
      <c r="E30" s="836"/>
      <c r="F30" s="836"/>
      <c r="G30" s="836"/>
      <c r="H30" s="836"/>
      <c r="I30" s="836"/>
      <c r="J30" s="836"/>
      <c r="K30" s="836"/>
      <c r="L30" s="836"/>
      <c r="M30" s="836"/>
      <c r="N30" s="836"/>
      <c r="O30" s="836"/>
      <c r="P30" s="837"/>
      <c r="Q30" s="838">
        <v>15</v>
      </c>
      <c r="R30" s="839"/>
      <c r="S30" s="839"/>
      <c r="T30" s="839"/>
      <c r="U30" s="839"/>
      <c r="V30" s="839">
        <v>15</v>
      </c>
      <c r="W30" s="839"/>
      <c r="X30" s="839"/>
      <c r="Y30" s="839"/>
      <c r="Z30" s="839"/>
      <c r="AA30" s="839" t="s">
        <v>527</v>
      </c>
      <c r="AB30" s="839"/>
      <c r="AC30" s="839"/>
      <c r="AD30" s="839"/>
      <c r="AE30" s="840"/>
      <c r="AF30" s="841" t="s">
        <v>386</v>
      </c>
      <c r="AG30" s="842"/>
      <c r="AH30" s="842"/>
      <c r="AI30" s="842"/>
      <c r="AJ30" s="843"/>
      <c r="AK30" s="910">
        <v>9</v>
      </c>
      <c r="AL30" s="911"/>
      <c r="AM30" s="911"/>
      <c r="AN30" s="911"/>
      <c r="AO30" s="911"/>
      <c r="AP30" s="911" t="s">
        <v>527</v>
      </c>
      <c r="AQ30" s="911"/>
      <c r="AR30" s="911"/>
      <c r="AS30" s="911"/>
      <c r="AT30" s="911"/>
      <c r="AU30" s="911" t="s">
        <v>527</v>
      </c>
      <c r="AV30" s="911"/>
      <c r="AW30" s="911"/>
      <c r="AX30" s="911"/>
      <c r="AY30" s="911"/>
      <c r="AZ30" s="912" t="s">
        <v>527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403</v>
      </c>
      <c r="C31" s="836"/>
      <c r="D31" s="836"/>
      <c r="E31" s="836"/>
      <c r="F31" s="836"/>
      <c r="G31" s="836"/>
      <c r="H31" s="836"/>
      <c r="I31" s="836"/>
      <c r="J31" s="836"/>
      <c r="K31" s="836"/>
      <c r="L31" s="836"/>
      <c r="M31" s="836"/>
      <c r="N31" s="836"/>
      <c r="O31" s="836"/>
      <c r="P31" s="837"/>
      <c r="Q31" s="838">
        <v>954</v>
      </c>
      <c r="R31" s="839"/>
      <c r="S31" s="839"/>
      <c r="T31" s="839"/>
      <c r="U31" s="839"/>
      <c r="V31" s="839">
        <v>954</v>
      </c>
      <c r="W31" s="839"/>
      <c r="X31" s="839"/>
      <c r="Y31" s="839"/>
      <c r="Z31" s="839"/>
      <c r="AA31" s="839" t="s">
        <v>527</v>
      </c>
      <c r="AB31" s="839"/>
      <c r="AC31" s="839"/>
      <c r="AD31" s="839"/>
      <c r="AE31" s="840"/>
      <c r="AF31" s="841" t="s">
        <v>386</v>
      </c>
      <c r="AG31" s="842"/>
      <c r="AH31" s="842"/>
      <c r="AI31" s="842"/>
      <c r="AJ31" s="843"/>
      <c r="AK31" s="910">
        <v>148</v>
      </c>
      <c r="AL31" s="911"/>
      <c r="AM31" s="911"/>
      <c r="AN31" s="911"/>
      <c r="AO31" s="911"/>
      <c r="AP31" s="911" t="s">
        <v>527</v>
      </c>
      <c r="AQ31" s="911"/>
      <c r="AR31" s="911"/>
      <c r="AS31" s="911"/>
      <c r="AT31" s="911"/>
      <c r="AU31" s="911" t="s">
        <v>527</v>
      </c>
      <c r="AV31" s="911"/>
      <c r="AW31" s="911"/>
      <c r="AX31" s="911"/>
      <c r="AY31" s="911"/>
      <c r="AZ31" s="912" t="s">
        <v>527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404</v>
      </c>
      <c r="C32" s="836"/>
      <c r="D32" s="836"/>
      <c r="E32" s="836"/>
      <c r="F32" s="836"/>
      <c r="G32" s="836"/>
      <c r="H32" s="836"/>
      <c r="I32" s="836"/>
      <c r="J32" s="836"/>
      <c r="K32" s="836"/>
      <c r="L32" s="836"/>
      <c r="M32" s="836"/>
      <c r="N32" s="836"/>
      <c r="O32" s="836"/>
      <c r="P32" s="837"/>
      <c r="Q32" s="838">
        <v>728</v>
      </c>
      <c r="R32" s="839"/>
      <c r="S32" s="839"/>
      <c r="T32" s="839"/>
      <c r="U32" s="839"/>
      <c r="V32" s="839">
        <v>615</v>
      </c>
      <c r="W32" s="839"/>
      <c r="X32" s="839"/>
      <c r="Y32" s="839"/>
      <c r="Z32" s="839"/>
      <c r="AA32" s="839">
        <v>112</v>
      </c>
      <c r="AB32" s="839"/>
      <c r="AC32" s="839"/>
      <c r="AD32" s="839"/>
      <c r="AE32" s="840"/>
      <c r="AF32" s="841">
        <v>543</v>
      </c>
      <c r="AG32" s="842"/>
      <c r="AH32" s="842"/>
      <c r="AI32" s="842"/>
      <c r="AJ32" s="843"/>
      <c r="AK32" s="910">
        <v>64</v>
      </c>
      <c r="AL32" s="911"/>
      <c r="AM32" s="911"/>
      <c r="AN32" s="911"/>
      <c r="AO32" s="911"/>
      <c r="AP32" s="911">
        <v>3243</v>
      </c>
      <c r="AQ32" s="911"/>
      <c r="AR32" s="911"/>
      <c r="AS32" s="911"/>
      <c r="AT32" s="911"/>
      <c r="AU32" s="911">
        <v>52</v>
      </c>
      <c r="AV32" s="911"/>
      <c r="AW32" s="911"/>
      <c r="AX32" s="911"/>
      <c r="AY32" s="911"/>
      <c r="AZ32" s="912" t="s">
        <v>527</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406</v>
      </c>
      <c r="C33" s="836"/>
      <c r="D33" s="836"/>
      <c r="E33" s="836"/>
      <c r="F33" s="836"/>
      <c r="G33" s="836"/>
      <c r="H33" s="836"/>
      <c r="I33" s="836"/>
      <c r="J33" s="836"/>
      <c r="K33" s="836"/>
      <c r="L33" s="836"/>
      <c r="M33" s="836"/>
      <c r="N33" s="836"/>
      <c r="O33" s="836"/>
      <c r="P33" s="837"/>
      <c r="Q33" s="838">
        <v>7504</v>
      </c>
      <c r="R33" s="839"/>
      <c r="S33" s="839"/>
      <c r="T33" s="839"/>
      <c r="U33" s="839"/>
      <c r="V33" s="839">
        <v>7704</v>
      </c>
      <c r="W33" s="839"/>
      <c r="X33" s="839"/>
      <c r="Y33" s="839"/>
      <c r="Z33" s="839"/>
      <c r="AA33" s="839">
        <v>-200</v>
      </c>
      <c r="AB33" s="839"/>
      <c r="AC33" s="839"/>
      <c r="AD33" s="839"/>
      <c r="AE33" s="840"/>
      <c r="AF33" s="841">
        <v>1959</v>
      </c>
      <c r="AG33" s="842"/>
      <c r="AH33" s="842"/>
      <c r="AI33" s="842"/>
      <c r="AJ33" s="843"/>
      <c r="AK33" s="910">
        <v>777</v>
      </c>
      <c r="AL33" s="911"/>
      <c r="AM33" s="911"/>
      <c r="AN33" s="911"/>
      <c r="AO33" s="911"/>
      <c r="AP33" s="911">
        <v>3543</v>
      </c>
      <c r="AQ33" s="911"/>
      <c r="AR33" s="911"/>
      <c r="AS33" s="911"/>
      <c r="AT33" s="911"/>
      <c r="AU33" s="911">
        <v>235</v>
      </c>
      <c r="AV33" s="911"/>
      <c r="AW33" s="911"/>
      <c r="AX33" s="911"/>
      <c r="AY33" s="911"/>
      <c r="AZ33" s="912" t="s">
        <v>527</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408</v>
      </c>
      <c r="C34" s="836"/>
      <c r="D34" s="836"/>
      <c r="E34" s="836"/>
      <c r="F34" s="836"/>
      <c r="G34" s="836"/>
      <c r="H34" s="836"/>
      <c r="I34" s="836"/>
      <c r="J34" s="836"/>
      <c r="K34" s="836"/>
      <c r="L34" s="836"/>
      <c r="M34" s="836"/>
      <c r="N34" s="836"/>
      <c r="O34" s="836"/>
      <c r="P34" s="837"/>
      <c r="Q34" s="838">
        <v>1319</v>
      </c>
      <c r="R34" s="839"/>
      <c r="S34" s="839"/>
      <c r="T34" s="839"/>
      <c r="U34" s="839"/>
      <c r="V34" s="839">
        <v>1319</v>
      </c>
      <c r="W34" s="839"/>
      <c r="X34" s="839"/>
      <c r="Y34" s="839"/>
      <c r="Z34" s="839"/>
      <c r="AA34" s="839" t="s">
        <v>527</v>
      </c>
      <c r="AB34" s="839"/>
      <c r="AC34" s="839"/>
      <c r="AD34" s="839"/>
      <c r="AE34" s="840"/>
      <c r="AF34" s="841" t="s">
        <v>409</v>
      </c>
      <c r="AG34" s="842"/>
      <c r="AH34" s="842"/>
      <c r="AI34" s="842"/>
      <c r="AJ34" s="843"/>
      <c r="AK34" s="910">
        <v>643</v>
      </c>
      <c r="AL34" s="911"/>
      <c r="AM34" s="911"/>
      <c r="AN34" s="911"/>
      <c r="AO34" s="911"/>
      <c r="AP34" s="911">
        <v>5351</v>
      </c>
      <c r="AQ34" s="911"/>
      <c r="AR34" s="911"/>
      <c r="AS34" s="911"/>
      <c r="AT34" s="911"/>
      <c r="AU34" s="911">
        <v>515</v>
      </c>
      <c r="AV34" s="911"/>
      <c r="AW34" s="911"/>
      <c r="AX34" s="911"/>
      <c r="AY34" s="911"/>
      <c r="AZ34" s="912" t="s">
        <v>527</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2608</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173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414</v>
      </c>
      <c r="B66" s="821"/>
      <c r="C66" s="821"/>
      <c r="D66" s="821"/>
      <c r="E66" s="821"/>
      <c r="F66" s="821"/>
      <c r="G66" s="821"/>
      <c r="H66" s="821"/>
      <c r="I66" s="821"/>
      <c r="J66" s="821"/>
      <c r="K66" s="821"/>
      <c r="L66" s="821"/>
      <c r="M66" s="821"/>
      <c r="N66" s="821"/>
      <c r="O66" s="821"/>
      <c r="P66" s="822"/>
      <c r="Q66" s="797" t="s">
        <v>392</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397</v>
      </c>
      <c r="AQ66" s="798"/>
      <c r="AR66" s="798"/>
      <c r="AS66" s="798"/>
      <c r="AT66" s="799"/>
      <c r="AU66" s="797" t="s">
        <v>419</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594</v>
      </c>
      <c r="C68" s="950"/>
      <c r="D68" s="950"/>
      <c r="E68" s="950"/>
      <c r="F68" s="950"/>
      <c r="G68" s="950"/>
      <c r="H68" s="950"/>
      <c r="I68" s="950"/>
      <c r="J68" s="950"/>
      <c r="K68" s="950"/>
      <c r="L68" s="950"/>
      <c r="M68" s="950"/>
      <c r="N68" s="950"/>
      <c r="O68" s="950"/>
      <c r="P68" s="951"/>
      <c r="Q68" s="952">
        <v>1596</v>
      </c>
      <c r="R68" s="946"/>
      <c r="S68" s="946"/>
      <c r="T68" s="946"/>
      <c r="U68" s="946"/>
      <c r="V68" s="946">
        <v>1596</v>
      </c>
      <c r="W68" s="946"/>
      <c r="X68" s="946"/>
      <c r="Y68" s="946"/>
      <c r="Z68" s="946"/>
      <c r="AA68" s="946">
        <v>0</v>
      </c>
      <c r="AB68" s="946"/>
      <c r="AC68" s="946"/>
      <c r="AD68" s="946"/>
      <c r="AE68" s="946"/>
      <c r="AF68" s="946">
        <v>0</v>
      </c>
      <c r="AG68" s="946"/>
      <c r="AH68" s="946"/>
      <c r="AI68" s="946"/>
      <c r="AJ68" s="946"/>
      <c r="AK68" s="946" t="s">
        <v>593</v>
      </c>
      <c r="AL68" s="946"/>
      <c r="AM68" s="946"/>
      <c r="AN68" s="946"/>
      <c r="AO68" s="946"/>
      <c r="AP68" s="946">
        <v>226</v>
      </c>
      <c r="AQ68" s="946"/>
      <c r="AR68" s="946"/>
      <c r="AS68" s="946"/>
      <c r="AT68" s="946"/>
      <c r="AU68" s="946">
        <v>94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595</v>
      </c>
      <c r="C69" s="954"/>
      <c r="D69" s="954"/>
      <c r="E69" s="954"/>
      <c r="F69" s="954"/>
      <c r="G69" s="954"/>
      <c r="H69" s="954"/>
      <c r="I69" s="954"/>
      <c r="J69" s="954"/>
      <c r="K69" s="954"/>
      <c r="L69" s="954"/>
      <c r="M69" s="954"/>
      <c r="N69" s="954"/>
      <c r="O69" s="954"/>
      <c r="P69" s="955"/>
      <c r="Q69" s="956">
        <v>18</v>
      </c>
      <c r="R69" s="911"/>
      <c r="S69" s="911"/>
      <c r="T69" s="911"/>
      <c r="U69" s="911"/>
      <c r="V69" s="911">
        <v>6</v>
      </c>
      <c r="W69" s="911"/>
      <c r="X69" s="911"/>
      <c r="Y69" s="911"/>
      <c r="Z69" s="911"/>
      <c r="AA69" s="911">
        <v>12</v>
      </c>
      <c r="AB69" s="911"/>
      <c r="AC69" s="911"/>
      <c r="AD69" s="911"/>
      <c r="AE69" s="911"/>
      <c r="AF69" s="911">
        <v>12</v>
      </c>
      <c r="AG69" s="911"/>
      <c r="AH69" s="911"/>
      <c r="AI69" s="911"/>
      <c r="AJ69" s="911"/>
      <c r="AK69" s="911" t="s">
        <v>605</v>
      </c>
      <c r="AL69" s="911"/>
      <c r="AM69" s="911"/>
      <c r="AN69" s="911"/>
      <c r="AO69" s="911"/>
      <c r="AP69" s="911" t="s">
        <v>593</v>
      </c>
      <c r="AQ69" s="911"/>
      <c r="AR69" s="911"/>
      <c r="AS69" s="911"/>
      <c r="AT69" s="911"/>
      <c r="AU69" s="911" t="s">
        <v>606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596</v>
      </c>
      <c r="C70" s="954"/>
      <c r="D70" s="954"/>
      <c r="E70" s="954"/>
      <c r="F70" s="954"/>
      <c r="G70" s="954"/>
      <c r="H70" s="954"/>
      <c r="I70" s="954"/>
      <c r="J70" s="954"/>
      <c r="K70" s="954"/>
      <c r="L70" s="954"/>
      <c r="M70" s="954"/>
      <c r="N70" s="954"/>
      <c r="O70" s="954"/>
      <c r="P70" s="955"/>
      <c r="Q70" s="956">
        <v>102</v>
      </c>
      <c r="R70" s="911"/>
      <c r="S70" s="911"/>
      <c r="T70" s="911"/>
      <c r="U70" s="911"/>
      <c r="V70" s="911">
        <v>100</v>
      </c>
      <c r="W70" s="911"/>
      <c r="X70" s="911"/>
      <c r="Y70" s="911"/>
      <c r="Z70" s="911"/>
      <c r="AA70" s="911">
        <v>2</v>
      </c>
      <c r="AB70" s="911"/>
      <c r="AC70" s="911"/>
      <c r="AD70" s="911"/>
      <c r="AE70" s="911"/>
      <c r="AF70" s="911">
        <v>2</v>
      </c>
      <c r="AG70" s="911"/>
      <c r="AH70" s="911"/>
      <c r="AI70" s="911"/>
      <c r="AJ70" s="911"/>
      <c r="AK70" s="911" t="s">
        <v>593</v>
      </c>
      <c r="AL70" s="911"/>
      <c r="AM70" s="911"/>
      <c r="AN70" s="911"/>
      <c r="AO70" s="911"/>
      <c r="AP70" s="911" t="s">
        <v>593</v>
      </c>
      <c r="AQ70" s="911"/>
      <c r="AR70" s="911"/>
      <c r="AS70" s="911"/>
      <c r="AT70" s="911"/>
      <c r="AU70" s="911" t="s">
        <v>593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597</v>
      </c>
      <c r="C71" s="954"/>
      <c r="D71" s="954"/>
      <c r="E71" s="954"/>
      <c r="F71" s="954"/>
      <c r="G71" s="954"/>
      <c r="H71" s="954"/>
      <c r="I71" s="954"/>
      <c r="J71" s="954"/>
      <c r="K71" s="954"/>
      <c r="L71" s="954"/>
      <c r="M71" s="954"/>
      <c r="N71" s="954"/>
      <c r="O71" s="954"/>
      <c r="P71" s="955"/>
      <c r="Q71" s="956">
        <v>3107</v>
      </c>
      <c r="R71" s="911"/>
      <c r="S71" s="911"/>
      <c r="T71" s="911"/>
      <c r="U71" s="911"/>
      <c r="V71" s="911">
        <v>3068</v>
      </c>
      <c r="W71" s="911"/>
      <c r="X71" s="911"/>
      <c r="Y71" s="911"/>
      <c r="Z71" s="911"/>
      <c r="AA71" s="911">
        <v>39</v>
      </c>
      <c r="AB71" s="911"/>
      <c r="AC71" s="911"/>
      <c r="AD71" s="911"/>
      <c r="AE71" s="911"/>
      <c r="AF71" s="911">
        <v>39</v>
      </c>
      <c r="AG71" s="911"/>
      <c r="AH71" s="911"/>
      <c r="AI71" s="911"/>
      <c r="AJ71" s="911"/>
      <c r="AK71" s="911" t="s">
        <v>611</v>
      </c>
      <c r="AL71" s="911"/>
      <c r="AM71" s="911"/>
      <c r="AN71" s="911"/>
      <c r="AO71" s="911"/>
      <c r="AP71" s="911" t="s">
        <v>593</v>
      </c>
      <c r="AQ71" s="911"/>
      <c r="AR71" s="911"/>
      <c r="AS71" s="911"/>
      <c r="AT71" s="911"/>
      <c r="AU71" s="911" t="s">
        <v>593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598</v>
      </c>
      <c r="C72" s="954"/>
      <c r="D72" s="954"/>
      <c r="E72" s="954"/>
      <c r="F72" s="954"/>
      <c r="G72" s="954"/>
      <c r="H72" s="954"/>
      <c r="I72" s="954"/>
      <c r="J72" s="954"/>
      <c r="K72" s="954"/>
      <c r="L72" s="954"/>
      <c r="M72" s="954"/>
      <c r="N72" s="954"/>
      <c r="O72" s="954"/>
      <c r="P72" s="955"/>
      <c r="Q72" s="956">
        <v>5035</v>
      </c>
      <c r="R72" s="911"/>
      <c r="S72" s="911"/>
      <c r="T72" s="911"/>
      <c r="U72" s="911"/>
      <c r="V72" s="911">
        <v>4930</v>
      </c>
      <c r="W72" s="911"/>
      <c r="X72" s="911"/>
      <c r="Y72" s="911"/>
      <c r="Z72" s="911"/>
      <c r="AA72" s="911">
        <v>105</v>
      </c>
      <c r="AB72" s="911"/>
      <c r="AC72" s="911"/>
      <c r="AD72" s="911"/>
      <c r="AE72" s="911"/>
      <c r="AF72" s="911">
        <v>105</v>
      </c>
      <c r="AG72" s="911"/>
      <c r="AH72" s="911"/>
      <c r="AI72" s="911"/>
      <c r="AJ72" s="911"/>
      <c r="AK72" s="911">
        <v>65</v>
      </c>
      <c r="AL72" s="911"/>
      <c r="AM72" s="911"/>
      <c r="AN72" s="911"/>
      <c r="AO72" s="911"/>
      <c r="AP72" s="911" t="s">
        <v>607</v>
      </c>
      <c r="AQ72" s="911"/>
      <c r="AR72" s="911"/>
      <c r="AS72" s="911"/>
      <c r="AT72" s="911"/>
      <c r="AU72" s="911" t="s">
        <v>593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599</v>
      </c>
      <c r="C73" s="954"/>
      <c r="D73" s="954"/>
      <c r="E73" s="954"/>
      <c r="F73" s="954"/>
      <c r="G73" s="954"/>
      <c r="H73" s="954"/>
      <c r="I73" s="954"/>
      <c r="J73" s="954"/>
      <c r="K73" s="954"/>
      <c r="L73" s="954"/>
      <c r="M73" s="954"/>
      <c r="N73" s="954"/>
      <c r="O73" s="954"/>
      <c r="P73" s="955"/>
      <c r="Q73" s="956">
        <v>386</v>
      </c>
      <c r="R73" s="911"/>
      <c r="S73" s="911"/>
      <c r="T73" s="911"/>
      <c r="U73" s="911"/>
      <c r="V73" s="911">
        <v>383</v>
      </c>
      <c r="W73" s="911"/>
      <c r="X73" s="911"/>
      <c r="Y73" s="911"/>
      <c r="Z73" s="911"/>
      <c r="AA73" s="911">
        <v>4</v>
      </c>
      <c r="AB73" s="911"/>
      <c r="AC73" s="911"/>
      <c r="AD73" s="911"/>
      <c r="AE73" s="911"/>
      <c r="AF73" s="911">
        <v>4</v>
      </c>
      <c r="AG73" s="911"/>
      <c r="AH73" s="911"/>
      <c r="AI73" s="911"/>
      <c r="AJ73" s="911"/>
      <c r="AK73" s="911">
        <v>7</v>
      </c>
      <c r="AL73" s="911"/>
      <c r="AM73" s="911"/>
      <c r="AN73" s="911"/>
      <c r="AO73" s="911"/>
      <c r="AP73" s="911" t="s">
        <v>593</v>
      </c>
      <c r="AQ73" s="911"/>
      <c r="AR73" s="911"/>
      <c r="AS73" s="911"/>
      <c r="AT73" s="911"/>
      <c r="AU73" s="911" t="s">
        <v>593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600</v>
      </c>
      <c r="C74" s="954"/>
      <c r="D74" s="954"/>
      <c r="E74" s="954"/>
      <c r="F74" s="954"/>
      <c r="G74" s="954"/>
      <c r="H74" s="954"/>
      <c r="I74" s="954"/>
      <c r="J74" s="954"/>
      <c r="K74" s="954"/>
      <c r="L74" s="954"/>
      <c r="M74" s="954"/>
      <c r="N74" s="954"/>
      <c r="O74" s="954"/>
      <c r="P74" s="955"/>
      <c r="Q74" s="956">
        <v>1989</v>
      </c>
      <c r="R74" s="911"/>
      <c r="S74" s="911"/>
      <c r="T74" s="911"/>
      <c r="U74" s="911"/>
      <c r="V74" s="911">
        <v>1981</v>
      </c>
      <c r="W74" s="911"/>
      <c r="X74" s="911"/>
      <c r="Y74" s="911"/>
      <c r="Z74" s="911"/>
      <c r="AA74" s="911">
        <v>7</v>
      </c>
      <c r="AB74" s="911"/>
      <c r="AC74" s="911"/>
      <c r="AD74" s="911"/>
      <c r="AE74" s="911"/>
      <c r="AF74" s="911">
        <v>7</v>
      </c>
      <c r="AG74" s="911"/>
      <c r="AH74" s="911"/>
      <c r="AI74" s="911"/>
      <c r="AJ74" s="911"/>
      <c r="AK74" s="911" t="s">
        <v>593</v>
      </c>
      <c r="AL74" s="911"/>
      <c r="AM74" s="911"/>
      <c r="AN74" s="911"/>
      <c r="AO74" s="911"/>
      <c r="AP74" s="911">
        <v>4283</v>
      </c>
      <c r="AQ74" s="911"/>
      <c r="AR74" s="911"/>
      <c r="AS74" s="911"/>
      <c r="AT74" s="911"/>
      <c r="AU74" s="911">
        <v>179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601</v>
      </c>
      <c r="C75" s="954"/>
      <c r="D75" s="954"/>
      <c r="E75" s="954"/>
      <c r="F75" s="954"/>
      <c r="G75" s="954"/>
      <c r="H75" s="954"/>
      <c r="I75" s="954"/>
      <c r="J75" s="954"/>
      <c r="K75" s="954"/>
      <c r="L75" s="954"/>
      <c r="M75" s="954"/>
      <c r="N75" s="954"/>
      <c r="O75" s="954"/>
      <c r="P75" s="955"/>
      <c r="Q75" s="959">
        <v>16</v>
      </c>
      <c r="R75" s="960"/>
      <c r="S75" s="960"/>
      <c r="T75" s="960"/>
      <c r="U75" s="910"/>
      <c r="V75" s="961">
        <v>13</v>
      </c>
      <c r="W75" s="960"/>
      <c r="X75" s="960"/>
      <c r="Y75" s="960"/>
      <c r="Z75" s="910"/>
      <c r="AA75" s="961">
        <v>3</v>
      </c>
      <c r="AB75" s="960"/>
      <c r="AC75" s="960"/>
      <c r="AD75" s="960"/>
      <c r="AE75" s="910"/>
      <c r="AF75" s="961">
        <v>3</v>
      </c>
      <c r="AG75" s="960"/>
      <c r="AH75" s="960"/>
      <c r="AI75" s="960"/>
      <c r="AJ75" s="910"/>
      <c r="AK75" s="961" t="s">
        <v>608</v>
      </c>
      <c r="AL75" s="960"/>
      <c r="AM75" s="960"/>
      <c r="AN75" s="960"/>
      <c r="AO75" s="910"/>
      <c r="AP75" s="961" t="s">
        <v>593</v>
      </c>
      <c r="AQ75" s="960"/>
      <c r="AR75" s="960"/>
      <c r="AS75" s="960"/>
      <c r="AT75" s="910"/>
      <c r="AU75" s="961" t="s">
        <v>593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602</v>
      </c>
      <c r="C76" s="954"/>
      <c r="D76" s="954"/>
      <c r="E76" s="954"/>
      <c r="F76" s="954"/>
      <c r="G76" s="954"/>
      <c r="H76" s="954"/>
      <c r="I76" s="954"/>
      <c r="J76" s="954"/>
      <c r="K76" s="954"/>
      <c r="L76" s="954"/>
      <c r="M76" s="954"/>
      <c r="N76" s="954"/>
      <c r="O76" s="954"/>
      <c r="P76" s="955"/>
      <c r="Q76" s="959">
        <v>58</v>
      </c>
      <c r="R76" s="960"/>
      <c r="S76" s="960"/>
      <c r="T76" s="960"/>
      <c r="U76" s="910"/>
      <c r="V76" s="961">
        <v>55</v>
      </c>
      <c r="W76" s="960"/>
      <c r="X76" s="960"/>
      <c r="Y76" s="960"/>
      <c r="Z76" s="910"/>
      <c r="AA76" s="961">
        <v>3</v>
      </c>
      <c r="AB76" s="960"/>
      <c r="AC76" s="960"/>
      <c r="AD76" s="960"/>
      <c r="AE76" s="910"/>
      <c r="AF76" s="961">
        <v>3</v>
      </c>
      <c r="AG76" s="960"/>
      <c r="AH76" s="960"/>
      <c r="AI76" s="960"/>
      <c r="AJ76" s="910"/>
      <c r="AK76" s="961" t="s">
        <v>593</v>
      </c>
      <c r="AL76" s="960"/>
      <c r="AM76" s="960"/>
      <c r="AN76" s="960"/>
      <c r="AO76" s="910"/>
      <c r="AP76" s="961" t="s">
        <v>593</v>
      </c>
      <c r="AQ76" s="960"/>
      <c r="AR76" s="960"/>
      <c r="AS76" s="960"/>
      <c r="AT76" s="910"/>
      <c r="AU76" s="961" t="s">
        <v>593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t="s">
        <v>603</v>
      </c>
      <c r="C77" s="954"/>
      <c r="D77" s="954"/>
      <c r="E77" s="954"/>
      <c r="F77" s="954"/>
      <c r="G77" s="954"/>
      <c r="H77" s="954"/>
      <c r="I77" s="954"/>
      <c r="J77" s="954"/>
      <c r="K77" s="954"/>
      <c r="L77" s="954"/>
      <c r="M77" s="954"/>
      <c r="N77" s="954"/>
      <c r="O77" s="954"/>
      <c r="P77" s="955"/>
      <c r="Q77" s="959">
        <v>534</v>
      </c>
      <c r="R77" s="960"/>
      <c r="S77" s="960"/>
      <c r="T77" s="960"/>
      <c r="U77" s="910"/>
      <c r="V77" s="961">
        <v>513</v>
      </c>
      <c r="W77" s="960"/>
      <c r="X77" s="960"/>
      <c r="Y77" s="960"/>
      <c r="Z77" s="910"/>
      <c r="AA77" s="961">
        <v>21</v>
      </c>
      <c r="AB77" s="960"/>
      <c r="AC77" s="960"/>
      <c r="AD77" s="960"/>
      <c r="AE77" s="910"/>
      <c r="AF77" s="961">
        <v>21</v>
      </c>
      <c r="AG77" s="960"/>
      <c r="AH77" s="960"/>
      <c r="AI77" s="960"/>
      <c r="AJ77" s="910"/>
      <c r="AK77" s="961" t="s">
        <v>609</v>
      </c>
      <c r="AL77" s="960"/>
      <c r="AM77" s="960"/>
      <c r="AN77" s="960"/>
      <c r="AO77" s="910"/>
      <c r="AP77" s="961" t="s">
        <v>610</v>
      </c>
      <c r="AQ77" s="960"/>
      <c r="AR77" s="960"/>
      <c r="AS77" s="960"/>
      <c r="AT77" s="910"/>
      <c r="AU77" s="961" t="s">
        <v>593</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t="s">
        <v>604</v>
      </c>
      <c r="C78" s="954"/>
      <c r="D78" s="954"/>
      <c r="E78" s="954"/>
      <c r="F78" s="954"/>
      <c r="G78" s="954"/>
      <c r="H78" s="954"/>
      <c r="I78" s="954"/>
      <c r="J78" s="954"/>
      <c r="K78" s="954"/>
      <c r="L78" s="954"/>
      <c r="M78" s="954"/>
      <c r="N78" s="954"/>
      <c r="O78" s="954"/>
      <c r="P78" s="955"/>
      <c r="Q78" s="956">
        <v>103031</v>
      </c>
      <c r="R78" s="911"/>
      <c r="S78" s="911"/>
      <c r="T78" s="911"/>
      <c r="U78" s="911"/>
      <c r="V78" s="911">
        <v>101145</v>
      </c>
      <c r="W78" s="911"/>
      <c r="X78" s="911"/>
      <c r="Y78" s="911"/>
      <c r="Z78" s="911"/>
      <c r="AA78" s="911">
        <v>1885</v>
      </c>
      <c r="AB78" s="911"/>
      <c r="AC78" s="911"/>
      <c r="AD78" s="911"/>
      <c r="AE78" s="911"/>
      <c r="AF78" s="911">
        <v>1885</v>
      </c>
      <c r="AG78" s="911"/>
      <c r="AH78" s="911"/>
      <c r="AI78" s="911"/>
      <c r="AJ78" s="911"/>
      <c r="AK78" s="911">
        <v>343</v>
      </c>
      <c r="AL78" s="911"/>
      <c r="AM78" s="911"/>
      <c r="AN78" s="911"/>
      <c r="AO78" s="911"/>
      <c r="AP78" s="911" t="s">
        <v>593</v>
      </c>
      <c r="AQ78" s="911"/>
      <c r="AR78" s="911"/>
      <c r="AS78" s="911"/>
      <c r="AT78" s="911"/>
      <c r="AU78" s="911" t="s">
        <v>593</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388</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305</v>
      </c>
      <c r="AG109" s="975"/>
      <c r="AH109" s="975"/>
      <c r="AI109" s="975"/>
      <c r="AJ109" s="976"/>
      <c r="AK109" s="974" t="s">
        <v>304</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305</v>
      </c>
      <c r="BW109" s="975"/>
      <c r="BX109" s="975"/>
      <c r="BY109" s="975"/>
      <c r="BZ109" s="976"/>
      <c r="CA109" s="974" t="s">
        <v>304</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305</v>
      </c>
      <c r="DM109" s="975"/>
      <c r="DN109" s="975"/>
      <c r="DO109" s="975"/>
      <c r="DP109" s="976"/>
      <c r="DQ109" s="974" t="s">
        <v>304</v>
      </c>
      <c r="DR109" s="975"/>
      <c r="DS109" s="975"/>
      <c r="DT109" s="975"/>
      <c r="DU109" s="976"/>
      <c r="DV109" s="974" t="s">
        <v>430</v>
      </c>
      <c r="DW109" s="975"/>
      <c r="DX109" s="975"/>
      <c r="DY109" s="975"/>
      <c r="DZ109" s="977"/>
    </row>
    <row r="110" spans="1:131" s="246" customFormat="1" ht="26.25" customHeight="1" x14ac:dyDescent="0.2">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1891063</v>
      </c>
      <c r="AB110" s="982"/>
      <c r="AC110" s="982"/>
      <c r="AD110" s="982"/>
      <c r="AE110" s="983"/>
      <c r="AF110" s="984">
        <v>1679104</v>
      </c>
      <c r="AG110" s="982"/>
      <c r="AH110" s="982"/>
      <c r="AI110" s="982"/>
      <c r="AJ110" s="983"/>
      <c r="AK110" s="984">
        <v>1374716</v>
      </c>
      <c r="AL110" s="982"/>
      <c r="AM110" s="982"/>
      <c r="AN110" s="982"/>
      <c r="AO110" s="983"/>
      <c r="AP110" s="985">
        <v>14.7</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16005632</v>
      </c>
      <c r="BR110" s="1017"/>
      <c r="BS110" s="1017"/>
      <c r="BT110" s="1017"/>
      <c r="BU110" s="1017"/>
      <c r="BV110" s="1017">
        <v>15973015</v>
      </c>
      <c r="BW110" s="1017"/>
      <c r="BX110" s="1017"/>
      <c r="BY110" s="1017"/>
      <c r="BZ110" s="1017"/>
      <c r="CA110" s="1017">
        <v>16470613</v>
      </c>
      <c r="CB110" s="1017"/>
      <c r="CC110" s="1017"/>
      <c r="CD110" s="1017"/>
      <c r="CE110" s="1017"/>
      <c r="CF110" s="1031">
        <v>176.7</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409</v>
      </c>
      <c r="DH110" s="1017"/>
      <c r="DI110" s="1017"/>
      <c r="DJ110" s="1017"/>
      <c r="DK110" s="1017"/>
      <c r="DL110" s="1017" t="s">
        <v>386</v>
      </c>
      <c r="DM110" s="1017"/>
      <c r="DN110" s="1017"/>
      <c r="DO110" s="1017"/>
      <c r="DP110" s="1017"/>
      <c r="DQ110" s="1017" t="s">
        <v>409</v>
      </c>
      <c r="DR110" s="1017"/>
      <c r="DS110" s="1017"/>
      <c r="DT110" s="1017"/>
      <c r="DU110" s="1017"/>
      <c r="DV110" s="1018" t="s">
        <v>409</v>
      </c>
      <c r="DW110" s="1018"/>
      <c r="DX110" s="1018"/>
      <c r="DY110" s="1018"/>
      <c r="DZ110" s="1019"/>
    </row>
    <row r="111" spans="1:131" s="246" customFormat="1" ht="26.25" customHeight="1" x14ac:dyDescent="0.2">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173</v>
      </c>
      <c r="AG111" s="1024"/>
      <c r="AH111" s="1024"/>
      <c r="AI111" s="1024"/>
      <c r="AJ111" s="1025"/>
      <c r="AK111" s="1026" t="s">
        <v>438</v>
      </c>
      <c r="AL111" s="1024"/>
      <c r="AM111" s="1024"/>
      <c r="AN111" s="1024"/>
      <c r="AO111" s="1025"/>
      <c r="AP111" s="1027" t="s">
        <v>409</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173</v>
      </c>
      <c r="BR111" s="1010"/>
      <c r="BS111" s="1010"/>
      <c r="BT111" s="1010"/>
      <c r="BU111" s="1010"/>
      <c r="BV111" s="1010" t="s">
        <v>437</v>
      </c>
      <c r="BW111" s="1010"/>
      <c r="BX111" s="1010"/>
      <c r="BY111" s="1010"/>
      <c r="BZ111" s="1010"/>
      <c r="CA111" s="1010" t="s">
        <v>440</v>
      </c>
      <c r="CB111" s="1010"/>
      <c r="CC111" s="1010"/>
      <c r="CD111" s="1010"/>
      <c r="CE111" s="1010"/>
      <c r="CF111" s="1004" t="s">
        <v>440</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386</v>
      </c>
      <c r="DM111" s="1010"/>
      <c r="DN111" s="1010"/>
      <c r="DO111" s="1010"/>
      <c r="DP111" s="1010"/>
      <c r="DQ111" s="1010" t="s">
        <v>386</v>
      </c>
      <c r="DR111" s="1010"/>
      <c r="DS111" s="1010"/>
      <c r="DT111" s="1010"/>
      <c r="DU111" s="1010"/>
      <c r="DV111" s="1011" t="s">
        <v>386</v>
      </c>
      <c r="DW111" s="1011"/>
      <c r="DX111" s="1011"/>
      <c r="DY111" s="1011"/>
      <c r="DZ111" s="1012"/>
    </row>
    <row r="112" spans="1:131" s="246" customFormat="1" ht="26.25" customHeight="1" x14ac:dyDescent="0.2">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173</v>
      </c>
      <c r="AB112" s="1049"/>
      <c r="AC112" s="1049"/>
      <c r="AD112" s="1049"/>
      <c r="AE112" s="1050"/>
      <c r="AF112" s="1051" t="s">
        <v>173</v>
      </c>
      <c r="AG112" s="1049"/>
      <c r="AH112" s="1049"/>
      <c r="AI112" s="1049"/>
      <c r="AJ112" s="1050"/>
      <c r="AK112" s="1051" t="s">
        <v>173</v>
      </c>
      <c r="AL112" s="1049"/>
      <c r="AM112" s="1049"/>
      <c r="AN112" s="1049"/>
      <c r="AO112" s="1050"/>
      <c r="AP112" s="1052" t="s">
        <v>173</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9355617</v>
      </c>
      <c r="BR112" s="1010"/>
      <c r="BS112" s="1010"/>
      <c r="BT112" s="1010"/>
      <c r="BU112" s="1010"/>
      <c r="BV112" s="1010">
        <v>9089327</v>
      </c>
      <c r="BW112" s="1010"/>
      <c r="BX112" s="1010"/>
      <c r="BY112" s="1010"/>
      <c r="BZ112" s="1010"/>
      <c r="CA112" s="1010">
        <v>8490597</v>
      </c>
      <c r="CB112" s="1010"/>
      <c r="CC112" s="1010"/>
      <c r="CD112" s="1010"/>
      <c r="CE112" s="1010"/>
      <c r="CF112" s="1004">
        <v>91.1</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438</v>
      </c>
      <c r="DM112" s="1010"/>
      <c r="DN112" s="1010"/>
      <c r="DO112" s="1010"/>
      <c r="DP112" s="1010"/>
      <c r="DQ112" s="1010" t="s">
        <v>437</v>
      </c>
      <c r="DR112" s="1010"/>
      <c r="DS112" s="1010"/>
      <c r="DT112" s="1010"/>
      <c r="DU112" s="1010"/>
      <c r="DV112" s="1011" t="s">
        <v>173</v>
      </c>
      <c r="DW112" s="1011"/>
      <c r="DX112" s="1011"/>
      <c r="DY112" s="1011"/>
      <c r="DZ112" s="1012"/>
    </row>
    <row r="113" spans="1:130" s="246" customFormat="1" ht="26.25" customHeight="1" x14ac:dyDescent="0.2">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976246</v>
      </c>
      <c r="AB113" s="1024"/>
      <c r="AC113" s="1024"/>
      <c r="AD113" s="1024"/>
      <c r="AE113" s="1025"/>
      <c r="AF113" s="1026">
        <v>833020</v>
      </c>
      <c r="AG113" s="1024"/>
      <c r="AH113" s="1024"/>
      <c r="AI113" s="1024"/>
      <c r="AJ113" s="1025"/>
      <c r="AK113" s="1026">
        <v>802838</v>
      </c>
      <c r="AL113" s="1024"/>
      <c r="AM113" s="1024"/>
      <c r="AN113" s="1024"/>
      <c r="AO113" s="1025"/>
      <c r="AP113" s="1027">
        <v>8.6</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215662</v>
      </c>
      <c r="BR113" s="1010"/>
      <c r="BS113" s="1010"/>
      <c r="BT113" s="1010"/>
      <c r="BU113" s="1010"/>
      <c r="BV113" s="1010">
        <v>233495</v>
      </c>
      <c r="BW113" s="1010"/>
      <c r="BX113" s="1010"/>
      <c r="BY113" s="1010"/>
      <c r="BZ113" s="1010"/>
      <c r="CA113" s="1010">
        <v>273435</v>
      </c>
      <c r="CB113" s="1010"/>
      <c r="CC113" s="1010"/>
      <c r="CD113" s="1010"/>
      <c r="CE113" s="1010"/>
      <c r="CF113" s="1004">
        <v>2.9</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173</v>
      </c>
      <c r="DH113" s="1049"/>
      <c r="DI113" s="1049"/>
      <c r="DJ113" s="1049"/>
      <c r="DK113" s="1050"/>
      <c r="DL113" s="1051" t="s">
        <v>173</v>
      </c>
      <c r="DM113" s="1049"/>
      <c r="DN113" s="1049"/>
      <c r="DO113" s="1049"/>
      <c r="DP113" s="1050"/>
      <c r="DQ113" s="1051" t="s">
        <v>440</v>
      </c>
      <c r="DR113" s="1049"/>
      <c r="DS113" s="1049"/>
      <c r="DT113" s="1049"/>
      <c r="DU113" s="1050"/>
      <c r="DV113" s="1052" t="s">
        <v>173</v>
      </c>
      <c r="DW113" s="1053"/>
      <c r="DX113" s="1053"/>
      <c r="DY113" s="1053"/>
      <c r="DZ113" s="1054"/>
    </row>
    <row r="114" spans="1:130" s="246" customFormat="1" ht="26.25" customHeight="1" x14ac:dyDescent="0.2">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23306</v>
      </c>
      <c r="AB114" s="1049"/>
      <c r="AC114" s="1049"/>
      <c r="AD114" s="1049"/>
      <c r="AE114" s="1050"/>
      <c r="AF114" s="1051">
        <v>23320</v>
      </c>
      <c r="AG114" s="1049"/>
      <c r="AH114" s="1049"/>
      <c r="AI114" s="1049"/>
      <c r="AJ114" s="1050"/>
      <c r="AK114" s="1051">
        <v>23402</v>
      </c>
      <c r="AL114" s="1049"/>
      <c r="AM114" s="1049"/>
      <c r="AN114" s="1049"/>
      <c r="AO114" s="1050"/>
      <c r="AP114" s="1052">
        <v>0.3</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2928252</v>
      </c>
      <c r="BR114" s="1010"/>
      <c r="BS114" s="1010"/>
      <c r="BT114" s="1010"/>
      <c r="BU114" s="1010"/>
      <c r="BV114" s="1010">
        <v>2845237</v>
      </c>
      <c r="BW114" s="1010"/>
      <c r="BX114" s="1010"/>
      <c r="BY114" s="1010"/>
      <c r="BZ114" s="1010"/>
      <c r="CA114" s="1010">
        <v>2704189</v>
      </c>
      <c r="CB114" s="1010"/>
      <c r="CC114" s="1010"/>
      <c r="CD114" s="1010"/>
      <c r="CE114" s="1010"/>
      <c r="CF114" s="1004">
        <v>29</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452</v>
      </c>
      <c r="DH114" s="1049"/>
      <c r="DI114" s="1049"/>
      <c r="DJ114" s="1049"/>
      <c r="DK114" s="1050"/>
      <c r="DL114" s="1051" t="s">
        <v>173</v>
      </c>
      <c r="DM114" s="1049"/>
      <c r="DN114" s="1049"/>
      <c r="DO114" s="1049"/>
      <c r="DP114" s="1050"/>
      <c r="DQ114" s="1051" t="s">
        <v>440</v>
      </c>
      <c r="DR114" s="1049"/>
      <c r="DS114" s="1049"/>
      <c r="DT114" s="1049"/>
      <c r="DU114" s="1050"/>
      <c r="DV114" s="1052" t="s">
        <v>173</v>
      </c>
      <c r="DW114" s="1053"/>
      <c r="DX114" s="1053"/>
      <c r="DY114" s="1053"/>
      <c r="DZ114" s="1054"/>
    </row>
    <row r="115" spans="1:130" s="246" customFormat="1" ht="26.25" customHeight="1" x14ac:dyDescent="0.2">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173</v>
      </c>
      <c r="AB115" s="1024"/>
      <c r="AC115" s="1024"/>
      <c r="AD115" s="1024"/>
      <c r="AE115" s="1025"/>
      <c r="AF115" s="1026" t="s">
        <v>173</v>
      </c>
      <c r="AG115" s="1024"/>
      <c r="AH115" s="1024"/>
      <c r="AI115" s="1024"/>
      <c r="AJ115" s="1025"/>
      <c r="AK115" s="1026" t="s">
        <v>440</v>
      </c>
      <c r="AL115" s="1024"/>
      <c r="AM115" s="1024"/>
      <c r="AN115" s="1024"/>
      <c r="AO115" s="1025"/>
      <c r="AP115" s="1027" t="s">
        <v>173</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v>1234696</v>
      </c>
      <c r="BR115" s="1010"/>
      <c r="BS115" s="1010"/>
      <c r="BT115" s="1010"/>
      <c r="BU115" s="1010"/>
      <c r="BV115" s="1010">
        <v>1194620</v>
      </c>
      <c r="BW115" s="1010"/>
      <c r="BX115" s="1010"/>
      <c r="BY115" s="1010"/>
      <c r="BZ115" s="1010"/>
      <c r="CA115" s="1010">
        <v>1127432</v>
      </c>
      <c r="CB115" s="1010"/>
      <c r="CC115" s="1010"/>
      <c r="CD115" s="1010"/>
      <c r="CE115" s="1010"/>
      <c r="CF115" s="1004">
        <v>12.1</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173</v>
      </c>
      <c r="DM115" s="1049"/>
      <c r="DN115" s="1049"/>
      <c r="DO115" s="1049"/>
      <c r="DP115" s="1050"/>
      <c r="DQ115" s="1051" t="s">
        <v>173</v>
      </c>
      <c r="DR115" s="1049"/>
      <c r="DS115" s="1049"/>
      <c r="DT115" s="1049"/>
      <c r="DU115" s="1050"/>
      <c r="DV115" s="1052" t="s">
        <v>173</v>
      </c>
      <c r="DW115" s="1053"/>
      <c r="DX115" s="1053"/>
      <c r="DY115" s="1053"/>
      <c r="DZ115" s="1054"/>
    </row>
    <row r="116" spans="1:130" s="246" customFormat="1" ht="26.25" customHeight="1" x14ac:dyDescent="0.2">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440</v>
      </c>
      <c r="AG116" s="1049"/>
      <c r="AH116" s="1049"/>
      <c r="AI116" s="1049"/>
      <c r="AJ116" s="1050"/>
      <c r="AK116" s="1051" t="s">
        <v>452</v>
      </c>
      <c r="AL116" s="1049"/>
      <c r="AM116" s="1049"/>
      <c r="AN116" s="1049"/>
      <c r="AO116" s="1050"/>
      <c r="AP116" s="1052" t="s">
        <v>440</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440</v>
      </c>
      <c r="BW116" s="1010"/>
      <c r="BX116" s="1010"/>
      <c r="BY116" s="1010"/>
      <c r="BZ116" s="1010"/>
      <c r="CA116" s="1010" t="s">
        <v>173</v>
      </c>
      <c r="CB116" s="1010"/>
      <c r="CC116" s="1010"/>
      <c r="CD116" s="1010"/>
      <c r="CE116" s="1010"/>
      <c r="CF116" s="1004" t="s">
        <v>173</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440</v>
      </c>
      <c r="DH116" s="1049"/>
      <c r="DI116" s="1049"/>
      <c r="DJ116" s="1049"/>
      <c r="DK116" s="1050"/>
      <c r="DL116" s="1051" t="s">
        <v>440</v>
      </c>
      <c r="DM116" s="1049"/>
      <c r="DN116" s="1049"/>
      <c r="DO116" s="1049"/>
      <c r="DP116" s="1050"/>
      <c r="DQ116" s="1051" t="s">
        <v>173</v>
      </c>
      <c r="DR116" s="1049"/>
      <c r="DS116" s="1049"/>
      <c r="DT116" s="1049"/>
      <c r="DU116" s="1050"/>
      <c r="DV116" s="1052" t="s">
        <v>437</v>
      </c>
      <c r="DW116" s="1053"/>
      <c r="DX116" s="1053"/>
      <c r="DY116" s="1053"/>
      <c r="DZ116" s="1054"/>
    </row>
    <row r="117" spans="1:130" s="246" customFormat="1" ht="26.25" customHeight="1" x14ac:dyDescent="0.2">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2890615</v>
      </c>
      <c r="AB117" s="1067"/>
      <c r="AC117" s="1067"/>
      <c r="AD117" s="1067"/>
      <c r="AE117" s="1068"/>
      <c r="AF117" s="1069">
        <v>2535444</v>
      </c>
      <c r="AG117" s="1067"/>
      <c r="AH117" s="1067"/>
      <c r="AI117" s="1067"/>
      <c r="AJ117" s="1068"/>
      <c r="AK117" s="1069">
        <v>2200956</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461</v>
      </c>
      <c r="BR117" s="1010"/>
      <c r="BS117" s="1010"/>
      <c r="BT117" s="1010"/>
      <c r="BU117" s="1010"/>
      <c r="BV117" s="1010" t="s">
        <v>462</v>
      </c>
      <c r="BW117" s="1010"/>
      <c r="BX117" s="1010"/>
      <c r="BY117" s="1010"/>
      <c r="BZ117" s="1010"/>
      <c r="CA117" s="1010" t="s">
        <v>463</v>
      </c>
      <c r="CB117" s="1010"/>
      <c r="CC117" s="1010"/>
      <c r="CD117" s="1010"/>
      <c r="CE117" s="1010"/>
      <c r="CF117" s="1004" t="s">
        <v>173</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386</v>
      </c>
      <c r="DH117" s="1049"/>
      <c r="DI117" s="1049"/>
      <c r="DJ117" s="1049"/>
      <c r="DK117" s="1050"/>
      <c r="DL117" s="1051" t="s">
        <v>463</v>
      </c>
      <c r="DM117" s="1049"/>
      <c r="DN117" s="1049"/>
      <c r="DO117" s="1049"/>
      <c r="DP117" s="1050"/>
      <c r="DQ117" s="1051" t="s">
        <v>461</v>
      </c>
      <c r="DR117" s="1049"/>
      <c r="DS117" s="1049"/>
      <c r="DT117" s="1049"/>
      <c r="DU117" s="1050"/>
      <c r="DV117" s="1052" t="s">
        <v>386</v>
      </c>
      <c r="DW117" s="1053"/>
      <c r="DX117" s="1053"/>
      <c r="DY117" s="1053"/>
      <c r="DZ117" s="1054"/>
    </row>
    <row r="118" spans="1:130" s="246" customFormat="1" ht="26.25" customHeight="1" x14ac:dyDescent="0.2">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305</v>
      </c>
      <c r="AG118" s="975"/>
      <c r="AH118" s="975"/>
      <c r="AI118" s="975"/>
      <c r="AJ118" s="976"/>
      <c r="AK118" s="974" t="s">
        <v>304</v>
      </c>
      <c r="AL118" s="975"/>
      <c r="AM118" s="975"/>
      <c r="AN118" s="975"/>
      <c r="AO118" s="976"/>
      <c r="AP118" s="1061" t="s">
        <v>430</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409</v>
      </c>
      <c r="BR118" s="1088"/>
      <c r="BS118" s="1088"/>
      <c r="BT118" s="1088"/>
      <c r="BU118" s="1088"/>
      <c r="BV118" s="1088" t="s">
        <v>463</v>
      </c>
      <c r="BW118" s="1088"/>
      <c r="BX118" s="1088"/>
      <c r="BY118" s="1088"/>
      <c r="BZ118" s="1088"/>
      <c r="CA118" s="1088" t="s">
        <v>173</v>
      </c>
      <c r="CB118" s="1088"/>
      <c r="CC118" s="1088"/>
      <c r="CD118" s="1088"/>
      <c r="CE118" s="1088"/>
      <c r="CF118" s="1004" t="s">
        <v>173</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173</v>
      </c>
      <c r="DH118" s="1049"/>
      <c r="DI118" s="1049"/>
      <c r="DJ118" s="1049"/>
      <c r="DK118" s="1050"/>
      <c r="DL118" s="1051" t="s">
        <v>409</v>
      </c>
      <c r="DM118" s="1049"/>
      <c r="DN118" s="1049"/>
      <c r="DO118" s="1049"/>
      <c r="DP118" s="1050"/>
      <c r="DQ118" s="1051" t="s">
        <v>409</v>
      </c>
      <c r="DR118" s="1049"/>
      <c r="DS118" s="1049"/>
      <c r="DT118" s="1049"/>
      <c r="DU118" s="1050"/>
      <c r="DV118" s="1052" t="s">
        <v>463</v>
      </c>
      <c r="DW118" s="1053"/>
      <c r="DX118" s="1053"/>
      <c r="DY118" s="1053"/>
      <c r="DZ118" s="1054"/>
    </row>
    <row r="119" spans="1:130" s="246" customFormat="1" ht="26.25" customHeight="1" x14ac:dyDescent="0.2">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173</v>
      </c>
      <c r="AB119" s="982"/>
      <c r="AC119" s="982"/>
      <c r="AD119" s="982"/>
      <c r="AE119" s="983"/>
      <c r="AF119" s="984" t="s">
        <v>173</v>
      </c>
      <c r="AG119" s="982"/>
      <c r="AH119" s="982"/>
      <c r="AI119" s="982"/>
      <c r="AJ119" s="983"/>
      <c r="AK119" s="984" t="s">
        <v>463</v>
      </c>
      <c r="AL119" s="982"/>
      <c r="AM119" s="982"/>
      <c r="AN119" s="982"/>
      <c r="AO119" s="983"/>
      <c r="AP119" s="985" t="s">
        <v>467</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468</v>
      </c>
      <c r="BP119" s="1096"/>
      <c r="BQ119" s="1087">
        <v>29739859</v>
      </c>
      <c r="BR119" s="1088"/>
      <c r="BS119" s="1088"/>
      <c r="BT119" s="1088"/>
      <c r="BU119" s="1088"/>
      <c r="BV119" s="1088">
        <v>29335694</v>
      </c>
      <c r="BW119" s="1088"/>
      <c r="BX119" s="1088"/>
      <c r="BY119" s="1088"/>
      <c r="BZ119" s="1088"/>
      <c r="CA119" s="1088">
        <v>29066266</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462</v>
      </c>
      <c r="DH119" s="1074"/>
      <c r="DI119" s="1074"/>
      <c r="DJ119" s="1074"/>
      <c r="DK119" s="1075"/>
      <c r="DL119" s="1073" t="s">
        <v>470</v>
      </c>
      <c r="DM119" s="1074"/>
      <c r="DN119" s="1074"/>
      <c r="DO119" s="1074"/>
      <c r="DP119" s="1075"/>
      <c r="DQ119" s="1073" t="s">
        <v>471</v>
      </c>
      <c r="DR119" s="1074"/>
      <c r="DS119" s="1074"/>
      <c r="DT119" s="1074"/>
      <c r="DU119" s="1075"/>
      <c r="DV119" s="1076" t="s">
        <v>173</v>
      </c>
      <c r="DW119" s="1077"/>
      <c r="DX119" s="1077"/>
      <c r="DY119" s="1077"/>
      <c r="DZ119" s="1078"/>
    </row>
    <row r="120" spans="1:130" s="246" customFormat="1" ht="26.25" customHeight="1" x14ac:dyDescent="0.2">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461</v>
      </c>
      <c r="AB120" s="1049"/>
      <c r="AC120" s="1049"/>
      <c r="AD120" s="1049"/>
      <c r="AE120" s="1050"/>
      <c r="AF120" s="1051" t="s">
        <v>472</v>
      </c>
      <c r="AG120" s="1049"/>
      <c r="AH120" s="1049"/>
      <c r="AI120" s="1049"/>
      <c r="AJ120" s="1050"/>
      <c r="AK120" s="1051" t="s">
        <v>472</v>
      </c>
      <c r="AL120" s="1049"/>
      <c r="AM120" s="1049"/>
      <c r="AN120" s="1049"/>
      <c r="AO120" s="1050"/>
      <c r="AP120" s="1052" t="s">
        <v>470</v>
      </c>
      <c r="AQ120" s="1053"/>
      <c r="AR120" s="1053"/>
      <c r="AS120" s="1053"/>
      <c r="AT120" s="1054"/>
      <c r="AU120" s="1079" t="s">
        <v>473</v>
      </c>
      <c r="AV120" s="1080"/>
      <c r="AW120" s="1080"/>
      <c r="AX120" s="1080"/>
      <c r="AY120" s="1081"/>
      <c r="AZ120" s="1030" t="s">
        <v>474</v>
      </c>
      <c r="BA120" s="979"/>
      <c r="BB120" s="979"/>
      <c r="BC120" s="979"/>
      <c r="BD120" s="979"/>
      <c r="BE120" s="979"/>
      <c r="BF120" s="979"/>
      <c r="BG120" s="979"/>
      <c r="BH120" s="979"/>
      <c r="BI120" s="979"/>
      <c r="BJ120" s="979"/>
      <c r="BK120" s="979"/>
      <c r="BL120" s="979"/>
      <c r="BM120" s="979"/>
      <c r="BN120" s="979"/>
      <c r="BO120" s="979"/>
      <c r="BP120" s="980"/>
      <c r="BQ120" s="1016">
        <v>6319527</v>
      </c>
      <c r="BR120" s="1017"/>
      <c r="BS120" s="1017"/>
      <c r="BT120" s="1017"/>
      <c r="BU120" s="1017"/>
      <c r="BV120" s="1017">
        <v>7355419</v>
      </c>
      <c r="BW120" s="1017"/>
      <c r="BX120" s="1017"/>
      <c r="BY120" s="1017"/>
      <c r="BZ120" s="1017"/>
      <c r="CA120" s="1017">
        <v>8509433</v>
      </c>
      <c r="CB120" s="1017"/>
      <c r="CC120" s="1017"/>
      <c r="CD120" s="1017"/>
      <c r="CE120" s="1017"/>
      <c r="CF120" s="1031">
        <v>91.3</v>
      </c>
      <c r="CG120" s="1032"/>
      <c r="CH120" s="1032"/>
      <c r="CI120" s="1032"/>
      <c r="CJ120" s="1032"/>
      <c r="CK120" s="1097" t="s">
        <v>475</v>
      </c>
      <c r="CL120" s="1098"/>
      <c r="CM120" s="1098"/>
      <c r="CN120" s="1098"/>
      <c r="CO120" s="1099"/>
      <c r="CP120" s="1105" t="s">
        <v>476</v>
      </c>
      <c r="CQ120" s="1106"/>
      <c r="CR120" s="1106"/>
      <c r="CS120" s="1106"/>
      <c r="CT120" s="1106"/>
      <c r="CU120" s="1106"/>
      <c r="CV120" s="1106"/>
      <c r="CW120" s="1106"/>
      <c r="CX120" s="1106"/>
      <c r="CY120" s="1106"/>
      <c r="CZ120" s="1106"/>
      <c r="DA120" s="1106"/>
      <c r="DB120" s="1106"/>
      <c r="DC120" s="1106"/>
      <c r="DD120" s="1106"/>
      <c r="DE120" s="1106"/>
      <c r="DF120" s="1107"/>
      <c r="DG120" s="1016">
        <v>5240035</v>
      </c>
      <c r="DH120" s="1017"/>
      <c r="DI120" s="1017"/>
      <c r="DJ120" s="1017"/>
      <c r="DK120" s="1017"/>
      <c r="DL120" s="1017">
        <v>4990255</v>
      </c>
      <c r="DM120" s="1017"/>
      <c r="DN120" s="1017"/>
      <c r="DO120" s="1017"/>
      <c r="DP120" s="1017"/>
      <c r="DQ120" s="1017">
        <v>4783768</v>
      </c>
      <c r="DR120" s="1017"/>
      <c r="DS120" s="1017"/>
      <c r="DT120" s="1017"/>
      <c r="DU120" s="1017"/>
      <c r="DV120" s="1018">
        <v>51.3</v>
      </c>
      <c r="DW120" s="1018"/>
      <c r="DX120" s="1018"/>
      <c r="DY120" s="1018"/>
      <c r="DZ120" s="1019"/>
    </row>
    <row r="121" spans="1:130" s="246" customFormat="1" ht="26.25" customHeight="1" x14ac:dyDescent="0.2">
      <c r="A121" s="1149"/>
      <c r="B121" s="1036"/>
      <c r="C121" s="1057" t="s">
        <v>477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173</v>
      </c>
      <c r="AB121" s="1049"/>
      <c r="AC121" s="1049"/>
      <c r="AD121" s="1049"/>
      <c r="AE121" s="1050"/>
      <c r="AF121" s="1051" t="s">
        <v>471</v>
      </c>
      <c r="AG121" s="1049"/>
      <c r="AH121" s="1049"/>
      <c r="AI121" s="1049"/>
      <c r="AJ121" s="1050"/>
      <c r="AK121" s="1051" t="s">
        <v>467</v>
      </c>
      <c r="AL121" s="1049"/>
      <c r="AM121" s="1049"/>
      <c r="AN121" s="1049"/>
      <c r="AO121" s="1050"/>
      <c r="AP121" s="1052" t="s">
        <v>478</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v>2934735</v>
      </c>
      <c r="BR121" s="1010"/>
      <c r="BS121" s="1010"/>
      <c r="BT121" s="1010"/>
      <c r="BU121" s="1010"/>
      <c r="BV121" s="1010">
        <v>2726564</v>
      </c>
      <c r="BW121" s="1010"/>
      <c r="BX121" s="1010"/>
      <c r="BY121" s="1010"/>
      <c r="BZ121" s="1010"/>
      <c r="CA121" s="1010">
        <v>2637308</v>
      </c>
      <c r="CB121" s="1010"/>
      <c r="CC121" s="1010"/>
      <c r="CD121" s="1010"/>
      <c r="CE121" s="1010"/>
      <c r="CF121" s="1004">
        <v>28.3</v>
      </c>
      <c r="CG121" s="1005"/>
      <c r="CH121" s="1005"/>
      <c r="CI121" s="1005"/>
      <c r="CJ121" s="1005"/>
      <c r="CK121" s="1100"/>
      <c r="CL121" s="1101"/>
      <c r="CM121" s="1101"/>
      <c r="CN121" s="1101"/>
      <c r="CO121" s="1102"/>
      <c r="CP121" s="1110" t="s">
        <v>480</v>
      </c>
      <c r="CQ121" s="1111"/>
      <c r="CR121" s="1111"/>
      <c r="CS121" s="1111"/>
      <c r="CT121" s="1111"/>
      <c r="CU121" s="1111"/>
      <c r="CV121" s="1111"/>
      <c r="CW121" s="1111"/>
      <c r="CX121" s="1111"/>
      <c r="CY121" s="1111"/>
      <c r="CZ121" s="1111"/>
      <c r="DA121" s="1111"/>
      <c r="DB121" s="1111"/>
      <c r="DC121" s="1111"/>
      <c r="DD121" s="1111"/>
      <c r="DE121" s="1111"/>
      <c r="DF121" s="1112"/>
      <c r="DG121" s="1009">
        <v>2821949</v>
      </c>
      <c r="DH121" s="1010"/>
      <c r="DI121" s="1010"/>
      <c r="DJ121" s="1010"/>
      <c r="DK121" s="1010"/>
      <c r="DL121" s="1010">
        <v>2650068</v>
      </c>
      <c r="DM121" s="1010"/>
      <c r="DN121" s="1010"/>
      <c r="DO121" s="1010"/>
      <c r="DP121" s="1010"/>
      <c r="DQ121" s="1010">
        <v>2451794</v>
      </c>
      <c r="DR121" s="1010"/>
      <c r="DS121" s="1010"/>
      <c r="DT121" s="1010"/>
      <c r="DU121" s="1010"/>
      <c r="DV121" s="1011">
        <v>26.3</v>
      </c>
      <c r="DW121" s="1011"/>
      <c r="DX121" s="1011"/>
      <c r="DY121" s="1011"/>
      <c r="DZ121" s="1012"/>
    </row>
    <row r="122" spans="1:130" s="246" customFormat="1" ht="26.25" customHeight="1" x14ac:dyDescent="0.2">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462</v>
      </c>
      <c r="AB122" s="1049"/>
      <c r="AC122" s="1049"/>
      <c r="AD122" s="1049"/>
      <c r="AE122" s="1050"/>
      <c r="AF122" s="1051" t="s">
        <v>409</v>
      </c>
      <c r="AG122" s="1049"/>
      <c r="AH122" s="1049"/>
      <c r="AI122" s="1049"/>
      <c r="AJ122" s="1050"/>
      <c r="AK122" s="1051" t="s">
        <v>481</v>
      </c>
      <c r="AL122" s="1049"/>
      <c r="AM122" s="1049"/>
      <c r="AN122" s="1049"/>
      <c r="AO122" s="1050"/>
      <c r="AP122" s="1052" t="s">
        <v>386</v>
      </c>
      <c r="AQ122" s="1053"/>
      <c r="AR122" s="1053"/>
      <c r="AS122" s="1053"/>
      <c r="AT122" s="1054"/>
      <c r="AU122" s="1082"/>
      <c r="AV122" s="1083"/>
      <c r="AW122" s="1083"/>
      <c r="AX122" s="1083"/>
      <c r="AY122" s="1084"/>
      <c r="AZ122" s="1064" t="s">
        <v>482</v>
      </c>
      <c r="BA122" s="1055"/>
      <c r="BB122" s="1055"/>
      <c r="BC122" s="1055"/>
      <c r="BD122" s="1055"/>
      <c r="BE122" s="1055"/>
      <c r="BF122" s="1055"/>
      <c r="BG122" s="1055"/>
      <c r="BH122" s="1055"/>
      <c r="BI122" s="1055"/>
      <c r="BJ122" s="1055"/>
      <c r="BK122" s="1055"/>
      <c r="BL122" s="1055"/>
      <c r="BM122" s="1055"/>
      <c r="BN122" s="1055"/>
      <c r="BO122" s="1055"/>
      <c r="BP122" s="1056"/>
      <c r="BQ122" s="1087">
        <v>15304956</v>
      </c>
      <c r="BR122" s="1088"/>
      <c r="BS122" s="1088"/>
      <c r="BT122" s="1088"/>
      <c r="BU122" s="1088"/>
      <c r="BV122" s="1088">
        <v>14982147</v>
      </c>
      <c r="BW122" s="1088"/>
      <c r="BX122" s="1088"/>
      <c r="BY122" s="1088"/>
      <c r="BZ122" s="1088"/>
      <c r="CA122" s="1088">
        <v>14660913</v>
      </c>
      <c r="CB122" s="1088"/>
      <c r="CC122" s="1088"/>
      <c r="CD122" s="1088"/>
      <c r="CE122" s="1088"/>
      <c r="CF122" s="1108">
        <v>157.30000000000001</v>
      </c>
      <c r="CG122" s="1109"/>
      <c r="CH122" s="1109"/>
      <c r="CI122" s="1109"/>
      <c r="CJ122" s="1109"/>
      <c r="CK122" s="1100"/>
      <c r="CL122" s="1101"/>
      <c r="CM122" s="1101"/>
      <c r="CN122" s="1101"/>
      <c r="CO122" s="1102"/>
      <c r="CP122" s="1110" t="s">
        <v>404</v>
      </c>
      <c r="CQ122" s="1111"/>
      <c r="CR122" s="1111"/>
      <c r="CS122" s="1111"/>
      <c r="CT122" s="1111"/>
      <c r="CU122" s="1111"/>
      <c r="CV122" s="1111"/>
      <c r="CW122" s="1111"/>
      <c r="CX122" s="1111"/>
      <c r="CY122" s="1111"/>
      <c r="CZ122" s="1111"/>
      <c r="DA122" s="1111"/>
      <c r="DB122" s="1111"/>
      <c r="DC122" s="1111"/>
      <c r="DD122" s="1111"/>
      <c r="DE122" s="1111"/>
      <c r="DF122" s="1112"/>
      <c r="DG122" s="1009">
        <v>1293633</v>
      </c>
      <c r="DH122" s="1010"/>
      <c r="DI122" s="1010"/>
      <c r="DJ122" s="1010"/>
      <c r="DK122" s="1010"/>
      <c r="DL122" s="1010">
        <v>1449004</v>
      </c>
      <c r="DM122" s="1010"/>
      <c r="DN122" s="1010"/>
      <c r="DO122" s="1010"/>
      <c r="DP122" s="1010"/>
      <c r="DQ122" s="1010">
        <v>1255035</v>
      </c>
      <c r="DR122" s="1010"/>
      <c r="DS122" s="1010"/>
      <c r="DT122" s="1010"/>
      <c r="DU122" s="1010"/>
      <c r="DV122" s="1011">
        <v>13.5</v>
      </c>
      <c r="DW122" s="1011"/>
      <c r="DX122" s="1011"/>
      <c r="DY122" s="1011"/>
      <c r="DZ122" s="1012"/>
    </row>
    <row r="123" spans="1:130" s="246" customFormat="1" ht="26.25" customHeight="1" x14ac:dyDescent="0.2">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462</v>
      </c>
      <c r="AB123" s="1049"/>
      <c r="AC123" s="1049"/>
      <c r="AD123" s="1049"/>
      <c r="AE123" s="1050"/>
      <c r="AF123" s="1051" t="s">
        <v>462</v>
      </c>
      <c r="AG123" s="1049"/>
      <c r="AH123" s="1049"/>
      <c r="AI123" s="1049"/>
      <c r="AJ123" s="1050"/>
      <c r="AK123" s="1051" t="s">
        <v>483</v>
      </c>
      <c r="AL123" s="1049"/>
      <c r="AM123" s="1049"/>
      <c r="AN123" s="1049"/>
      <c r="AO123" s="1050"/>
      <c r="AP123" s="1052" t="s">
        <v>463</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484</v>
      </c>
      <c r="BP123" s="1096"/>
      <c r="BQ123" s="1155">
        <v>24559218</v>
      </c>
      <c r="BR123" s="1156"/>
      <c r="BS123" s="1156"/>
      <c r="BT123" s="1156"/>
      <c r="BU123" s="1156"/>
      <c r="BV123" s="1156">
        <v>25064130</v>
      </c>
      <c r="BW123" s="1156"/>
      <c r="BX123" s="1156"/>
      <c r="BY123" s="1156"/>
      <c r="BZ123" s="1156"/>
      <c r="CA123" s="1156">
        <v>25807654</v>
      </c>
      <c r="CB123" s="1156"/>
      <c r="CC123" s="1156"/>
      <c r="CD123" s="1156"/>
      <c r="CE123" s="1156"/>
      <c r="CF123" s="1089"/>
      <c r="CG123" s="1090"/>
      <c r="CH123" s="1090"/>
      <c r="CI123" s="1090"/>
      <c r="CJ123" s="1091"/>
      <c r="CK123" s="1100"/>
      <c r="CL123" s="1101"/>
      <c r="CM123" s="1101"/>
      <c r="CN123" s="1101"/>
      <c r="CO123" s="1102"/>
      <c r="CP123" s="1110" t="s">
        <v>485</v>
      </c>
      <c r="CQ123" s="1111"/>
      <c r="CR123" s="1111"/>
      <c r="CS123" s="1111"/>
      <c r="CT123" s="1111"/>
      <c r="CU123" s="1111"/>
      <c r="CV123" s="1111"/>
      <c r="CW123" s="1111"/>
      <c r="CX123" s="1111"/>
      <c r="CY123" s="1111"/>
      <c r="CZ123" s="1111"/>
      <c r="DA123" s="1111"/>
      <c r="DB123" s="1111"/>
      <c r="DC123" s="1111"/>
      <c r="DD123" s="1111"/>
      <c r="DE123" s="1111"/>
      <c r="DF123" s="1112"/>
      <c r="DG123" s="1048" t="s">
        <v>409</v>
      </c>
      <c r="DH123" s="1049"/>
      <c r="DI123" s="1049"/>
      <c r="DJ123" s="1049"/>
      <c r="DK123" s="1050"/>
      <c r="DL123" s="1051" t="s">
        <v>486</v>
      </c>
      <c r="DM123" s="1049"/>
      <c r="DN123" s="1049"/>
      <c r="DO123" s="1049"/>
      <c r="DP123" s="1050"/>
      <c r="DQ123" s="1051" t="s">
        <v>462</v>
      </c>
      <c r="DR123" s="1049"/>
      <c r="DS123" s="1049"/>
      <c r="DT123" s="1049"/>
      <c r="DU123" s="1050"/>
      <c r="DV123" s="1052" t="s">
        <v>173</v>
      </c>
      <c r="DW123" s="1053"/>
      <c r="DX123" s="1053"/>
      <c r="DY123" s="1053"/>
      <c r="DZ123" s="1054"/>
    </row>
    <row r="124" spans="1:130" s="246" customFormat="1" ht="26.25" customHeight="1" thickBot="1" x14ac:dyDescent="0.25">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409</v>
      </c>
      <c r="AB124" s="1049"/>
      <c r="AC124" s="1049"/>
      <c r="AD124" s="1049"/>
      <c r="AE124" s="1050"/>
      <c r="AF124" s="1051" t="s">
        <v>409</v>
      </c>
      <c r="AG124" s="1049"/>
      <c r="AH124" s="1049"/>
      <c r="AI124" s="1049"/>
      <c r="AJ124" s="1050"/>
      <c r="AK124" s="1051" t="s">
        <v>463</v>
      </c>
      <c r="AL124" s="1049"/>
      <c r="AM124" s="1049"/>
      <c r="AN124" s="1049"/>
      <c r="AO124" s="1050"/>
      <c r="AP124" s="1052" t="s">
        <v>487</v>
      </c>
      <c r="AQ124" s="1053"/>
      <c r="AR124" s="1053"/>
      <c r="AS124" s="1053"/>
      <c r="AT124" s="1054"/>
      <c r="AU124" s="1151" t="s">
        <v>488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55.8</v>
      </c>
      <c r="BR124" s="1118"/>
      <c r="BS124" s="1118"/>
      <c r="BT124" s="1118"/>
      <c r="BU124" s="1118"/>
      <c r="BV124" s="1118">
        <v>45.7</v>
      </c>
      <c r="BW124" s="1118"/>
      <c r="BX124" s="1118"/>
      <c r="BY124" s="1118"/>
      <c r="BZ124" s="1118"/>
      <c r="CA124" s="1118">
        <v>34.9</v>
      </c>
      <c r="CB124" s="1118"/>
      <c r="CC124" s="1118"/>
      <c r="CD124" s="1118"/>
      <c r="CE124" s="1118"/>
      <c r="CF124" s="1119"/>
      <c r="CG124" s="1120"/>
      <c r="CH124" s="1120"/>
      <c r="CI124" s="1120"/>
      <c r="CJ124" s="1121"/>
      <c r="CK124" s="1103"/>
      <c r="CL124" s="1103"/>
      <c r="CM124" s="1103"/>
      <c r="CN124" s="1103"/>
      <c r="CO124" s="1104"/>
      <c r="CP124" s="1110" t="s">
        <v>489</v>
      </c>
      <c r="CQ124" s="1111"/>
      <c r="CR124" s="1111"/>
      <c r="CS124" s="1111"/>
      <c r="CT124" s="1111"/>
      <c r="CU124" s="1111"/>
      <c r="CV124" s="1111"/>
      <c r="CW124" s="1111"/>
      <c r="CX124" s="1111"/>
      <c r="CY124" s="1111"/>
      <c r="CZ124" s="1111"/>
      <c r="DA124" s="1111"/>
      <c r="DB124" s="1111"/>
      <c r="DC124" s="1111"/>
      <c r="DD124" s="1111"/>
      <c r="DE124" s="1111"/>
      <c r="DF124" s="1112"/>
      <c r="DG124" s="1095" t="s">
        <v>470</v>
      </c>
      <c r="DH124" s="1074"/>
      <c r="DI124" s="1074"/>
      <c r="DJ124" s="1074"/>
      <c r="DK124" s="1075"/>
      <c r="DL124" s="1073" t="s">
        <v>467</v>
      </c>
      <c r="DM124" s="1074"/>
      <c r="DN124" s="1074"/>
      <c r="DO124" s="1074"/>
      <c r="DP124" s="1075"/>
      <c r="DQ124" s="1073" t="s">
        <v>472</v>
      </c>
      <c r="DR124" s="1074"/>
      <c r="DS124" s="1074"/>
      <c r="DT124" s="1074"/>
      <c r="DU124" s="1075"/>
      <c r="DV124" s="1076" t="s">
        <v>470</v>
      </c>
      <c r="DW124" s="1077"/>
      <c r="DX124" s="1077"/>
      <c r="DY124" s="1077"/>
      <c r="DZ124" s="1078"/>
    </row>
    <row r="125" spans="1:130" s="246" customFormat="1" ht="26.25" customHeight="1" x14ac:dyDescent="0.2">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472</v>
      </c>
      <c r="AB125" s="1049"/>
      <c r="AC125" s="1049"/>
      <c r="AD125" s="1049"/>
      <c r="AE125" s="1050"/>
      <c r="AF125" s="1051" t="s">
        <v>472</v>
      </c>
      <c r="AG125" s="1049"/>
      <c r="AH125" s="1049"/>
      <c r="AI125" s="1049"/>
      <c r="AJ125" s="1050"/>
      <c r="AK125" s="1051" t="s">
        <v>409</v>
      </c>
      <c r="AL125" s="1049"/>
      <c r="AM125" s="1049"/>
      <c r="AN125" s="1049"/>
      <c r="AO125" s="1050"/>
      <c r="AP125" s="1052" t="s">
        <v>470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490</v>
      </c>
      <c r="CL125" s="1098"/>
      <c r="CM125" s="1098"/>
      <c r="CN125" s="1098"/>
      <c r="CO125" s="1099"/>
      <c r="CP125" s="1030" t="s">
        <v>491</v>
      </c>
      <c r="CQ125" s="979"/>
      <c r="CR125" s="979"/>
      <c r="CS125" s="979"/>
      <c r="CT125" s="979"/>
      <c r="CU125" s="979"/>
      <c r="CV125" s="979"/>
      <c r="CW125" s="979"/>
      <c r="CX125" s="979"/>
      <c r="CY125" s="979"/>
      <c r="CZ125" s="979"/>
      <c r="DA125" s="979"/>
      <c r="DB125" s="979"/>
      <c r="DC125" s="979"/>
      <c r="DD125" s="979"/>
      <c r="DE125" s="979"/>
      <c r="DF125" s="980"/>
      <c r="DG125" s="1016" t="s">
        <v>463</v>
      </c>
      <c r="DH125" s="1017"/>
      <c r="DI125" s="1017"/>
      <c r="DJ125" s="1017"/>
      <c r="DK125" s="1017"/>
      <c r="DL125" s="1017" t="s">
        <v>463</v>
      </c>
      <c r="DM125" s="1017"/>
      <c r="DN125" s="1017"/>
      <c r="DO125" s="1017"/>
      <c r="DP125" s="1017"/>
      <c r="DQ125" s="1017" t="s">
        <v>409</v>
      </c>
      <c r="DR125" s="1017"/>
      <c r="DS125" s="1017"/>
      <c r="DT125" s="1017"/>
      <c r="DU125" s="1017"/>
      <c r="DV125" s="1018" t="s">
        <v>470</v>
      </c>
      <c r="DW125" s="1018"/>
      <c r="DX125" s="1018"/>
      <c r="DY125" s="1018"/>
      <c r="DZ125" s="1019"/>
    </row>
    <row r="126" spans="1:130" s="246" customFormat="1" ht="26.25" customHeight="1" thickBot="1" x14ac:dyDescent="0.25">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463</v>
      </c>
      <c r="AB126" s="1049"/>
      <c r="AC126" s="1049"/>
      <c r="AD126" s="1049"/>
      <c r="AE126" s="1050"/>
      <c r="AF126" s="1051" t="s">
        <v>463</v>
      </c>
      <c r="AG126" s="1049"/>
      <c r="AH126" s="1049"/>
      <c r="AI126" s="1049"/>
      <c r="AJ126" s="1050"/>
      <c r="AK126" s="1051" t="s">
        <v>486</v>
      </c>
      <c r="AL126" s="1049"/>
      <c r="AM126" s="1049"/>
      <c r="AN126" s="1049"/>
      <c r="AO126" s="1050"/>
      <c r="AP126" s="1052" t="s">
        <v>463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492</v>
      </c>
      <c r="CQ126" s="1040"/>
      <c r="CR126" s="1040"/>
      <c r="CS126" s="1040"/>
      <c r="CT126" s="1040"/>
      <c r="CU126" s="1040"/>
      <c r="CV126" s="1040"/>
      <c r="CW126" s="1040"/>
      <c r="CX126" s="1040"/>
      <c r="CY126" s="1040"/>
      <c r="CZ126" s="1040"/>
      <c r="DA126" s="1040"/>
      <c r="DB126" s="1040"/>
      <c r="DC126" s="1040"/>
      <c r="DD126" s="1040"/>
      <c r="DE126" s="1040"/>
      <c r="DF126" s="1041"/>
      <c r="DG126" s="1009">
        <v>1234696</v>
      </c>
      <c r="DH126" s="1010"/>
      <c r="DI126" s="1010"/>
      <c r="DJ126" s="1010"/>
      <c r="DK126" s="1010"/>
      <c r="DL126" s="1010">
        <v>1194620</v>
      </c>
      <c r="DM126" s="1010"/>
      <c r="DN126" s="1010"/>
      <c r="DO126" s="1010"/>
      <c r="DP126" s="1010"/>
      <c r="DQ126" s="1010">
        <v>1127432</v>
      </c>
      <c r="DR126" s="1010"/>
      <c r="DS126" s="1010"/>
      <c r="DT126" s="1010"/>
      <c r="DU126" s="1010"/>
      <c r="DV126" s="1011">
        <v>12.1</v>
      </c>
      <c r="DW126" s="1011"/>
      <c r="DX126" s="1011"/>
      <c r="DY126" s="1011"/>
      <c r="DZ126" s="1012"/>
    </row>
    <row r="127" spans="1:130" s="246" customFormat="1" ht="26.25" customHeight="1" x14ac:dyDescent="0.2">
      <c r="A127" s="1150"/>
      <c r="B127" s="1038"/>
      <c r="C127" s="1092" t="s">
        <v>493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472</v>
      </c>
      <c r="AB127" s="1049"/>
      <c r="AC127" s="1049"/>
      <c r="AD127" s="1049"/>
      <c r="AE127" s="1050"/>
      <c r="AF127" s="1051" t="s">
        <v>494</v>
      </c>
      <c r="AG127" s="1049"/>
      <c r="AH127" s="1049"/>
      <c r="AI127" s="1049"/>
      <c r="AJ127" s="1050"/>
      <c r="AK127" s="1051" t="s">
        <v>409</v>
      </c>
      <c r="AL127" s="1049"/>
      <c r="AM127" s="1049"/>
      <c r="AN127" s="1049"/>
      <c r="AO127" s="1050"/>
      <c r="AP127" s="1052" t="s">
        <v>467</v>
      </c>
      <c r="AQ127" s="1053"/>
      <c r="AR127" s="1053"/>
      <c r="AS127" s="1053"/>
      <c r="AT127" s="1054"/>
      <c r="AU127" s="282"/>
      <c r="AV127" s="282"/>
      <c r="AW127" s="282"/>
      <c r="AX127" s="1122" t="s">
        <v>495</v>
      </c>
      <c r="AY127" s="1123"/>
      <c r="AZ127" s="1123"/>
      <c r="BA127" s="1123"/>
      <c r="BB127" s="1123"/>
      <c r="BC127" s="1123"/>
      <c r="BD127" s="1123"/>
      <c r="BE127" s="1124"/>
      <c r="BF127" s="1125" t="s">
        <v>496</v>
      </c>
      <c r="BG127" s="1123"/>
      <c r="BH127" s="1123"/>
      <c r="BI127" s="1123"/>
      <c r="BJ127" s="1123"/>
      <c r="BK127" s="1123"/>
      <c r="BL127" s="1124"/>
      <c r="BM127" s="1125" t="s">
        <v>497</v>
      </c>
      <c r="BN127" s="1123"/>
      <c r="BO127" s="1123"/>
      <c r="BP127" s="1123"/>
      <c r="BQ127" s="1123"/>
      <c r="BR127" s="1123"/>
      <c r="BS127" s="1124"/>
      <c r="BT127" s="1125" t="s">
        <v>498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499</v>
      </c>
      <c r="CQ127" s="1040"/>
      <c r="CR127" s="1040"/>
      <c r="CS127" s="1040"/>
      <c r="CT127" s="1040"/>
      <c r="CU127" s="1040"/>
      <c r="CV127" s="1040"/>
      <c r="CW127" s="1040"/>
      <c r="CX127" s="1040"/>
      <c r="CY127" s="1040"/>
      <c r="CZ127" s="1040"/>
      <c r="DA127" s="1040"/>
      <c r="DB127" s="1040"/>
      <c r="DC127" s="1040"/>
      <c r="DD127" s="1040"/>
      <c r="DE127" s="1040"/>
      <c r="DF127" s="1041"/>
      <c r="DG127" s="1009" t="s">
        <v>467</v>
      </c>
      <c r="DH127" s="1010"/>
      <c r="DI127" s="1010"/>
      <c r="DJ127" s="1010"/>
      <c r="DK127" s="1010"/>
      <c r="DL127" s="1010" t="s">
        <v>463</v>
      </c>
      <c r="DM127" s="1010"/>
      <c r="DN127" s="1010"/>
      <c r="DO127" s="1010"/>
      <c r="DP127" s="1010"/>
      <c r="DQ127" s="1010" t="s">
        <v>494</v>
      </c>
      <c r="DR127" s="1010"/>
      <c r="DS127" s="1010"/>
      <c r="DT127" s="1010"/>
      <c r="DU127" s="1010"/>
      <c r="DV127" s="1011" t="s">
        <v>409</v>
      </c>
      <c r="DW127" s="1011"/>
      <c r="DX127" s="1011"/>
      <c r="DY127" s="1011"/>
      <c r="DZ127" s="1012"/>
    </row>
    <row r="128" spans="1:130" s="246" customFormat="1" ht="26.25" customHeight="1" thickBot="1" x14ac:dyDescent="0.25">
      <c r="A128" s="1133" t="s">
        <v>500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501</v>
      </c>
      <c r="X128" s="1135"/>
      <c r="Y128" s="1135"/>
      <c r="Z128" s="1136"/>
      <c r="AA128" s="1137">
        <v>418612</v>
      </c>
      <c r="AB128" s="1138"/>
      <c r="AC128" s="1138"/>
      <c r="AD128" s="1138"/>
      <c r="AE128" s="1139"/>
      <c r="AF128" s="1140">
        <v>321493</v>
      </c>
      <c r="AG128" s="1138"/>
      <c r="AH128" s="1138"/>
      <c r="AI128" s="1138"/>
      <c r="AJ128" s="1139"/>
      <c r="AK128" s="1140">
        <v>167498</v>
      </c>
      <c r="AL128" s="1138"/>
      <c r="AM128" s="1138"/>
      <c r="AN128" s="1138"/>
      <c r="AO128" s="1139"/>
      <c r="AP128" s="1141"/>
      <c r="AQ128" s="1142"/>
      <c r="AR128" s="1142"/>
      <c r="AS128" s="1142"/>
      <c r="AT128" s="1143"/>
      <c r="AU128" s="282"/>
      <c r="AV128" s="282"/>
      <c r="AW128" s="282"/>
      <c r="AX128" s="978" t="s">
        <v>502</v>
      </c>
      <c r="AY128" s="979"/>
      <c r="AZ128" s="979"/>
      <c r="BA128" s="979"/>
      <c r="BB128" s="979"/>
      <c r="BC128" s="979"/>
      <c r="BD128" s="979"/>
      <c r="BE128" s="980"/>
      <c r="BF128" s="1144" t="s">
        <v>486</v>
      </c>
      <c r="BG128" s="1145"/>
      <c r="BH128" s="1145"/>
      <c r="BI128" s="1145"/>
      <c r="BJ128" s="1145"/>
      <c r="BK128" s="1145"/>
      <c r="BL128" s="1146"/>
      <c r="BM128" s="1144">
        <v>13.23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503</v>
      </c>
      <c r="CQ128" s="1127"/>
      <c r="CR128" s="1127"/>
      <c r="CS128" s="1127"/>
      <c r="CT128" s="1127"/>
      <c r="CU128" s="1127"/>
      <c r="CV128" s="1127"/>
      <c r="CW128" s="1127"/>
      <c r="CX128" s="1127"/>
      <c r="CY128" s="1127"/>
      <c r="CZ128" s="1127"/>
      <c r="DA128" s="1127"/>
      <c r="DB128" s="1127"/>
      <c r="DC128" s="1127"/>
      <c r="DD128" s="1127"/>
      <c r="DE128" s="1127"/>
      <c r="DF128" s="1128"/>
      <c r="DG128" s="1129" t="s">
        <v>487</v>
      </c>
      <c r="DH128" s="1130"/>
      <c r="DI128" s="1130"/>
      <c r="DJ128" s="1130"/>
      <c r="DK128" s="1130"/>
      <c r="DL128" s="1130" t="s">
        <v>486</v>
      </c>
      <c r="DM128" s="1130"/>
      <c r="DN128" s="1130"/>
      <c r="DO128" s="1130"/>
      <c r="DP128" s="1130"/>
      <c r="DQ128" s="1130" t="s">
        <v>483</v>
      </c>
      <c r="DR128" s="1130"/>
      <c r="DS128" s="1130"/>
      <c r="DT128" s="1130"/>
      <c r="DU128" s="1130"/>
      <c r="DV128" s="1131" t="s">
        <v>472</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504</v>
      </c>
      <c r="X129" s="1164"/>
      <c r="Y129" s="1164"/>
      <c r="Z129" s="1165"/>
      <c r="AA129" s="1048">
        <v>10833322</v>
      </c>
      <c r="AB129" s="1049"/>
      <c r="AC129" s="1049"/>
      <c r="AD129" s="1049"/>
      <c r="AE129" s="1050"/>
      <c r="AF129" s="1051">
        <v>10743354</v>
      </c>
      <c r="AG129" s="1049"/>
      <c r="AH129" s="1049"/>
      <c r="AI129" s="1049"/>
      <c r="AJ129" s="1050"/>
      <c r="AK129" s="1051">
        <v>10665302</v>
      </c>
      <c r="AL129" s="1049"/>
      <c r="AM129" s="1049"/>
      <c r="AN129" s="1049"/>
      <c r="AO129" s="1050"/>
      <c r="AP129" s="1166"/>
      <c r="AQ129" s="1167"/>
      <c r="AR129" s="1167"/>
      <c r="AS129" s="1167"/>
      <c r="AT129" s="1168"/>
      <c r="AU129" s="284"/>
      <c r="AV129" s="284"/>
      <c r="AW129" s="284"/>
      <c r="AX129" s="1157" t="s">
        <v>505</v>
      </c>
      <c r="AY129" s="1040"/>
      <c r="AZ129" s="1040"/>
      <c r="BA129" s="1040"/>
      <c r="BB129" s="1040"/>
      <c r="BC129" s="1040"/>
      <c r="BD129" s="1040"/>
      <c r="BE129" s="1041"/>
      <c r="BF129" s="1158" t="s">
        <v>471</v>
      </c>
      <c r="BG129" s="1159"/>
      <c r="BH129" s="1159"/>
      <c r="BI129" s="1159"/>
      <c r="BJ129" s="1159"/>
      <c r="BK129" s="1159"/>
      <c r="BL129" s="1160"/>
      <c r="BM129" s="1158">
        <v>18.23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506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507</v>
      </c>
      <c r="X130" s="1164"/>
      <c r="Y130" s="1164"/>
      <c r="Z130" s="1165"/>
      <c r="AA130" s="1048">
        <v>1556947</v>
      </c>
      <c r="AB130" s="1049"/>
      <c r="AC130" s="1049"/>
      <c r="AD130" s="1049"/>
      <c r="AE130" s="1050"/>
      <c r="AF130" s="1051">
        <v>1408570</v>
      </c>
      <c r="AG130" s="1049"/>
      <c r="AH130" s="1049"/>
      <c r="AI130" s="1049"/>
      <c r="AJ130" s="1050"/>
      <c r="AK130" s="1051">
        <v>1343969</v>
      </c>
      <c r="AL130" s="1049"/>
      <c r="AM130" s="1049"/>
      <c r="AN130" s="1049"/>
      <c r="AO130" s="1050"/>
      <c r="AP130" s="1166"/>
      <c r="AQ130" s="1167"/>
      <c r="AR130" s="1167"/>
      <c r="AS130" s="1167"/>
      <c r="AT130" s="1168"/>
      <c r="AU130" s="284"/>
      <c r="AV130" s="284"/>
      <c r="AW130" s="284"/>
      <c r="AX130" s="1157" t="s">
        <v>508</v>
      </c>
      <c r="AY130" s="1040"/>
      <c r="AZ130" s="1040"/>
      <c r="BA130" s="1040"/>
      <c r="BB130" s="1040"/>
      <c r="BC130" s="1040"/>
      <c r="BD130" s="1040"/>
      <c r="BE130" s="1041"/>
      <c r="BF130" s="1194">
        <v>8.6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509</v>
      </c>
      <c r="X131" s="1202"/>
      <c r="Y131" s="1202"/>
      <c r="Z131" s="1203"/>
      <c r="AA131" s="1095">
        <v>9276375</v>
      </c>
      <c r="AB131" s="1074"/>
      <c r="AC131" s="1074"/>
      <c r="AD131" s="1074"/>
      <c r="AE131" s="1075"/>
      <c r="AF131" s="1073">
        <v>9334784</v>
      </c>
      <c r="AG131" s="1074"/>
      <c r="AH131" s="1074"/>
      <c r="AI131" s="1074"/>
      <c r="AJ131" s="1075"/>
      <c r="AK131" s="1073">
        <v>9321333</v>
      </c>
      <c r="AL131" s="1074"/>
      <c r="AM131" s="1074"/>
      <c r="AN131" s="1074"/>
      <c r="AO131" s="1075"/>
      <c r="AP131" s="1204"/>
      <c r="AQ131" s="1205"/>
      <c r="AR131" s="1205"/>
      <c r="AS131" s="1205"/>
      <c r="AT131" s="1206"/>
      <c r="AU131" s="284"/>
      <c r="AV131" s="284"/>
      <c r="AW131" s="284"/>
      <c r="AX131" s="1176" t="s">
        <v>510</v>
      </c>
      <c r="AY131" s="1127"/>
      <c r="AZ131" s="1127"/>
      <c r="BA131" s="1127"/>
      <c r="BB131" s="1127"/>
      <c r="BC131" s="1127"/>
      <c r="BD131" s="1127"/>
      <c r="BE131" s="1128"/>
      <c r="BF131" s="1177">
        <v>34.9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511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512</v>
      </c>
      <c r="W132" s="1187"/>
      <c r="X132" s="1187"/>
      <c r="Y132" s="1187"/>
      <c r="Z132" s="1188"/>
      <c r="AA132" s="1189">
        <v>9.8643705110000006</v>
      </c>
      <c r="AB132" s="1190"/>
      <c r="AC132" s="1190"/>
      <c r="AD132" s="1190"/>
      <c r="AE132" s="1191"/>
      <c r="AF132" s="1192">
        <v>8.6277411449999999</v>
      </c>
      <c r="AG132" s="1190"/>
      <c r="AH132" s="1190"/>
      <c r="AI132" s="1190"/>
      <c r="AJ132" s="1191"/>
      <c r="AK132" s="1192">
        <v>7.3968926980000003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513</v>
      </c>
      <c r="W133" s="1170"/>
      <c r="X133" s="1170"/>
      <c r="Y133" s="1170"/>
      <c r="Z133" s="1171"/>
      <c r="AA133" s="1172">
        <v>9.4</v>
      </c>
      <c r="AB133" s="1173"/>
      <c r="AC133" s="1173"/>
      <c r="AD133" s="1173"/>
      <c r="AE133" s="1174"/>
      <c r="AF133" s="1172">
        <v>9.3000000000000007</v>
      </c>
      <c r="AG133" s="1173"/>
      <c r="AH133" s="1173"/>
      <c r="AI133" s="1173"/>
      <c r="AJ133" s="1174"/>
      <c r="AK133" s="1172">
        <v>8.6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3Dxt4ufdBZUJINjHWoQ3giQHR7FbF75HOUsqwsHtVtvoxUjmCoWm3GbmbeonXc9ZSHKXzpZ9+KQWMBC8fPI2gg==" saltValue="mMaAY6hFM1nzpWaaB7Sq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7pBLdEP9eCDxviZWbvODSDoEhMy2XECJsbw6p6JuaDxdfzsS/3gLrGazkhagLB7G5kdBd4+yFyA3vcniu0Gn2g==" saltValue="0cDkAFklRXuNqwHa3fV2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6UcliNGeOjqRz0QursePKOFHuPkll3ogHaR37qOo0wgazuIBEF3TfqDjDNyVt3sfFB4pyA1WkKd5Evk1HD1qg==" saltValue="e4QrZOX78g6rhfPLirUd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517</v>
      </c>
      <c r="AP7" s="303"/>
      <c r="AQ7" s="304" t="s">
        <v>518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519</v>
      </c>
      <c r="AQ8" s="310" t="s">
        <v>520</v>
      </c>
      <c r="AR8" s="311" t="s">
        <v>521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522</v>
      </c>
      <c r="AL9" s="1213"/>
      <c r="AM9" s="1213"/>
      <c r="AN9" s="1214"/>
      <c r="AO9" s="312">
        <v>3156843</v>
      </c>
      <c r="AP9" s="312">
        <v>64229</v>
      </c>
      <c r="AQ9" s="313">
        <v>69548</v>
      </c>
      <c r="AR9" s="314">
        <v>-7.6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523</v>
      </c>
      <c r="AL10" s="1213"/>
      <c r="AM10" s="1213"/>
      <c r="AN10" s="1214"/>
      <c r="AO10" s="315">
        <v>487995</v>
      </c>
      <c r="AP10" s="315">
        <v>9929</v>
      </c>
      <c r="AQ10" s="316">
        <v>8149</v>
      </c>
      <c r="AR10" s="317">
        <v>21.8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524</v>
      </c>
      <c r="AL11" s="1213"/>
      <c r="AM11" s="1213"/>
      <c r="AN11" s="1214"/>
      <c r="AO11" s="315">
        <v>472433</v>
      </c>
      <c r="AP11" s="315">
        <v>9612</v>
      </c>
      <c r="AQ11" s="316">
        <v>8204</v>
      </c>
      <c r="AR11" s="317">
        <v>17.2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525</v>
      </c>
      <c r="AL12" s="1213"/>
      <c r="AM12" s="1213"/>
      <c r="AN12" s="1214"/>
      <c r="AO12" s="315">
        <v>172638</v>
      </c>
      <c r="AP12" s="315">
        <v>3512</v>
      </c>
      <c r="AQ12" s="316">
        <v>1139</v>
      </c>
      <c r="AR12" s="317">
        <v>208.3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526</v>
      </c>
      <c r="AL13" s="1213"/>
      <c r="AM13" s="1213"/>
      <c r="AN13" s="1214"/>
      <c r="AO13" s="315" t="s">
        <v>527</v>
      </c>
      <c r="AP13" s="315" t="s">
        <v>527</v>
      </c>
      <c r="AQ13" s="316">
        <v>20</v>
      </c>
      <c r="AR13" s="317" t="s">
        <v>527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528</v>
      </c>
      <c r="AL14" s="1213"/>
      <c r="AM14" s="1213"/>
      <c r="AN14" s="1214"/>
      <c r="AO14" s="315">
        <v>155401</v>
      </c>
      <c r="AP14" s="315">
        <v>3162</v>
      </c>
      <c r="AQ14" s="316">
        <v>3114</v>
      </c>
      <c r="AR14" s="317">
        <v>1.5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529</v>
      </c>
      <c r="AL15" s="1213"/>
      <c r="AM15" s="1213"/>
      <c r="AN15" s="1214"/>
      <c r="AO15" s="315">
        <v>58038</v>
      </c>
      <c r="AP15" s="315">
        <v>1181</v>
      </c>
      <c r="AQ15" s="316">
        <v>1605</v>
      </c>
      <c r="AR15" s="317">
        <v>-26.4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530</v>
      </c>
      <c r="AL16" s="1216"/>
      <c r="AM16" s="1216"/>
      <c r="AN16" s="1217"/>
      <c r="AO16" s="315">
        <v>-339284</v>
      </c>
      <c r="AP16" s="315">
        <v>-6903</v>
      </c>
      <c r="AQ16" s="316">
        <v>-6253</v>
      </c>
      <c r="AR16" s="317">
        <v>10.4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4164064</v>
      </c>
      <c r="AP17" s="315">
        <v>84722</v>
      </c>
      <c r="AQ17" s="316">
        <v>85527</v>
      </c>
      <c r="AR17" s="317">
        <v>-0.9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535</v>
      </c>
      <c r="AL21" s="1208"/>
      <c r="AM21" s="1208"/>
      <c r="AN21" s="1209"/>
      <c r="AO21" s="327">
        <v>7.75</v>
      </c>
      <c r="AP21" s="328">
        <v>8.08</v>
      </c>
      <c r="AQ21" s="329">
        <v>-0.33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536</v>
      </c>
      <c r="AL22" s="1208"/>
      <c r="AM22" s="1208"/>
      <c r="AN22" s="1209"/>
      <c r="AO22" s="332">
        <v>99.3</v>
      </c>
      <c r="AP22" s="333">
        <v>97.7</v>
      </c>
      <c r="AQ22" s="334">
        <v>1.6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517</v>
      </c>
      <c r="AP30" s="303"/>
      <c r="AQ30" s="304" t="s">
        <v>518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519</v>
      </c>
      <c r="AQ31" s="310" t="s">
        <v>520</v>
      </c>
      <c r="AR31" s="311" t="s">
        <v>521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540</v>
      </c>
      <c r="AL32" s="1224"/>
      <c r="AM32" s="1224"/>
      <c r="AN32" s="1225"/>
      <c r="AO32" s="342">
        <v>1374716</v>
      </c>
      <c r="AP32" s="342">
        <v>27970</v>
      </c>
      <c r="AQ32" s="343">
        <v>49196</v>
      </c>
      <c r="AR32" s="344">
        <v>-43.1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541</v>
      </c>
      <c r="AL33" s="1224"/>
      <c r="AM33" s="1224"/>
      <c r="AN33" s="1225"/>
      <c r="AO33" s="342" t="s">
        <v>527</v>
      </c>
      <c r="AP33" s="342" t="s">
        <v>527</v>
      </c>
      <c r="AQ33" s="343" t="s">
        <v>527</v>
      </c>
      <c r="AR33" s="344" t="s">
        <v>527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542</v>
      </c>
      <c r="AL34" s="1224"/>
      <c r="AM34" s="1224"/>
      <c r="AN34" s="1225"/>
      <c r="AO34" s="342" t="s">
        <v>527</v>
      </c>
      <c r="AP34" s="342" t="s">
        <v>527</v>
      </c>
      <c r="AQ34" s="343">
        <v>53</v>
      </c>
      <c r="AR34" s="344" t="s">
        <v>527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543</v>
      </c>
      <c r="AL35" s="1224"/>
      <c r="AM35" s="1224"/>
      <c r="AN35" s="1225"/>
      <c r="AO35" s="342">
        <v>802838</v>
      </c>
      <c r="AP35" s="342">
        <v>16334</v>
      </c>
      <c r="AQ35" s="343">
        <v>20035</v>
      </c>
      <c r="AR35" s="344">
        <v>-18.5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544</v>
      </c>
      <c r="AL36" s="1224"/>
      <c r="AM36" s="1224"/>
      <c r="AN36" s="1225"/>
      <c r="AO36" s="342">
        <v>23402</v>
      </c>
      <c r="AP36" s="342">
        <v>476</v>
      </c>
      <c r="AQ36" s="343">
        <v>2549</v>
      </c>
      <c r="AR36" s="344">
        <v>-81.3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545</v>
      </c>
      <c r="AL37" s="1224"/>
      <c r="AM37" s="1224"/>
      <c r="AN37" s="1225"/>
      <c r="AO37" s="342" t="s">
        <v>527</v>
      </c>
      <c r="AP37" s="342" t="s">
        <v>527</v>
      </c>
      <c r="AQ37" s="343">
        <v>540</v>
      </c>
      <c r="AR37" s="344" t="s">
        <v>527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546</v>
      </c>
      <c r="AL38" s="1227"/>
      <c r="AM38" s="1227"/>
      <c r="AN38" s="1228"/>
      <c r="AO38" s="345" t="s">
        <v>527</v>
      </c>
      <c r="AP38" s="345" t="s">
        <v>527</v>
      </c>
      <c r="AQ38" s="346">
        <v>3</v>
      </c>
      <c r="AR38" s="334" t="s">
        <v>527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547</v>
      </c>
      <c r="AL39" s="1227"/>
      <c r="AM39" s="1227"/>
      <c r="AN39" s="1228"/>
      <c r="AO39" s="342">
        <v>-167498</v>
      </c>
      <c r="AP39" s="342">
        <v>-3408</v>
      </c>
      <c r="AQ39" s="343">
        <v>-4452</v>
      </c>
      <c r="AR39" s="344">
        <v>-23.5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548</v>
      </c>
      <c r="AL40" s="1224"/>
      <c r="AM40" s="1224"/>
      <c r="AN40" s="1225"/>
      <c r="AO40" s="342">
        <v>-1343969</v>
      </c>
      <c r="AP40" s="342">
        <v>-27344</v>
      </c>
      <c r="AQ40" s="343">
        <v>-46845</v>
      </c>
      <c r="AR40" s="344">
        <v>-41.6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689489</v>
      </c>
      <c r="AP41" s="342">
        <v>14028</v>
      </c>
      <c r="AQ41" s="343">
        <v>21079</v>
      </c>
      <c r="AR41" s="344">
        <v>-33.5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517</v>
      </c>
      <c r="AN49" s="1220" t="s">
        <v>552</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553</v>
      </c>
      <c r="AO50" s="359" t="s">
        <v>554</v>
      </c>
      <c r="AP50" s="360" t="s">
        <v>555</v>
      </c>
      <c r="AQ50" s="361" t="s">
        <v>556</v>
      </c>
      <c r="AR50" s="362" t="s">
        <v>557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4755398</v>
      </c>
      <c r="AN51" s="364">
        <v>93443</v>
      </c>
      <c r="AO51" s="365">
        <v>68.3</v>
      </c>
      <c r="AP51" s="366">
        <v>57944</v>
      </c>
      <c r="AQ51" s="367">
        <v>3</v>
      </c>
      <c r="AR51" s="368">
        <v>65.3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2614230</v>
      </c>
      <c r="AN52" s="372">
        <v>51369</v>
      </c>
      <c r="AO52" s="373">
        <v>30.6</v>
      </c>
      <c r="AP52" s="374">
        <v>29326</v>
      </c>
      <c r="AQ52" s="375">
        <v>8.8000000000000007</v>
      </c>
      <c r="AR52" s="376">
        <v>21.8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3006974</v>
      </c>
      <c r="AN53" s="364">
        <v>59608</v>
      </c>
      <c r="AO53" s="365">
        <v>-36.200000000000003</v>
      </c>
      <c r="AP53" s="366">
        <v>81768</v>
      </c>
      <c r="AQ53" s="367">
        <v>41.1</v>
      </c>
      <c r="AR53" s="368">
        <v>-77.3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1957014</v>
      </c>
      <c r="AN54" s="372">
        <v>38794</v>
      </c>
      <c r="AO54" s="373">
        <v>-24.5</v>
      </c>
      <c r="AP54" s="374">
        <v>37917</v>
      </c>
      <c r="AQ54" s="375">
        <v>29.3</v>
      </c>
      <c r="AR54" s="376">
        <v>-53.8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4300626</v>
      </c>
      <c r="AN55" s="364">
        <v>85933</v>
      </c>
      <c r="AO55" s="365">
        <v>44.2</v>
      </c>
      <c r="AP55" s="366">
        <v>65876</v>
      </c>
      <c r="AQ55" s="367">
        <v>-19.399999999999999</v>
      </c>
      <c r="AR55" s="368">
        <v>63.6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2877680</v>
      </c>
      <c r="AN56" s="372">
        <v>57501</v>
      </c>
      <c r="AO56" s="373">
        <v>48.2</v>
      </c>
      <c r="AP56" s="374">
        <v>36484</v>
      </c>
      <c r="AQ56" s="375">
        <v>-3.8</v>
      </c>
      <c r="AR56" s="376">
        <v>52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1808395</v>
      </c>
      <c r="AN57" s="364">
        <v>36461</v>
      </c>
      <c r="AO57" s="365">
        <v>-57.6</v>
      </c>
      <c r="AP57" s="366">
        <v>68468</v>
      </c>
      <c r="AQ57" s="367">
        <v>3.9</v>
      </c>
      <c r="AR57" s="368">
        <v>-61.5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1217175</v>
      </c>
      <c r="AN58" s="372">
        <v>24541</v>
      </c>
      <c r="AO58" s="373">
        <v>-57.3</v>
      </c>
      <c r="AP58" s="374">
        <v>34140</v>
      </c>
      <c r="AQ58" s="375">
        <v>-6.4</v>
      </c>
      <c r="AR58" s="376">
        <v>-50.9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2704170</v>
      </c>
      <c r="AN59" s="364">
        <v>55019</v>
      </c>
      <c r="AO59" s="365">
        <v>50.9</v>
      </c>
      <c r="AP59" s="366">
        <v>69729</v>
      </c>
      <c r="AQ59" s="367">
        <v>1.8</v>
      </c>
      <c r="AR59" s="368">
        <v>49.1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1107101</v>
      </c>
      <c r="AN60" s="372">
        <v>22525</v>
      </c>
      <c r="AO60" s="373">
        <v>-8.1999999999999993</v>
      </c>
      <c r="AP60" s="374">
        <v>38908</v>
      </c>
      <c r="AQ60" s="375">
        <v>14</v>
      </c>
      <c r="AR60" s="376">
        <v>-22.2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3315113</v>
      </c>
      <c r="AN61" s="379">
        <v>66093</v>
      </c>
      <c r="AO61" s="380">
        <v>13.9</v>
      </c>
      <c r="AP61" s="381">
        <v>68757</v>
      </c>
      <c r="AQ61" s="382">
        <v>6.1</v>
      </c>
      <c r="AR61" s="368">
        <v>7.8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1954640</v>
      </c>
      <c r="AN62" s="372">
        <v>38946</v>
      </c>
      <c r="AO62" s="373">
        <v>-2.2000000000000002</v>
      </c>
      <c r="AP62" s="374">
        <v>35355</v>
      </c>
      <c r="AQ62" s="375">
        <v>8.4</v>
      </c>
      <c r="AR62" s="376">
        <v>-10.6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cP7B5yit2ZL6ETa0DbjMa3KnrKughIEvtBl8nGqkSrQs7U3uYgsUVlvDiZBb23z/JvVH7nztmZhalQMvX36udA==" saltValue="GXf6xZ/aOWEBN3vte6pf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3U+5uHwPC8CwZ1/b+zZyDKkouQq3me5nscbcx5/ii/oNDiJ1dXNvI+/mbqVu1WwI872berMJTXPko7R5yny2IQ==" saltValue="/Z+BS5Q81BMh1DEysTt1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WpB8c5ce6OZD6pXuHFEY26Ymw8yeDz8onSlRw5UgHa5gr2chdF45t7IUrFUdttNeYDyMdLs0FQTGG2fl7eRzg==" saltValue="Nq8RM5h5zEQHpLMvOeyo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32" t="s">
        <v>3</v>
      </c>
      <c r="D47" s="1232"/>
      <c r="E47" s="1233"/>
      <c r="F47" s="11">
        <v>31.55</v>
      </c>
      <c r="G47" s="12">
        <v>31.27</v>
      </c>
      <c r="H47" s="12">
        <v>30.16</v>
      </c>
      <c r="I47" s="12">
        <v>33.69</v>
      </c>
      <c r="J47" s="13">
        <v>39.590000000000003</v>
      </c>
    </row>
    <row r="48" spans="2:10" ht="57.75" customHeight="1" x14ac:dyDescent="0.2">
      <c r="B48" s="14"/>
      <c r="C48" s="1234" t="s">
        <v>4</v>
      </c>
      <c r="D48" s="1234"/>
      <c r="E48" s="1235"/>
      <c r="F48" s="15">
        <v>5.74</v>
      </c>
      <c r="G48" s="16">
        <v>5.76</v>
      </c>
      <c r="H48" s="16">
        <v>6.11</v>
      </c>
      <c r="I48" s="16">
        <v>9.2899999999999991</v>
      </c>
      <c r="J48" s="17">
        <v>9.07</v>
      </c>
    </row>
    <row r="49" spans="2:10" ht="57.75" customHeight="1" thickBot="1" x14ac:dyDescent="0.25">
      <c r="B49" s="18"/>
      <c r="C49" s="1236" t="s">
        <v>5</v>
      </c>
      <c r="D49" s="1236"/>
      <c r="E49" s="1237"/>
      <c r="F49" s="19" t="s">
        <v>573</v>
      </c>
      <c r="G49" s="20" t="s">
        <v>574</v>
      </c>
      <c r="H49" s="20" t="s">
        <v>575</v>
      </c>
      <c r="I49" s="20">
        <v>3.15</v>
      </c>
      <c r="J49" s="21" t="s">
        <v>576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hT6sGF7t8oP5v64d5ap5Ur8xgim6t+W8cop00Qajv5OMGJ50sTu64rUk1SEeK48KH3xHYB3j0yqf8auRyvvw==" saltValue="iJUwVNWdLUxhS3b3VaPw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2020-09-08T07:31:36Z</cp:lastPrinted>
  <dcterms:created xsi:type="dcterms:W3CDTF">2020-02-10T03:46:51Z</dcterms:created>
  <dcterms:modified xsi:type="dcterms:W3CDTF">2020-09-08T07:32:56Z</dcterms:modified>
  <cp:category/>
</cp:coreProperties>
</file>