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財政状況資料集\H30決算\03 財政状況資料集\08 市町村→県\01 提出（１回目）\09 甲斐市\"/>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<sst xmlns="http://schemas.openxmlformats.org/spreadsheetml/2006/main" count="1134" uniqueCount="601">
  <si>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</si>
  <si>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</si>
  <si>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</si>
  <si>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</si>
  <si>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</si>
  <si>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</si>
  <si>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</si>
  <si>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</si>
  <si>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</si>
  <si>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</si>
  <si>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</si>
  <si>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</si>
  <si>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</si>
  <si>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</si>
  <si>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</si>
  <si>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</si>
  <si>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</si>
  <si>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</si>
  <si>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</si>
  <si>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</si>
  <si>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</si>
  <si>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</si>
  <si>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</si>
  <si>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</si>
  <si>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</si>
  <si>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</si>
  <si>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</si>
  <si>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</si>
  <si>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</si>
  <si>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</si>
  <si>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</si>
  <si>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</si>
  <si>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</si>
  <si>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</si>
  <si>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</si>
  <si>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</si>
  <si>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</si>
  <si>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</si>
  <si>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</si>
  <si>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</si>
  <si>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</si>
  <si>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</si>
  <si>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</si>
  <si>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</si>
  <si>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</si>
  <si>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</si>
  <si>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</si>
  <si>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</si>
  <si>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</si>
  <si>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</si>
  <si>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</si>
  <si>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</si>
  <si>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</si>
  <si>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</si>
  <si>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</si>
  <si>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</si>
  <si>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</si>
  <si>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</si>
  <si>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</si>
  <si>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</si>
  <si>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</si>
  <si>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</si>
  <si>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</si>
  <si>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</si>
  <si>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</si>
  <si>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</si>
  <si>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</si>
  <si>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</si>
  <si>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</si>
  <si>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</si>
  <si>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</si>
  <si>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</si>
  <si>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</si>
  <si>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</si>
  <si>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</si>
  <si>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</si>
  <si>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</si>
  <si>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</si>
  <si>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</si>
  <si>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</si>
  <si>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</si>
  <si>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</si>
  <si>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</si>
  <si>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</si>
  <si>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Ⅱ－３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</si>
  <si>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</si>
  <si>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</si>
  <si>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</si>
  <si>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</si>
  <si>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</si>
  <si>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</si>
  <si>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</si>
  <si>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</si>
  <si>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</si>
  <si>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</si>
  <si>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</si>
  <si>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</si>
  <si>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甲斐市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</si>
  <si>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</si>
  <si>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</si>
  <si>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</si>
  <si>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</si>
  <si>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</si>
  <si>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</si>
  <si>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</si>
  <si>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</si>
  <si>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</si>
  <si>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</si>
  <si>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</si>
  <si>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</si>
  <si>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</si>
  <si>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</si>
  <si>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</si>
  <si>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</si>
  <si>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</si>
  <si>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</si>
  <si>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</si>
  <si>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</si>
  <si>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</si>
  <si>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</si>
  <si>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</si>
  <si>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</si>
  <si>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</si>
  <si>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</si>
  <si>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</si>
  <si>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</si>
  <si>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</si>
  <si>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</si>
  <si>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</si>
  <si>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</si>
  <si>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</si>
  <si>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</si>
  <si>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</si>
  <si>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</si>
  <si>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</si>
  <si>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</si>
  <si>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</si>
  <si>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</si>
  <si>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</si>
  <si>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</si>
  <si>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</si>
  <si>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</si>
  <si>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</si>
  <si>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</si>
  <si>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</si>
  <si>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</si>
  <si>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</si>
  <si>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</si>
  <si>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</si>
  <si>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</si>
  <si>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うち日本人(％)</t>
    <phoneticPr fontId="5"/>
  </si>
  <si>
    <t>0.2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</si>
  <si>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</si>
  <si>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</si>
  <si>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</si>
  <si>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</si>
  <si>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</si>
  <si>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</si>
  <si>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</si>
  <si>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</si>
  <si>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</si>
  <si>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</si>
  <si>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</si>
  <si>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</si>
  <si>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</si>
  <si>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</si>
  <si>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</si>
  <si>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</si>
  <si>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</si>
  <si>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</si>
  <si>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</si>
  <si>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</si>
  <si>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</si>
  <si>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</si>
  <si>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</si>
  <si>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</si>
  <si>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</si>
  <si>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</si>
  <si>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</si>
  <si>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</si>
  <si>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</si>
  <si>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</si>
  <si>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</si>
  <si>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</si>
  <si>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</si>
  <si>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</si>
  <si>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</si>
  <si>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</si>
  <si>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</si>
  <si>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</si>
  <si>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</si>
  <si>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</si>
  <si>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</si>
  <si>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</si>
  <si>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</si>
  <si>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</si>
  <si>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</si>
  <si>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</si>
  <si>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</si>
  <si>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</si>
  <si>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</si>
  <si>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</si>
  <si>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</si>
  <si>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</si>
  <si>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</si>
  <si>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</si>
  <si>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</si>
  <si>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</si>
  <si>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山梨県甲斐市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</si>
  <si>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</si>
  <si>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</si>
  <si>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</si>
  <si>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</si>
  <si>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</si>
  <si>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</si>
  <si>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</si>
  <si>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</si>
  <si>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</si>
  <si>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</si>
  <si>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</si>
  <si>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</si>
  <si>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</si>
  <si>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</si>
  <si>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</si>
  <si>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</si>
  <si>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</si>
  <si>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</si>
  <si>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</si>
  <si>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</si>
  <si>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</si>
  <si>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</si>
  <si>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</si>
  <si>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</si>
  <si>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</si>
  <si>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</si>
  <si>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</si>
  <si>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</si>
  <si>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</si>
  <si>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</si>
  <si>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</si>
  <si>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</si>
  <si>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</si>
  <si>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</si>
  <si>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</si>
  <si>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</si>
  <si>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</si>
  <si>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</si>
  <si>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</si>
  <si>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</si>
  <si>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</si>
  <si>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</si>
  <si>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</si>
  <si>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</si>
  <si>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</si>
  <si>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</si>
  <si>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</si>
  <si>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</si>
  <si>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</si>
  <si>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</si>
  <si>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</si>
  <si>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</si>
  <si>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</si>
  <si>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</si>
  <si>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</si>
  <si>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</si>
  <si>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</si>
  <si>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</si>
  <si>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</si>
  <si>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</si>
  <si>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</si>
  <si>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</si>
  <si>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</si>
  <si>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</si>
  <si>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</si>
  <si>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</si>
  <si>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</si>
  <si>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</si>
  <si>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</si>
  <si>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</si>
  <si>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</si>
  <si>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</si>
  <si>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</si>
  <si>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</si>
  <si>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</si>
  <si>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</si>
  <si>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</si>
  <si>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</si>
  <si>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</si>
  <si>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</si>
  <si>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</si>
  <si>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</si>
  <si>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</si>
  <si>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</si>
  <si>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</si>
  <si>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</si>
  <si>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</si>
  <si>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</si>
  <si>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</si>
  <si>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</si>
  <si>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</si>
  <si>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</si>
  <si>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</si>
  <si>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</si>
  <si>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</si>
  <si>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</si>
  <si>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</si>
  <si>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</si>
  <si>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</si>
  <si>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</si>
  <si>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</si>
  <si>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</si>
  <si>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</si>
  <si>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</si>
  <si>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</si>
  <si>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</si>
  <si>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</si>
  <si>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</si>
  <si>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</si>
  <si>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</si>
  <si>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</si>
  <si>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</si>
  <si>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</si>
  <si>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</si>
  <si>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</si>
  <si>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</si>
  <si>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</si>
  <si>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</si>
  <si>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</si>
  <si>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</si>
  <si>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</si>
  <si>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</si>
  <si>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</si>
  <si>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</si>
  <si>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</si>
  <si>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</si>
  <si>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</si>
  <si>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</si>
  <si>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</si>
  <si>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</si>
  <si>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</si>
  <si>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</si>
  <si>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</si>
  <si>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</si>
  <si>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</si>
  <si>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</si>
  <si>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</si>
  <si>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</si>
  <si>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</si>
  <si>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</si>
  <si>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</si>
  <si>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</si>
  <si>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</si>
  <si>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</si>
  <si>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</si>
  <si>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</si>
  <si>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</si>
  <si>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山梨県甲斐市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</si>
  <si>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</si>
  <si>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</si>
  <si>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</si>
  <si>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</si>
  <si>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</si>
  <si>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</si>
  <si>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</si>
  <si>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</si>
  <si>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</si>
  <si>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</si>
  <si>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</si>
  <si>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</si>
  <si>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</si>
  <si>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</si>
  <si>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</si>
  <si>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</si>
  <si>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</si>
  <si>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</si>
  <si>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</si>
  <si>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</si>
  <si>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</si>
  <si>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地域し尿処理施設特別会計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</si>
  <si>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</si>
  <si>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</si>
  <si>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</si>
  <si>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</si>
  <si>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</si>
  <si>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</si>
  <si>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</si>
  <si>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</si>
  <si>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</si>
  <si>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</si>
  <si>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</si>
  <si>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</si>
  <si>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</si>
  <si>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</si>
  <si>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</si>
  <si>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</si>
  <si>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</si>
  <si>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介護サービス特別会計</t>
    <phoneticPr fontId="5"/>
  </si>
  <si>
    <t>水道事業会計</t>
    <phoneticPr fontId="5"/>
  </si>
  <si>
    <t>法適用企業</t>
    <phoneticPr fontId="5"/>
  </si>
  <si>
    <t>簡易水道事業特別会計</t>
    <phoneticPr fontId="5"/>
  </si>
  <si>
    <t>法非適用企業</t>
    <phoneticPr fontId="5"/>
  </si>
  <si>
    <t>下水道事業特別会計</t>
    <phoneticPr fontId="5"/>
  </si>
  <si>
    <t>農業集落排水事業特別会計</t>
    <phoneticPr fontId="5"/>
  </si>
  <si>
    <t>合併浄化槽事業特別会計</t>
    <phoneticPr fontId="5"/>
  </si>
  <si>
    <t>宅地開発事業特別会計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</si>
  <si>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</si>
  <si>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</si>
  <si>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</si>
  <si>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</si>
  <si>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</si>
  <si>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</si>
  <si>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</si>
  <si>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</si>
  <si>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</si>
  <si>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</si>
  <si>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</si>
  <si>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</si>
  <si>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</si>
  <si>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</si>
  <si>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</si>
  <si>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</si>
  <si>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</si>
  <si>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</si>
  <si>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</si>
  <si>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</si>
  <si>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</si>
  <si>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</si>
  <si>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</si>
  <si>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</si>
  <si>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</si>
  <si>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</si>
  <si>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</si>
  <si>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</si>
  <si>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</si>
  <si>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</si>
  <si>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</si>
  <si>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</si>
  <si>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</si>
  <si>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</si>
  <si>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</si>
  <si>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</si>
  <si>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</si>
  <si>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</si>
  <si>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</si>
  <si>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</si>
  <si>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</si>
  <si>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</si>
  <si>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</si>
  <si>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</si>
  <si>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</si>
  <si>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</si>
  <si>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</si>
  <si>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</si>
  <si>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</si>
  <si>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</si>
  <si>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</si>
  <si>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</si>
  <si>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</si>
  <si>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</si>
  <si>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</si>
  <si>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</si>
  <si>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</si>
  <si>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</si>
  <si>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合併浄化槽事業特別会計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</si>
  <si>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</si>
  <si>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</si>
  <si>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</si>
  <si>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</si>
  <si>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</si>
  <si>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</si>
  <si>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</si>
  <si>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</si>
  <si>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</si>
  <si>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</si>
  <si>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</si>
  <si>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</si>
  <si>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</si>
  <si>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</si>
  <si>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</si>
  <si>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</si>
  <si>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</si>
  <si>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</si>
  <si>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</si>
  <si>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</si>
  <si>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</si>
  <si>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</si>
  <si>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</si>
  <si>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</si>
  <si>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</si>
  <si>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</si>
  <si>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</si>
  <si>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</si>
  <si>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</si>
  <si>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</si>
  <si>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</si>
  <si>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</si>
  <si>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</si>
  <si>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</si>
  <si>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</si>
  <si>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</si>
  <si>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</si>
  <si>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</si>
  <si>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</si>
  <si>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</si>
  <si>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</si>
  <si>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</si>
  <si>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</si>
  <si>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</si>
  <si>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</si>
  <si>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</si>
  <si>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</si>
  <si>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</si>
  <si>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</si>
  <si>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</si>
  <si>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</si>
  <si>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</si>
  <si>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</si>
  <si>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</si>
  <si>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</si>
  <si>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</si>
  <si>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</si>
  <si>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</si>
  <si>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</si>
  <si>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</si>
  <si>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</si>
  <si>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</si>
  <si>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</si>
  <si>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</si>
  <si>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</si>
  <si>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</si>
  <si>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</si>
  <si>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</si>
  <si>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</si>
  <si>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</si>
  <si>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</si>
  <si>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</si>
  <si>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</si>
  <si>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</si>
  <si>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</si>
  <si>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</si>
  <si>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</si>
  <si>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</si>
  <si>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</si>
  <si>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</si>
  <si>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</si>
  <si>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</si>
  <si>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</si>
  <si>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</si>
  <si>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</si>
  <si>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1.08</t>
  </si>
  <si>
    <t>▲ 0.09</t>
  </si>
  <si>
    <t>一般会計</t>
  </si>
  <si>
    <t>水道事業会計</t>
  </si>
  <si>
    <t>介護保険特別会計</t>
  </si>
  <si>
    <t>国民健康保険特別会計</t>
  </si>
  <si>
    <t>下水道事業特別会計</t>
  </si>
  <si>
    <t>簡易水道事業特別会計</t>
  </si>
  <si>
    <t>地域し尿処理施設特別会計</t>
  </si>
  <si>
    <t>介護サービス特別会計</t>
  </si>
  <si>
    <t>その他会計（赤字）</t>
  </si>
  <si>
    <t>その他会計（黒字）</t>
  </si>
  <si>
    <t>H25末</t>
    <phoneticPr fontId="5"/>
  </si>
  <si>
    <t>H26末</t>
    <phoneticPr fontId="5"/>
  </si>
  <si>
    <t>H27末</t>
    <phoneticPr fontId="5"/>
  </si>
  <si>
    <t>H28末</t>
    <phoneticPr fontId="5"/>
  </si>
  <si>
    <t>H29末</t>
    <phoneticPr fontId="5"/>
  </si>
  <si>
    <t>甲府地区広域行政事務組合一般会計</t>
    <rPh sb="0" eb="2">
      <t>コウフ</t>
    </rPh>
    <rPh sb="2" eb="4">
      <t>チク</t>
    </rPh>
    <rPh sb="4" eb="6">
      <t>コウイキ</t>
    </rPh>
    <rPh sb="6" eb="8">
      <t>ギョウセイ</t>
    </rPh>
    <rPh sb="8" eb="10">
      <t>ジム</t>
    </rPh>
    <rPh sb="10" eb="12">
      <t>クミアイ</t>
    </rPh>
    <rPh sb="12" eb="14">
      <t>イッパン</t>
    </rPh>
    <rPh sb="14" eb="16">
      <t>カイケイ</t>
    </rPh>
    <phoneticPr fontId="2"/>
  </si>
  <si>
    <t>甲府地区広域行政事務組合ふるさと市町村圏事業特別会計</t>
    <rPh sb="0" eb="2">
      <t>コウフ</t>
    </rPh>
    <rPh sb="2" eb="4">
      <t>チク</t>
    </rPh>
    <rPh sb="4" eb="6">
      <t>コウイキ</t>
    </rPh>
    <rPh sb="6" eb="8">
      <t>ギョウセイ</t>
    </rPh>
    <rPh sb="8" eb="10">
      <t>ジム</t>
    </rPh>
    <rPh sb="10" eb="12">
      <t>クミアイ</t>
    </rPh>
    <rPh sb="16" eb="19">
      <t>シチョウソン</t>
    </rPh>
    <rPh sb="19" eb="20">
      <t>ケン</t>
    </rPh>
    <rPh sb="20" eb="22">
      <t>ジギョウ</t>
    </rPh>
    <rPh sb="22" eb="24">
      <t>トクベツ</t>
    </rPh>
    <rPh sb="24" eb="26">
      <t>カイケイ</t>
    </rPh>
    <phoneticPr fontId="2"/>
  </si>
  <si>
    <t>甲府地区広域行政事務組合消防事業特別会計</t>
    <rPh sb="0" eb="2">
      <t>コウフ</t>
    </rPh>
    <rPh sb="2" eb="4">
      <t>チク</t>
    </rPh>
    <rPh sb="4" eb="6">
      <t>コウイキ</t>
    </rPh>
    <rPh sb="6" eb="8">
      <t>ギョウセイ</t>
    </rPh>
    <rPh sb="8" eb="10">
      <t>ジム</t>
    </rPh>
    <rPh sb="10" eb="12">
      <t>クミアイ</t>
    </rPh>
    <rPh sb="12" eb="14">
      <t>ショウボウ</t>
    </rPh>
    <rPh sb="14" eb="16">
      <t>ジギョウ</t>
    </rPh>
    <rPh sb="16" eb="18">
      <t>トクベツ</t>
    </rPh>
    <rPh sb="18" eb="20">
      <t>カイケイ</t>
    </rPh>
    <phoneticPr fontId="2"/>
  </si>
  <si>
    <t>甲府地区広域行政事務組合視聴覚ライブラリー事業特別会計</t>
    <rPh sb="0" eb="2">
      <t>コウフ</t>
    </rPh>
    <rPh sb="2" eb="4">
      <t>チク</t>
    </rPh>
    <rPh sb="4" eb="6">
      <t>コウイキ</t>
    </rPh>
    <rPh sb="6" eb="8">
      <t>ギョウセイ</t>
    </rPh>
    <rPh sb="8" eb="10">
      <t>ジム</t>
    </rPh>
    <rPh sb="10" eb="12">
      <t>クミアイ</t>
    </rPh>
    <rPh sb="12" eb="15">
      <t>シチョウカク</t>
    </rPh>
    <rPh sb="21" eb="23">
      <t>ジギョウ</t>
    </rPh>
    <rPh sb="23" eb="25">
      <t>トクベツ</t>
    </rPh>
    <rPh sb="25" eb="27">
      <t>カイケイ</t>
    </rPh>
    <phoneticPr fontId="2"/>
  </si>
  <si>
    <t>甲府地区広域行政事務組合国母公園管理事業特別会計</t>
    <rPh sb="0" eb="2">
      <t>コウフ</t>
    </rPh>
    <rPh sb="2" eb="4">
      <t>チク</t>
    </rPh>
    <rPh sb="4" eb="6">
      <t>コウイキ</t>
    </rPh>
    <rPh sb="6" eb="8">
      <t>ギョウセイ</t>
    </rPh>
    <rPh sb="8" eb="10">
      <t>ジム</t>
    </rPh>
    <rPh sb="10" eb="12">
      <t>クミアイ</t>
    </rPh>
    <rPh sb="12" eb="14">
      <t>コクボ</t>
    </rPh>
    <rPh sb="14" eb="16">
      <t>コウエン</t>
    </rPh>
    <rPh sb="16" eb="18">
      <t>カンリ</t>
    </rPh>
    <rPh sb="18" eb="20">
      <t>ジギョウ</t>
    </rPh>
    <rPh sb="20" eb="22">
      <t>トクベツ</t>
    </rPh>
    <rPh sb="22" eb="24">
      <t>カイケイ</t>
    </rPh>
    <phoneticPr fontId="2"/>
  </si>
  <si>
    <t>峡北広域行政事務組合一般会計</t>
    <rPh sb="0" eb="2">
      <t>キョウホク</t>
    </rPh>
    <rPh sb="2" eb="4">
      <t>コウイキ</t>
    </rPh>
    <rPh sb="4" eb="6">
      <t>ギョウセイ</t>
    </rPh>
    <rPh sb="6" eb="8">
      <t>ジム</t>
    </rPh>
    <rPh sb="8" eb="10">
      <t>クミアイ</t>
    </rPh>
    <rPh sb="10" eb="12">
      <t>イッパン</t>
    </rPh>
    <rPh sb="12" eb="14">
      <t>カイケイ</t>
    </rPh>
    <phoneticPr fontId="2"/>
  </si>
  <si>
    <t>峡北広域行政事務組合常備消防特別会計</t>
    <rPh sb="0" eb="2">
      <t>キョウホク</t>
    </rPh>
    <rPh sb="2" eb="4">
      <t>コウイキ</t>
    </rPh>
    <rPh sb="4" eb="6">
      <t>ギョウセイ</t>
    </rPh>
    <rPh sb="6" eb="8">
      <t>ジム</t>
    </rPh>
    <rPh sb="8" eb="10">
      <t>クミアイ</t>
    </rPh>
    <rPh sb="10" eb="12">
      <t>ジョウビ</t>
    </rPh>
    <rPh sb="12" eb="14">
      <t>ショウボウ</t>
    </rPh>
    <rPh sb="14" eb="16">
      <t>トクベツ</t>
    </rPh>
    <rPh sb="16" eb="18">
      <t>カイケイ</t>
    </rPh>
    <phoneticPr fontId="2"/>
  </si>
  <si>
    <t>峡北広域行政事務組合ごみ処理特別会計</t>
    <rPh sb="0" eb="2">
      <t>キョウホク</t>
    </rPh>
    <rPh sb="2" eb="4">
      <t>コウイキ</t>
    </rPh>
    <rPh sb="4" eb="6">
      <t>ギョウセイ</t>
    </rPh>
    <rPh sb="6" eb="8">
      <t>ジム</t>
    </rPh>
    <rPh sb="8" eb="10">
      <t>クミアイ</t>
    </rPh>
    <rPh sb="12" eb="14">
      <t>ショリ</t>
    </rPh>
    <rPh sb="14" eb="16">
      <t>トクベツ</t>
    </rPh>
    <rPh sb="16" eb="18">
      <t>カイケイ</t>
    </rPh>
    <phoneticPr fontId="2"/>
  </si>
  <si>
    <t>峡北広域行政事務組合し尿処理特別会計</t>
    <rPh sb="0" eb="2">
      <t>キョウホク</t>
    </rPh>
    <rPh sb="2" eb="4">
      <t>コウイキ</t>
    </rPh>
    <rPh sb="4" eb="6">
      <t>ギョウセイ</t>
    </rPh>
    <rPh sb="6" eb="8">
      <t>ジム</t>
    </rPh>
    <rPh sb="8" eb="10">
      <t>クミアイ</t>
    </rPh>
    <rPh sb="11" eb="12">
      <t>ニョウ</t>
    </rPh>
    <rPh sb="12" eb="14">
      <t>ショリ</t>
    </rPh>
    <rPh sb="14" eb="16">
      <t>トクベツ</t>
    </rPh>
    <rPh sb="16" eb="18">
      <t>カイケイ</t>
    </rPh>
    <phoneticPr fontId="2"/>
  </si>
  <si>
    <t>中巨摩地区広域事務組合一般会計</t>
    <rPh sb="0" eb="3">
      <t>ナカコマ</t>
    </rPh>
    <rPh sb="3" eb="5">
      <t>チク</t>
    </rPh>
    <rPh sb="5" eb="7">
      <t>コウイキ</t>
    </rPh>
    <rPh sb="7" eb="9">
      <t>ジム</t>
    </rPh>
    <rPh sb="9" eb="11">
      <t>クミアイ</t>
    </rPh>
    <rPh sb="11" eb="13">
      <t>イッパン</t>
    </rPh>
    <rPh sb="13" eb="15">
      <t>カイケイ</t>
    </rPh>
    <phoneticPr fontId="2"/>
  </si>
  <si>
    <t>中巨摩地区広域事務組合ごみ処理事業特別会計</t>
    <rPh sb="0" eb="3">
      <t>ナカコマ</t>
    </rPh>
    <rPh sb="3" eb="5">
      <t>チク</t>
    </rPh>
    <rPh sb="5" eb="7">
      <t>コウイキ</t>
    </rPh>
    <rPh sb="7" eb="9">
      <t>ジム</t>
    </rPh>
    <rPh sb="9" eb="11">
      <t>クミアイ</t>
    </rPh>
    <rPh sb="13" eb="15">
      <t>ショリ</t>
    </rPh>
    <rPh sb="15" eb="17">
      <t>ジギョウ</t>
    </rPh>
    <rPh sb="17" eb="19">
      <t>トクベツ</t>
    </rPh>
    <rPh sb="19" eb="21">
      <t>カイケイ</t>
    </rPh>
    <phoneticPr fontId="2"/>
  </si>
  <si>
    <t>中巨摩地区広域事務組合地区公園事業特別会計</t>
    <rPh sb="0" eb="3">
      <t>ナカコマ</t>
    </rPh>
    <rPh sb="3" eb="5">
      <t>チク</t>
    </rPh>
    <rPh sb="5" eb="7">
      <t>コウイキ</t>
    </rPh>
    <rPh sb="7" eb="9">
      <t>ジム</t>
    </rPh>
    <rPh sb="9" eb="11">
      <t>クミアイ</t>
    </rPh>
    <rPh sb="11" eb="13">
      <t>チク</t>
    </rPh>
    <rPh sb="13" eb="15">
      <t>コウエン</t>
    </rPh>
    <rPh sb="15" eb="17">
      <t>ジギョウ</t>
    </rPh>
    <rPh sb="17" eb="19">
      <t>トクベツ</t>
    </rPh>
    <rPh sb="19" eb="21">
      <t>カイケイ</t>
    </rPh>
    <phoneticPr fontId="2"/>
  </si>
  <si>
    <t>中巨摩地区広域事務組合老人福祉事業特別会計</t>
    <rPh sb="0" eb="3">
      <t>ナカコマ</t>
    </rPh>
    <rPh sb="3" eb="5">
      <t>チク</t>
    </rPh>
    <rPh sb="5" eb="7">
      <t>コウイキ</t>
    </rPh>
    <rPh sb="7" eb="9">
      <t>ジム</t>
    </rPh>
    <rPh sb="9" eb="11">
      <t>クミアイ</t>
    </rPh>
    <rPh sb="11" eb="13">
      <t>ロウジン</t>
    </rPh>
    <rPh sb="13" eb="15">
      <t>フクシ</t>
    </rPh>
    <rPh sb="15" eb="17">
      <t>ジギョウ</t>
    </rPh>
    <rPh sb="17" eb="19">
      <t>トクベツ</t>
    </rPh>
    <rPh sb="19" eb="21">
      <t>カイケイ</t>
    </rPh>
    <phoneticPr fontId="2"/>
  </si>
  <si>
    <t>中巨摩地区広域事務組合勤労青年センター事業特別会計</t>
    <rPh sb="0" eb="3">
      <t>ナカコマ</t>
    </rPh>
    <rPh sb="3" eb="5">
      <t>チク</t>
    </rPh>
    <rPh sb="5" eb="7">
      <t>コウイキ</t>
    </rPh>
    <rPh sb="7" eb="9">
      <t>ジム</t>
    </rPh>
    <rPh sb="9" eb="11">
      <t>クミアイ</t>
    </rPh>
    <rPh sb="11" eb="13">
      <t>キンロウ</t>
    </rPh>
    <rPh sb="13" eb="15">
      <t>セイネン</t>
    </rPh>
    <rPh sb="19" eb="21">
      <t>ジギョウ</t>
    </rPh>
    <rPh sb="21" eb="23">
      <t>トクベツ</t>
    </rPh>
    <rPh sb="23" eb="25">
      <t>カイケイ</t>
    </rPh>
    <phoneticPr fontId="2"/>
  </si>
  <si>
    <t>中巨摩地区広域事務組合し尿処理事業特別会計</t>
    <rPh sb="0" eb="3">
      <t>ナカコマ</t>
    </rPh>
    <rPh sb="3" eb="5">
      <t>チク</t>
    </rPh>
    <rPh sb="5" eb="7">
      <t>コウイキ</t>
    </rPh>
    <rPh sb="7" eb="9">
      <t>ジム</t>
    </rPh>
    <rPh sb="9" eb="11">
      <t>クミアイ</t>
    </rPh>
    <rPh sb="12" eb="13">
      <t>ニョウ</t>
    </rPh>
    <rPh sb="13" eb="15">
      <t>ショリ</t>
    </rPh>
    <rPh sb="15" eb="17">
      <t>ジギョウ</t>
    </rPh>
    <rPh sb="17" eb="19">
      <t>トクベツ</t>
    </rPh>
    <rPh sb="19" eb="21">
      <t>カイケイ</t>
    </rPh>
    <phoneticPr fontId="2"/>
  </si>
  <si>
    <t>山梨県市町村総合事務組合一般会計他4会計</t>
    <rPh sb="0" eb="3">
      <t>ヤマナシケン</t>
    </rPh>
    <rPh sb="3" eb="6">
      <t>シチョウソン</t>
    </rPh>
    <rPh sb="6" eb="8">
      <t>ソウゴウ</t>
    </rPh>
    <rPh sb="8" eb="10">
      <t>ジム</t>
    </rPh>
    <rPh sb="10" eb="12">
      <t>クミアイ</t>
    </rPh>
    <rPh sb="12" eb="14">
      <t>イッパン</t>
    </rPh>
    <rPh sb="14" eb="16">
      <t>カイケイ</t>
    </rPh>
    <rPh sb="16" eb="17">
      <t>ホカ</t>
    </rPh>
    <rPh sb="18" eb="20">
      <t>カイケイ</t>
    </rPh>
    <phoneticPr fontId="2"/>
  </si>
  <si>
    <t>山梨県後期高齢者医療広域連合一般会計他1会計</t>
    <rPh sb="0" eb="3">
      <t>ヤマナシケン</t>
    </rPh>
    <rPh sb="3" eb="5">
      <t>コウキ</t>
    </rPh>
    <rPh sb="5" eb="8">
      <t>コウレイシャ</t>
    </rPh>
    <rPh sb="8" eb="10">
      <t>イリョウ</t>
    </rPh>
    <rPh sb="10" eb="12">
      <t>コウイキ</t>
    </rPh>
    <rPh sb="12" eb="14">
      <t>レンゴウ</t>
    </rPh>
    <rPh sb="14" eb="16">
      <t>イッパン</t>
    </rPh>
    <rPh sb="16" eb="18">
      <t>カイケイ</t>
    </rPh>
    <rPh sb="18" eb="19">
      <t>ホカ</t>
    </rPh>
    <rPh sb="20" eb="22">
      <t>カイケイ</t>
    </rPh>
    <phoneticPr fontId="2"/>
  </si>
  <si>
    <t>峡北地区広域水道企業団水道用水供給事業</t>
    <rPh sb="0" eb="2">
      <t>キョウホク</t>
    </rPh>
    <rPh sb="2" eb="4">
      <t>チク</t>
    </rPh>
    <rPh sb="4" eb="6">
      <t>コウイキ</t>
    </rPh>
    <rPh sb="6" eb="8">
      <t>スイドウ</t>
    </rPh>
    <rPh sb="8" eb="10">
      <t>キギョウ</t>
    </rPh>
    <rPh sb="10" eb="11">
      <t>ダン</t>
    </rPh>
    <rPh sb="11" eb="13">
      <t>スイドウ</t>
    </rPh>
    <rPh sb="13" eb="15">
      <t>ヨウスイ</t>
    </rPh>
    <rPh sb="15" eb="17">
      <t>キョウキュウ</t>
    </rPh>
    <rPh sb="17" eb="19">
      <t>ジギョウ</t>
    </rPh>
    <phoneticPr fontId="2"/>
  </si>
  <si>
    <t>まちづくり振興基金</t>
    <rPh sb="5" eb="7">
      <t>シンコウ</t>
    </rPh>
    <rPh sb="7" eb="9">
      <t>キキン</t>
    </rPh>
    <phoneticPr fontId="11"/>
  </si>
  <si>
    <t>地域福祉基金</t>
    <rPh sb="0" eb="2">
      <t>チイキ</t>
    </rPh>
    <rPh sb="2" eb="4">
      <t>フクシ</t>
    </rPh>
    <rPh sb="4" eb="6">
      <t>キキン</t>
    </rPh>
    <phoneticPr fontId="11"/>
  </si>
  <si>
    <t>公共施設等整備基金</t>
    <rPh sb="0" eb="2">
      <t>コウキョウ</t>
    </rPh>
    <rPh sb="2" eb="4">
      <t>シセツ</t>
    </rPh>
    <rPh sb="4" eb="5">
      <t>トウ</t>
    </rPh>
    <rPh sb="5" eb="7">
      <t>セイビ</t>
    </rPh>
    <rPh sb="7" eb="9">
      <t>キキン</t>
    </rPh>
    <phoneticPr fontId="11"/>
  </si>
  <si>
    <t>地域振興基金</t>
    <rPh sb="0" eb="2">
      <t>チイキ</t>
    </rPh>
    <rPh sb="2" eb="4">
      <t>シンコウ</t>
    </rPh>
    <rPh sb="4" eb="6">
      <t>キキン</t>
    </rPh>
    <phoneticPr fontId="11"/>
  </si>
  <si>
    <t>市営住宅事業基金</t>
    <rPh sb="0" eb="2">
      <t>シエイ</t>
    </rPh>
    <rPh sb="2" eb="4">
      <t>ジュウタク</t>
    </rPh>
    <rPh sb="4" eb="6">
      <t>ジギョウ</t>
    </rPh>
    <rPh sb="6" eb="8">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</si>
  <si>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</si>
  <si>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</si>
  <si>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</si>
  <si>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将来負担比率は類似団体に比べて大きく下回っている。しかし、有形固定資産減価償却率は類似団体よりもやや高い水準となっているため、令和２年度に策定予定である、個別施設計画 に基づき、今後、老朽化対策に積極的に取り組んでいく。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</si>
  <si>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</si>
  <si>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</si>
  <si>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</si>
  <si>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</si>
  <si>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</si>
  <si>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</si>
  <si>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実質公債費比率は類似団体と比較して高いものの、近年はゆるやかに減少傾向にある。将来負担比率は類似団体の平均値を大幅に下回っている。地方債残高が全体的に減少傾向にあることが要因である。</t>
    <rPh sb="0" eb="2">
      <t>ジッシツ</t>
    </rPh>
    <rPh sb="2" eb="5">
      <t>コウサイヒ</t>
    </rPh>
    <rPh sb="5" eb="7">
      <t>ヒリツ</t>
    </rPh>
    <rPh sb="8" eb="10">
      <t>ルイジ</t>
    </rPh>
    <rPh sb="10" eb="12">
      <t>ダンタイ</t>
    </rPh>
    <rPh sb="13" eb="15">
      <t>ヒカク</t>
    </rPh>
    <rPh sb="17" eb="18">
      <t>タカ</t>
    </rPh>
    <rPh sb="23" eb="25">
      <t>キンネン</t>
    </rPh>
    <rPh sb="31" eb="33">
      <t>ゲンショウ</t>
    </rPh>
    <rPh sb="33" eb="35">
      <t>ケイコウ</t>
    </rPh>
    <rPh sb="39" eb="41">
      <t>ショウライ</t>
    </rPh>
    <rPh sb="41" eb="43">
      <t>フタン</t>
    </rPh>
    <rPh sb="43" eb="45">
      <t>ヒリツ</t>
    </rPh>
    <rPh sb="46" eb="48">
      <t>ルイジ</t>
    </rPh>
    <rPh sb="48" eb="50">
      <t>ダンタイ</t>
    </rPh>
    <rPh sb="51" eb="54">
      <t>ヘイキンチ</t>
    </rPh>
    <rPh sb="55" eb="57">
      <t>オオハバ</t>
    </rPh>
    <rPh sb="58" eb="60">
      <t>シタマワ</t>
    </rPh>
    <rPh sb="65" eb="68">
      <t>チホウサイ</t>
    </rPh>
    <rPh sb="68" eb="70">
      <t>ザンダカ</t>
    </rPh>
    <rPh sb="71" eb="74">
      <t>ゼンタイテキ</t>
    </rPh>
    <rPh sb="75" eb="77">
      <t>ゲンショウ</t>
    </rPh>
    <rPh sb="77" eb="79">
      <t>ケイコウ</t>
    </rPh>
    <rPh sb="85" eb="87">
      <t>ヨウイン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</si>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</sst>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54227</c:v>
                </c:pt>
                <c:pt idx="2">
                  <c:v>44504</c:v>
                </c:pt>
                <c:pt idx="3">
                  <c:v>47820</c:v>
                </c:pt>
                <c:pt idx="4">
                  <c:v>41934</c:v>
                </c:pt>
              </c:numCache>
            </c:numRef>
          </c:val>
          <c:smooth val="0"/>
          <c:extLst>
            <c:ext xmlns:c16="http://schemas.microsoft.com/office/drawing/2014/chart" uri="{C3380CC4-5D6E-409C-BE32-E72D297353CC}">
              <c16:uniqueId val="{00000000-11BE-41B6-9009-C7E01B00FE1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37107</c:v>
                </c:pt>
                <c:pt idx="1">
                  <c:v>30403</c:v>
                </c:pt>
                <c:pt idx="2">
                  <c:v>17880</c:v>
                </c:pt>
                <c:pt idx="3">
                  <c:v>44717</c:v>
                </c:pt>
                <c:pt idx="4">
                  <c:v>31481</c:v>
                </c:pt>
              </c:numCache>
            </c:numRef>
          </c:val>
          <c:smooth val="0"/>
          <c:extLst>
            <c:ext xmlns:c16="http://schemas.microsoft.com/office/drawing/2014/chart" uri="{C3380CC4-5D6E-409C-BE32-E72D297353CC}">
              <c16:uniqueId val="{00000001-11BE-41B6-9009-C7E01B00FE1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8.08</c:v>
                </c:pt>
                <c:pt idx="1">
                  <c:v>8.84</c:v>
                </c:pt>
                <c:pt idx="2">
                  <c:v>7.79</c:v>
                </c:pt>
                <c:pt idx="3">
                  <c:v>7.15</c:v>
                </c:pt>
                <c:pt idx="4">
                  <c:v>7.8</c:v>
                </c:pt>
              </c:numCache>
            </c:numRef>
          </c:val>
          <c:extLst>
            <c:ext xmlns:c16="http://schemas.microsoft.com/office/drawing/2014/chart" uri="{C3380CC4-5D6E-409C-BE32-E72D297353CC}">
              <c16:uniqueId val="{00000000-2C76-4F70-9487-CF2AB492D84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19.62</c:v>
                </c:pt>
                <c:pt idx="1">
                  <c:v>22.2</c:v>
                </c:pt>
                <c:pt idx="2">
                  <c:v>24.23</c:v>
                </c:pt>
                <c:pt idx="3">
                  <c:v>24.51</c:v>
                </c:pt>
                <c:pt idx="4">
                  <c:v>25.73</c:v>
                </c:pt>
              </c:numCache>
            </c:numRef>
          </c:val>
          <c:extLst>
            <c:ext xmlns:c16="http://schemas.microsoft.com/office/drawing/2014/chart" uri="{C3380CC4-5D6E-409C-BE32-E72D297353CC}">
              <c16:uniqueId val="{00000001-2C76-4F70-9487-CF2AB492D84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-1.08</c:v>
                </c:pt>
                <c:pt idx="1">
                  <c:v>3.81</c:v>
                </c:pt>
                <c:pt idx="2">
                  <c:v>1.17</c:v>
                </c:pt>
                <c:pt idx="3">
                  <c:v>-0.09</c:v>
                </c:pt>
                <c:pt idx="4">
                  <c:v>2.15</c:v>
                </c:pt>
              </c:numCache>
            </c:numRef>
          </c:val>
          <c:smooth val="0"/>
          <c:extLst>
            <c:ext xmlns:c16="http://schemas.microsoft.com/office/drawing/2014/chart" uri="{C3380CC4-5D6E-409C-BE32-E72D297353CC}">
              <c16:uniqueId val="{00000002-2C76-4F70-9487-CF2AB492D84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83AA-4E16-83C1-CE4DC321A9E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3AA-4E16-83C1-CE4DC321A9E2}"/>
            </c:ext>
          </c:extLst>
        </c:ser>
        <c:ser>
          <c:idx val="2"/>
          <c:order val="2"/>
          <c:tx>
            <c:strRef>
              <c:f>データシート!$A$29</c:f>
              <c:strCache>
                <c:ptCount val="1"/>
                <c:pt idx="0">
                  <c:v>介護サービス特別会計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3AA-4E16-83C1-CE4DC321A9E2}"/>
            </c:ext>
          </c:extLst>
        </c:ser>
        <c:ser>
          <c:idx val="3"/>
          <c:order val="3"/>
          <c:tx>
            <c:strRef>
              <c:f>データシート!$A$30</c:f>
              <c:strCache>
                <c:ptCount val="1"/>
                <c:pt idx="0">
                  <c:v>地域し尿処理施設特別会計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83AA-4E16-83C1-CE4DC321A9E2}"/>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4-83AA-4E16-83C1-CE4DC321A9E2}"/>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0.02</c:v>
                </c:pt>
                <c:pt idx="2">
                  <c:v>#N/A</c:v>
                </c:pt>
                <c:pt idx="3">
                  <c:v>0.18</c:v>
                </c:pt>
                <c:pt idx="4">
                  <c:v>#N/A</c:v>
                </c:pt>
                <c:pt idx="5">
                  <c:v>0.09</c:v>
                </c:pt>
                <c:pt idx="6">
                  <c:v>#N/A</c:v>
                </c:pt>
                <c:pt idx="7">
                  <c:v>0.12</c:v>
                </c:pt>
                <c:pt idx="8">
                  <c:v>#N/A</c:v>
                </c:pt>
                <c:pt idx="9">
                  <c:v>0.01</c:v>
                </c:pt>
              </c:numCache>
            </c:numRef>
          </c:val>
          <c:extLst>
            <c:ext xmlns:c16="http://schemas.microsoft.com/office/drawing/2014/chart" uri="{C3380CC4-5D6E-409C-BE32-E72D297353CC}">
              <c16:uniqueId val="{00000005-83AA-4E16-83C1-CE4DC321A9E2}"/>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1.85</c:v>
                </c:pt>
                <c:pt idx="2">
                  <c:v>#N/A</c:v>
                </c:pt>
                <c:pt idx="3">
                  <c:v>1.91</c:v>
                </c:pt>
                <c:pt idx="4">
                  <c:v>#N/A</c:v>
                </c:pt>
                <c:pt idx="5">
                  <c:v>2.34</c:v>
                </c:pt>
                <c:pt idx="6">
                  <c:v>#N/A</c:v>
                </c:pt>
                <c:pt idx="7">
                  <c:v>2.6</c:v>
                </c:pt>
                <c:pt idx="8">
                  <c:v>#N/A</c:v>
                </c:pt>
                <c:pt idx="9">
                  <c:v>0.59</c:v>
                </c:pt>
              </c:numCache>
            </c:numRef>
          </c:val>
          <c:extLst>
            <c:ext xmlns:c16="http://schemas.microsoft.com/office/drawing/2014/chart" uri="{C3380CC4-5D6E-409C-BE32-E72D297353CC}">
              <c16:uniqueId val="{00000006-83AA-4E16-83C1-CE4DC321A9E2}"/>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0.41</c:v>
                </c:pt>
                <c:pt idx="2">
                  <c:v>#N/A</c:v>
                </c:pt>
                <c:pt idx="3">
                  <c:v>0.87</c:v>
                </c:pt>
                <c:pt idx="4">
                  <c:v>#N/A</c:v>
                </c:pt>
                <c:pt idx="5">
                  <c:v>0.49</c:v>
                </c:pt>
                <c:pt idx="6">
                  <c:v>#N/A</c:v>
                </c:pt>
                <c:pt idx="7">
                  <c:v>0.51</c:v>
                </c:pt>
                <c:pt idx="8">
                  <c:v>#N/A</c:v>
                </c:pt>
                <c:pt idx="9">
                  <c:v>0.79</c:v>
                </c:pt>
              </c:numCache>
            </c:numRef>
          </c:val>
          <c:extLst>
            <c:ext xmlns:c16="http://schemas.microsoft.com/office/drawing/2014/chart" uri="{C3380CC4-5D6E-409C-BE32-E72D297353CC}">
              <c16:uniqueId val="{00000007-83AA-4E16-83C1-CE4DC321A9E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5.08</c:v>
                </c:pt>
                <c:pt idx="2">
                  <c:v>#N/A</c:v>
                </c:pt>
                <c:pt idx="3">
                  <c:v>4.13</c:v>
                </c:pt>
                <c:pt idx="4">
                  <c:v>#N/A</c:v>
                </c:pt>
                <c:pt idx="5">
                  <c:v>3.8</c:v>
                </c:pt>
                <c:pt idx="6">
                  <c:v>#N/A</c:v>
                </c:pt>
                <c:pt idx="7">
                  <c:v>4.16</c:v>
                </c:pt>
                <c:pt idx="8">
                  <c:v>#N/A</c:v>
                </c:pt>
                <c:pt idx="9">
                  <c:v>4.95</c:v>
                </c:pt>
              </c:numCache>
            </c:numRef>
          </c:val>
          <c:extLst>
            <c:ext xmlns:c16="http://schemas.microsoft.com/office/drawing/2014/chart" uri="{C3380CC4-5D6E-409C-BE32-E72D297353CC}">
              <c16:uniqueId val="{00000008-83AA-4E16-83C1-CE4DC321A9E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8.07</c:v>
                </c:pt>
                <c:pt idx="2">
                  <c:v>#N/A</c:v>
                </c:pt>
                <c:pt idx="3">
                  <c:v>8.83</c:v>
                </c:pt>
                <c:pt idx="4">
                  <c:v>#N/A</c:v>
                </c:pt>
                <c:pt idx="5">
                  <c:v>7.78</c:v>
                </c:pt>
                <c:pt idx="6">
                  <c:v>#N/A</c:v>
                </c:pt>
                <c:pt idx="7">
                  <c:v>7.14</c:v>
                </c:pt>
                <c:pt idx="8">
                  <c:v>#N/A</c:v>
                </c:pt>
                <c:pt idx="9">
                  <c:v>7.79</c:v>
                </c:pt>
              </c:numCache>
            </c:numRef>
          </c:val>
          <c:extLst>
            <c:ext xmlns:c16="http://schemas.microsoft.com/office/drawing/2014/chart" uri="{C3380CC4-5D6E-409C-BE32-E72D297353CC}">
              <c16:uniqueId val="{00000009-83AA-4E16-83C1-CE4DC321A9E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2847</c:v>
                </c:pt>
                <c:pt idx="5">
                  <c:v>2866</c:v>
                </c:pt>
                <c:pt idx="8">
                  <c:v>2993</c:v>
                </c:pt>
                <c:pt idx="11">
                  <c:v>3010</c:v>
                </c:pt>
                <c:pt idx="14">
                  <c:v>3059</c:v>
                </c:pt>
              </c:numCache>
            </c:numRef>
          </c:val>
          <c:extLst>
            <c:ext xmlns:c16="http://schemas.microsoft.com/office/drawing/2014/chart" uri="{C3380CC4-5D6E-409C-BE32-E72D297353CC}">
              <c16:uniqueId val="{00000000-8481-4615-9EF9-F3C7619E605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481-4615-9EF9-F3C7619E605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13</c:v>
                </c:pt>
                <c:pt idx="3">
                  <c:v>12</c:v>
                </c:pt>
                <c:pt idx="6">
                  <c:v>12</c:v>
                </c:pt>
                <c:pt idx="9">
                  <c:v>9</c:v>
                </c:pt>
                <c:pt idx="12">
                  <c:v>6</c:v>
                </c:pt>
              </c:numCache>
            </c:numRef>
          </c:val>
          <c:extLst>
            <c:ext xmlns:c16="http://schemas.microsoft.com/office/drawing/2014/chart" uri="{C3380CC4-5D6E-409C-BE32-E72D297353CC}">
              <c16:uniqueId val="{00000002-8481-4615-9EF9-F3C7619E605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134</c:v>
                </c:pt>
                <c:pt idx="3">
                  <c:v>123</c:v>
                </c:pt>
                <c:pt idx="6">
                  <c:v>135</c:v>
                </c:pt>
                <c:pt idx="9">
                  <c:v>109</c:v>
                </c:pt>
                <c:pt idx="12">
                  <c:v>90</c:v>
                </c:pt>
              </c:numCache>
            </c:numRef>
          </c:val>
          <c:extLst>
            <c:ext xmlns:c16="http://schemas.microsoft.com/office/drawing/2014/chart" uri="{C3380CC4-5D6E-409C-BE32-E72D297353CC}">
              <c16:uniqueId val="{00000003-8481-4615-9EF9-F3C7619E605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915</c:v>
                </c:pt>
                <c:pt idx="3">
                  <c:v>942</c:v>
                </c:pt>
                <c:pt idx="6">
                  <c:v>928</c:v>
                </c:pt>
                <c:pt idx="9">
                  <c:v>1033</c:v>
                </c:pt>
                <c:pt idx="12">
                  <c:v>1032</c:v>
                </c:pt>
              </c:numCache>
            </c:numRef>
          </c:val>
          <c:extLst>
            <c:ext xmlns:c16="http://schemas.microsoft.com/office/drawing/2014/chart" uri="{C3380CC4-5D6E-409C-BE32-E72D297353CC}">
              <c16:uniqueId val="{00000004-8481-4615-9EF9-F3C7619E605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481-4615-9EF9-F3C7619E605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481-4615-9EF9-F3C7619E605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2745</c:v>
                </c:pt>
                <c:pt idx="3">
                  <c:v>2792</c:v>
                </c:pt>
                <c:pt idx="6">
                  <c:v>2920</c:v>
                </c:pt>
                <c:pt idx="9">
                  <c:v>2941</c:v>
                </c:pt>
                <c:pt idx="12">
                  <c:v>2898</c:v>
                </c:pt>
              </c:numCache>
            </c:numRef>
          </c:val>
          <c:extLst>
            <c:ext xmlns:c16="http://schemas.microsoft.com/office/drawing/2014/chart" uri="{C3380CC4-5D6E-409C-BE32-E72D297353CC}">
              <c16:uniqueId val="{00000007-8481-4615-9EF9-F3C7619E605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960</c:v>
                </c:pt>
                <c:pt idx="2">
                  <c:v>#N/A</c:v>
                </c:pt>
                <c:pt idx="3">
                  <c:v>#N/A</c:v>
                </c:pt>
                <c:pt idx="4">
                  <c:v>1003</c:v>
                </c:pt>
                <c:pt idx="5">
                  <c:v>#N/A</c:v>
                </c:pt>
                <c:pt idx="6">
                  <c:v>#N/A</c:v>
                </c:pt>
                <c:pt idx="7">
                  <c:v>1002</c:v>
                </c:pt>
                <c:pt idx="8">
                  <c:v>#N/A</c:v>
                </c:pt>
                <c:pt idx="9">
                  <c:v>#N/A</c:v>
                </c:pt>
                <c:pt idx="10">
                  <c:v>1082</c:v>
                </c:pt>
                <c:pt idx="11">
                  <c:v>#N/A</c:v>
                </c:pt>
                <c:pt idx="12">
                  <c:v>#N/A</c:v>
                </c:pt>
                <c:pt idx="13">
                  <c:v>967</c:v>
                </c:pt>
                <c:pt idx="14">
                  <c:v>#N/A</c:v>
                </c:pt>
              </c:numCache>
            </c:numRef>
          </c:val>
          <c:smooth val="0"/>
          <c:extLst>
            <c:ext xmlns:c16="http://schemas.microsoft.com/office/drawing/2014/chart" uri="{C3380CC4-5D6E-409C-BE32-E72D297353CC}">
              <c16:uniqueId val="{00000008-8481-4615-9EF9-F3C7619E605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32135</c:v>
                </c:pt>
                <c:pt idx="5">
                  <c:v>31952</c:v>
                </c:pt>
                <c:pt idx="8">
                  <c:v>31080</c:v>
                </c:pt>
                <c:pt idx="11">
                  <c:v>31107</c:v>
                </c:pt>
                <c:pt idx="14">
                  <c:v>30642</c:v>
                </c:pt>
              </c:numCache>
            </c:numRef>
          </c:val>
          <c:extLst>
            <c:ext xmlns:c16="http://schemas.microsoft.com/office/drawing/2014/chart" uri="{C3380CC4-5D6E-409C-BE32-E72D297353CC}">
              <c16:uniqueId val="{00000000-EA68-43F9-9120-6B2A55AD97D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162</c:v>
                </c:pt>
                <c:pt idx="5">
                  <c:v>149</c:v>
                </c:pt>
                <c:pt idx="8">
                  <c:v>132</c:v>
                </c:pt>
                <c:pt idx="11">
                  <c:v>106</c:v>
                </c:pt>
                <c:pt idx="14">
                  <c:v>93</c:v>
                </c:pt>
              </c:numCache>
            </c:numRef>
          </c:val>
          <c:extLst>
            <c:ext xmlns:c16="http://schemas.microsoft.com/office/drawing/2014/chart" uri="{C3380CC4-5D6E-409C-BE32-E72D297353CC}">
              <c16:uniqueId val="{00000001-EA68-43F9-9120-6B2A55AD97D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6315</c:v>
                </c:pt>
                <c:pt idx="5">
                  <c:v>6835</c:v>
                </c:pt>
                <c:pt idx="8">
                  <c:v>7538</c:v>
                </c:pt>
                <c:pt idx="11">
                  <c:v>8095</c:v>
                </c:pt>
                <c:pt idx="14">
                  <c:v>9122</c:v>
                </c:pt>
              </c:numCache>
            </c:numRef>
          </c:val>
          <c:extLst>
            <c:ext xmlns:c16="http://schemas.microsoft.com/office/drawing/2014/chart" uri="{C3380CC4-5D6E-409C-BE32-E72D297353CC}">
              <c16:uniqueId val="{00000002-EA68-43F9-9120-6B2A55AD97D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A68-43F9-9120-6B2A55AD97D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A68-43F9-9120-6B2A55AD97D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A68-43F9-9120-6B2A55AD97D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1194</c:v>
                </c:pt>
                <c:pt idx="3">
                  <c:v>1391</c:v>
                </c:pt>
                <c:pt idx="6">
                  <c:v>1378</c:v>
                </c:pt>
                <c:pt idx="9">
                  <c:v>1366</c:v>
                </c:pt>
                <c:pt idx="12">
                  <c:v>1292</c:v>
                </c:pt>
              </c:numCache>
            </c:numRef>
          </c:val>
          <c:extLst>
            <c:ext xmlns:c16="http://schemas.microsoft.com/office/drawing/2014/chart" uri="{C3380CC4-5D6E-409C-BE32-E72D297353CC}">
              <c16:uniqueId val="{00000006-EA68-43F9-9120-6B2A55AD97D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1005</c:v>
                </c:pt>
                <c:pt idx="3">
                  <c:v>1030</c:v>
                </c:pt>
                <c:pt idx="6">
                  <c:v>1103</c:v>
                </c:pt>
                <c:pt idx="9">
                  <c:v>1192</c:v>
                </c:pt>
                <c:pt idx="12">
                  <c:v>1293</c:v>
                </c:pt>
              </c:numCache>
            </c:numRef>
          </c:val>
          <c:extLst>
            <c:ext xmlns:c16="http://schemas.microsoft.com/office/drawing/2014/chart" uri="{C3380CC4-5D6E-409C-BE32-E72D297353CC}">
              <c16:uniqueId val="{00000007-EA68-43F9-9120-6B2A55AD97D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12740</c:v>
                </c:pt>
                <c:pt idx="3">
                  <c:v>12472</c:v>
                </c:pt>
                <c:pt idx="6">
                  <c:v>12063</c:v>
                </c:pt>
                <c:pt idx="9">
                  <c:v>11879</c:v>
                </c:pt>
                <c:pt idx="12">
                  <c:v>11532</c:v>
                </c:pt>
              </c:numCache>
            </c:numRef>
          </c:val>
          <c:extLst>
            <c:ext xmlns:c16="http://schemas.microsoft.com/office/drawing/2014/chart" uri="{C3380CC4-5D6E-409C-BE32-E72D297353CC}">
              <c16:uniqueId val="{00000008-EA68-43F9-9120-6B2A55AD97D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A68-43F9-9120-6B2A55AD97D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26882</c:v>
                </c:pt>
                <c:pt idx="3">
                  <c:v>26192</c:v>
                </c:pt>
                <c:pt idx="6">
                  <c:v>24945</c:v>
                </c:pt>
                <c:pt idx="9">
                  <c:v>24906</c:v>
                </c:pt>
                <c:pt idx="12">
                  <c:v>24310</c:v>
                </c:pt>
              </c:numCache>
            </c:numRef>
          </c:val>
          <c:extLst>
            <c:ext xmlns:c16="http://schemas.microsoft.com/office/drawing/2014/chart" uri="{C3380CC4-5D6E-409C-BE32-E72D297353CC}">
              <c16:uniqueId val="{0000000A-EA68-43F9-9120-6B2A55AD97D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3209</c:v>
                </c:pt>
                <c:pt idx="2">
                  <c:v>#N/A</c:v>
                </c:pt>
                <c:pt idx="3">
                  <c:v>#N/A</c:v>
                </c:pt>
                <c:pt idx="4">
                  <c:v>2149</c:v>
                </c:pt>
                <c:pt idx="5">
                  <c:v>#N/A</c:v>
                </c:pt>
                <c:pt idx="6">
                  <c:v>#N/A</c:v>
                </c:pt>
                <c:pt idx="7">
                  <c:v>739</c:v>
                </c:pt>
                <c:pt idx="8">
                  <c:v>#N/A</c:v>
                </c:pt>
                <c:pt idx="9">
                  <c:v>#N/A</c:v>
                </c:pt>
                <c:pt idx="10">
                  <c:v>34</c:v>
                </c:pt>
                <c:pt idx="11">
                  <c:v>#N/A</c:v>
                </c:pt>
                <c:pt idx="12">
                  <c:v>#N/A</c:v>
                </c:pt>
                <c:pt idx="13">
                  <c:v>0</c:v>
                </c:pt>
                <c:pt idx="14">
                  <c:v>#N/A</c:v>
                </c:pt>
              </c:numCache>
            </c:numRef>
          </c:val>
          <c:smooth val="0"/>
          <c:extLst>
            <c:ext xmlns:c16="http://schemas.microsoft.com/office/drawing/2014/chart" uri="{C3380CC4-5D6E-409C-BE32-E72D297353CC}">
              <c16:uniqueId val="{0000000B-EA68-43F9-9120-6B2A55AD97D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3919</c:v>
                </c:pt>
                <c:pt idx="1">
                  <c:v>3997</c:v>
                </c:pt>
                <c:pt idx="2">
                  <c:v>4234</c:v>
                </c:pt>
              </c:numCache>
            </c:numRef>
          </c:val>
          <c:extLst>
            <c:ext xmlns:c16="http://schemas.microsoft.com/office/drawing/2014/chart" uri="{C3380CC4-5D6E-409C-BE32-E72D297353CC}">
              <c16:uniqueId val="{00000000-AE19-4764-97DB-43F3C90FD24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178</c:v>
                </c:pt>
                <c:pt idx="1">
                  <c:v>179</c:v>
                </c:pt>
                <c:pt idx="2">
                  <c:v>179</c:v>
                </c:pt>
              </c:numCache>
            </c:numRef>
          </c:val>
          <c:extLst>
            <c:ext xmlns:c16="http://schemas.microsoft.com/office/drawing/2014/chart" uri="{C3380CC4-5D6E-409C-BE32-E72D297353CC}">
              <c16:uniqueId val="{00000001-AE19-4764-97DB-43F3C90FD24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3866</c:v>
                </c:pt>
                <c:pt idx="1">
                  <c:v>4087</c:v>
                </c:pt>
                <c:pt idx="2">
                  <c:v>4301</c:v>
                </c:pt>
              </c:numCache>
            </c:numRef>
          </c:val>
          <c:extLst>
            <c:ext xmlns:c16="http://schemas.microsoft.com/office/drawing/2014/chart" uri="{C3380CC4-5D6E-409C-BE32-E72D297353CC}">
              <c16:uniqueId val="{00000002-AE19-4764-97DB-43F3C90FD24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{EE4F0A6E-3851-41F3-8555-2C80C385E352}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3835-486F-B6AB-3B32F2ECE38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{114D80C1-264E-4FDC-8519-6EE4C96014E9}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835-486F-B6AB-3B32F2ECE38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{A90B53CC-72AA-4462-9219-AA55450583FE}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835-486F-B6AB-3B32F2ECE38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{BA754CF2-5F4B-488E-80B2-28235E54EC5B}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835-486F-B6AB-3B32F2ECE38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{FE8B4E90-6BD0-4F13-82A0-303D8A2820F5}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835-486F-B6AB-3B32F2ECE38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{2A4B4961-4332-49DD-B04B-207ABF964343}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3835-486F-B6AB-3B32F2ECE38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{AE494140-181C-456B-AEA3-39F98559FE0B}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3835-486F-B6AB-3B32F2ECE38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{B7C4166C-4269-4D04-A0B5-9B7306AFCBC2}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3835-486F-B6AB-3B32F2ECE38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{DD0D66A1-D9D6-4693-A13D-3B274ADF584C}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3835-486F-B6AB-3B32F2ECE38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61.3</c:v>
                </c:pt>
                <c:pt idx="24">
                  <c:v>61.9</c:v>
                </c:pt>
                <c:pt idx="32">
                  <c:v>63.1</c:v>
                </c:pt>
              </c:numCache>
            </c:numRef>
          </c:xVal>
          <c:yVal>
            <c:numRef>
              <c:f>公会計指標分析・財政指標組合せ分析表!$BP$51:$DC$51</c:f>
              <c:numCache>
                <c:formatCode>#,##0.0;"▲ "#,##0.0</c:formatCode>
                <c:ptCount val="40"/>
                <c:pt idx="16">
                  <c:v>5.5</c:v>
                </c:pt>
                <c:pt idx="24">
                  <c:v>0.2</c:v>
                </c:pt>
              </c:numCache>
            </c:numRef>
          </c:yVal>
          <c:smooth val="0"/>
          <c:extLst>
            <c:ext xmlns:c16="http://schemas.microsoft.com/office/drawing/2014/chart" uri="{C3380CC4-5D6E-409C-BE32-E72D297353CC}">
              <c16:uniqueId val="{00000009-3835-486F-B6AB-3B32F2ECE38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{A51D3A68-FC1D-4342-A0EA-A91526FAD987}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3835-486F-B6AB-3B32F2ECE38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{298AEB9E-B808-4C92-B144-D8D66391DF8C}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835-486F-B6AB-3B32F2ECE38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{4D0DA107-E5BF-4C08-A87E-893E58194EC8}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835-486F-B6AB-3B32F2ECE38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{3412576A-F0FF-4D7D-B5A8-2D4238FC4E7F}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835-486F-B6AB-3B32F2ECE38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{1F678F3A-FFA0-4DE6-95CA-0BA9D346BC8A}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835-486F-B6AB-3B32F2ECE38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{64E31635-628C-4417-9ACA-BB7526AD21F3}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3835-486F-B6AB-3B32F2ECE38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{65035FF5-8BFB-4672-B7C4-A001A7572435}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3835-486F-B6AB-3B32F2ECE38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{98554DA8-8785-4E96-8DD5-73C708AED427}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3835-486F-B6AB-3B32F2ECE38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{8E4D024F-47E2-4EA6-A03A-47AC637C22AB}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3835-486F-B6AB-3B32F2ECE38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60.4</c:v>
                </c:pt>
                <c:pt idx="24">
                  <c:v>59.3</c:v>
                </c:pt>
                <c:pt idx="32">
                  <c:v>59.8</c:v>
                </c:pt>
              </c:numCache>
            </c:numRef>
          </c:xVal>
          <c:yVal>
            <c:numRef>
              <c:f>公会計指標分析・財政指標組合せ分析表!$BP$55:$DC$55</c:f>
              <c:numCache>
                <c:formatCode>#,##0.0;"▲ "#,##0.0</c:formatCode>
                <c:ptCount val="40"/>
                <c:pt idx="16">
                  <c:v>35.299999999999997</c:v>
                </c:pt>
                <c:pt idx="24">
                  <c:v>31.9</c:v>
                </c:pt>
                <c:pt idx="32">
                  <c:v>24.2</c:v>
                </c:pt>
              </c:numCache>
            </c:numRef>
          </c:yVal>
          <c:smooth val="0"/>
          <c:extLst>
            <c:ext xmlns:c16="http://schemas.microsoft.com/office/drawing/2014/chart" uri="{C3380CC4-5D6E-409C-BE32-E72D297353CC}">
              <c16:uniqueId val="{00000013-3835-486F-B6AB-3B32F2ECE380}"/>
            </c:ext>
          </c:extLst>
        </c:ser>
        <c:dLbls>
          <c:showLegendKey val="0"/>
          <c:showVal val="1"/>
          <c:showCatName val="0"/>
          <c:showSerName val="0"/>
          <c:showPercent val="0"/>
          <c:showBubbleSize val="0"/>
        </c:dLbls>
        <c:axId val="46179840"/>
        <c:axId val="46181760"/>
      </c:scatterChart>
      <c:valAx>
        <c:axId val="46179840"/>
        <c:scaling>
          <c:orientation val="minMax"/>
          <c:max val="62.2"/>
          <c:min val="59.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2"/>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{23D27012-33AA-46A3-BCB4-D8202962E712}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9456-4AC8-B3BF-93E8B190B57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{FE44E8BD-2126-4A26-8E3B-92E02D082AA1}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456-4AC8-B3BF-93E8B190B57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{38898499-A1EA-4E14-B1C5-EDFFCE17474B}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456-4AC8-B3BF-93E8B190B57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{279B3CD3-6EB1-480D-994D-406BF91B9225}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456-4AC8-B3BF-93E8B190B57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{C807DDE7-FB5F-4B19-9E06-5EA344AEE19C}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456-4AC8-B3BF-93E8B190B572}"/>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{6D1188E0-ADDF-4157-8E02-73D65A2E430F}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9456-4AC8-B3BF-93E8B190B572}"/>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{D23689A0-0C73-43FF-94C1-0D3037CBBF6A}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9456-4AC8-B3BF-93E8B190B572}"/>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{2D5DA956-48BE-45CE-A812-2C668101E9AF}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9456-4AC8-B3BF-93E8B190B572}"/>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{B8546AA6-5116-4766-98C3-CA238837A6BD}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9456-4AC8-B3BF-93E8B190B57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7.9</c:v>
                </c:pt>
                <c:pt idx="8">
                  <c:v>7.6</c:v>
                </c:pt>
                <c:pt idx="16">
                  <c:v>7.5</c:v>
                </c:pt>
                <c:pt idx="24">
                  <c:v>7.7</c:v>
                </c:pt>
                <c:pt idx="32">
                  <c:v>7.6</c:v>
                </c:pt>
              </c:numCache>
            </c:numRef>
          </c:xVal>
          <c:yVal>
            <c:numRef>
              <c:f>公会計指標分析・財政指標組合せ分析表!$BP$73:$DC$73</c:f>
              <c:numCache>
                <c:formatCode>#,##0.0;"▲ "#,##0.0</c:formatCode>
                <c:ptCount val="40"/>
                <c:pt idx="0">
                  <c:v>24.7</c:v>
                </c:pt>
                <c:pt idx="8">
                  <c:v>16.2</c:v>
                </c:pt>
                <c:pt idx="16">
                  <c:v>5.5</c:v>
                </c:pt>
                <c:pt idx="24">
                  <c:v>0.2</c:v>
                </c:pt>
              </c:numCache>
            </c:numRef>
          </c:yVal>
          <c:smooth val="0"/>
          <c:extLst>
            <c:ext xmlns:c16="http://schemas.microsoft.com/office/drawing/2014/chart" uri="{C3380CC4-5D6E-409C-BE32-E72D297353CC}">
              <c16:uniqueId val="{00000009-9456-4AC8-B3BF-93E8B190B57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{56D722B7-29A4-440A-B03A-CDBF4F3923F4}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9456-4AC8-B3BF-93E8B190B57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{1489DB53-137A-4C56-910D-71591CFD96AE}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456-4AC8-B3BF-93E8B190B57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{C78D4228-BC8C-47D9-A4AF-5E2689D96ECC}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456-4AC8-B3BF-93E8B190B57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{599E361F-2AB3-45CF-931B-A135FE87C543}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456-4AC8-B3BF-93E8B190B57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{8532FABB-407B-4CE8-B15D-923B4558BBB1}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456-4AC8-B3BF-93E8B190B572}"/>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{71436537-0062-47BE-9AC3-545E20FF3458}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9456-4AC8-B3BF-93E8B190B572}"/>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{0EA406BF-7440-4946-BC54-27DF11E3286A}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9456-4AC8-B3BF-93E8B190B572}"/>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{86E1D39B-B940-4077-A0EC-8D81814ED766}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9456-4AC8-B3BF-93E8B190B572}"/>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{4629846A-EF61-4AB6-A8F4-3D8EF9DC0EB0}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9456-4AC8-B3BF-93E8B190B57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7.8</c:v>
                </c:pt>
                <c:pt idx="16">
                  <c:v>6.9</c:v>
                </c:pt>
                <c:pt idx="24">
                  <c:v>6.6</c:v>
                </c:pt>
                <c:pt idx="32">
                  <c:v>6.4</c:v>
                </c:pt>
              </c:numCache>
            </c:numRef>
          </c:xVal>
          <c:yVal>
            <c:numRef>
              <c:f>公会計指標分析・財政指標組合せ分析表!$BP$77:$DC$77</c:f>
              <c:numCache>
                <c:formatCode>#,##0.0;"▲ "#,##0.0</c:formatCode>
                <c:ptCount val="40"/>
                <c:pt idx="0">
                  <c:v>45.9</c:v>
                </c:pt>
                <c:pt idx="8">
                  <c:v>37.299999999999997</c:v>
                </c:pt>
                <c:pt idx="16">
                  <c:v>35.299999999999997</c:v>
                </c:pt>
                <c:pt idx="24">
                  <c:v>31.9</c:v>
                </c:pt>
                <c:pt idx="32">
                  <c:v>24.2</c:v>
                </c:pt>
              </c:numCache>
            </c:numRef>
          </c:yVal>
          <c:smooth val="0"/>
          <c:extLst>
            <c:ext xmlns:c16="http://schemas.microsoft.com/office/drawing/2014/chart" uri="{C3380CC4-5D6E-409C-BE32-E72D297353CC}">
              <c16:uniqueId val="{00000013-9456-4AC8-B3BF-93E8B190B572}"/>
            </c:ext>
          </c:extLst>
        </c:ser>
        <c:dLbls>
          <c:showLegendKey val="0"/>
          <c:showVal val="1"/>
          <c:showCatName val="0"/>
          <c:showSerName val="0"/>
          <c:showPercent val="0"/>
          <c:showBubbleSize val="0"/>
        </c:dLbls>
        <c:axId val="84219776"/>
        <c:axId val="84234240"/>
      </c:scatterChart>
      <c:valAx>
        <c:axId val="84219776"/>
        <c:scaling>
          <c:orientation val="minMax"/>
          <c:max val="9"/>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4"/>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6"/>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　地方債の元利償還金は前年度より</a:t>
          </a:r>
          <a:r>
            <a:rPr kumimoji="1" lang="en-US" altLang="ja-JP" sz="1400">
              <a:solidFill>
                <a:schemeClr val="tx1"/>
              </a:solidFill>
              <a:latin typeface="ＭＳ ゴシック" pitchFamily="49" charset="-128"/>
              <a:ea typeface="ＭＳ ゴシック" pitchFamily="49" charset="-128"/>
            </a:rPr>
            <a:t>43</a:t>
          </a:r>
          <a:r>
            <a:rPr kumimoji="1" lang="ja-JP" altLang="en-US" sz="1400">
              <a:solidFill>
                <a:schemeClr val="tx1"/>
              </a:solidFill>
              <a:latin typeface="ＭＳ ゴシック" pitchFamily="49" charset="-128"/>
              <a:ea typeface="ＭＳ ゴシック" pitchFamily="49" charset="-128"/>
            </a:rPr>
            <a:t>百万円の減額。また、算入公債費等が前年度より</a:t>
          </a:r>
          <a:r>
            <a:rPr kumimoji="1" lang="en-US" altLang="ja-JP" sz="1400">
              <a:solidFill>
                <a:schemeClr val="tx1"/>
              </a:solidFill>
              <a:latin typeface="ＭＳ ゴシック" pitchFamily="49" charset="-128"/>
              <a:ea typeface="ＭＳ ゴシック" pitchFamily="49" charset="-128"/>
            </a:rPr>
            <a:t>49</a:t>
          </a:r>
          <a:r>
            <a:rPr kumimoji="1" lang="ja-JP" altLang="en-US" sz="1400">
              <a:solidFill>
                <a:schemeClr val="tx1"/>
              </a:solidFill>
              <a:latin typeface="ＭＳ ゴシック" pitchFamily="49" charset="-128"/>
              <a:ea typeface="ＭＳ ゴシック" pitchFamily="49" charset="-128"/>
            </a:rPr>
            <a:t>百万円増額したこと等により、実質公債比率の分子は</a:t>
          </a:r>
          <a:r>
            <a:rPr kumimoji="1" lang="en-US" altLang="ja-JP" sz="1400">
              <a:solidFill>
                <a:schemeClr val="tx1"/>
              </a:solidFill>
              <a:latin typeface="ＭＳ ゴシック" pitchFamily="49" charset="-128"/>
              <a:ea typeface="ＭＳ ゴシック" pitchFamily="49" charset="-128"/>
            </a:rPr>
            <a:t>115</a:t>
          </a:r>
          <a:r>
            <a:rPr kumimoji="1" lang="ja-JP" altLang="en-US" sz="1400">
              <a:solidFill>
                <a:schemeClr val="tx1"/>
              </a:solidFill>
              <a:latin typeface="ＭＳ ゴシック" pitchFamily="49" charset="-128"/>
              <a:ea typeface="ＭＳ ゴシック" pitchFamily="49" charset="-128"/>
            </a:rPr>
            <a:t>百万円の減額となった。</a:t>
          </a:r>
          <a:endParaRPr kumimoji="1" lang="en-US" altLang="ja-JP" sz="1400">
            <a:solidFill>
              <a:schemeClr val="tx1"/>
            </a:solidFill>
            <a:latin typeface="ＭＳ ゴシック" pitchFamily="49" charset="-128"/>
            <a:ea typeface="ＭＳ ゴシック" pitchFamily="49" charset="-128"/>
          </a:endParaRPr>
        </a:p>
        <a:p>
          <a:r>
            <a:rPr kumimoji="1" lang="ja-JP" altLang="en-US" sz="1400">
              <a:solidFill>
                <a:schemeClr val="tx1"/>
              </a:solidFill>
              <a:latin typeface="ＭＳ ゴシック" pitchFamily="49" charset="-128"/>
              <a:ea typeface="ＭＳ ゴシック" pitchFamily="49" charset="-128"/>
            </a:rPr>
            <a:t>　今後大型建設事業等も予定しているため、算入率の大きい起債を検討するなど、引き続き財政健全化に努める。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市場公募債は発行しておらず、全ての地方債を定時償還方式にて借入しており、満期一括償還地方債は利用していない。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chemeClr val="tx1"/>
              </a:solidFill>
              <a:latin typeface="ＭＳ ゴシック" pitchFamily="49" charset="-128"/>
              <a:ea typeface="ＭＳ ゴシック" pitchFamily="49" charset="-128"/>
            </a:rPr>
            <a:t>地方債現在高および公営企業債等繰入見込額が減少し、財政調整基金や公共施設等整備基金等の充当可能基金が増額となったことにより、将来負担比率の分子がマイナスとなった。</a:t>
          </a: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chemeClr val="tx1"/>
              </a:solidFill>
              <a:latin typeface="ＭＳ ゴシック" pitchFamily="49" charset="-128"/>
              <a:ea typeface="ＭＳ ゴシック" pitchFamily="49" charset="-128"/>
            </a:rPr>
            <a:t>将来負担比率は年々減少してきており、引き続き財政健全化に努める。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山梨県甲斐市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一般財源不足等のため、基金全体で</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559</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百万円取り崩しているが、積立額が</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1,010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百万円と上回ったため、基金全体の平成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年度末残高は前年度に比べ</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451</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百万円増額となった。</a:t>
          </a: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年度普通会計実質収支額</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1,166</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百万円の一部および平成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年度市税の増収分、普通交付税収入額と予算額との差額を積み立てたこと等による。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公共施設等総合管理計画に基づく個別施設計画により、老朽化した施設の長寿命化や大規模改修を計画的に実施していくことが求められるため、財政調整基金や公共施設等整備基金等の残高確保に努める。</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特定目的基金のうち地域振興基金については、こども医療費助成事業へ充当した。</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クラインガルテン基金については、クラインガルテン施設の管理運営費に充てた。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中山間ふるさと、水と土保全対策基金については、農道への街路樹植樹に関する経費に充てた。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その他の基金については、利子積立のみであった。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年度中の積立額は</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258</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百万円。そのうち公共施設等整備基金への積み立てが</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百万円であった。公共施設等総合管理計画に基づく個別施設計画により、老朽化した施設の長寿命化や大規模改修を計画的に実施していくことが求められるため、公共施設等整備基金等の残高確保に努める。</a:t>
          </a:r>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定められた基金積立額に達しているものもあるため、それぞれの目的に応じた使い道が生まれたときに、計画的に取り崩していく。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一般財源不足等のため、財政調整基金は</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515</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百万円取り崩しているが、積立額が</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752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百万円と上回ったため、平成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年度末残高は、前年度に比べ</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237</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百万円増額となった。</a:t>
          </a: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年度一般会計実質収支額の一部および平成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年度市税の増収分、普通交付税収入額と予算額との差額を積み立てたこと等による。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公共施設等総合管理計画に基づく個別施設計画により、老朽化した施設の長寿命化や大規模改修を計画的に実施していくことが求められるため、財源不足に陥らないよう、財政調整基金の残高確保に努める。</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計画的に地方債の発行、償還が行われているため、減債基金は利子を積み立てしているのみで、取り崩しはない。</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災害等による予測不可能な地方債発行に備え、減債基金を減らすことなく蓄えておくことが必要である。</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山梨県甲斐市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75,771
74,641
71.95
27,827,827
26,514,827
1,283,767
16,456,052
24,310,322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3" name="テキスト ボックス 32"/>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4" name="テキスト ボックス 33"/>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5" name="テキスト ボックス 34"/>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6" name="テキスト ボックス 35"/>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有形固定資産減価償却率は全国平均、山梨県平均より高い水準にあるが、個別施設計画を策定中であり、施設の維持管理を適切に進めているため、今後は減少傾向になると思われる。</a:t>
          </a:r>
        </a:p>
      </xdr:txBody>
    </xdr:sp>
    <xdr:clientData/>
  </xdr:twoCellAnchor>
  <xdr:oneCellAnchor>
    <xdr:from>
      <xdr:col>4</xdr:col>
      <xdr:colOff>174625</xdr:colOff>
      <xdr:row>23</xdr:row>
      <xdr:rowOff>47625</xdr:rowOff>
    </xdr:from>
    <xdr:ext cx="349839" cy="225703"/>
    <xdr:sp macro="" textlink="">
      <xdr:nvSpPr>
        <xdr:cNvPr id="50" name="テキスト ボックス 49"/>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1" name="直線コネクタ 50"/>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2" name="テキスト ボックス 51"/>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3" name="直線コネクタ 52"/>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4" name="テキスト ボックス 53"/>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5" name="直線コネクタ 54"/>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6" name="テキスト ボックス 55"/>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7" name="直線コネクタ 56"/>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8" name="テキスト ボックス 57"/>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9" name="直線コネクタ 58"/>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0" name="テキスト ボックス 59"/>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1" name="直線コネクタ 60"/>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2" name="テキスト ボックス 61"/>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3" name="直線コネクタ 62"/>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4" name="テキスト ボックス 63"/>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84636</xdr:rowOff>
    </xdr:from>
    <xdr:to>
      <xdr:col>23</xdr:col>
      <xdr:colOff>85090</xdr:colOff>
      <xdr:row>34</xdr:row>
      <xdr:rowOff>36195</xdr:rowOff>
    </xdr:to>
    <xdr:cxnSp macro="">
      <xdr:nvCxnSpPr>
        <xdr:cNvPr id="68" name="直線コネクタ 67"/>
        <xdr:cNvCxnSpPr/>
      </xdr:nvCxnSpPr>
      <xdr:spPr>
        <a:xfrm flipV="1">
          <a:off x="4760595" y="5313861"/>
          <a:ext cx="1270" cy="1323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9"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70" name="直線コネクタ 69"/>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31313</xdr:rowOff>
    </xdr:from>
    <xdr:ext cx="405111" cy="259045"/>
    <xdr:sp macro="" textlink="">
      <xdr:nvSpPr>
        <xdr:cNvPr id="71" name="有形固定資産減価償却率最大値テキスト"/>
        <xdr:cNvSpPr txBox="1"/>
      </xdr:nvSpPr>
      <xdr:spPr>
        <a:xfrm>
          <a:off x="4813300" y="508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84636</xdr:rowOff>
    </xdr:from>
    <xdr:to>
      <xdr:col>23</xdr:col>
      <xdr:colOff>174625</xdr:colOff>
      <xdr:row>26</xdr:row>
      <xdr:rowOff>84636</xdr:rowOff>
    </xdr:to>
    <xdr:cxnSp macro="">
      <xdr:nvCxnSpPr>
        <xdr:cNvPr id="72" name="直線コネクタ 71"/>
        <xdr:cNvCxnSpPr/>
      </xdr:nvCxnSpPr>
      <xdr:spPr>
        <a:xfrm>
          <a:off x="4673600" y="531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68506</xdr:rowOff>
    </xdr:from>
    <xdr:ext cx="405111" cy="259045"/>
    <xdr:sp macro="" textlink="">
      <xdr:nvSpPr>
        <xdr:cNvPr id="73" name="有形固定資産減価償却率平均値テキスト"/>
        <xdr:cNvSpPr txBox="1"/>
      </xdr:nvSpPr>
      <xdr:spPr>
        <a:xfrm>
          <a:off x="4813300" y="5812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74" name="フローチャート: 判断 73"/>
        <xdr:cNvSpPr/>
      </xdr:nvSpPr>
      <xdr:spPr>
        <a:xfrm>
          <a:off x="47117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105501</xdr:rowOff>
    </xdr:from>
    <xdr:to>
      <xdr:col>19</xdr:col>
      <xdr:colOff>187325</xdr:colOff>
      <xdr:row>30</xdr:row>
      <xdr:rowOff>35651</xdr:rowOff>
    </xdr:to>
    <xdr:sp macro="" textlink="">
      <xdr:nvSpPr>
        <xdr:cNvPr id="75" name="フローチャート: 判断 74"/>
        <xdr:cNvSpPr/>
      </xdr:nvSpPr>
      <xdr:spPr>
        <a:xfrm>
          <a:off x="40005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71574</xdr:rowOff>
    </xdr:from>
    <xdr:to>
      <xdr:col>15</xdr:col>
      <xdr:colOff>187325</xdr:colOff>
      <xdr:row>30</xdr:row>
      <xdr:rowOff>1724</xdr:rowOff>
    </xdr:to>
    <xdr:sp macro="" textlink="">
      <xdr:nvSpPr>
        <xdr:cNvPr id="76" name="フローチャート: 判断 75"/>
        <xdr:cNvSpPr/>
      </xdr:nvSpPr>
      <xdr:spPr>
        <a:xfrm>
          <a:off x="3238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60506</xdr:rowOff>
    </xdr:from>
    <xdr:to>
      <xdr:col>11</xdr:col>
      <xdr:colOff>187325</xdr:colOff>
      <xdr:row>30</xdr:row>
      <xdr:rowOff>162106</xdr:rowOff>
    </xdr:to>
    <xdr:sp macro="" textlink="">
      <xdr:nvSpPr>
        <xdr:cNvPr id="77" name="フローチャート: 判断 76"/>
        <xdr:cNvSpPr/>
      </xdr:nvSpPr>
      <xdr:spPr>
        <a:xfrm>
          <a:off x="2476500" y="597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159748</xdr:rowOff>
    </xdr:from>
    <xdr:to>
      <xdr:col>23</xdr:col>
      <xdr:colOff>136525</xdr:colOff>
      <xdr:row>29</xdr:row>
      <xdr:rowOff>89898</xdr:rowOff>
    </xdr:to>
    <xdr:sp macro="" textlink="">
      <xdr:nvSpPr>
        <xdr:cNvPr id="83" name="楕円 82"/>
        <xdr:cNvSpPr/>
      </xdr:nvSpPr>
      <xdr:spPr>
        <a:xfrm>
          <a:off x="4711700" y="573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11175</xdr:rowOff>
    </xdr:from>
    <xdr:ext cx="405111" cy="259045"/>
    <xdr:sp macro="" textlink="">
      <xdr:nvSpPr>
        <xdr:cNvPr id="84" name="有形固定資産減価償却率該当値テキスト"/>
        <xdr:cNvSpPr txBox="1"/>
      </xdr:nvSpPr>
      <xdr:spPr>
        <a:xfrm>
          <a:off x="4813300" y="5583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25309</xdr:rowOff>
    </xdr:from>
    <xdr:to>
      <xdr:col>19</xdr:col>
      <xdr:colOff>187325</xdr:colOff>
      <xdr:row>29</xdr:row>
      <xdr:rowOff>126909</xdr:rowOff>
    </xdr:to>
    <xdr:sp macro="" textlink="">
      <xdr:nvSpPr>
        <xdr:cNvPr id="85" name="楕円 84"/>
        <xdr:cNvSpPr/>
      </xdr:nvSpPr>
      <xdr:spPr>
        <a:xfrm>
          <a:off x="4000500" y="576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39098</xdr:rowOff>
    </xdr:from>
    <xdr:to>
      <xdr:col>23</xdr:col>
      <xdr:colOff>85725</xdr:colOff>
      <xdr:row>29</xdr:row>
      <xdr:rowOff>76109</xdr:rowOff>
    </xdr:to>
    <xdr:cxnSp macro="">
      <xdr:nvCxnSpPr>
        <xdr:cNvPr id="86" name="直線コネクタ 85"/>
        <xdr:cNvCxnSpPr/>
      </xdr:nvCxnSpPr>
      <xdr:spPr>
        <a:xfrm flipV="1">
          <a:off x="4051300" y="5782673"/>
          <a:ext cx="7112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43815</xdr:rowOff>
    </xdr:from>
    <xdr:to>
      <xdr:col>15</xdr:col>
      <xdr:colOff>187325</xdr:colOff>
      <xdr:row>29</xdr:row>
      <xdr:rowOff>145415</xdr:rowOff>
    </xdr:to>
    <xdr:sp macro="" textlink="">
      <xdr:nvSpPr>
        <xdr:cNvPr id="87" name="楕円 86"/>
        <xdr:cNvSpPr/>
      </xdr:nvSpPr>
      <xdr:spPr>
        <a:xfrm>
          <a:off x="32385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76109</xdr:rowOff>
    </xdr:from>
    <xdr:to>
      <xdr:col>19</xdr:col>
      <xdr:colOff>136525</xdr:colOff>
      <xdr:row>29</xdr:row>
      <xdr:rowOff>94615</xdr:rowOff>
    </xdr:to>
    <xdr:cxnSp macro="">
      <xdr:nvCxnSpPr>
        <xdr:cNvPr id="88" name="直線コネクタ 87"/>
        <xdr:cNvCxnSpPr/>
      </xdr:nvCxnSpPr>
      <xdr:spPr>
        <a:xfrm flipV="1">
          <a:off x="3289300" y="5819684"/>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26778</xdr:rowOff>
    </xdr:from>
    <xdr:ext cx="405111" cy="259045"/>
    <xdr:sp macro="" textlink="">
      <xdr:nvSpPr>
        <xdr:cNvPr id="89" name="n_1aveValue有形固定資産減価償却率"/>
        <xdr:cNvSpPr txBox="1"/>
      </xdr:nvSpPr>
      <xdr:spPr>
        <a:xfrm>
          <a:off x="3836044" y="594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164301</xdr:rowOff>
    </xdr:from>
    <xdr:ext cx="405111" cy="259045"/>
    <xdr:sp macro="" textlink="">
      <xdr:nvSpPr>
        <xdr:cNvPr id="90" name="n_2aveValue有形固定資産減価償却率"/>
        <xdr:cNvSpPr txBox="1"/>
      </xdr:nvSpPr>
      <xdr:spPr>
        <a:xfrm>
          <a:off x="3086744" y="5907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7183</xdr:rowOff>
    </xdr:from>
    <xdr:ext cx="405111" cy="259045"/>
    <xdr:sp macro="" textlink="">
      <xdr:nvSpPr>
        <xdr:cNvPr id="91" name="n_3aveValue有形固定資産減価償却率"/>
        <xdr:cNvSpPr txBox="1"/>
      </xdr:nvSpPr>
      <xdr:spPr>
        <a:xfrm>
          <a:off x="2324744" y="575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143436</xdr:rowOff>
    </xdr:from>
    <xdr:ext cx="405111" cy="259045"/>
    <xdr:sp macro="" textlink="">
      <xdr:nvSpPr>
        <xdr:cNvPr id="92" name="n_1mainValue有形固定資産減価償却率"/>
        <xdr:cNvSpPr txBox="1"/>
      </xdr:nvSpPr>
      <xdr:spPr>
        <a:xfrm>
          <a:off x="3836044" y="5544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161942</xdr:rowOff>
    </xdr:from>
    <xdr:ext cx="405111" cy="259045"/>
    <xdr:sp macro="" textlink="">
      <xdr:nvSpPr>
        <xdr:cNvPr id="93" name="n_2mainValue有形固定資産減価償却率"/>
        <xdr:cNvSpPr txBox="1"/>
      </xdr:nvSpPr>
      <xdr:spPr>
        <a:xfrm>
          <a:off x="30867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地方債残高の減（普通会計△</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億円）及び充当可能基金である公共施設等整備基金残高の増（</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億円）により、債務償還費率は、減少傾向にあるが、今後、地方債の新規発行額増加が予測されるため、引き続き計画的な借入と償還を行い、債務償還比率が上昇しないよう心がける。</a:t>
          </a: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0" name="テキスト ボックス 10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2" name="テキスト ボックス 111"/>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4" name="テキスト ボックス 113"/>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6" name="テキスト ボックス 115"/>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8" name="テキスト ボックス 117"/>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0" name="テキスト ボックス 119"/>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96083</xdr:rowOff>
    </xdr:from>
    <xdr:to>
      <xdr:col>76</xdr:col>
      <xdr:colOff>21589</xdr:colOff>
      <xdr:row>34</xdr:row>
      <xdr:rowOff>151342</xdr:rowOff>
    </xdr:to>
    <xdr:cxnSp macro="">
      <xdr:nvCxnSpPr>
        <xdr:cNvPr id="122" name="直線コネクタ 121"/>
        <xdr:cNvCxnSpPr/>
      </xdr:nvCxnSpPr>
      <xdr:spPr>
        <a:xfrm flipV="1">
          <a:off x="14793595" y="5325308"/>
          <a:ext cx="1269" cy="1426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3"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4" name="直線コネクタ 12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42760</xdr:rowOff>
    </xdr:from>
    <xdr:ext cx="560923" cy="259045"/>
    <xdr:sp macro="" textlink="">
      <xdr:nvSpPr>
        <xdr:cNvPr id="125" name="債務償還比率最大値テキスト"/>
        <xdr:cNvSpPr txBox="1"/>
      </xdr:nvSpPr>
      <xdr:spPr>
        <a:xfrm>
          <a:off x="14846300" y="51005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96083</xdr:rowOff>
    </xdr:from>
    <xdr:to>
      <xdr:col>76</xdr:col>
      <xdr:colOff>111125</xdr:colOff>
      <xdr:row>26</xdr:row>
      <xdr:rowOff>96083</xdr:rowOff>
    </xdr:to>
    <xdr:cxnSp macro="">
      <xdr:nvCxnSpPr>
        <xdr:cNvPr id="126" name="直線コネクタ 125"/>
        <xdr:cNvCxnSpPr/>
      </xdr:nvCxnSpPr>
      <xdr:spPr>
        <a:xfrm>
          <a:off x="14706600" y="532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37256</xdr:rowOff>
    </xdr:from>
    <xdr:ext cx="469744" cy="259045"/>
    <xdr:sp macro="" textlink="">
      <xdr:nvSpPr>
        <xdr:cNvPr id="127" name="債務償還比率平均値テキスト"/>
        <xdr:cNvSpPr txBox="1"/>
      </xdr:nvSpPr>
      <xdr:spPr>
        <a:xfrm>
          <a:off x="14846300" y="5780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14379</xdr:rowOff>
    </xdr:from>
    <xdr:to>
      <xdr:col>76</xdr:col>
      <xdr:colOff>73025</xdr:colOff>
      <xdr:row>30</xdr:row>
      <xdr:rowOff>115979</xdr:rowOff>
    </xdr:to>
    <xdr:sp macro="" textlink="">
      <xdr:nvSpPr>
        <xdr:cNvPr id="128" name="フローチャート: 判断 127"/>
        <xdr:cNvSpPr/>
      </xdr:nvSpPr>
      <xdr:spPr>
        <a:xfrm>
          <a:off x="14744700" y="592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142529</xdr:rowOff>
    </xdr:from>
    <xdr:to>
      <xdr:col>72</xdr:col>
      <xdr:colOff>123825</xdr:colOff>
      <xdr:row>30</xdr:row>
      <xdr:rowOff>72679</xdr:rowOff>
    </xdr:to>
    <xdr:sp macro="" textlink="">
      <xdr:nvSpPr>
        <xdr:cNvPr id="129" name="フローチャート: 判断 128"/>
        <xdr:cNvSpPr/>
      </xdr:nvSpPr>
      <xdr:spPr>
        <a:xfrm>
          <a:off x="14033500" y="588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61828</xdr:rowOff>
    </xdr:from>
    <xdr:to>
      <xdr:col>76</xdr:col>
      <xdr:colOff>73025</xdr:colOff>
      <xdr:row>31</xdr:row>
      <xdr:rowOff>163428</xdr:rowOff>
    </xdr:to>
    <xdr:sp macro="" textlink="">
      <xdr:nvSpPr>
        <xdr:cNvPr id="135" name="楕円 134"/>
        <xdr:cNvSpPr/>
      </xdr:nvSpPr>
      <xdr:spPr>
        <a:xfrm>
          <a:off x="14744700" y="614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40255</xdr:rowOff>
    </xdr:from>
    <xdr:ext cx="469744" cy="259045"/>
    <xdr:sp macro="" textlink="">
      <xdr:nvSpPr>
        <xdr:cNvPr id="136" name="債務償還比率該当値テキスト"/>
        <xdr:cNvSpPr txBox="1"/>
      </xdr:nvSpPr>
      <xdr:spPr>
        <a:xfrm>
          <a:off x="14846300" y="612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8812</xdr:rowOff>
    </xdr:from>
    <xdr:to>
      <xdr:col>72</xdr:col>
      <xdr:colOff>123825</xdr:colOff>
      <xdr:row>31</xdr:row>
      <xdr:rowOff>110412</xdr:rowOff>
    </xdr:to>
    <xdr:sp macro="" textlink="">
      <xdr:nvSpPr>
        <xdr:cNvPr id="137" name="楕円 136"/>
        <xdr:cNvSpPr/>
      </xdr:nvSpPr>
      <xdr:spPr>
        <a:xfrm>
          <a:off x="14033500" y="609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59612</xdr:rowOff>
    </xdr:from>
    <xdr:to>
      <xdr:col>76</xdr:col>
      <xdr:colOff>22225</xdr:colOff>
      <xdr:row>31</xdr:row>
      <xdr:rowOff>112628</xdr:rowOff>
    </xdr:to>
    <xdr:cxnSp macro="">
      <xdr:nvCxnSpPr>
        <xdr:cNvPr id="138" name="直線コネクタ 137"/>
        <xdr:cNvCxnSpPr/>
      </xdr:nvCxnSpPr>
      <xdr:spPr>
        <a:xfrm>
          <a:off x="14084300" y="6146087"/>
          <a:ext cx="711200" cy="5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89206</xdr:rowOff>
    </xdr:from>
    <xdr:ext cx="469744" cy="259045"/>
    <xdr:sp macro="" textlink="">
      <xdr:nvSpPr>
        <xdr:cNvPr id="139" name="n_1aveValue債務償還比率"/>
        <xdr:cNvSpPr txBox="1"/>
      </xdr:nvSpPr>
      <xdr:spPr>
        <a:xfrm>
          <a:off x="13836727" y="5661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101539</xdr:rowOff>
    </xdr:from>
    <xdr:ext cx="469744" cy="259045"/>
    <xdr:sp macro="" textlink="">
      <xdr:nvSpPr>
        <xdr:cNvPr id="140" name="n_1mainValue債務償還比率"/>
        <xdr:cNvSpPr txBox="1"/>
      </xdr:nvSpPr>
      <xdr:spPr>
        <a:xfrm>
          <a:off x="13836727" y="618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1" name="正方形/長方形 14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2" name="正方形/長方形 14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3" name="テキスト ボックス 14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4" name="テキスト ボックス 14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5" name="テキスト ボックス 14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6" name="テキスト ボックス 14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75,771
74,641
71.95
27,827,827
26,514,827
1,283,767
16,456,052
24,310,322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42</xdr:row>
      <xdr:rowOff>92528</xdr:rowOff>
    </xdr:to>
    <xdr:cxnSp macro="">
      <xdr:nvCxnSpPr>
        <xdr:cNvPr id="57" name="直線コネクタ 56"/>
        <xdr:cNvCxnSpPr/>
      </xdr:nvCxnSpPr>
      <xdr:spPr>
        <a:xfrm flipV="1">
          <a:off x="4634865" y="5688330"/>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148607</xdr:rowOff>
    </xdr:from>
    <xdr:ext cx="405111" cy="259045"/>
    <xdr:sp macro="" textlink="">
      <xdr:nvSpPr>
        <xdr:cNvPr id="60" name="【道路】&#10;有形固定資産減価償却率最大値テキスト"/>
        <xdr:cNvSpPr txBox="1"/>
      </xdr:nvSpPr>
      <xdr:spPr>
        <a:xfrm>
          <a:off x="4673600" y="54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61" name="直線コネクタ 60"/>
        <xdr:cNvCxnSpPr/>
      </xdr:nvCxnSpPr>
      <xdr:spPr>
        <a:xfrm>
          <a:off x="4546600" y="568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47914</xdr:rowOff>
    </xdr:from>
    <xdr:ext cx="405111" cy="259045"/>
    <xdr:sp macro="" textlink="">
      <xdr:nvSpPr>
        <xdr:cNvPr id="62" name="【道路】&#10;有形固定資産減価償却率平均値テキスト"/>
        <xdr:cNvSpPr txBox="1"/>
      </xdr:nvSpPr>
      <xdr:spPr>
        <a:xfrm>
          <a:off x="4673600" y="622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69487</xdr:rowOff>
    </xdr:from>
    <xdr:to>
      <xdr:col>24</xdr:col>
      <xdr:colOff>114300</xdr:colOff>
      <xdr:row>36</xdr:row>
      <xdr:rowOff>171087</xdr:rowOff>
    </xdr:to>
    <xdr:sp macro="" textlink="">
      <xdr:nvSpPr>
        <xdr:cNvPr id="63" name="フローチャート: 判断 62"/>
        <xdr:cNvSpPr/>
      </xdr:nvSpPr>
      <xdr:spPr>
        <a:xfrm>
          <a:off x="45847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xdr:cNvSpPr/>
      </xdr:nvSpPr>
      <xdr:spPr>
        <a:xfrm>
          <a:off x="3746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20501</xdr:rowOff>
    </xdr:from>
    <xdr:to>
      <xdr:col>10</xdr:col>
      <xdr:colOff>165100</xdr:colOff>
      <xdr:row>37</xdr:row>
      <xdr:rowOff>122101</xdr:rowOff>
    </xdr:to>
    <xdr:sp macro="" textlink="">
      <xdr:nvSpPr>
        <xdr:cNvPr id="66" name="フローチャート: 判断 65"/>
        <xdr:cNvSpPr/>
      </xdr:nvSpPr>
      <xdr:spPr>
        <a:xfrm>
          <a:off x="1968500" y="636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160927</xdr:rowOff>
    </xdr:from>
    <xdr:to>
      <xdr:col>24</xdr:col>
      <xdr:colOff>114300</xdr:colOff>
      <xdr:row>36</xdr:row>
      <xdr:rowOff>91077</xdr:rowOff>
    </xdr:to>
    <xdr:sp macro="" textlink="">
      <xdr:nvSpPr>
        <xdr:cNvPr id="72" name="楕円 71"/>
        <xdr:cNvSpPr/>
      </xdr:nvSpPr>
      <xdr:spPr>
        <a:xfrm>
          <a:off x="4584700" y="616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12354</xdr:rowOff>
    </xdr:from>
    <xdr:ext cx="405111" cy="259045"/>
    <xdr:sp macro="" textlink="">
      <xdr:nvSpPr>
        <xdr:cNvPr id="73" name="【道路】&#10;有形固定資産減価償却率該当値テキスト"/>
        <xdr:cNvSpPr txBox="1"/>
      </xdr:nvSpPr>
      <xdr:spPr>
        <a:xfrm>
          <a:off x="4673600" y="601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12337</xdr:rowOff>
    </xdr:from>
    <xdr:to>
      <xdr:col>20</xdr:col>
      <xdr:colOff>38100</xdr:colOff>
      <xdr:row>36</xdr:row>
      <xdr:rowOff>113937</xdr:rowOff>
    </xdr:to>
    <xdr:sp macro="" textlink="">
      <xdr:nvSpPr>
        <xdr:cNvPr id="74" name="楕円 73"/>
        <xdr:cNvSpPr/>
      </xdr:nvSpPr>
      <xdr:spPr>
        <a:xfrm>
          <a:off x="3746500" y="618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40277</xdr:rowOff>
    </xdr:from>
    <xdr:to>
      <xdr:col>24</xdr:col>
      <xdr:colOff>63500</xdr:colOff>
      <xdr:row>36</xdr:row>
      <xdr:rowOff>63137</xdr:rowOff>
    </xdr:to>
    <xdr:cxnSp macro="">
      <xdr:nvCxnSpPr>
        <xdr:cNvPr id="75" name="直線コネクタ 74"/>
        <xdr:cNvCxnSpPr/>
      </xdr:nvCxnSpPr>
      <xdr:spPr>
        <a:xfrm flipV="1">
          <a:off x="3797300" y="621247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30299</xdr:rowOff>
    </xdr:from>
    <xdr:to>
      <xdr:col>15</xdr:col>
      <xdr:colOff>101600</xdr:colOff>
      <xdr:row>36</xdr:row>
      <xdr:rowOff>131899</xdr:rowOff>
    </xdr:to>
    <xdr:sp macro="" textlink="">
      <xdr:nvSpPr>
        <xdr:cNvPr id="76" name="楕円 75"/>
        <xdr:cNvSpPr/>
      </xdr:nvSpPr>
      <xdr:spPr>
        <a:xfrm>
          <a:off x="2857500" y="620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63137</xdr:rowOff>
    </xdr:from>
    <xdr:to>
      <xdr:col>19</xdr:col>
      <xdr:colOff>177800</xdr:colOff>
      <xdr:row>36</xdr:row>
      <xdr:rowOff>81099</xdr:rowOff>
    </xdr:to>
    <xdr:cxnSp macro="">
      <xdr:nvCxnSpPr>
        <xdr:cNvPr id="77" name="直線コネクタ 76"/>
        <xdr:cNvCxnSpPr/>
      </xdr:nvCxnSpPr>
      <xdr:spPr>
        <a:xfrm flipV="1">
          <a:off x="2908300" y="6235337"/>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13624</xdr:rowOff>
    </xdr:from>
    <xdr:ext cx="405111" cy="259045"/>
    <xdr:sp macro="" textlink="">
      <xdr:nvSpPr>
        <xdr:cNvPr id="78" name="n_1aveValue【道路】&#10;有形固定資産減価償却率"/>
        <xdr:cNvSpPr txBox="1"/>
      </xdr:nvSpPr>
      <xdr:spPr>
        <a:xfrm>
          <a:off x="35820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38117</xdr:rowOff>
    </xdr:from>
    <xdr:ext cx="405111" cy="259045"/>
    <xdr:sp macro="" textlink="">
      <xdr:nvSpPr>
        <xdr:cNvPr id="79" name="n_2aveValue【道路】&#10;有形固定資産減価償却率"/>
        <xdr:cNvSpPr txBox="1"/>
      </xdr:nvSpPr>
      <xdr:spPr>
        <a:xfrm>
          <a:off x="27057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138628</xdr:rowOff>
    </xdr:from>
    <xdr:ext cx="405111" cy="259045"/>
    <xdr:sp macro="" textlink="">
      <xdr:nvSpPr>
        <xdr:cNvPr id="80" name="n_3aveValue【道路】&#10;有形固定資産減価償却率"/>
        <xdr:cNvSpPr txBox="1"/>
      </xdr:nvSpPr>
      <xdr:spPr>
        <a:xfrm>
          <a:off x="1816744" y="613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130464</xdr:rowOff>
    </xdr:from>
    <xdr:ext cx="405111" cy="259045"/>
    <xdr:sp macro="" textlink="">
      <xdr:nvSpPr>
        <xdr:cNvPr id="81" name="n_1mainValue【道路】&#10;有形固定資産減価償却率"/>
        <xdr:cNvSpPr txBox="1"/>
      </xdr:nvSpPr>
      <xdr:spPr>
        <a:xfrm>
          <a:off x="3582044" y="595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148426</xdr:rowOff>
    </xdr:from>
    <xdr:ext cx="405111" cy="259045"/>
    <xdr:sp macro="" textlink="">
      <xdr:nvSpPr>
        <xdr:cNvPr id="82" name="n_2mainValue【道路】&#10;有形固定資産減価償却率"/>
        <xdr:cNvSpPr txBox="1"/>
      </xdr:nvSpPr>
      <xdr:spPr>
        <a:xfrm>
          <a:off x="2705744" y="597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111760</xdr:rowOff>
    </xdr:from>
    <xdr:to>
      <xdr:col>54</xdr:col>
      <xdr:colOff>189865</xdr:colOff>
      <xdr:row>42</xdr:row>
      <xdr:rowOff>13805</xdr:rowOff>
    </xdr:to>
    <xdr:cxnSp macro="">
      <xdr:nvCxnSpPr>
        <xdr:cNvPr id="106" name="直線コネクタ 105"/>
        <xdr:cNvCxnSpPr/>
      </xdr:nvCxnSpPr>
      <xdr:spPr>
        <a:xfrm flipV="1">
          <a:off x="10476865" y="5769610"/>
          <a:ext cx="0"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17632</xdr:rowOff>
    </xdr:from>
    <xdr:ext cx="469744" cy="259045"/>
    <xdr:sp macro="" textlink="">
      <xdr:nvSpPr>
        <xdr:cNvPr id="107" name="【道路】&#10;一人当たり延長最小値テキスト"/>
        <xdr:cNvSpPr txBox="1"/>
      </xdr:nvSpPr>
      <xdr:spPr>
        <a:xfrm>
          <a:off x="10515600" y="72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13805</xdr:rowOff>
    </xdr:from>
    <xdr:to>
      <xdr:col>55</xdr:col>
      <xdr:colOff>88900</xdr:colOff>
      <xdr:row>42</xdr:row>
      <xdr:rowOff>13805</xdr:rowOff>
    </xdr:to>
    <xdr:cxnSp macro="">
      <xdr:nvCxnSpPr>
        <xdr:cNvPr id="108" name="直線コネクタ 107"/>
        <xdr:cNvCxnSpPr/>
      </xdr:nvCxnSpPr>
      <xdr:spPr>
        <a:xfrm>
          <a:off x="10388600" y="721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58437</xdr:rowOff>
    </xdr:from>
    <xdr:ext cx="599010" cy="259045"/>
    <xdr:sp macro="" textlink="">
      <xdr:nvSpPr>
        <xdr:cNvPr id="109" name="【道路】&#10;一人当たり延長最大値テキスト"/>
        <xdr:cNvSpPr txBox="1"/>
      </xdr:nvSpPr>
      <xdr:spPr>
        <a:xfrm>
          <a:off x="10515600" y="554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111760</xdr:rowOff>
    </xdr:from>
    <xdr:to>
      <xdr:col>55</xdr:col>
      <xdr:colOff>88900</xdr:colOff>
      <xdr:row>33</xdr:row>
      <xdr:rowOff>111760</xdr:rowOff>
    </xdr:to>
    <xdr:cxnSp macro="">
      <xdr:nvCxnSpPr>
        <xdr:cNvPr id="110" name="直線コネクタ 109"/>
        <xdr:cNvCxnSpPr/>
      </xdr:nvCxnSpPr>
      <xdr:spPr>
        <a:xfrm>
          <a:off x="10388600" y="576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66184</xdr:rowOff>
    </xdr:from>
    <xdr:ext cx="469744" cy="259045"/>
    <xdr:sp macro="" textlink="">
      <xdr:nvSpPr>
        <xdr:cNvPr id="111" name="【道路】&#10;一人当たり延長平均値テキスト"/>
        <xdr:cNvSpPr txBox="1"/>
      </xdr:nvSpPr>
      <xdr:spPr>
        <a:xfrm>
          <a:off x="10515600" y="6924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43307</xdr:rowOff>
    </xdr:from>
    <xdr:to>
      <xdr:col>55</xdr:col>
      <xdr:colOff>50800</xdr:colOff>
      <xdr:row>41</xdr:row>
      <xdr:rowOff>144907</xdr:rowOff>
    </xdr:to>
    <xdr:sp macro="" textlink="">
      <xdr:nvSpPr>
        <xdr:cNvPr id="112" name="フローチャート: 判断 111"/>
        <xdr:cNvSpPr/>
      </xdr:nvSpPr>
      <xdr:spPr>
        <a:xfrm>
          <a:off x="10426700" y="707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49936</xdr:rowOff>
    </xdr:from>
    <xdr:to>
      <xdr:col>50</xdr:col>
      <xdr:colOff>165100</xdr:colOff>
      <xdr:row>41</xdr:row>
      <xdr:rowOff>151536</xdr:rowOff>
    </xdr:to>
    <xdr:sp macro="" textlink="">
      <xdr:nvSpPr>
        <xdr:cNvPr id="113" name="フローチャート: 判断 112"/>
        <xdr:cNvSpPr/>
      </xdr:nvSpPr>
      <xdr:spPr>
        <a:xfrm>
          <a:off x="9588500" y="707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52095</xdr:rowOff>
    </xdr:from>
    <xdr:to>
      <xdr:col>46</xdr:col>
      <xdr:colOff>38100</xdr:colOff>
      <xdr:row>41</xdr:row>
      <xdr:rowOff>153695</xdr:rowOff>
    </xdr:to>
    <xdr:sp macro="" textlink="">
      <xdr:nvSpPr>
        <xdr:cNvPr id="114" name="フローチャート: 判断 113"/>
        <xdr:cNvSpPr/>
      </xdr:nvSpPr>
      <xdr:spPr>
        <a:xfrm>
          <a:off x="8699500" y="708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161024</xdr:rowOff>
    </xdr:from>
    <xdr:to>
      <xdr:col>41</xdr:col>
      <xdr:colOff>101600</xdr:colOff>
      <xdr:row>41</xdr:row>
      <xdr:rowOff>91174</xdr:rowOff>
    </xdr:to>
    <xdr:sp macro="" textlink="">
      <xdr:nvSpPr>
        <xdr:cNvPr id="115" name="フローチャート: 判断 114"/>
        <xdr:cNvSpPr/>
      </xdr:nvSpPr>
      <xdr:spPr>
        <a:xfrm>
          <a:off x="7810500" y="701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56197</xdr:rowOff>
    </xdr:from>
    <xdr:to>
      <xdr:col>55</xdr:col>
      <xdr:colOff>50800</xdr:colOff>
      <xdr:row>41</xdr:row>
      <xdr:rowOff>157797</xdr:rowOff>
    </xdr:to>
    <xdr:sp macro="" textlink="">
      <xdr:nvSpPr>
        <xdr:cNvPr id="121" name="楕円 120"/>
        <xdr:cNvSpPr/>
      </xdr:nvSpPr>
      <xdr:spPr>
        <a:xfrm>
          <a:off x="10426700" y="708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21734</xdr:rowOff>
    </xdr:from>
    <xdr:ext cx="469744" cy="259045"/>
    <xdr:sp macro="" textlink="">
      <xdr:nvSpPr>
        <xdr:cNvPr id="122" name="【道路】&#10;一人当たり延長該当値テキスト"/>
        <xdr:cNvSpPr txBox="1"/>
      </xdr:nvSpPr>
      <xdr:spPr>
        <a:xfrm>
          <a:off x="10515600" y="705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56617</xdr:rowOff>
    </xdr:from>
    <xdr:to>
      <xdr:col>50</xdr:col>
      <xdr:colOff>165100</xdr:colOff>
      <xdr:row>41</xdr:row>
      <xdr:rowOff>158217</xdr:rowOff>
    </xdr:to>
    <xdr:sp macro="" textlink="">
      <xdr:nvSpPr>
        <xdr:cNvPr id="123" name="楕円 122"/>
        <xdr:cNvSpPr/>
      </xdr:nvSpPr>
      <xdr:spPr>
        <a:xfrm>
          <a:off x="9588500" y="708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106997</xdr:rowOff>
    </xdr:from>
    <xdr:to>
      <xdr:col>55</xdr:col>
      <xdr:colOff>0</xdr:colOff>
      <xdr:row>41</xdr:row>
      <xdr:rowOff>107417</xdr:rowOff>
    </xdr:to>
    <xdr:cxnSp macro="">
      <xdr:nvCxnSpPr>
        <xdr:cNvPr id="124" name="直線コネクタ 123"/>
        <xdr:cNvCxnSpPr/>
      </xdr:nvCxnSpPr>
      <xdr:spPr>
        <a:xfrm flipV="1">
          <a:off x="9639300" y="7136447"/>
          <a:ext cx="8382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57455</xdr:rowOff>
    </xdr:from>
    <xdr:to>
      <xdr:col>46</xdr:col>
      <xdr:colOff>38100</xdr:colOff>
      <xdr:row>41</xdr:row>
      <xdr:rowOff>159055</xdr:rowOff>
    </xdr:to>
    <xdr:sp macro="" textlink="">
      <xdr:nvSpPr>
        <xdr:cNvPr id="125" name="楕円 124"/>
        <xdr:cNvSpPr/>
      </xdr:nvSpPr>
      <xdr:spPr>
        <a:xfrm>
          <a:off x="8699500" y="708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107417</xdr:rowOff>
    </xdr:from>
    <xdr:to>
      <xdr:col>50</xdr:col>
      <xdr:colOff>114300</xdr:colOff>
      <xdr:row>41</xdr:row>
      <xdr:rowOff>108255</xdr:rowOff>
    </xdr:to>
    <xdr:cxnSp macro="">
      <xdr:nvCxnSpPr>
        <xdr:cNvPr id="126" name="直線コネクタ 125"/>
        <xdr:cNvCxnSpPr/>
      </xdr:nvCxnSpPr>
      <xdr:spPr>
        <a:xfrm flipV="1">
          <a:off x="8750300" y="7136867"/>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168063</xdr:rowOff>
    </xdr:from>
    <xdr:ext cx="469744" cy="259045"/>
    <xdr:sp macro="" textlink="">
      <xdr:nvSpPr>
        <xdr:cNvPr id="127" name="n_1aveValue【道路】&#10;一人当たり延長"/>
        <xdr:cNvSpPr txBox="1"/>
      </xdr:nvSpPr>
      <xdr:spPr>
        <a:xfrm>
          <a:off x="9391727" y="685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170222</xdr:rowOff>
    </xdr:from>
    <xdr:ext cx="469744" cy="259045"/>
    <xdr:sp macro="" textlink="">
      <xdr:nvSpPr>
        <xdr:cNvPr id="128" name="n_2aveValue【道路】&#10;一人当たり延長"/>
        <xdr:cNvSpPr txBox="1"/>
      </xdr:nvSpPr>
      <xdr:spPr>
        <a:xfrm>
          <a:off x="8515427" y="685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107701</xdr:rowOff>
    </xdr:from>
    <xdr:ext cx="534377" cy="259045"/>
    <xdr:sp macro="" textlink="">
      <xdr:nvSpPr>
        <xdr:cNvPr id="129" name="n_3aveValue【道路】&#10;一人当たり延長"/>
        <xdr:cNvSpPr txBox="1"/>
      </xdr:nvSpPr>
      <xdr:spPr>
        <a:xfrm>
          <a:off x="7594111" y="679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149344</xdr:rowOff>
    </xdr:from>
    <xdr:ext cx="469744" cy="259045"/>
    <xdr:sp macro="" textlink="">
      <xdr:nvSpPr>
        <xdr:cNvPr id="130" name="n_1mainValue【道路】&#10;一人当たり延長"/>
        <xdr:cNvSpPr txBox="1"/>
      </xdr:nvSpPr>
      <xdr:spPr>
        <a:xfrm>
          <a:off x="9391727" y="717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150182</xdr:rowOff>
    </xdr:from>
    <xdr:ext cx="469744" cy="259045"/>
    <xdr:sp macro="" textlink="">
      <xdr:nvSpPr>
        <xdr:cNvPr id="131" name="n_2mainValue【道路】&#10;一人当たり延長"/>
        <xdr:cNvSpPr txBox="1"/>
      </xdr:nvSpPr>
      <xdr:spPr>
        <a:xfrm>
          <a:off x="8515427" y="717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63</xdr:row>
      <xdr:rowOff>155122</xdr:rowOff>
    </xdr:to>
    <xdr:cxnSp macro="">
      <xdr:nvCxnSpPr>
        <xdr:cNvPr id="157" name="直線コネクタ 156"/>
        <xdr:cNvCxnSpPr/>
      </xdr:nvCxnSpPr>
      <xdr:spPr>
        <a:xfrm flipV="1">
          <a:off x="4634865" y="9687741"/>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158949</xdr:rowOff>
    </xdr:from>
    <xdr:ext cx="340478" cy="259045"/>
    <xdr:sp macro="" textlink="">
      <xdr:nvSpPr>
        <xdr:cNvPr id="158" name="【橋りょう・トンネル】&#10;有形固定資産減価償却率最小値テキスト"/>
        <xdr:cNvSpPr txBox="1"/>
      </xdr:nvSpPr>
      <xdr:spPr>
        <a:xfrm>
          <a:off x="4673600" y="1096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155122</xdr:rowOff>
    </xdr:from>
    <xdr:to>
      <xdr:col>24</xdr:col>
      <xdr:colOff>152400</xdr:colOff>
      <xdr:row>63</xdr:row>
      <xdr:rowOff>155122</xdr:rowOff>
    </xdr:to>
    <xdr:cxnSp macro="">
      <xdr:nvCxnSpPr>
        <xdr:cNvPr id="159" name="直線コネクタ 158"/>
        <xdr:cNvCxnSpPr/>
      </xdr:nvCxnSpPr>
      <xdr:spPr>
        <a:xfrm>
          <a:off x="4546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60" name="【橋りょう・トンネル】&#10;有形固定資産減価償却率最大値テキスト"/>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61" name="直線コネクタ 160"/>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159493</xdr:rowOff>
    </xdr:from>
    <xdr:ext cx="405111" cy="259045"/>
    <xdr:sp macro="" textlink="">
      <xdr:nvSpPr>
        <xdr:cNvPr id="162" name="【橋りょう・トンネル】&#10;有形固定資産減価償却率平均値テキスト"/>
        <xdr:cNvSpPr txBox="1"/>
      </xdr:nvSpPr>
      <xdr:spPr>
        <a:xfrm>
          <a:off x="4673600" y="10103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9616</xdr:rowOff>
    </xdr:from>
    <xdr:to>
      <xdr:col>24</xdr:col>
      <xdr:colOff>114300</xdr:colOff>
      <xdr:row>59</xdr:row>
      <xdr:rowOff>111216</xdr:rowOff>
    </xdr:to>
    <xdr:sp macro="" textlink="">
      <xdr:nvSpPr>
        <xdr:cNvPr id="163" name="フローチャート: 判断 162"/>
        <xdr:cNvSpPr/>
      </xdr:nvSpPr>
      <xdr:spPr>
        <a:xfrm>
          <a:off x="4584700" y="1012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34109</xdr:rowOff>
    </xdr:from>
    <xdr:to>
      <xdr:col>20</xdr:col>
      <xdr:colOff>38100</xdr:colOff>
      <xdr:row>59</xdr:row>
      <xdr:rowOff>135709</xdr:rowOff>
    </xdr:to>
    <xdr:sp macro="" textlink="">
      <xdr:nvSpPr>
        <xdr:cNvPr id="164" name="フローチャート: 判断 163"/>
        <xdr:cNvSpPr/>
      </xdr:nvSpPr>
      <xdr:spPr>
        <a:xfrm>
          <a:off x="3746500" y="1014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47172</xdr:rowOff>
    </xdr:from>
    <xdr:to>
      <xdr:col>15</xdr:col>
      <xdr:colOff>101600</xdr:colOff>
      <xdr:row>59</xdr:row>
      <xdr:rowOff>148772</xdr:rowOff>
    </xdr:to>
    <xdr:sp macro="" textlink="">
      <xdr:nvSpPr>
        <xdr:cNvPr id="165" name="フローチャート: 判断 164"/>
        <xdr:cNvSpPr/>
      </xdr:nvSpPr>
      <xdr:spPr>
        <a:xfrm>
          <a:off x="2857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50437</xdr:rowOff>
    </xdr:from>
    <xdr:to>
      <xdr:col>10</xdr:col>
      <xdr:colOff>165100</xdr:colOff>
      <xdr:row>59</xdr:row>
      <xdr:rowOff>152037</xdr:rowOff>
    </xdr:to>
    <xdr:sp macro="" textlink="">
      <xdr:nvSpPr>
        <xdr:cNvPr id="166" name="フローチャート: 判断 165"/>
        <xdr:cNvSpPr/>
      </xdr:nvSpPr>
      <xdr:spPr>
        <a:xfrm>
          <a:off x="19685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102688</xdr:rowOff>
    </xdr:from>
    <xdr:to>
      <xdr:col>24</xdr:col>
      <xdr:colOff>114300</xdr:colOff>
      <xdr:row>58</xdr:row>
      <xdr:rowOff>32838</xdr:rowOff>
    </xdr:to>
    <xdr:sp macro="" textlink="">
      <xdr:nvSpPr>
        <xdr:cNvPr id="172" name="楕円 171"/>
        <xdr:cNvSpPr/>
      </xdr:nvSpPr>
      <xdr:spPr>
        <a:xfrm>
          <a:off x="4584700" y="987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125565</xdr:rowOff>
    </xdr:from>
    <xdr:ext cx="405111" cy="259045"/>
    <xdr:sp macro="" textlink="">
      <xdr:nvSpPr>
        <xdr:cNvPr id="173" name="【橋りょう・トンネル】&#10;有形固定資産減価償却率該当値テキスト"/>
        <xdr:cNvSpPr txBox="1"/>
      </xdr:nvSpPr>
      <xdr:spPr>
        <a:xfrm>
          <a:off x="4673600" y="9726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128815</xdr:rowOff>
    </xdr:from>
    <xdr:to>
      <xdr:col>20</xdr:col>
      <xdr:colOff>38100</xdr:colOff>
      <xdr:row>58</xdr:row>
      <xdr:rowOff>58965</xdr:rowOff>
    </xdr:to>
    <xdr:sp macro="" textlink="">
      <xdr:nvSpPr>
        <xdr:cNvPr id="174" name="楕円 173"/>
        <xdr:cNvSpPr/>
      </xdr:nvSpPr>
      <xdr:spPr>
        <a:xfrm>
          <a:off x="3746500" y="990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153488</xdr:rowOff>
    </xdr:from>
    <xdr:to>
      <xdr:col>24</xdr:col>
      <xdr:colOff>63500</xdr:colOff>
      <xdr:row>58</xdr:row>
      <xdr:rowOff>8165</xdr:rowOff>
    </xdr:to>
    <xdr:cxnSp macro="">
      <xdr:nvCxnSpPr>
        <xdr:cNvPr id="175" name="直線コネクタ 174"/>
        <xdr:cNvCxnSpPr/>
      </xdr:nvCxnSpPr>
      <xdr:spPr>
        <a:xfrm flipV="1">
          <a:off x="3797300" y="9926138"/>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156573</xdr:rowOff>
    </xdr:from>
    <xdr:to>
      <xdr:col>15</xdr:col>
      <xdr:colOff>101600</xdr:colOff>
      <xdr:row>58</xdr:row>
      <xdr:rowOff>86723</xdr:rowOff>
    </xdr:to>
    <xdr:sp macro="" textlink="">
      <xdr:nvSpPr>
        <xdr:cNvPr id="176" name="楕円 175"/>
        <xdr:cNvSpPr/>
      </xdr:nvSpPr>
      <xdr:spPr>
        <a:xfrm>
          <a:off x="2857500" y="99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8165</xdr:rowOff>
    </xdr:from>
    <xdr:to>
      <xdr:col>19</xdr:col>
      <xdr:colOff>177800</xdr:colOff>
      <xdr:row>58</xdr:row>
      <xdr:rowOff>35923</xdr:rowOff>
    </xdr:to>
    <xdr:cxnSp macro="">
      <xdr:nvCxnSpPr>
        <xdr:cNvPr id="177" name="直線コネクタ 176"/>
        <xdr:cNvCxnSpPr/>
      </xdr:nvCxnSpPr>
      <xdr:spPr>
        <a:xfrm flipV="1">
          <a:off x="2908300" y="9952265"/>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126836</xdr:rowOff>
    </xdr:from>
    <xdr:ext cx="405111" cy="259045"/>
    <xdr:sp macro="" textlink="">
      <xdr:nvSpPr>
        <xdr:cNvPr id="178" name="n_1aveValue【橋りょう・トンネル】&#10;有形固定資産減価償却率"/>
        <xdr:cNvSpPr txBox="1"/>
      </xdr:nvSpPr>
      <xdr:spPr>
        <a:xfrm>
          <a:off x="3582044" y="10242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139899</xdr:rowOff>
    </xdr:from>
    <xdr:ext cx="405111" cy="259045"/>
    <xdr:sp macro="" textlink="">
      <xdr:nvSpPr>
        <xdr:cNvPr id="179" name="n_2aveValue【橋りょう・トンネル】&#10;有形固定資産減価償却率"/>
        <xdr:cNvSpPr txBox="1"/>
      </xdr:nvSpPr>
      <xdr:spPr>
        <a:xfrm>
          <a:off x="27057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168564</xdr:rowOff>
    </xdr:from>
    <xdr:ext cx="405111" cy="259045"/>
    <xdr:sp macro="" textlink="">
      <xdr:nvSpPr>
        <xdr:cNvPr id="180" name="n_3aveValue【橋りょう・トンネル】&#10;有形固定資産減価償却率"/>
        <xdr:cNvSpPr txBox="1"/>
      </xdr:nvSpPr>
      <xdr:spPr>
        <a:xfrm>
          <a:off x="1816744" y="994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75492</xdr:rowOff>
    </xdr:from>
    <xdr:ext cx="405111" cy="259045"/>
    <xdr:sp macro="" textlink="">
      <xdr:nvSpPr>
        <xdr:cNvPr id="181" name="n_1mainValue【橋りょう・トンネル】&#10;有形固定資産減価償却率"/>
        <xdr:cNvSpPr txBox="1"/>
      </xdr:nvSpPr>
      <xdr:spPr>
        <a:xfrm>
          <a:off x="3582044" y="967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103250</xdr:rowOff>
    </xdr:from>
    <xdr:ext cx="405111" cy="259045"/>
    <xdr:sp macro="" textlink="">
      <xdr:nvSpPr>
        <xdr:cNvPr id="182" name="n_2mainValue【橋りょう・トンネル】&#10;有形固定資産減価償却率"/>
        <xdr:cNvSpPr txBox="1"/>
      </xdr:nvSpPr>
      <xdr:spPr>
        <a:xfrm>
          <a:off x="2705744" y="970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4" name="テキスト ボックス 19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6" name="テキスト ボックス 195"/>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8" name="テキスト ボックス 19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0" name="テキスト ボックス 19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2" name="テキスト ボックス 201"/>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4" name="テキスト ボックス 20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109200</xdr:rowOff>
    </xdr:from>
    <xdr:to>
      <xdr:col>54</xdr:col>
      <xdr:colOff>189865</xdr:colOff>
      <xdr:row>64</xdr:row>
      <xdr:rowOff>72792</xdr:rowOff>
    </xdr:to>
    <xdr:cxnSp macro="">
      <xdr:nvCxnSpPr>
        <xdr:cNvPr id="206" name="直線コネクタ 205"/>
        <xdr:cNvCxnSpPr/>
      </xdr:nvCxnSpPr>
      <xdr:spPr>
        <a:xfrm flipV="1">
          <a:off x="10476865" y="9710400"/>
          <a:ext cx="0" cy="133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76619</xdr:rowOff>
    </xdr:from>
    <xdr:ext cx="469744" cy="259045"/>
    <xdr:sp macro="" textlink="">
      <xdr:nvSpPr>
        <xdr:cNvPr id="207" name="【橋りょう・トンネル】&#10;一人当たり有形固定資産（償却資産）額最小値テキスト"/>
        <xdr:cNvSpPr txBox="1"/>
      </xdr:nvSpPr>
      <xdr:spPr>
        <a:xfrm>
          <a:off x="10515600" y="1104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72792</xdr:rowOff>
    </xdr:from>
    <xdr:to>
      <xdr:col>55</xdr:col>
      <xdr:colOff>88900</xdr:colOff>
      <xdr:row>64</xdr:row>
      <xdr:rowOff>72792</xdr:rowOff>
    </xdr:to>
    <xdr:cxnSp macro="">
      <xdr:nvCxnSpPr>
        <xdr:cNvPr id="208" name="直線コネクタ 207"/>
        <xdr:cNvCxnSpPr/>
      </xdr:nvCxnSpPr>
      <xdr:spPr>
        <a:xfrm>
          <a:off x="10388600" y="11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55877</xdr:rowOff>
    </xdr:from>
    <xdr:ext cx="690189" cy="259045"/>
    <xdr:sp macro="" textlink="">
      <xdr:nvSpPr>
        <xdr:cNvPr id="209" name="【橋りょう・トンネル】&#10;一人当たり有形固定資産（償却資産）額最大値テキスト"/>
        <xdr:cNvSpPr txBox="1"/>
      </xdr:nvSpPr>
      <xdr:spPr>
        <a:xfrm>
          <a:off x="10515600" y="94856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109200</xdr:rowOff>
    </xdr:from>
    <xdr:to>
      <xdr:col>55</xdr:col>
      <xdr:colOff>88900</xdr:colOff>
      <xdr:row>56</xdr:row>
      <xdr:rowOff>109200</xdr:rowOff>
    </xdr:to>
    <xdr:cxnSp macro="">
      <xdr:nvCxnSpPr>
        <xdr:cNvPr id="210" name="直線コネクタ 209"/>
        <xdr:cNvCxnSpPr/>
      </xdr:nvCxnSpPr>
      <xdr:spPr>
        <a:xfrm>
          <a:off x="10388600" y="97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41855</xdr:rowOff>
    </xdr:from>
    <xdr:ext cx="599010" cy="259045"/>
    <xdr:sp macro="" textlink="">
      <xdr:nvSpPr>
        <xdr:cNvPr id="211" name="【橋りょう・トンネル】&#10;一人当たり有形固定資産（償却資産）額平均値テキスト"/>
        <xdr:cNvSpPr txBox="1"/>
      </xdr:nvSpPr>
      <xdr:spPr>
        <a:xfrm>
          <a:off x="10515600" y="108432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63428</xdr:rowOff>
    </xdr:from>
    <xdr:to>
      <xdr:col>55</xdr:col>
      <xdr:colOff>50800</xdr:colOff>
      <xdr:row>63</xdr:row>
      <xdr:rowOff>165028</xdr:rowOff>
    </xdr:to>
    <xdr:sp macro="" textlink="">
      <xdr:nvSpPr>
        <xdr:cNvPr id="212" name="フローチャート: 判断 211"/>
        <xdr:cNvSpPr/>
      </xdr:nvSpPr>
      <xdr:spPr>
        <a:xfrm>
          <a:off x="10426700" y="1086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62231</xdr:rowOff>
    </xdr:from>
    <xdr:to>
      <xdr:col>50</xdr:col>
      <xdr:colOff>165100</xdr:colOff>
      <xdr:row>63</xdr:row>
      <xdr:rowOff>163831</xdr:rowOff>
    </xdr:to>
    <xdr:sp macro="" textlink="">
      <xdr:nvSpPr>
        <xdr:cNvPr id="213" name="フローチャート: 判断 212"/>
        <xdr:cNvSpPr/>
      </xdr:nvSpPr>
      <xdr:spPr>
        <a:xfrm>
          <a:off x="9588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62804</xdr:rowOff>
    </xdr:from>
    <xdr:to>
      <xdr:col>46</xdr:col>
      <xdr:colOff>38100</xdr:colOff>
      <xdr:row>63</xdr:row>
      <xdr:rowOff>164404</xdr:rowOff>
    </xdr:to>
    <xdr:sp macro="" textlink="">
      <xdr:nvSpPr>
        <xdr:cNvPr id="214" name="フローチャート: 判断 213"/>
        <xdr:cNvSpPr/>
      </xdr:nvSpPr>
      <xdr:spPr>
        <a:xfrm>
          <a:off x="8699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135010</xdr:rowOff>
    </xdr:from>
    <xdr:to>
      <xdr:col>41</xdr:col>
      <xdr:colOff>101600</xdr:colOff>
      <xdr:row>63</xdr:row>
      <xdr:rowOff>65160</xdr:rowOff>
    </xdr:to>
    <xdr:sp macro="" textlink="">
      <xdr:nvSpPr>
        <xdr:cNvPr id="215" name="フローチャート: 判断 214"/>
        <xdr:cNvSpPr/>
      </xdr:nvSpPr>
      <xdr:spPr>
        <a:xfrm>
          <a:off x="7810500" y="107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126749</xdr:rowOff>
    </xdr:from>
    <xdr:to>
      <xdr:col>55</xdr:col>
      <xdr:colOff>50800</xdr:colOff>
      <xdr:row>63</xdr:row>
      <xdr:rowOff>56899</xdr:rowOff>
    </xdr:to>
    <xdr:sp macro="" textlink="">
      <xdr:nvSpPr>
        <xdr:cNvPr id="221" name="楕円 220"/>
        <xdr:cNvSpPr/>
      </xdr:nvSpPr>
      <xdr:spPr>
        <a:xfrm>
          <a:off x="10426700" y="1075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149626</xdr:rowOff>
    </xdr:from>
    <xdr:ext cx="599010" cy="259045"/>
    <xdr:sp macro="" textlink="">
      <xdr:nvSpPr>
        <xdr:cNvPr id="222" name="【橋りょう・トンネル】&#10;一人当たり有形固定資産（償却資産）額該当値テキスト"/>
        <xdr:cNvSpPr txBox="1"/>
      </xdr:nvSpPr>
      <xdr:spPr>
        <a:xfrm>
          <a:off x="10515600" y="1060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126967</xdr:rowOff>
    </xdr:from>
    <xdr:to>
      <xdr:col>50</xdr:col>
      <xdr:colOff>165100</xdr:colOff>
      <xdr:row>63</xdr:row>
      <xdr:rowOff>57117</xdr:rowOff>
    </xdr:to>
    <xdr:sp macro="" textlink="">
      <xdr:nvSpPr>
        <xdr:cNvPr id="223" name="楕円 222"/>
        <xdr:cNvSpPr/>
      </xdr:nvSpPr>
      <xdr:spPr>
        <a:xfrm>
          <a:off x="9588500" y="1075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6099</xdr:rowOff>
    </xdr:from>
    <xdr:to>
      <xdr:col>55</xdr:col>
      <xdr:colOff>0</xdr:colOff>
      <xdr:row>63</xdr:row>
      <xdr:rowOff>6317</xdr:rowOff>
    </xdr:to>
    <xdr:cxnSp macro="">
      <xdr:nvCxnSpPr>
        <xdr:cNvPr id="224" name="直線コネクタ 223"/>
        <xdr:cNvCxnSpPr/>
      </xdr:nvCxnSpPr>
      <xdr:spPr>
        <a:xfrm flipV="1">
          <a:off x="9639300" y="10807449"/>
          <a:ext cx="8382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126859</xdr:rowOff>
    </xdr:from>
    <xdr:to>
      <xdr:col>46</xdr:col>
      <xdr:colOff>38100</xdr:colOff>
      <xdr:row>63</xdr:row>
      <xdr:rowOff>57009</xdr:rowOff>
    </xdr:to>
    <xdr:sp macro="" textlink="">
      <xdr:nvSpPr>
        <xdr:cNvPr id="225" name="楕円 224"/>
        <xdr:cNvSpPr/>
      </xdr:nvSpPr>
      <xdr:spPr>
        <a:xfrm>
          <a:off x="8699500" y="1075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6209</xdr:rowOff>
    </xdr:from>
    <xdr:to>
      <xdr:col>50</xdr:col>
      <xdr:colOff>114300</xdr:colOff>
      <xdr:row>63</xdr:row>
      <xdr:rowOff>6317</xdr:rowOff>
    </xdr:to>
    <xdr:cxnSp macro="">
      <xdr:nvCxnSpPr>
        <xdr:cNvPr id="226" name="直線コネクタ 225"/>
        <xdr:cNvCxnSpPr/>
      </xdr:nvCxnSpPr>
      <xdr:spPr>
        <a:xfrm>
          <a:off x="8750300" y="10807559"/>
          <a:ext cx="8890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154958</xdr:rowOff>
    </xdr:from>
    <xdr:ext cx="599010" cy="259045"/>
    <xdr:sp macro="" textlink="">
      <xdr:nvSpPr>
        <xdr:cNvPr id="227" name="n_1aveValue【橋りょう・トンネル】&#10;一人当たり有形固定資産（償却資産）額"/>
        <xdr:cNvSpPr txBox="1"/>
      </xdr:nvSpPr>
      <xdr:spPr>
        <a:xfrm>
          <a:off x="9327095" y="10956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155531</xdr:rowOff>
    </xdr:from>
    <xdr:ext cx="599010" cy="259045"/>
    <xdr:sp macro="" textlink="">
      <xdr:nvSpPr>
        <xdr:cNvPr id="228" name="n_2aveValue【橋りょう・トンネル】&#10;一人当たり有形固定資産（償却資産）額"/>
        <xdr:cNvSpPr txBox="1"/>
      </xdr:nvSpPr>
      <xdr:spPr>
        <a:xfrm>
          <a:off x="8450795" y="1095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81687</xdr:rowOff>
    </xdr:from>
    <xdr:ext cx="599010" cy="259045"/>
    <xdr:sp macro="" textlink="">
      <xdr:nvSpPr>
        <xdr:cNvPr id="229" name="n_3aveValue【橋りょう・トンネル】&#10;一人当たり有形固定資産（償却資産）額"/>
        <xdr:cNvSpPr txBox="1"/>
      </xdr:nvSpPr>
      <xdr:spPr>
        <a:xfrm>
          <a:off x="7561795" y="1054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73644</xdr:rowOff>
    </xdr:from>
    <xdr:ext cx="599010" cy="259045"/>
    <xdr:sp macro="" textlink="">
      <xdr:nvSpPr>
        <xdr:cNvPr id="230" name="n_1mainValue【橋りょう・トンネル】&#10;一人当たり有形固定資産（償却資産）額"/>
        <xdr:cNvSpPr txBox="1"/>
      </xdr:nvSpPr>
      <xdr:spPr>
        <a:xfrm>
          <a:off x="9327095" y="10532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73536</xdr:rowOff>
    </xdr:from>
    <xdr:ext cx="599010" cy="259045"/>
    <xdr:sp macro="" textlink="">
      <xdr:nvSpPr>
        <xdr:cNvPr id="231" name="n_2mainValue【橋りょう・トンネル】&#10;一人当たり有形固定資産（償却資産）額"/>
        <xdr:cNvSpPr txBox="1"/>
      </xdr:nvSpPr>
      <xdr:spPr>
        <a:xfrm>
          <a:off x="8450795" y="10531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2" name="テキスト ボックス 24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4" name="テキスト ボックス 24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6" name="テキスト ボックス 24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0" name="テキスト ボックス 24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2" name="テキスト ボックス 25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154305</xdr:rowOff>
    </xdr:to>
    <xdr:cxnSp macro="">
      <xdr:nvCxnSpPr>
        <xdr:cNvPr id="256" name="直線コネクタ 255"/>
        <xdr:cNvCxnSpPr/>
      </xdr:nvCxnSpPr>
      <xdr:spPr>
        <a:xfrm flipV="1">
          <a:off x="4634865" y="13335000"/>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158132</xdr:rowOff>
    </xdr:from>
    <xdr:ext cx="405111" cy="259045"/>
    <xdr:sp macro="" textlink="">
      <xdr:nvSpPr>
        <xdr:cNvPr id="257" name="【公営住宅】&#10;有形固定資産減価償却率最小値テキスト"/>
        <xdr:cNvSpPr txBox="1"/>
      </xdr:nvSpPr>
      <xdr:spPr>
        <a:xfrm>
          <a:off x="4673600" y="1490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154305</xdr:rowOff>
    </xdr:from>
    <xdr:to>
      <xdr:col>24</xdr:col>
      <xdr:colOff>152400</xdr:colOff>
      <xdr:row>86</xdr:row>
      <xdr:rowOff>154305</xdr:rowOff>
    </xdr:to>
    <xdr:cxnSp macro="">
      <xdr:nvCxnSpPr>
        <xdr:cNvPr id="258" name="直線コネクタ 257"/>
        <xdr:cNvCxnSpPr/>
      </xdr:nvCxnSpPr>
      <xdr:spPr>
        <a:xfrm>
          <a:off x="4546600" y="1489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9"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0" name="直線コネクタ 25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50182</xdr:rowOff>
    </xdr:from>
    <xdr:ext cx="405111" cy="259045"/>
    <xdr:sp macro="" textlink="">
      <xdr:nvSpPr>
        <xdr:cNvPr id="261" name="【公営住宅】&#10;有形固定資産減価償却率平均値テキスト"/>
        <xdr:cNvSpPr txBox="1"/>
      </xdr:nvSpPr>
      <xdr:spPr>
        <a:xfrm>
          <a:off x="4673600" y="1393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27305</xdr:rowOff>
    </xdr:from>
    <xdr:to>
      <xdr:col>24</xdr:col>
      <xdr:colOff>114300</xdr:colOff>
      <xdr:row>82</xdr:row>
      <xdr:rowOff>128905</xdr:rowOff>
    </xdr:to>
    <xdr:sp macro="" textlink="">
      <xdr:nvSpPr>
        <xdr:cNvPr id="262" name="フローチャート: 判断 261"/>
        <xdr:cNvSpPr/>
      </xdr:nvSpPr>
      <xdr:spPr>
        <a:xfrm>
          <a:off x="45847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263" name="フローチャート: 判断 262"/>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160655</xdr:rowOff>
    </xdr:from>
    <xdr:to>
      <xdr:col>15</xdr:col>
      <xdr:colOff>101600</xdr:colOff>
      <xdr:row>82</xdr:row>
      <xdr:rowOff>90805</xdr:rowOff>
    </xdr:to>
    <xdr:sp macro="" textlink="">
      <xdr:nvSpPr>
        <xdr:cNvPr id="264" name="フローチャート: 判断 263"/>
        <xdr:cNvSpPr/>
      </xdr:nvSpPr>
      <xdr:spPr>
        <a:xfrm>
          <a:off x="2857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156845</xdr:rowOff>
    </xdr:from>
    <xdr:to>
      <xdr:col>10</xdr:col>
      <xdr:colOff>165100</xdr:colOff>
      <xdr:row>82</xdr:row>
      <xdr:rowOff>86995</xdr:rowOff>
    </xdr:to>
    <xdr:sp macro="" textlink="">
      <xdr:nvSpPr>
        <xdr:cNvPr id="265" name="フローチャート: 判断 264"/>
        <xdr:cNvSpPr/>
      </xdr:nvSpPr>
      <xdr:spPr>
        <a:xfrm>
          <a:off x="1968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137795</xdr:rowOff>
    </xdr:from>
    <xdr:to>
      <xdr:col>24</xdr:col>
      <xdr:colOff>114300</xdr:colOff>
      <xdr:row>83</xdr:row>
      <xdr:rowOff>67945</xdr:rowOff>
    </xdr:to>
    <xdr:sp macro="" textlink="">
      <xdr:nvSpPr>
        <xdr:cNvPr id="271" name="楕円 270"/>
        <xdr:cNvSpPr/>
      </xdr:nvSpPr>
      <xdr:spPr>
        <a:xfrm>
          <a:off x="4584700" y="1419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116222</xdr:rowOff>
    </xdr:from>
    <xdr:ext cx="405111" cy="259045"/>
    <xdr:sp macro="" textlink="">
      <xdr:nvSpPr>
        <xdr:cNvPr id="272" name="【公営住宅】&#10;有形固定資産減価償却率該当値テキスト"/>
        <xdr:cNvSpPr txBox="1"/>
      </xdr:nvSpPr>
      <xdr:spPr>
        <a:xfrm>
          <a:off x="4673600"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2539</xdr:rowOff>
    </xdr:from>
    <xdr:to>
      <xdr:col>20</xdr:col>
      <xdr:colOff>38100</xdr:colOff>
      <xdr:row>83</xdr:row>
      <xdr:rowOff>104139</xdr:rowOff>
    </xdr:to>
    <xdr:sp macro="" textlink="">
      <xdr:nvSpPr>
        <xdr:cNvPr id="273" name="楕円 272"/>
        <xdr:cNvSpPr/>
      </xdr:nvSpPr>
      <xdr:spPr>
        <a:xfrm>
          <a:off x="3746500" y="1423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17145</xdr:rowOff>
    </xdr:from>
    <xdr:to>
      <xdr:col>24</xdr:col>
      <xdr:colOff>63500</xdr:colOff>
      <xdr:row>83</xdr:row>
      <xdr:rowOff>53339</xdr:rowOff>
    </xdr:to>
    <xdr:cxnSp macro="">
      <xdr:nvCxnSpPr>
        <xdr:cNvPr id="274" name="直線コネクタ 273"/>
        <xdr:cNvCxnSpPr/>
      </xdr:nvCxnSpPr>
      <xdr:spPr>
        <a:xfrm flipV="1">
          <a:off x="3797300" y="14247495"/>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38736</xdr:rowOff>
    </xdr:from>
    <xdr:to>
      <xdr:col>15</xdr:col>
      <xdr:colOff>101600</xdr:colOff>
      <xdr:row>83</xdr:row>
      <xdr:rowOff>140336</xdr:rowOff>
    </xdr:to>
    <xdr:sp macro="" textlink="">
      <xdr:nvSpPr>
        <xdr:cNvPr id="275" name="楕円 274"/>
        <xdr:cNvSpPr/>
      </xdr:nvSpPr>
      <xdr:spPr>
        <a:xfrm>
          <a:off x="2857500" y="142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53339</xdr:rowOff>
    </xdr:from>
    <xdr:to>
      <xdr:col>19</xdr:col>
      <xdr:colOff>177800</xdr:colOff>
      <xdr:row>83</xdr:row>
      <xdr:rowOff>89536</xdr:rowOff>
    </xdr:to>
    <xdr:cxnSp macro="">
      <xdr:nvCxnSpPr>
        <xdr:cNvPr id="276" name="直線コネクタ 275"/>
        <xdr:cNvCxnSpPr/>
      </xdr:nvCxnSpPr>
      <xdr:spPr>
        <a:xfrm flipV="1">
          <a:off x="2908300" y="1428368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84472</xdr:rowOff>
    </xdr:from>
    <xdr:ext cx="405111" cy="259045"/>
    <xdr:sp macro="" textlink="">
      <xdr:nvSpPr>
        <xdr:cNvPr id="277" name="n_1aveValue【公営住宅】&#10;有形固定資産減価償却率"/>
        <xdr:cNvSpPr txBox="1"/>
      </xdr:nvSpPr>
      <xdr:spPr>
        <a:xfrm>
          <a:off x="35820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107332</xdr:rowOff>
    </xdr:from>
    <xdr:ext cx="405111" cy="259045"/>
    <xdr:sp macro="" textlink="">
      <xdr:nvSpPr>
        <xdr:cNvPr id="278" name="n_2aveValue【公営住宅】&#10;有形固定資産減価償却率"/>
        <xdr:cNvSpPr txBox="1"/>
      </xdr:nvSpPr>
      <xdr:spPr>
        <a:xfrm>
          <a:off x="27057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103522</xdr:rowOff>
    </xdr:from>
    <xdr:ext cx="405111" cy="259045"/>
    <xdr:sp macro="" textlink="">
      <xdr:nvSpPr>
        <xdr:cNvPr id="279" name="n_3aveValue【公営住宅】&#10;有形固定資産減価償却率"/>
        <xdr:cNvSpPr txBox="1"/>
      </xdr:nvSpPr>
      <xdr:spPr>
        <a:xfrm>
          <a:off x="1816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95266</xdr:rowOff>
    </xdr:from>
    <xdr:ext cx="405111" cy="259045"/>
    <xdr:sp macro="" textlink="">
      <xdr:nvSpPr>
        <xdr:cNvPr id="280" name="n_1mainValue【公営住宅】&#10;有形固定資産減価償却率"/>
        <xdr:cNvSpPr txBox="1"/>
      </xdr:nvSpPr>
      <xdr:spPr>
        <a:xfrm>
          <a:off x="35820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131463</xdr:rowOff>
    </xdr:from>
    <xdr:ext cx="405111" cy="259045"/>
    <xdr:sp macro="" textlink="">
      <xdr:nvSpPr>
        <xdr:cNvPr id="281" name="n_2mainValue【公営住宅】&#10;有形固定資産減価償却率"/>
        <xdr:cNvSpPr txBox="1"/>
      </xdr:nvSpPr>
      <xdr:spPr>
        <a:xfrm>
          <a:off x="27057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2" name="直線コネクタ 29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3" name="テキスト ボックス 29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4" name="直線コネクタ 29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5" name="テキスト ボックス 29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6" name="直線コネクタ 29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7" name="テキスト ボックス 29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8" name="直線コネクタ 29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9" name="テキスト ボックス 29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0" name="直線コネクタ 29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1" name="テキスト ボックス 30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3" name="テキスト ボックス 30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127254</xdr:rowOff>
    </xdr:from>
    <xdr:to>
      <xdr:col>54</xdr:col>
      <xdr:colOff>189865</xdr:colOff>
      <xdr:row>86</xdr:row>
      <xdr:rowOff>111252</xdr:rowOff>
    </xdr:to>
    <xdr:cxnSp macro="">
      <xdr:nvCxnSpPr>
        <xdr:cNvPr id="305" name="直線コネクタ 304"/>
        <xdr:cNvCxnSpPr/>
      </xdr:nvCxnSpPr>
      <xdr:spPr>
        <a:xfrm flipV="1">
          <a:off x="10476865" y="13500354"/>
          <a:ext cx="0"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06"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07" name="直線コネクタ 306"/>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73931</xdr:rowOff>
    </xdr:from>
    <xdr:ext cx="469744" cy="259045"/>
    <xdr:sp macro="" textlink="">
      <xdr:nvSpPr>
        <xdr:cNvPr id="308" name="【公営住宅】&#10;一人当たり面積最大値テキスト"/>
        <xdr:cNvSpPr txBox="1"/>
      </xdr:nvSpPr>
      <xdr:spPr>
        <a:xfrm>
          <a:off x="10515600" y="1327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127254</xdr:rowOff>
    </xdr:from>
    <xdr:to>
      <xdr:col>55</xdr:col>
      <xdr:colOff>88900</xdr:colOff>
      <xdr:row>78</xdr:row>
      <xdr:rowOff>127254</xdr:rowOff>
    </xdr:to>
    <xdr:cxnSp macro="">
      <xdr:nvCxnSpPr>
        <xdr:cNvPr id="309" name="直線コネクタ 308"/>
        <xdr:cNvCxnSpPr/>
      </xdr:nvCxnSpPr>
      <xdr:spPr>
        <a:xfrm>
          <a:off x="10388600" y="1350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71899</xdr:rowOff>
    </xdr:from>
    <xdr:ext cx="469744" cy="259045"/>
    <xdr:sp macro="" textlink="">
      <xdr:nvSpPr>
        <xdr:cNvPr id="310" name="【公営住宅】&#10;一人当たり面積平均値テキスト"/>
        <xdr:cNvSpPr txBox="1"/>
      </xdr:nvSpPr>
      <xdr:spPr>
        <a:xfrm>
          <a:off x="10515600" y="14302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49022</xdr:rowOff>
    </xdr:from>
    <xdr:to>
      <xdr:col>55</xdr:col>
      <xdr:colOff>50800</xdr:colOff>
      <xdr:row>84</xdr:row>
      <xdr:rowOff>150622</xdr:rowOff>
    </xdr:to>
    <xdr:sp macro="" textlink="">
      <xdr:nvSpPr>
        <xdr:cNvPr id="311" name="フローチャート: 判断 310"/>
        <xdr:cNvSpPr/>
      </xdr:nvSpPr>
      <xdr:spPr>
        <a:xfrm>
          <a:off x="10426700" y="144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30735</xdr:rowOff>
    </xdr:from>
    <xdr:to>
      <xdr:col>50</xdr:col>
      <xdr:colOff>165100</xdr:colOff>
      <xdr:row>84</xdr:row>
      <xdr:rowOff>132335</xdr:rowOff>
    </xdr:to>
    <xdr:sp macro="" textlink="">
      <xdr:nvSpPr>
        <xdr:cNvPr id="312" name="フローチャート: 判断 311"/>
        <xdr:cNvSpPr/>
      </xdr:nvSpPr>
      <xdr:spPr>
        <a:xfrm>
          <a:off x="9588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22352</xdr:rowOff>
    </xdr:from>
    <xdr:to>
      <xdr:col>46</xdr:col>
      <xdr:colOff>38100</xdr:colOff>
      <xdr:row>84</xdr:row>
      <xdr:rowOff>123952</xdr:rowOff>
    </xdr:to>
    <xdr:sp macro="" textlink="">
      <xdr:nvSpPr>
        <xdr:cNvPr id="313" name="フローチャート: 判断 312"/>
        <xdr:cNvSpPr/>
      </xdr:nvSpPr>
      <xdr:spPr>
        <a:xfrm>
          <a:off x="8699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6350</xdr:rowOff>
    </xdr:from>
    <xdr:to>
      <xdr:col>41</xdr:col>
      <xdr:colOff>101600</xdr:colOff>
      <xdr:row>84</xdr:row>
      <xdr:rowOff>107950</xdr:rowOff>
    </xdr:to>
    <xdr:sp macro="" textlink="">
      <xdr:nvSpPr>
        <xdr:cNvPr id="314" name="フローチャート: 判断 313"/>
        <xdr:cNvSpPr/>
      </xdr:nvSpPr>
      <xdr:spPr>
        <a:xfrm>
          <a:off x="7810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81787</xdr:rowOff>
    </xdr:from>
    <xdr:to>
      <xdr:col>55</xdr:col>
      <xdr:colOff>50800</xdr:colOff>
      <xdr:row>86</xdr:row>
      <xdr:rowOff>11937</xdr:rowOff>
    </xdr:to>
    <xdr:sp macro="" textlink="">
      <xdr:nvSpPr>
        <xdr:cNvPr id="320" name="楕円 319"/>
        <xdr:cNvSpPr/>
      </xdr:nvSpPr>
      <xdr:spPr>
        <a:xfrm>
          <a:off x="10426700" y="1465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60214</xdr:rowOff>
    </xdr:from>
    <xdr:ext cx="469744" cy="259045"/>
    <xdr:sp macro="" textlink="">
      <xdr:nvSpPr>
        <xdr:cNvPr id="321" name="【公営住宅】&#10;一人当たり面積該当値テキスト"/>
        <xdr:cNvSpPr txBox="1"/>
      </xdr:nvSpPr>
      <xdr:spPr>
        <a:xfrm>
          <a:off x="10515600" y="1463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81026</xdr:rowOff>
    </xdr:from>
    <xdr:to>
      <xdr:col>50</xdr:col>
      <xdr:colOff>165100</xdr:colOff>
      <xdr:row>86</xdr:row>
      <xdr:rowOff>11176</xdr:rowOff>
    </xdr:to>
    <xdr:sp macro="" textlink="">
      <xdr:nvSpPr>
        <xdr:cNvPr id="322" name="楕円 321"/>
        <xdr:cNvSpPr/>
      </xdr:nvSpPr>
      <xdr:spPr>
        <a:xfrm>
          <a:off x="95885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131826</xdr:rowOff>
    </xdr:from>
    <xdr:to>
      <xdr:col>55</xdr:col>
      <xdr:colOff>0</xdr:colOff>
      <xdr:row>85</xdr:row>
      <xdr:rowOff>132587</xdr:rowOff>
    </xdr:to>
    <xdr:cxnSp macro="">
      <xdr:nvCxnSpPr>
        <xdr:cNvPr id="323" name="直線コネクタ 322"/>
        <xdr:cNvCxnSpPr/>
      </xdr:nvCxnSpPr>
      <xdr:spPr>
        <a:xfrm>
          <a:off x="9639300" y="14705076"/>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81026</xdr:rowOff>
    </xdr:from>
    <xdr:to>
      <xdr:col>46</xdr:col>
      <xdr:colOff>38100</xdr:colOff>
      <xdr:row>86</xdr:row>
      <xdr:rowOff>11176</xdr:rowOff>
    </xdr:to>
    <xdr:sp macro="" textlink="">
      <xdr:nvSpPr>
        <xdr:cNvPr id="324" name="楕円 323"/>
        <xdr:cNvSpPr/>
      </xdr:nvSpPr>
      <xdr:spPr>
        <a:xfrm>
          <a:off x="86995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131826</xdr:rowOff>
    </xdr:from>
    <xdr:to>
      <xdr:col>50</xdr:col>
      <xdr:colOff>114300</xdr:colOff>
      <xdr:row>85</xdr:row>
      <xdr:rowOff>131826</xdr:rowOff>
    </xdr:to>
    <xdr:cxnSp macro="">
      <xdr:nvCxnSpPr>
        <xdr:cNvPr id="325" name="直線コネクタ 324"/>
        <xdr:cNvCxnSpPr/>
      </xdr:nvCxnSpPr>
      <xdr:spPr>
        <a:xfrm>
          <a:off x="8750300" y="14705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148862</xdr:rowOff>
    </xdr:from>
    <xdr:ext cx="469744" cy="259045"/>
    <xdr:sp macro="" textlink="">
      <xdr:nvSpPr>
        <xdr:cNvPr id="326" name="n_1aveValue【公営住宅】&#10;一人当たり面積"/>
        <xdr:cNvSpPr txBox="1"/>
      </xdr:nvSpPr>
      <xdr:spPr>
        <a:xfrm>
          <a:off x="93917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140479</xdr:rowOff>
    </xdr:from>
    <xdr:ext cx="469744" cy="259045"/>
    <xdr:sp macro="" textlink="">
      <xdr:nvSpPr>
        <xdr:cNvPr id="327" name="n_2aveValue【公営住宅】&#10;一人当たり面積"/>
        <xdr:cNvSpPr txBox="1"/>
      </xdr:nvSpPr>
      <xdr:spPr>
        <a:xfrm>
          <a:off x="8515427"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124477</xdr:rowOff>
    </xdr:from>
    <xdr:ext cx="469744" cy="259045"/>
    <xdr:sp macro="" textlink="">
      <xdr:nvSpPr>
        <xdr:cNvPr id="328" name="n_3aveValue【公営住宅】&#10;一人当たり面積"/>
        <xdr:cNvSpPr txBox="1"/>
      </xdr:nvSpPr>
      <xdr:spPr>
        <a:xfrm>
          <a:off x="7626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2303</xdr:rowOff>
    </xdr:from>
    <xdr:ext cx="469744" cy="259045"/>
    <xdr:sp macro="" textlink="">
      <xdr:nvSpPr>
        <xdr:cNvPr id="329" name="n_1mainValue【公営住宅】&#10;一人当たり面積"/>
        <xdr:cNvSpPr txBox="1"/>
      </xdr:nvSpPr>
      <xdr:spPr>
        <a:xfrm>
          <a:off x="9391727" y="1474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2303</xdr:rowOff>
    </xdr:from>
    <xdr:ext cx="469744" cy="259045"/>
    <xdr:sp macro="" textlink="">
      <xdr:nvSpPr>
        <xdr:cNvPr id="330" name="n_2mainValue【公営住宅】&#10;一人当たり面積"/>
        <xdr:cNvSpPr txBox="1"/>
      </xdr:nvSpPr>
      <xdr:spPr>
        <a:xfrm>
          <a:off x="8515427" y="1474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7" name="正方形/長方形 34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8" name="正方形/長方形 34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9" name="正方形/長方形 34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0" name="正方形/長方形 34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1" name="正方形/長方形 35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2" name="正方形/長方形 35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3" name="正方形/長方形 35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4" name="正方形/長方形 35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5" name="テキスト ボックス 35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6" name="直線コネクタ 35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7" name="テキスト ボックス 35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8" name="直線コネクタ 35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9" name="テキスト ボックス 35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0" name="直線コネクタ 35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1" name="テキスト ボックス 36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2" name="直線コネクタ 36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3" name="テキスト ボックス 36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4" name="直線コネクタ 36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5" name="テキスト ボックス 36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6" name="直線コネクタ 36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7" name="テキスト ボックス 36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8" name="直線コネクタ 36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9" name="テキスト ボックス 36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41</xdr:row>
      <xdr:rowOff>135255</xdr:rowOff>
    </xdr:to>
    <xdr:cxnSp macro="">
      <xdr:nvCxnSpPr>
        <xdr:cNvPr id="371" name="直線コネクタ 370"/>
        <xdr:cNvCxnSpPr/>
      </xdr:nvCxnSpPr>
      <xdr:spPr>
        <a:xfrm flipV="1">
          <a:off x="16318864" y="577596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139082</xdr:rowOff>
    </xdr:from>
    <xdr:ext cx="405111" cy="259045"/>
    <xdr:sp macro="" textlink="">
      <xdr:nvSpPr>
        <xdr:cNvPr id="372" name="【認定こども園・幼稚園・保育所】&#10;有形固定資産減価償却率最小値テキスト"/>
        <xdr:cNvSpPr txBox="1"/>
      </xdr:nvSpPr>
      <xdr:spPr>
        <a:xfrm>
          <a:off x="16357600"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135255</xdr:rowOff>
    </xdr:from>
    <xdr:to>
      <xdr:col>86</xdr:col>
      <xdr:colOff>25400</xdr:colOff>
      <xdr:row>41</xdr:row>
      <xdr:rowOff>135255</xdr:rowOff>
    </xdr:to>
    <xdr:cxnSp macro="">
      <xdr:nvCxnSpPr>
        <xdr:cNvPr id="373" name="直線コネクタ 372"/>
        <xdr:cNvCxnSpPr/>
      </xdr:nvCxnSpPr>
      <xdr:spPr>
        <a:xfrm>
          <a:off x="16230600" y="716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374" name="【認定こども園・幼稚園・保育所】&#10;有形固定資産減価償却率最大値テキスト"/>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75" name="直線コネクタ 374"/>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147337</xdr:rowOff>
    </xdr:from>
    <xdr:ext cx="405111" cy="259045"/>
    <xdr:sp macro="" textlink="">
      <xdr:nvSpPr>
        <xdr:cNvPr id="376" name="【認定こども園・幼稚園・保育所】&#10;有形固定資産減価償却率平均値テキスト"/>
        <xdr:cNvSpPr txBox="1"/>
      </xdr:nvSpPr>
      <xdr:spPr>
        <a:xfrm>
          <a:off x="16357600" y="6319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124460</xdr:rowOff>
    </xdr:from>
    <xdr:to>
      <xdr:col>85</xdr:col>
      <xdr:colOff>177800</xdr:colOff>
      <xdr:row>38</xdr:row>
      <xdr:rowOff>54610</xdr:rowOff>
    </xdr:to>
    <xdr:sp macro="" textlink="">
      <xdr:nvSpPr>
        <xdr:cNvPr id="377" name="フローチャート: 判断 376"/>
        <xdr:cNvSpPr/>
      </xdr:nvSpPr>
      <xdr:spPr>
        <a:xfrm>
          <a:off x="16268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378" name="フローチャート: 判断 377"/>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156845</xdr:rowOff>
    </xdr:from>
    <xdr:to>
      <xdr:col>76</xdr:col>
      <xdr:colOff>165100</xdr:colOff>
      <xdr:row>38</xdr:row>
      <xdr:rowOff>86995</xdr:rowOff>
    </xdr:to>
    <xdr:sp macro="" textlink="">
      <xdr:nvSpPr>
        <xdr:cNvPr id="379" name="フローチャート: 判断 378"/>
        <xdr:cNvSpPr/>
      </xdr:nvSpPr>
      <xdr:spPr>
        <a:xfrm>
          <a:off x="14541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105410</xdr:rowOff>
    </xdr:from>
    <xdr:to>
      <xdr:col>72</xdr:col>
      <xdr:colOff>38100</xdr:colOff>
      <xdr:row>38</xdr:row>
      <xdr:rowOff>35560</xdr:rowOff>
    </xdr:to>
    <xdr:sp macro="" textlink="">
      <xdr:nvSpPr>
        <xdr:cNvPr id="380" name="フローチャート: 判断 379"/>
        <xdr:cNvSpPr/>
      </xdr:nvSpPr>
      <xdr:spPr>
        <a:xfrm>
          <a:off x="13652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1" name="テキスト ボックス 38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2" name="テキスト ボックス 38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3" name="テキスト ボックス 38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4" name="テキスト ボックス 38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5" name="テキスト ボックス 38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63500</xdr:rowOff>
    </xdr:from>
    <xdr:to>
      <xdr:col>85</xdr:col>
      <xdr:colOff>177800</xdr:colOff>
      <xdr:row>41</xdr:row>
      <xdr:rowOff>165100</xdr:rowOff>
    </xdr:to>
    <xdr:sp macro="" textlink="">
      <xdr:nvSpPr>
        <xdr:cNvPr id="386" name="楕円 385"/>
        <xdr:cNvSpPr/>
      </xdr:nvSpPr>
      <xdr:spPr>
        <a:xfrm>
          <a:off x="16268700" y="70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149877</xdr:rowOff>
    </xdr:from>
    <xdr:ext cx="405111" cy="259045"/>
    <xdr:sp macro="" textlink="">
      <xdr:nvSpPr>
        <xdr:cNvPr id="387" name="【認定こども園・幼稚園・保育所】&#10;有形固定資産減価償却率該当値テキスト"/>
        <xdr:cNvSpPr txBox="1"/>
      </xdr:nvSpPr>
      <xdr:spPr>
        <a:xfrm>
          <a:off x="16357600" y="700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116840</xdr:rowOff>
    </xdr:from>
    <xdr:to>
      <xdr:col>81</xdr:col>
      <xdr:colOff>101600</xdr:colOff>
      <xdr:row>42</xdr:row>
      <xdr:rowOff>46990</xdr:rowOff>
    </xdr:to>
    <xdr:sp macro="" textlink="">
      <xdr:nvSpPr>
        <xdr:cNvPr id="388" name="楕円 387"/>
        <xdr:cNvSpPr/>
      </xdr:nvSpPr>
      <xdr:spPr>
        <a:xfrm>
          <a:off x="15430500" y="71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114300</xdr:rowOff>
    </xdr:from>
    <xdr:to>
      <xdr:col>85</xdr:col>
      <xdr:colOff>127000</xdr:colOff>
      <xdr:row>41</xdr:row>
      <xdr:rowOff>167640</xdr:rowOff>
    </xdr:to>
    <xdr:cxnSp macro="">
      <xdr:nvCxnSpPr>
        <xdr:cNvPr id="389" name="直線コネクタ 388"/>
        <xdr:cNvCxnSpPr/>
      </xdr:nvCxnSpPr>
      <xdr:spPr>
        <a:xfrm flipV="1">
          <a:off x="15481300" y="714375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42</xdr:row>
      <xdr:rowOff>635</xdr:rowOff>
    </xdr:from>
    <xdr:to>
      <xdr:col>76</xdr:col>
      <xdr:colOff>165100</xdr:colOff>
      <xdr:row>42</xdr:row>
      <xdr:rowOff>102235</xdr:rowOff>
    </xdr:to>
    <xdr:sp macro="" textlink="">
      <xdr:nvSpPr>
        <xdr:cNvPr id="390" name="楕円 389"/>
        <xdr:cNvSpPr/>
      </xdr:nvSpPr>
      <xdr:spPr>
        <a:xfrm>
          <a:off x="14541500" y="720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167640</xdr:rowOff>
    </xdr:from>
    <xdr:to>
      <xdr:col>81</xdr:col>
      <xdr:colOff>50800</xdr:colOff>
      <xdr:row>42</xdr:row>
      <xdr:rowOff>51435</xdr:rowOff>
    </xdr:to>
    <xdr:cxnSp macro="">
      <xdr:nvCxnSpPr>
        <xdr:cNvPr id="391" name="直線コネクタ 390"/>
        <xdr:cNvCxnSpPr/>
      </xdr:nvCxnSpPr>
      <xdr:spPr>
        <a:xfrm flipV="1">
          <a:off x="14592300" y="719709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92092</xdr:rowOff>
    </xdr:from>
    <xdr:ext cx="405111" cy="259045"/>
    <xdr:sp macro="" textlink="">
      <xdr:nvSpPr>
        <xdr:cNvPr id="392" name="n_1aveValue【認定こども園・幼稚園・保育所】&#10;有形固定資産減価償却率"/>
        <xdr:cNvSpPr txBox="1"/>
      </xdr:nvSpPr>
      <xdr:spPr>
        <a:xfrm>
          <a:off x="152660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103522</xdr:rowOff>
    </xdr:from>
    <xdr:ext cx="405111" cy="259045"/>
    <xdr:sp macro="" textlink="">
      <xdr:nvSpPr>
        <xdr:cNvPr id="393" name="n_2aveValue【認定こども園・幼稚園・保育所】&#10;有形固定資産減価償却率"/>
        <xdr:cNvSpPr txBox="1"/>
      </xdr:nvSpPr>
      <xdr:spPr>
        <a:xfrm>
          <a:off x="14389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52087</xdr:rowOff>
    </xdr:from>
    <xdr:ext cx="405111" cy="259045"/>
    <xdr:sp macro="" textlink="">
      <xdr:nvSpPr>
        <xdr:cNvPr id="394" name="n_3aveValue【認定こども園・幼稚園・保育所】&#10;有形固定資産減価償却率"/>
        <xdr:cNvSpPr txBox="1"/>
      </xdr:nvSpPr>
      <xdr:spPr>
        <a:xfrm>
          <a:off x="13500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38117</xdr:rowOff>
    </xdr:from>
    <xdr:ext cx="405111" cy="259045"/>
    <xdr:sp macro="" textlink="">
      <xdr:nvSpPr>
        <xdr:cNvPr id="395" name="n_1mainValue【認定こども園・幼稚園・保育所】&#10;有形固定資産減価償却率"/>
        <xdr:cNvSpPr txBox="1"/>
      </xdr:nvSpPr>
      <xdr:spPr>
        <a:xfrm>
          <a:off x="15266044"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93362</xdr:rowOff>
    </xdr:from>
    <xdr:ext cx="405111" cy="259045"/>
    <xdr:sp macro="" textlink="">
      <xdr:nvSpPr>
        <xdr:cNvPr id="396" name="n_2mainValue【認定こども園・幼稚園・保育所】&#10;有形固定資産減価償却率"/>
        <xdr:cNvSpPr txBox="1"/>
      </xdr:nvSpPr>
      <xdr:spPr>
        <a:xfrm>
          <a:off x="14389744"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7" name="正方形/長方形 39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8" name="正方形/長方形 39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9" name="正方形/長方形 39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0" name="正方形/長方形 39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1" name="正方形/長方形 40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2" name="正方形/長方形 40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3" name="正方形/長方形 40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4" name="正方形/長方形 40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5" name="テキスト ボックス 40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6" name="直線コネクタ 40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7" name="直線コネクタ 40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8" name="テキスト ボックス 40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9" name="直線コネクタ 40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0" name="テキスト ボックス 40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1" name="直線コネクタ 41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2" name="テキスト ボックス 41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3" name="直線コネクタ 41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4" name="テキスト ボックス 41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5" name="直線コネクタ 41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6" name="テキスト ボックス 41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115062</xdr:rowOff>
    </xdr:to>
    <xdr:cxnSp macro="">
      <xdr:nvCxnSpPr>
        <xdr:cNvPr id="418" name="直線コネクタ 417"/>
        <xdr:cNvCxnSpPr/>
      </xdr:nvCxnSpPr>
      <xdr:spPr>
        <a:xfrm flipV="1">
          <a:off x="22160864" y="5873496"/>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19"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20" name="直線コネクタ 419"/>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21"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22" name="直線コネクタ 421"/>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10685</xdr:rowOff>
    </xdr:from>
    <xdr:ext cx="469744" cy="259045"/>
    <xdr:sp macro="" textlink="">
      <xdr:nvSpPr>
        <xdr:cNvPr id="423" name="【認定こども園・幼稚園・保育所】&#10;一人当たり面積平均値テキスト"/>
        <xdr:cNvSpPr txBox="1"/>
      </xdr:nvSpPr>
      <xdr:spPr>
        <a:xfrm>
          <a:off x="22199600" y="6697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32258</xdr:rowOff>
    </xdr:from>
    <xdr:to>
      <xdr:col>116</xdr:col>
      <xdr:colOff>114300</xdr:colOff>
      <xdr:row>39</xdr:row>
      <xdr:rowOff>133858</xdr:rowOff>
    </xdr:to>
    <xdr:sp macro="" textlink="">
      <xdr:nvSpPr>
        <xdr:cNvPr id="424" name="フローチャート: 判断 423"/>
        <xdr:cNvSpPr/>
      </xdr:nvSpPr>
      <xdr:spPr>
        <a:xfrm>
          <a:off x="221107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32258</xdr:rowOff>
    </xdr:from>
    <xdr:to>
      <xdr:col>112</xdr:col>
      <xdr:colOff>38100</xdr:colOff>
      <xdr:row>39</xdr:row>
      <xdr:rowOff>133858</xdr:rowOff>
    </xdr:to>
    <xdr:sp macro="" textlink="">
      <xdr:nvSpPr>
        <xdr:cNvPr id="425" name="フローチャート: 判断 424"/>
        <xdr:cNvSpPr/>
      </xdr:nvSpPr>
      <xdr:spPr>
        <a:xfrm>
          <a:off x="21272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26" name="フローチャート: 判断 425"/>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109982</xdr:rowOff>
    </xdr:from>
    <xdr:to>
      <xdr:col>102</xdr:col>
      <xdr:colOff>165100</xdr:colOff>
      <xdr:row>38</xdr:row>
      <xdr:rowOff>40132</xdr:rowOff>
    </xdr:to>
    <xdr:sp macro="" textlink="">
      <xdr:nvSpPr>
        <xdr:cNvPr id="427" name="フローチャート: 判断 426"/>
        <xdr:cNvSpPr/>
      </xdr:nvSpPr>
      <xdr:spPr>
        <a:xfrm>
          <a:off x="194945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8" name="テキスト ボックス 42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9" name="テキスト ボックス 42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0" name="テキスト ボックス 42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1" name="テキスト ボックス 43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2" name="テキスト ボックス 43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157988</xdr:rowOff>
    </xdr:from>
    <xdr:to>
      <xdr:col>116</xdr:col>
      <xdr:colOff>114300</xdr:colOff>
      <xdr:row>39</xdr:row>
      <xdr:rowOff>88138</xdr:rowOff>
    </xdr:to>
    <xdr:sp macro="" textlink="">
      <xdr:nvSpPr>
        <xdr:cNvPr id="433" name="楕円 432"/>
        <xdr:cNvSpPr/>
      </xdr:nvSpPr>
      <xdr:spPr>
        <a:xfrm>
          <a:off x="22110700" y="667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9415</xdr:rowOff>
    </xdr:from>
    <xdr:ext cx="469744" cy="259045"/>
    <xdr:sp macro="" textlink="">
      <xdr:nvSpPr>
        <xdr:cNvPr id="434" name="【認定こども園・幼稚園・保育所】&#10;一人当たり面積該当値テキスト"/>
        <xdr:cNvSpPr txBox="1"/>
      </xdr:nvSpPr>
      <xdr:spPr>
        <a:xfrm>
          <a:off x="22199600" y="652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153416</xdr:rowOff>
    </xdr:from>
    <xdr:to>
      <xdr:col>112</xdr:col>
      <xdr:colOff>38100</xdr:colOff>
      <xdr:row>39</xdr:row>
      <xdr:rowOff>83566</xdr:rowOff>
    </xdr:to>
    <xdr:sp macro="" textlink="">
      <xdr:nvSpPr>
        <xdr:cNvPr id="435" name="楕円 434"/>
        <xdr:cNvSpPr/>
      </xdr:nvSpPr>
      <xdr:spPr>
        <a:xfrm>
          <a:off x="21272500" y="66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32766</xdr:rowOff>
    </xdr:from>
    <xdr:to>
      <xdr:col>116</xdr:col>
      <xdr:colOff>63500</xdr:colOff>
      <xdr:row>39</xdr:row>
      <xdr:rowOff>37338</xdr:rowOff>
    </xdr:to>
    <xdr:cxnSp macro="">
      <xdr:nvCxnSpPr>
        <xdr:cNvPr id="436" name="直線コネクタ 435"/>
        <xdr:cNvCxnSpPr/>
      </xdr:nvCxnSpPr>
      <xdr:spPr>
        <a:xfrm>
          <a:off x="21323300" y="67193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153416</xdr:rowOff>
    </xdr:from>
    <xdr:to>
      <xdr:col>107</xdr:col>
      <xdr:colOff>101600</xdr:colOff>
      <xdr:row>39</xdr:row>
      <xdr:rowOff>83566</xdr:rowOff>
    </xdr:to>
    <xdr:sp macro="" textlink="">
      <xdr:nvSpPr>
        <xdr:cNvPr id="437" name="楕円 436"/>
        <xdr:cNvSpPr/>
      </xdr:nvSpPr>
      <xdr:spPr>
        <a:xfrm>
          <a:off x="20383500" y="66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32766</xdr:rowOff>
    </xdr:from>
    <xdr:to>
      <xdr:col>111</xdr:col>
      <xdr:colOff>177800</xdr:colOff>
      <xdr:row>39</xdr:row>
      <xdr:rowOff>32766</xdr:rowOff>
    </xdr:to>
    <xdr:cxnSp macro="">
      <xdr:nvCxnSpPr>
        <xdr:cNvPr id="438" name="直線コネクタ 437"/>
        <xdr:cNvCxnSpPr/>
      </xdr:nvCxnSpPr>
      <xdr:spPr>
        <a:xfrm>
          <a:off x="20434300" y="67193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124985</xdr:rowOff>
    </xdr:from>
    <xdr:ext cx="469744" cy="259045"/>
    <xdr:sp macro="" textlink="">
      <xdr:nvSpPr>
        <xdr:cNvPr id="439" name="n_1aveValue【認定こども園・幼稚園・保育所】&#10;一人当たり面積"/>
        <xdr:cNvSpPr txBox="1"/>
      </xdr:nvSpPr>
      <xdr:spPr>
        <a:xfrm>
          <a:off x="210757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440" name="n_2aveValue【認定こども園・幼稚園・保育所】&#10;一人当たり面積"/>
        <xdr:cNvSpPr txBox="1"/>
      </xdr:nvSpPr>
      <xdr:spPr>
        <a:xfrm>
          <a:off x="20199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56659</xdr:rowOff>
    </xdr:from>
    <xdr:ext cx="469744" cy="259045"/>
    <xdr:sp macro="" textlink="">
      <xdr:nvSpPr>
        <xdr:cNvPr id="441" name="n_3aveValue【認定こども園・幼稚園・保育所】&#10;一人当たり面積"/>
        <xdr:cNvSpPr txBox="1"/>
      </xdr:nvSpPr>
      <xdr:spPr>
        <a:xfrm>
          <a:off x="19310427" y="622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100093</xdr:rowOff>
    </xdr:from>
    <xdr:ext cx="469744" cy="259045"/>
    <xdr:sp macro="" textlink="">
      <xdr:nvSpPr>
        <xdr:cNvPr id="442" name="n_1mainValue【認定こども園・幼稚園・保育所】&#10;一人当たり面積"/>
        <xdr:cNvSpPr txBox="1"/>
      </xdr:nvSpPr>
      <xdr:spPr>
        <a:xfrm>
          <a:off x="21075727" y="644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100093</xdr:rowOff>
    </xdr:from>
    <xdr:ext cx="469744" cy="259045"/>
    <xdr:sp macro="" textlink="">
      <xdr:nvSpPr>
        <xdr:cNvPr id="443" name="n_2mainValue【認定こども園・幼稚園・保育所】&#10;一人当たり面積"/>
        <xdr:cNvSpPr txBox="1"/>
      </xdr:nvSpPr>
      <xdr:spPr>
        <a:xfrm>
          <a:off x="20199427" y="644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4" name="正方形/長方形 44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5" name="正方形/長方形 44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6" name="正方形/長方形 44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7" name="正方形/長方形 44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8" name="正方形/長方形 44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9" name="正方形/長方形 44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0" name="正方形/長方形 44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1" name="正方形/長方形 45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2" name="テキスト ボックス 45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3" name="直線コネクタ 45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4" name="テキスト ボックス 45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55" name="直線コネクタ 45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56" name="テキスト ボックス 45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57" name="直線コネクタ 45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58" name="テキスト ボックス 45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59" name="直線コネクタ 45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60" name="テキスト ボックス 45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61" name="直線コネクタ 46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462" name="テキスト ボックス 461"/>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3" name="直線コネクタ 46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4" name="テキスト ボックス 46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50292</xdr:rowOff>
    </xdr:from>
    <xdr:to>
      <xdr:col>85</xdr:col>
      <xdr:colOff>126364</xdr:colOff>
      <xdr:row>64</xdr:row>
      <xdr:rowOff>100584</xdr:rowOff>
    </xdr:to>
    <xdr:cxnSp macro="">
      <xdr:nvCxnSpPr>
        <xdr:cNvPr id="466" name="直線コネクタ 465"/>
        <xdr:cNvCxnSpPr/>
      </xdr:nvCxnSpPr>
      <xdr:spPr>
        <a:xfrm flipV="1">
          <a:off x="16318864" y="982294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104411</xdr:rowOff>
    </xdr:from>
    <xdr:ext cx="405111" cy="259045"/>
    <xdr:sp macro="" textlink="">
      <xdr:nvSpPr>
        <xdr:cNvPr id="467" name="【学校施設】&#10;有形固定資産減価償却率最小値テキスト"/>
        <xdr:cNvSpPr txBox="1"/>
      </xdr:nvSpPr>
      <xdr:spPr>
        <a:xfrm>
          <a:off x="16357600" y="1107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100584</xdr:rowOff>
    </xdr:from>
    <xdr:to>
      <xdr:col>86</xdr:col>
      <xdr:colOff>25400</xdr:colOff>
      <xdr:row>64</xdr:row>
      <xdr:rowOff>100584</xdr:rowOff>
    </xdr:to>
    <xdr:cxnSp macro="">
      <xdr:nvCxnSpPr>
        <xdr:cNvPr id="468" name="直線コネクタ 467"/>
        <xdr:cNvCxnSpPr/>
      </xdr:nvCxnSpPr>
      <xdr:spPr>
        <a:xfrm>
          <a:off x="16230600" y="1107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168419</xdr:rowOff>
    </xdr:from>
    <xdr:ext cx="405111" cy="259045"/>
    <xdr:sp macro="" textlink="">
      <xdr:nvSpPr>
        <xdr:cNvPr id="469" name="【学校施設】&#10;有形固定資産減価償却率最大値テキスト"/>
        <xdr:cNvSpPr txBox="1"/>
      </xdr:nvSpPr>
      <xdr:spPr>
        <a:xfrm>
          <a:off x="16357600" y="959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50292</xdr:rowOff>
    </xdr:from>
    <xdr:to>
      <xdr:col>86</xdr:col>
      <xdr:colOff>25400</xdr:colOff>
      <xdr:row>57</xdr:row>
      <xdr:rowOff>50292</xdr:rowOff>
    </xdr:to>
    <xdr:cxnSp macro="">
      <xdr:nvCxnSpPr>
        <xdr:cNvPr id="470" name="直線コネクタ 469"/>
        <xdr:cNvCxnSpPr/>
      </xdr:nvCxnSpPr>
      <xdr:spPr>
        <a:xfrm>
          <a:off x="16230600" y="982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46499</xdr:rowOff>
    </xdr:from>
    <xdr:ext cx="405111" cy="259045"/>
    <xdr:sp macro="" textlink="">
      <xdr:nvSpPr>
        <xdr:cNvPr id="471" name="【学校施設】&#10;有形固定資産減価償却率平均値テキスト"/>
        <xdr:cNvSpPr txBox="1"/>
      </xdr:nvSpPr>
      <xdr:spPr>
        <a:xfrm>
          <a:off x="16357600" y="10333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68072</xdr:rowOff>
    </xdr:from>
    <xdr:to>
      <xdr:col>85</xdr:col>
      <xdr:colOff>177800</xdr:colOff>
      <xdr:row>60</xdr:row>
      <xdr:rowOff>169672</xdr:rowOff>
    </xdr:to>
    <xdr:sp macro="" textlink="">
      <xdr:nvSpPr>
        <xdr:cNvPr id="472" name="フローチャート: 判断 471"/>
        <xdr:cNvSpPr/>
      </xdr:nvSpPr>
      <xdr:spPr>
        <a:xfrm>
          <a:off x="162687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84074</xdr:rowOff>
    </xdr:from>
    <xdr:to>
      <xdr:col>81</xdr:col>
      <xdr:colOff>101600</xdr:colOff>
      <xdr:row>61</xdr:row>
      <xdr:rowOff>14224</xdr:rowOff>
    </xdr:to>
    <xdr:sp macro="" textlink="">
      <xdr:nvSpPr>
        <xdr:cNvPr id="473" name="フローチャート: 判断 472"/>
        <xdr:cNvSpPr/>
      </xdr:nvSpPr>
      <xdr:spPr>
        <a:xfrm>
          <a:off x="15430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95504</xdr:rowOff>
    </xdr:from>
    <xdr:to>
      <xdr:col>76</xdr:col>
      <xdr:colOff>165100</xdr:colOff>
      <xdr:row>61</xdr:row>
      <xdr:rowOff>25654</xdr:rowOff>
    </xdr:to>
    <xdr:sp macro="" textlink="">
      <xdr:nvSpPr>
        <xdr:cNvPr id="474" name="フローチャート: 判断 473"/>
        <xdr:cNvSpPr/>
      </xdr:nvSpPr>
      <xdr:spPr>
        <a:xfrm>
          <a:off x="145415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13208</xdr:rowOff>
    </xdr:from>
    <xdr:to>
      <xdr:col>72</xdr:col>
      <xdr:colOff>38100</xdr:colOff>
      <xdr:row>61</xdr:row>
      <xdr:rowOff>114808</xdr:rowOff>
    </xdr:to>
    <xdr:sp macro="" textlink="">
      <xdr:nvSpPr>
        <xdr:cNvPr id="475" name="フローチャート: 判断 474"/>
        <xdr:cNvSpPr/>
      </xdr:nvSpPr>
      <xdr:spPr>
        <a:xfrm>
          <a:off x="13652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6" name="テキスト ボックス 47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7" name="テキスト ボックス 47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8" name="テキスト ボックス 47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9" name="テキスト ボックス 47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0" name="テキスト ボックス 47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54356</xdr:rowOff>
    </xdr:from>
    <xdr:to>
      <xdr:col>85</xdr:col>
      <xdr:colOff>177800</xdr:colOff>
      <xdr:row>59</xdr:row>
      <xdr:rowOff>155956</xdr:rowOff>
    </xdr:to>
    <xdr:sp macro="" textlink="">
      <xdr:nvSpPr>
        <xdr:cNvPr id="481" name="楕円 480"/>
        <xdr:cNvSpPr/>
      </xdr:nvSpPr>
      <xdr:spPr>
        <a:xfrm>
          <a:off x="16268700" y="1016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77233</xdr:rowOff>
    </xdr:from>
    <xdr:ext cx="405111" cy="259045"/>
    <xdr:sp macro="" textlink="">
      <xdr:nvSpPr>
        <xdr:cNvPr id="482" name="【学校施設】&#10;有形固定資産減価償却率該当値テキスト"/>
        <xdr:cNvSpPr txBox="1"/>
      </xdr:nvSpPr>
      <xdr:spPr>
        <a:xfrm>
          <a:off x="16357600" y="1002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100076</xdr:rowOff>
    </xdr:from>
    <xdr:to>
      <xdr:col>81</xdr:col>
      <xdr:colOff>101600</xdr:colOff>
      <xdr:row>60</xdr:row>
      <xdr:rowOff>30226</xdr:rowOff>
    </xdr:to>
    <xdr:sp macro="" textlink="">
      <xdr:nvSpPr>
        <xdr:cNvPr id="483" name="楕円 482"/>
        <xdr:cNvSpPr/>
      </xdr:nvSpPr>
      <xdr:spPr>
        <a:xfrm>
          <a:off x="15430500" y="1021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105156</xdr:rowOff>
    </xdr:from>
    <xdr:to>
      <xdr:col>85</xdr:col>
      <xdr:colOff>127000</xdr:colOff>
      <xdr:row>59</xdr:row>
      <xdr:rowOff>150876</xdr:rowOff>
    </xdr:to>
    <xdr:cxnSp macro="">
      <xdr:nvCxnSpPr>
        <xdr:cNvPr id="484" name="直線コネクタ 483"/>
        <xdr:cNvCxnSpPr/>
      </xdr:nvCxnSpPr>
      <xdr:spPr>
        <a:xfrm flipV="1">
          <a:off x="15481300" y="1022070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26924</xdr:rowOff>
    </xdr:from>
    <xdr:to>
      <xdr:col>76</xdr:col>
      <xdr:colOff>165100</xdr:colOff>
      <xdr:row>60</xdr:row>
      <xdr:rowOff>128524</xdr:rowOff>
    </xdr:to>
    <xdr:sp macro="" textlink="">
      <xdr:nvSpPr>
        <xdr:cNvPr id="485" name="楕円 484"/>
        <xdr:cNvSpPr/>
      </xdr:nvSpPr>
      <xdr:spPr>
        <a:xfrm>
          <a:off x="14541500" y="1031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150876</xdr:rowOff>
    </xdr:from>
    <xdr:to>
      <xdr:col>81</xdr:col>
      <xdr:colOff>50800</xdr:colOff>
      <xdr:row>60</xdr:row>
      <xdr:rowOff>77724</xdr:rowOff>
    </xdr:to>
    <xdr:cxnSp macro="">
      <xdr:nvCxnSpPr>
        <xdr:cNvPr id="486" name="直線コネクタ 485"/>
        <xdr:cNvCxnSpPr/>
      </xdr:nvCxnSpPr>
      <xdr:spPr>
        <a:xfrm flipV="1">
          <a:off x="14592300" y="10266426"/>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5351</xdr:rowOff>
    </xdr:from>
    <xdr:ext cx="405111" cy="259045"/>
    <xdr:sp macro="" textlink="">
      <xdr:nvSpPr>
        <xdr:cNvPr id="487" name="n_1aveValue【学校施設】&#10;有形固定資産減価償却率"/>
        <xdr:cNvSpPr txBox="1"/>
      </xdr:nvSpPr>
      <xdr:spPr>
        <a:xfrm>
          <a:off x="15266044" y="1046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16781</xdr:rowOff>
    </xdr:from>
    <xdr:ext cx="405111" cy="259045"/>
    <xdr:sp macro="" textlink="">
      <xdr:nvSpPr>
        <xdr:cNvPr id="488" name="n_2aveValue【学校施設】&#10;有形固定資産減価償却率"/>
        <xdr:cNvSpPr txBox="1"/>
      </xdr:nvSpPr>
      <xdr:spPr>
        <a:xfrm>
          <a:off x="14389744" y="1047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131335</xdr:rowOff>
    </xdr:from>
    <xdr:ext cx="405111" cy="259045"/>
    <xdr:sp macro="" textlink="">
      <xdr:nvSpPr>
        <xdr:cNvPr id="489" name="n_3aveValue【学校施設】&#10;有形固定資産減価償却率"/>
        <xdr:cNvSpPr txBox="1"/>
      </xdr:nvSpPr>
      <xdr:spPr>
        <a:xfrm>
          <a:off x="13500744" y="1024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46753</xdr:rowOff>
    </xdr:from>
    <xdr:ext cx="405111" cy="259045"/>
    <xdr:sp macro="" textlink="">
      <xdr:nvSpPr>
        <xdr:cNvPr id="490" name="n_1mainValue【学校施設】&#10;有形固定資産減価償却率"/>
        <xdr:cNvSpPr txBox="1"/>
      </xdr:nvSpPr>
      <xdr:spPr>
        <a:xfrm>
          <a:off x="15266044" y="999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145051</xdr:rowOff>
    </xdr:from>
    <xdr:ext cx="405111" cy="259045"/>
    <xdr:sp macro="" textlink="">
      <xdr:nvSpPr>
        <xdr:cNvPr id="491" name="n_2mainValue【学校施設】&#10;有形固定資産減価償却率"/>
        <xdr:cNvSpPr txBox="1"/>
      </xdr:nvSpPr>
      <xdr:spPr>
        <a:xfrm>
          <a:off x="14389744" y="10089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2" name="正方形/長方形 49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3" name="正方形/長方形 49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4" name="正方形/長方形 49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5" name="正方形/長方形 49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6" name="正方形/長方形 49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7" name="正方形/長方形 49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8" name="正方形/長方形 49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9" name="正方形/長方形 49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0" name="テキスト ボックス 49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1" name="直線コネクタ 50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2" name="テキスト ボックス 50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03" name="直線コネクタ 50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4" name="テキスト ボックス 50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5" name="直線コネクタ 50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6" name="テキスト ボックス 50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7" name="直線コネクタ 50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8" name="テキスト ボックス 50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9" name="直線コネクタ 50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0" name="テキスト ボックス 50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1" name="直線コネクタ 51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2" name="テキスト ボックス 51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109728</xdr:rowOff>
    </xdr:from>
    <xdr:to>
      <xdr:col>116</xdr:col>
      <xdr:colOff>62864</xdr:colOff>
      <xdr:row>64</xdr:row>
      <xdr:rowOff>57150</xdr:rowOff>
    </xdr:to>
    <xdr:cxnSp macro="">
      <xdr:nvCxnSpPr>
        <xdr:cNvPr id="514" name="直線コネクタ 513"/>
        <xdr:cNvCxnSpPr/>
      </xdr:nvCxnSpPr>
      <xdr:spPr>
        <a:xfrm flipV="1">
          <a:off x="22160864" y="9539478"/>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60977</xdr:rowOff>
    </xdr:from>
    <xdr:ext cx="469744" cy="259045"/>
    <xdr:sp macro="" textlink="">
      <xdr:nvSpPr>
        <xdr:cNvPr id="515" name="【学校施設】&#10;一人当たり面積最小値テキスト"/>
        <xdr:cNvSpPr txBox="1"/>
      </xdr:nvSpPr>
      <xdr:spPr>
        <a:xfrm>
          <a:off x="22199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57150</xdr:rowOff>
    </xdr:from>
    <xdr:to>
      <xdr:col>116</xdr:col>
      <xdr:colOff>152400</xdr:colOff>
      <xdr:row>64</xdr:row>
      <xdr:rowOff>57150</xdr:rowOff>
    </xdr:to>
    <xdr:cxnSp macro="">
      <xdr:nvCxnSpPr>
        <xdr:cNvPr id="516" name="直線コネクタ 515"/>
        <xdr:cNvCxnSpPr/>
      </xdr:nvCxnSpPr>
      <xdr:spPr>
        <a:xfrm>
          <a:off x="22072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56405</xdr:rowOff>
    </xdr:from>
    <xdr:ext cx="469744" cy="259045"/>
    <xdr:sp macro="" textlink="">
      <xdr:nvSpPr>
        <xdr:cNvPr id="517" name="【学校施設】&#10;一人当たり面積最大値テキスト"/>
        <xdr:cNvSpPr txBox="1"/>
      </xdr:nvSpPr>
      <xdr:spPr>
        <a:xfrm>
          <a:off x="22199600" y="931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109728</xdr:rowOff>
    </xdr:from>
    <xdr:to>
      <xdr:col>116</xdr:col>
      <xdr:colOff>152400</xdr:colOff>
      <xdr:row>55</xdr:row>
      <xdr:rowOff>109728</xdr:rowOff>
    </xdr:to>
    <xdr:cxnSp macro="">
      <xdr:nvCxnSpPr>
        <xdr:cNvPr id="518" name="直線コネクタ 517"/>
        <xdr:cNvCxnSpPr/>
      </xdr:nvCxnSpPr>
      <xdr:spPr>
        <a:xfrm>
          <a:off x="22072600" y="953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82161</xdr:rowOff>
    </xdr:from>
    <xdr:ext cx="469744" cy="259045"/>
    <xdr:sp macro="" textlink="">
      <xdr:nvSpPr>
        <xdr:cNvPr id="519" name="【学校施設】&#10;一人当たり面積平均値テキスト"/>
        <xdr:cNvSpPr txBox="1"/>
      </xdr:nvSpPr>
      <xdr:spPr>
        <a:xfrm>
          <a:off x="22199600" y="10712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103734</xdr:rowOff>
    </xdr:from>
    <xdr:to>
      <xdr:col>116</xdr:col>
      <xdr:colOff>114300</xdr:colOff>
      <xdr:row>63</xdr:row>
      <xdr:rowOff>33884</xdr:rowOff>
    </xdr:to>
    <xdr:sp macro="" textlink="">
      <xdr:nvSpPr>
        <xdr:cNvPr id="520" name="フローチャート: 判断 519"/>
        <xdr:cNvSpPr/>
      </xdr:nvSpPr>
      <xdr:spPr>
        <a:xfrm>
          <a:off x="22110700" y="1073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77674</xdr:rowOff>
    </xdr:from>
    <xdr:to>
      <xdr:col>112</xdr:col>
      <xdr:colOff>38100</xdr:colOff>
      <xdr:row>63</xdr:row>
      <xdr:rowOff>7824</xdr:rowOff>
    </xdr:to>
    <xdr:sp macro="" textlink="">
      <xdr:nvSpPr>
        <xdr:cNvPr id="521" name="フローチャート: 判断 520"/>
        <xdr:cNvSpPr/>
      </xdr:nvSpPr>
      <xdr:spPr>
        <a:xfrm>
          <a:off x="21272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84531</xdr:rowOff>
    </xdr:from>
    <xdr:to>
      <xdr:col>107</xdr:col>
      <xdr:colOff>101600</xdr:colOff>
      <xdr:row>63</xdr:row>
      <xdr:rowOff>14681</xdr:rowOff>
    </xdr:to>
    <xdr:sp macro="" textlink="">
      <xdr:nvSpPr>
        <xdr:cNvPr id="522" name="フローチャート: 判断 521"/>
        <xdr:cNvSpPr/>
      </xdr:nvSpPr>
      <xdr:spPr>
        <a:xfrm>
          <a:off x="20383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4064</xdr:rowOff>
    </xdr:from>
    <xdr:to>
      <xdr:col>102</xdr:col>
      <xdr:colOff>165100</xdr:colOff>
      <xdr:row>62</xdr:row>
      <xdr:rowOff>105664</xdr:rowOff>
    </xdr:to>
    <xdr:sp macro="" textlink="">
      <xdr:nvSpPr>
        <xdr:cNvPr id="523" name="フローチャート: 判断 522"/>
        <xdr:cNvSpPr/>
      </xdr:nvSpPr>
      <xdr:spPr>
        <a:xfrm>
          <a:off x="19494500" y="1063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4" name="テキスト ボックス 52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5" name="テキスト ボックス 52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6" name="テキスト ボックス 52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7" name="テキスト ボックス 52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8" name="テキスト ボックス 52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79045</xdr:rowOff>
    </xdr:from>
    <xdr:to>
      <xdr:col>116</xdr:col>
      <xdr:colOff>114300</xdr:colOff>
      <xdr:row>63</xdr:row>
      <xdr:rowOff>9195</xdr:rowOff>
    </xdr:to>
    <xdr:sp macro="" textlink="">
      <xdr:nvSpPr>
        <xdr:cNvPr id="529" name="楕円 528"/>
        <xdr:cNvSpPr/>
      </xdr:nvSpPr>
      <xdr:spPr>
        <a:xfrm>
          <a:off x="22110700" y="1070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101922</xdr:rowOff>
    </xdr:from>
    <xdr:ext cx="469744" cy="259045"/>
    <xdr:sp macro="" textlink="">
      <xdr:nvSpPr>
        <xdr:cNvPr id="530" name="【学校施設】&#10;一人当たり面積該当値テキスト"/>
        <xdr:cNvSpPr txBox="1"/>
      </xdr:nvSpPr>
      <xdr:spPr>
        <a:xfrm>
          <a:off x="22199600" y="1056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75844</xdr:rowOff>
    </xdr:from>
    <xdr:to>
      <xdr:col>112</xdr:col>
      <xdr:colOff>38100</xdr:colOff>
      <xdr:row>63</xdr:row>
      <xdr:rowOff>5994</xdr:rowOff>
    </xdr:to>
    <xdr:sp macro="" textlink="">
      <xdr:nvSpPr>
        <xdr:cNvPr id="531" name="楕円 530"/>
        <xdr:cNvSpPr/>
      </xdr:nvSpPr>
      <xdr:spPr>
        <a:xfrm>
          <a:off x="21272500" y="1070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126644</xdr:rowOff>
    </xdr:from>
    <xdr:to>
      <xdr:col>116</xdr:col>
      <xdr:colOff>63500</xdr:colOff>
      <xdr:row>62</xdr:row>
      <xdr:rowOff>129845</xdr:rowOff>
    </xdr:to>
    <xdr:cxnSp macro="">
      <xdr:nvCxnSpPr>
        <xdr:cNvPr id="532" name="直線コネクタ 531"/>
        <xdr:cNvCxnSpPr/>
      </xdr:nvCxnSpPr>
      <xdr:spPr>
        <a:xfrm>
          <a:off x="21323300" y="10756544"/>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113792</xdr:rowOff>
    </xdr:from>
    <xdr:to>
      <xdr:col>107</xdr:col>
      <xdr:colOff>101600</xdr:colOff>
      <xdr:row>63</xdr:row>
      <xdr:rowOff>43942</xdr:rowOff>
    </xdr:to>
    <xdr:sp macro="" textlink="">
      <xdr:nvSpPr>
        <xdr:cNvPr id="533" name="楕円 532"/>
        <xdr:cNvSpPr/>
      </xdr:nvSpPr>
      <xdr:spPr>
        <a:xfrm>
          <a:off x="20383500" y="107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126644</xdr:rowOff>
    </xdr:from>
    <xdr:to>
      <xdr:col>111</xdr:col>
      <xdr:colOff>177800</xdr:colOff>
      <xdr:row>62</xdr:row>
      <xdr:rowOff>164592</xdr:rowOff>
    </xdr:to>
    <xdr:cxnSp macro="">
      <xdr:nvCxnSpPr>
        <xdr:cNvPr id="534" name="直線コネクタ 533"/>
        <xdr:cNvCxnSpPr/>
      </xdr:nvCxnSpPr>
      <xdr:spPr>
        <a:xfrm flipV="1">
          <a:off x="20434300" y="10756544"/>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170401</xdr:rowOff>
    </xdr:from>
    <xdr:ext cx="469744" cy="259045"/>
    <xdr:sp macro="" textlink="">
      <xdr:nvSpPr>
        <xdr:cNvPr id="535" name="n_1aveValue【学校施設】&#10;一人当たり面積"/>
        <xdr:cNvSpPr txBox="1"/>
      </xdr:nvSpPr>
      <xdr:spPr>
        <a:xfrm>
          <a:off x="21075727" y="108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31208</xdr:rowOff>
    </xdr:from>
    <xdr:ext cx="469744" cy="259045"/>
    <xdr:sp macro="" textlink="">
      <xdr:nvSpPr>
        <xdr:cNvPr id="536" name="n_2aveValue【学校施設】&#10;一人当たり面積"/>
        <xdr:cNvSpPr txBox="1"/>
      </xdr:nvSpPr>
      <xdr:spPr>
        <a:xfrm>
          <a:off x="20199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122191</xdr:rowOff>
    </xdr:from>
    <xdr:ext cx="469744" cy="259045"/>
    <xdr:sp macro="" textlink="">
      <xdr:nvSpPr>
        <xdr:cNvPr id="537" name="n_3aveValue【学校施設】&#10;一人当たり面積"/>
        <xdr:cNvSpPr txBox="1"/>
      </xdr:nvSpPr>
      <xdr:spPr>
        <a:xfrm>
          <a:off x="19310427" y="1040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22521</xdr:rowOff>
    </xdr:from>
    <xdr:ext cx="469744" cy="259045"/>
    <xdr:sp macro="" textlink="">
      <xdr:nvSpPr>
        <xdr:cNvPr id="538" name="n_1mainValue【学校施設】&#10;一人当たり面積"/>
        <xdr:cNvSpPr txBox="1"/>
      </xdr:nvSpPr>
      <xdr:spPr>
        <a:xfrm>
          <a:off x="21075727" y="1048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35069</xdr:rowOff>
    </xdr:from>
    <xdr:ext cx="469744" cy="259045"/>
    <xdr:sp macro="" textlink="">
      <xdr:nvSpPr>
        <xdr:cNvPr id="539" name="n_2mainValue【学校施設】&#10;一人当たり面積"/>
        <xdr:cNvSpPr txBox="1"/>
      </xdr:nvSpPr>
      <xdr:spPr>
        <a:xfrm>
          <a:off x="20199427" y="1083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0" name="正方形/長方形 5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1" name="正方形/長方形 5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2" name="正方形/長方形 5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3" name="正方形/長方形 5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4" name="正方形/長方形 5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5" name="正方形/長方形 5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6" name="正方形/長方形 5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7" name="正方形/長方形 54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8" name="テキスト ボックス 54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9" name="直線コネクタ 54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0" name="直線コネクタ 54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1" name="テキスト ボックス 55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2" name="直線コネクタ 55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3" name="テキスト ボックス 55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4" name="直線コネクタ 55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5" name="テキスト ボックス 55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6" name="直線コネクタ 55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7" name="テキスト ボックス 55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8" name="直線コネクタ 55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9" name="テキスト ボックス 55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0" name="直線コネクタ 55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1" name="テキスト ボックス 56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2" name="直線コネクタ 56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3" name="テキスト ボックス 56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163830</xdr:rowOff>
    </xdr:to>
    <xdr:cxnSp macro="">
      <xdr:nvCxnSpPr>
        <xdr:cNvPr id="565" name="直線コネクタ 564"/>
        <xdr:cNvCxnSpPr/>
      </xdr:nvCxnSpPr>
      <xdr:spPr>
        <a:xfrm flipV="1">
          <a:off x="16318864" y="13280571"/>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566" name="【児童館】&#10;有形固定資産減価償却率最小値テキスト"/>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567" name="直線コネクタ 566"/>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68"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69" name="直線コネクタ 568"/>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96719</xdr:rowOff>
    </xdr:from>
    <xdr:ext cx="405111" cy="259045"/>
    <xdr:sp macro="" textlink="">
      <xdr:nvSpPr>
        <xdr:cNvPr id="570" name="【児童館】&#10;有形固定資産減価償却率平均値テキスト"/>
        <xdr:cNvSpPr txBox="1"/>
      </xdr:nvSpPr>
      <xdr:spPr>
        <a:xfrm>
          <a:off x="16357600" y="138127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73842</xdr:rowOff>
    </xdr:from>
    <xdr:to>
      <xdr:col>85</xdr:col>
      <xdr:colOff>177800</xdr:colOff>
      <xdr:row>82</xdr:row>
      <xdr:rowOff>3992</xdr:rowOff>
    </xdr:to>
    <xdr:sp macro="" textlink="">
      <xdr:nvSpPr>
        <xdr:cNvPr id="571" name="フローチャート: 判断 570"/>
        <xdr:cNvSpPr/>
      </xdr:nvSpPr>
      <xdr:spPr>
        <a:xfrm>
          <a:off x="162687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78739</xdr:rowOff>
    </xdr:from>
    <xdr:to>
      <xdr:col>81</xdr:col>
      <xdr:colOff>101600</xdr:colOff>
      <xdr:row>82</xdr:row>
      <xdr:rowOff>8889</xdr:rowOff>
    </xdr:to>
    <xdr:sp macro="" textlink="">
      <xdr:nvSpPr>
        <xdr:cNvPr id="572" name="フローチャート: 判断 571"/>
        <xdr:cNvSpPr/>
      </xdr:nvSpPr>
      <xdr:spPr>
        <a:xfrm>
          <a:off x="15430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91802</xdr:rowOff>
    </xdr:from>
    <xdr:to>
      <xdr:col>76</xdr:col>
      <xdr:colOff>165100</xdr:colOff>
      <xdr:row>82</xdr:row>
      <xdr:rowOff>21952</xdr:rowOff>
    </xdr:to>
    <xdr:sp macro="" textlink="">
      <xdr:nvSpPr>
        <xdr:cNvPr id="573" name="フローチャート: 判断 572"/>
        <xdr:cNvSpPr/>
      </xdr:nvSpPr>
      <xdr:spPr>
        <a:xfrm>
          <a:off x="14541500" y="1397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109764</xdr:rowOff>
    </xdr:from>
    <xdr:to>
      <xdr:col>72</xdr:col>
      <xdr:colOff>38100</xdr:colOff>
      <xdr:row>82</xdr:row>
      <xdr:rowOff>39914</xdr:rowOff>
    </xdr:to>
    <xdr:sp macro="" textlink="">
      <xdr:nvSpPr>
        <xdr:cNvPr id="574" name="フローチャート: 判断 573"/>
        <xdr:cNvSpPr/>
      </xdr:nvSpPr>
      <xdr:spPr>
        <a:xfrm>
          <a:off x="13652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5" name="テキスト ボックス 57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6" name="テキスト ボックス 57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7" name="テキスト ボックス 57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8" name="テキスト ボックス 57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9" name="テキスト ボックス 57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64044</xdr:rowOff>
    </xdr:from>
    <xdr:to>
      <xdr:col>85</xdr:col>
      <xdr:colOff>177800</xdr:colOff>
      <xdr:row>82</xdr:row>
      <xdr:rowOff>165644</xdr:rowOff>
    </xdr:to>
    <xdr:sp macro="" textlink="">
      <xdr:nvSpPr>
        <xdr:cNvPr id="580" name="楕円 579"/>
        <xdr:cNvSpPr/>
      </xdr:nvSpPr>
      <xdr:spPr>
        <a:xfrm>
          <a:off x="16268700" y="1412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42471</xdr:rowOff>
    </xdr:from>
    <xdr:ext cx="405111" cy="259045"/>
    <xdr:sp macro="" textlink="">
      <xdr:nvSpPr>
        <xdr:cNvPr id="581" name="【児童館】&#10;有形固定資産減価償却率該当値テキスト"/>
        <xdr:cNvSpPr txBox="1"/>
      </xdr:nvSpPr>
      <xdr:spPr>
        <a:xfrm>
          <a:off x="16357600" y="1410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106499</xdr:rowOff>
    </xdr:from>
    <xdr:to>
      <xdr:col>81</xdr:col>
      <xdr:colOff>101600</xdr:colOff>
      <xdr:row>83</xdr:row>
      <xdr:rowOff>36649</xdr:rowOff>
    </xdr:to>
    <xdr:sp macro="" textlink="">
      <xdr:nvSpPr>
        <xdr:cNvPr id="582" name="楕円 581"/>
        <xdr:cNvSpPr/>
      </xdr:nvSpPr>
      <xdr:spPr>
        <a:xfrm>
          <a:off x="15430500" y="1416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114844</xdr:rowOff>
    </xdr:from>
    <xdr:to>
      <xdr:col>85</xdr:col>
      <xdr:colOff>127000</xdr:colOff>
      <xdr:row>82</xdr:row>
      <xdr:rowOff>157299</xdr:rowOff>
    </xdr:to>
    <xdr:cxnSp macro="">
      <xdr:nvCxnSpPr>
        <xdr:cNvPr id="583" name="直線コネクタ 582"/>
        <xdr:cNvCxnSpPr/>
      </xdr:nvCxnSpPr>
      <xdr:spPr>
        <a:xfrm flipV="1">
          <a:off x="15481300" y="14173744"/>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147320</xdr:rowOff>
    </xdr:from>
    <xdr:to>
      <xdr:col>76</xdr:col>
      <xdr:colOff>165100</xdr:colOff>
      <xdr:row>83</xdr:row>
      <xdr:rowOff>77470</xdr:rowOff>
    </xdr:to>
    <xdr:sp macro="" textlink="">
      <xdr:nvSpPr>
        <xdr:cNvPr id="584" name="楕円 583"/>
        <xdr:cNvSpPr/>
      </xdr:nvSpPr>
      <xdr:spPr>
        <a:xfrm>
          <a:off x="14541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157299</xdr:rowOff>
    </xdr:from>
    <xdr:to>
      <xdr:col>81</xdr:col>
      <xdr:colOff>50800</xdr:colOff>
      <xdr:row>83</xdr:row>
      <xdr:rowOff>26670</xdr:rowOff>
    </xdr:to>
    <xdr:cxnSp macro="">
      <xdr:nvCxnSpPr>
        <xdr:cNvPr id="585" name="直線コネクタ 584"/>
        <xdr:cNvCxnSpPr/>
      </xdr:nvCxnSpPr>
      <xdr:spPr>
        <a:xfrm flipV="1">
          <a:off x="14592300" y="1421619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25416</xdr:rowOff>
    </xdr:from>
    <xdr:ext cx="405111" cy="259045"/>
    <xdr:sp macro="" textlink="">
      <xdr:nvSpPr>
        <xdr:cNvPr id="586" name="n_1aveValue【児童館】&#10;有形固定資産減価償却率"/>
        <xdr:cNvSpPr txBox="1"/>
      </xdr:nvSpPr>
      <xdr:spPr>
        <a:xfrm>
          <a:off x="152660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38479</xdr:rowOff>
    </xdr:from>
    <xdr:ext cx="405111" cy="259045"/>
    <xdr:sp macro="" textlink="">
      <xdr:nvSpPr>
        <xdr:cNvPr id="587" name="n_2aveValue【児童館】&#10;有形固定資産減価償却率"/>
        <xdr:cNvSpPr txBox="1"/>
      </xdr:nvSpPr>
      <xdr:spPr>
        <a:xfrm>
          <a:off x="14389744" y="1375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56441</xdr:rowOff>
    </xdr:from>
    <xdr:ext cx="405111" cy="259045"/>
    <xdr:sp macro="" textlink="">
      <xdr:nvSpPr>
        <xdr:cNvPr id="588" name="n_3aveValue【児童館】&#10;有形固定資産減価償却率"/>
        <xdr:cNvSpPr txBox="1"/>
      </xdr:nvSpPr>
      <xdr:spPr>
        <a:xfrm>
          <a:off x="13500744" y="1377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27776</xdr:rowOff>
    </xdr:from>
    <xdr:ext cx="405111" cy="259045"/>
    <xdr:sp macro="" textlink="">
      <xdr:nvSpPr>
        <xdr:cNvPr id="589" name="n_1mainValue【児童館】&#10;有形固定資産減価償却率"/>
        <xdr:cNvSpPr txBox="1"/>
      </xdr:nvSpPr>
      <xdr:spPr>
        <a:xfrm>
          <a:off x="15266044" y="1425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68597</xdr:rowOff>
    </xdr:from>
    <xdr:ext cx="405111" cy="259045"/>
    <xdr:sp macro="" textlink="">
      <xdr:nvSpPr>
        <xdr:cNvPr id="590" name="n_2mainValue【児童館】&#10;有形固定資産減価償却率"/>
        <xdr:cNvSpPr txBox="1"/>
      </xdr:nvSpPr>
      <xdr:spPr>
        <a:xfrm>
          <a:off x="14389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1" name="正方形/長方形 59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2" name="正方形/長方形 59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3" name="正方形/長方形 59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4" name="正方形/長方形 59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5" name="正方形/長方形 59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6" name="正方形/長方形 59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7" name="正方形/長方形 59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8" name="正方形/長方形 59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9" name="テキスト ボックス 59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0" name="直線コネクタ 59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01" name="直線コネクタ 60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2" name="テキスト ボックス 60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3" name="直線コネクタ 60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4" name="テキスト ボックス 60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5" name="直線コネクタ 60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6" name="テキスト ボックス 60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7" name="直線コネクタ 60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8" name="テキスト ボックス 60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9" name="直線コネクタ 60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0" name="テキスト ボックス 60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118111</xdr:rowOff>
    </xdr:to>
    <xdr:cxnSp macro="">
      <xdr:nvCxnSpPr>
        <xdr:cNvPr id="612" name="直線コネクタ 611"/>
        <xdr:cNvCxnSpPr/>
      </xdr:nvCxnSpPr>
      <xdr:spPr>
        <a:xfrm flipV="1">
          <a:off x="22160864" y="133654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121938</xdr:rowOff>
    </xdr:from>
    <xdr:ext cx="469744" cy="259045"/>
    <xdr:sp macro="" textlink="">
      <xdr:nvSpPr>
        <xdr:cNvPr id="613" name="【児童館】&#10;一人当たり面積最小値テキスト"/>
        <xdr:cNvSpPr txBox="1"/>
      </xdr:nvSpPr>
      <xdr:spPr>
        <a:xfrm>
          <a:off x="221996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118111</xdr:rowOff>
    </xdr:from>
    <xdr:to>
      <xdr:col>116</xdr:col>
      <xdr:colOff>152400</xdr:colOff>
      <xdr:row>85</xdr:row>
      <xdr:rowOff>118111</xdr:rowOff>
    </xdr:to>
    <xdr:cxnSp macro="">
      <xdr:nvCxnSpPr>
        <xdr:cNvPr id="614" name="直線コネクタ 613"/>
        <xdr:cNvCxnSpPr/>
      </xdr:nvCxnSpPr>
      <xdr:spPr>
        <a:xfrm>
          <a:off x="22072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15" name="【児童館】&#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16" name="直線コネクタ 615"/>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617" name="【児童館】&#10;一人当たり面積平均値テキスト"/>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18" name="フローチャート: 判断 617"/>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78739</xdr:rowOff>
    </xdr:from>
    <xdr:to>
      <xdr:col>112</xdr:col>
      <xdr:colOff>38100</xdr:colOff>
      <xdr:row>83</xdr:row>
      <xdr:rowOff>8889</xdr:rowOff>
    </xdr:to>
    <xdr:sp macro="" textlink="">
      <xdr:nvSpPr>
        <xdr:cNvPr id="619" name="フローチャート: 判断 618"/>
        <xdr:cNvSpPr/>
      </xdr:nvSpPr>
      <xdr:spPr>
        <a:xfrm>
          <a:off x="21272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620" name="フローチャート: 判断 619"/>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147320</xdr:rowOff>
    </xdr:from>
    <xdr:to>
      <xdr:col>102</xdr:col>
      <xdr:colOff>165100</xdr:colOff>
      <xdr:row>83</xdr:row>
      <xdr:rowOff>77470</xdr:rowOff>
    </xdr:to>
    <xdr:sp macro="" textlink="">
      <xdr:nvSpPr>
        <xdr:cNvPr id="621" name="フローチャート: 判断 620"/>
        <xdr:cNvSpPr/>
      </xdr:nvSpPr>
      <xdr:spPr>
        <a:xfrm>
          <a:off x="19494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2" name="テキスト ボックス 6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3" name="テキスト ボックス 6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4" name="テキスト ボックス 6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5" name="テキスト ボックス 6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6" name="テキスト ボックス 6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158750</xdr:rowOff>
    </xdr:from>
    <xdr:to>
      <xdr:col>116</xdr:col>
      <xdr:colOff>114300</xdr:colOff>
      <xdr:row>78</xdr:row>
      <xdr:rowOff>88900</xdr:rowOff>
    </xdr:to>
    <xdr:sp macro="" textlink="">
      <xdr:nvSpPr>
        <xdr:cNvPr id="627" name="楕円 626"/>
        <xdr:cNvSpPr/>
      </xdr:nvSpPr>
      <xdr:spPr>
        <a:xfrm>
          <a:off x="221107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73677</xdr:rowOff>
    </xdr:from>
    <xdr:ext cx="469744" cy="259045"/>
    <xdr:sp macro="" textlink="">
      <xdr:nvSpPr>
        <xdr:cNvPr id="628" name="【児童館】&#10;一人当たり面積該当値テキスト"/>
        <xdr:cNvSpPr txBox="1"/>
      </xdr:nvSpPr>
      <xdr:spPr>
        <a:xfrm>
          <a:off x="22199600" y="1327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158750</xdr:rowOff>
    </xdr:from>
    <xdr:to>
      <xdr:col>112</xdr:col>
      <xdr:colOff>38100</xdr:colOff>
      <xdr:row>78</xdr:row>
      <xdr:rowOff>88900</xdr:rowOff>
    </xdr:to>
    <xdr:sp macro="" textlink="">
      <xdr:nvSpPr>
        <xdr:cNvPr id="629" name="楕円 628"/>
        <xdr:cNvSpPr/>
      </xdr:nvSpPr>
      <xdr:spPr>
        <a:xfrm>
          <a:off x="21272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38100</xdr:rowOff>
    </xdr:from>
    <xdr:to>
      <xdr:col>116</xdr:col>
      <xdr:colOff>63500</xdr:colOff>
      <xdr:row>78</xdr:row>
      <xdr:rowOff>38100</xdr:rowOff>
    </xdr:to>
    <xdr:cxnSp macro="">
      <xdr:nvCxnSpPr>
        <xdr:cNvPr id="630" name="直線コネクタ 629"/>
        <xdr:cNvCxnSpPr/>
      </xdr:nvCxnSpPr>
      <xdr:spPr>
        <a:xfrm>
          <a:off x="21323300" y="13411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158750</xdr:rowOff>
    </xdr:from>
    <xdr:to>
      <xdr:col>107</xdr:col>
      <xdr:colOff>101600</xdr:colOff>
      <xdr:row>78</xdr:row>
      <xdr:rowOff>88900</xdr:rowOff>
    </xdr:to>
    <xdr:sp macro="" textlink="">
      <xdr:nvSpPr>
        <xdr:cNvPr id="631" name="楕円 630"/>
        <xdr:cNvSpPr/>
      </xdr:nvSpPr>
      <xdr:spPr>
        <a:xfrm>
          <a:off x="20383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38100</xdr:rowOff>
    </xdr:from>
    <xdr:to>
      <xdr:col>111</xdr:col>
      <xdr:colOff>177800</xdr:colOff>
      <xdr:row>78</xdr:row>
      <xdr:rowOff>38100</xdr:rowOff>
    </xdr:to>
    <xdr:cxnSp macro="">
      <xdr:nvCxnSpPr>
        <xdr:cNvPr id="632" name="直線コネクタ 631"/>
        <xdr:cNvCxnSpPr/>
      </xdr:nvCxnSpPr>
      <xdr:spPr>
        <a:xfrm>
          <a:off x="20434300" y="1341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xdr:rowOff>
    </xdr:from>
    <xdr:ext cx="469744" cy="259045"/>
    <xdr:sp macro="" textlink="">
      <xdr:nvSpPr>
        <xdr:cNvPr id="633" name="n_1aveValue【児童館】&#10;一人当たり面積"/>
        <xdr:cNvSpPr txBox="1"/>
      </xdr:nvSpPr>
      <xdr:spPr>
        <a:xfrm>
          <a:off x="210757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22877</xdr:rowOff>
    </xdr:from>
    <xdr:ext cx="469744" cy="259045"/>
    <xdr:sp macro="" textlink="">
      <xdr:nvSpPr>
        <xdr:cNvPr id="634" name="n_2aveValue【児童館】&#10;一人当たり面積"/>
        <xdr:cNvSpPr txBox="1"/>
      </xdr:nvSpPr>
      <xdr:spPr>
        <a:xfrm>
          <a:off x="20199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93997</xdr:rowOff>
    </xdr:from>
    <xdr:ext cx="469744" cy="259045"/>
    <xdr:sp macro="" textlink="">
      <xdr:nvSpPr>
        <xdr:cNvPr id="635" name="n_3aveValue【児童館】&#10;一人当たり面積"/>
        <xdr:cNvSpPr txBox="1"/>
      </xdr:nvSpPr>
      <xdr:spPr>
        <a:xfrm>
          <a:off x="19310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105427</xdr:rowOff>
    </xdr:from>
    <xdr:ext cx="469744" cy="259045"/>
    <xdr:sp macro="" textlink="">
      <xdr:nvSpPr>
        <xdr:cNvPr id="636" name="n_1mainValue【児童館】&#10;一人当たり面積"/>
        <xdr:cNvSpPr txBox="1"/>
      </xdr:nvSpPr>
      <xdr:spPr>
        <a:xfrm>
          <a:off x="210757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105427</xdr:rowOff>
    </xdr:from>
    <xdr:ext cx="469744" cy="259045"/>
    <xdr:sp macro="" textlink="">
      <xdr:nvSpPr>
        <xdr:cNvPr id="637" name="n_2mainValue【児童館】&#10;一人当たり面積"/>
        <xdr:cNvSpPr txBox="1"/>
      </xdr:nvSpPr>
      <xdr:spPr>
        <a:xfrm>
          <a:off x="201994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48" name="直線コネクタ 6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49" name="テキスト ボックス 64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0" name="直線コネクタ 6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1" name="テキスト ボックス 6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2" name="直線コネクタ 6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3" name="テキスト ボックス 6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4" name="直線コネクタ 6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5" name="テキスト ボックス 6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6" name="直線コネクタ 6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7" name="テキスト ボックス 6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8" name="直線コネクタ 6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59" name="テキスト ボックス 65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1" name="テキスト ボックス 66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22316</xdr:rowOff>
    </xdr:to>
    <xdr:cxnSp macro="">
      <xdr:nvCxnSpPr>
        <xdr:cNvPr id="663" name="直線コネクタ 662"/>
        <xdr:cNvCxnSpPr/>
      </xdr:nvCxnSpPr>
      <xdr:spPr>
        <a:xfrm flipV="1">
          <a:off x="16318864" y="17090571"/>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26143</xdr:rowOff>
    </xdr:from>
    <xdr:ext cx="405111" cy="259045"/>
    <xdr:sp macro="" textlink="">
      <xdr:nvSpPr>
        <xdr:cNvPr id="664" name="【公民館】&#10;有形固定資産減価償却率最小値テキスト"/>
        <xdr:cNvSpPr txBox="1"/>
      </xdr:nvSpPr>
      <xdr:spPr>
        <a:xfrm>
          <a:off x="16357600" y="1854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22316</xdr:rowOff>
    </xdr:from>
    <xdr:to>
      <xdr:col>86</xdr:col>
      <xdr:colOff>25400</xdr:colOff>
      <xdr:row>108</xdr:row>
      <xdr:rowOff>22316</xdr:rowOff>
    </xdr:to>
    <xdr:cxnSp macro="">
      <xdr:nvCxnSpPr>
        <xdr:cNvPr id="665" name="直線コネクタ 664"/>
        <xdr:cNvCxnSpPr/>
      </xdr:nvCxnSpPr>
      <xdr:spPr>
        <a:xfrm>
          <a:off x="16230600" y="1853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66"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67" name="直線コネクタ 66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67871</xdr:rowOff>
    </xdr:from>
    <xdr:ext cx="405111" cy="259045"/>
    <xdr:sp macro="" textlink="">
      <xdr:nvSpPr>
        <xdr:cNvPr id="668" name="【公民館】&#10;有形固定資産減価償却率平均値テキスト"/>
        <xdr:cNvSpPr txBox="1"/>
      </xdr:nvSpPr>
      <xdr:spPr>
        <a:xfrm>
          <a:off x="16357600" y="17555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44994</xdr:rowOff>
    </xdr:from>
    <xdr:to>
      <xdr:col>85</xdr:col>
      <xdr:colOff>177800</xdr:colOff>
      <xdr:row>103</xdr:row>
      <xdr:rowOff>146594</xdr:rowOff>
    </xdr:to>
    <xdr:sp macro="" textlink="">
      <xdr:nvSpPr>
        <xdr:cNvPr id="669" name="フローチャート: 判断 668"/>
        <xdr:cNvSpPr/>
      </xdr:nvSpPr>
      <xdr:spPr>
        <a:xfrm>
          <a:off x="162687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670" name="フローチャート: 判断 669"/>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44994</xdr:rowOff>
    </xdr:from>
    <xdr:to>
      <xdr:col>76</xdr:col>
      <xdr:colOff>165100</xdr:colOff>
      <xdr:row>103</xdr:row>
      <xdr:rowOff>146594</xdr:rowOff>
    </xdr:to>
    <xdr:sp macro="" textlink="">
      <xdr:nvSpPr>
        <xdr:cNvPr id="671" name="フローチャート: 判断 670"/>
        <xdr:cNvSpPr/>
      </xdr:nvSpPr>
      <xdr:spPr>
        <a:xfrm>
          <a:off x="14541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138068</xdr:rowOff>
    </xdr:from>
    <xdr:to>
      <xdr:col>72</xdr:col>
      <xdr:colOff>38100</xdr:colOff>
      <xdr:row>104</xdr:row>
      <xdr:rowOff>68218</xdr:rowOff>
    </xdr:to>
    <xdr:sp macro="" textlink="">
      <xdr:nvSpPr>
        <xdr:cNvPr id="672" name="フローチャート: 判断 671"/>
        <xdr:cNvSpPr/>
      </xdr:nvSpPr>
      <xdr:spPr>
        <a:xfrm>
          <a:off x="13652500" y="1779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133169</xdr:rowOff>
    </xdr:from>
    <xdr:to>
      <xdr:col>85</xdr:col>
      <xdr:colOff>177800</xdr:colOff>
      <xdr:row>105</xdr:row>
      <xdr:rowOff>63319</xdr:rowOff>
    </xdr:to>
    <xdr:sp macro="" textlink="">
      <xdr:nvSpPr>
        <xdr:cNvPr id="678" name="楕円 677"/>
        <xdr:cNvSpPr/>
      </xdr:nvSpPr>
      <xdr:spPr>
        <a:xfrm>
          <a:off x="16268700" y="17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111596</xdr:rowOff>
    </xdr:from>
    <xdr:ext cx="405111" cy="259045"/>
    <xdr:sp macro="" textlink="">
      <xdr:nvSpPr>
        <xdr:cNvPr id="679" name="【公民館】&#10;有形固定資産減価償却率該当値テキスト"/>
        <xdr:cNvSpPr txBox="1"/>
      </xdr:nvSpPr>
      <xdr:spPr>
        <a:xfrm>
          <a:off x="16357600" y="1794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165826</xdr:rowOff>
    </xdr:from>
    <xdr:to>
      <xdr:col>81</xdr:col>
      <xdr:colOff>101600</xdr:colOff>
      <xdr:row>105</xdr:row>
      <xdr:rowOff>95976</xdr:rowOff>
    </xdr:to>
    <xdr:sp macro="" textlink="">
      <xdr:nvSpPr>
        <xdr:cNvPr id="680" name="楕円 679"/>
        <xdr:cNvSpPr/>
      </xdr:nvSpPr>
      <xdr:spPr>
        <a:xfrm>
          <a:off x="154305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12519</xdr:rowOff>
    </xdr:from>
    <xdr:to>
      <xdr:col>85</xdr:col>
      <xdr:colOff>127000</xdr:colOff>
      <xdr:row>105</xdr:row>
      <xdr:rowOff>45176</xdr:rowOff>
    </xdr:to>
    <xdr:cxnSp macro="">
      <xdr:nvCxnSpPr>
        <xdr:cNvPr id="681" name="直線コネクタ 680"/>
        <xdr:cNvCxnSpPr/>
      </xdr:nvCxnSpPr>
      <xdr:spPr>
        <a:xfrm flipV="1">
          <a:off x="15481300" y="1801476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141332</xdr:rowOff>
    </xdr:from>
    <xdr:to>
      <xdr:col>76</xdr:col>
      <xdr:colOff>165100</xdr:colOff>
      <xdr:row>105</xdr:row>
      <xdr:rowOff>71482</xdr:rowOff>
    </xdr:to>
    <xdr:sp macro="" textlink="">
      <xdr:nvSpPr>
        <xdr:cNvPr id="682" name="楕円 681"/>
        <xdr:cNvSpPr/>
      </xdr:nvSpPr>
      <xdr:spPr>
        <a:xfrm>
          <a:off x="14541500" y="1797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20682</xdr:rowOff>
    </xdr:from>
    <xdr:to>
      <xdr:col>81</xdr:col>
      <xdr:colOff>50800</xdr:colOff>
      <xdr:row>105</xdr:row>
      <xdr:rowOff>45176</xdr:rowOff>
    </xdr:to>
    <xdr:cxnSp macro="">
      <xdr:nvCxnSpPr>
        <xdr:cNvPr id="683" name="直線コネクタ 682"/>
        <xdr:cNvCxnSpPr/>
      </xdr:nvCxnSpPr>
      <xdr:spPr>
        <a:xfrm>
          <a:off x="14592300" y="18022932"/>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171285</xdr:rowOff>
    </xdr:from>
    <xdr:ext cx="405111" cy="259045"/>
    <xdr:sp macro="" textlink="">
      <xdr:nvSpPr>
        <xdr:cNvPr id="684" name="n_1aveValue【公民館】&#10;有形固定資産減価償却率"/>
        <xdr:cNvSpPr txBox="1"/>
      </xdr:nvSpPr>
      <xdr:spPr>
        <a:xfrm>
          <a:off x="152660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163121</xdr:rowOff>
    </xdr:from>
    <xdr:ext cx="405111" cy="259045"/>
    <xdr:sp macro="" textlink="">
      <xdr:nvSpPr>
        <xdr:cNvPr id="685" name="n_2aveValue【公民館】&#10;有形固定資産減価償却率"/>
        <xdr:cNvSpPr txBox="1"/>
      </xdr:nvSpPr>
      <xdr:spPr>
        <a:xfrm>
          <a:off x="14389744" y="1747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84745</xdr:rowOff>
    </xdr:from>
    <xdr:ext cx="405111" cy="259045"/>
    <xdr:sp macro="" textlink="">
      <xdr:nvSpPr>
        <xdr:cNvPr id="686" name="n_3aveValue【公民館】&#10;有形固定資産減価償却率"/>
        <xdr:cNvSpPr txBox="1"/>
      </xdr:nvSpPr>
      <xdr:spPr>
        <a:xfrm>
          <a:off x="13500744" y="1757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87103</xdr:rowOff>
    </xdr:from>
    <xdr:ext cx="405111" cy="259045"/>
    <xdr:sp macro="" textlink="">
      <xdr:nvSpPr>
        <xdr:cNvPr id="687" name="n_1mainValue【公民館】&#10;有形固定資産減価償却率"/>
        <xdr:cNvSpPr txBox="1"/>
      </xdr:nvSpPr>
      <xdr:spPr>
        <a:xfrm>
          <a:off x="15266044" y="1808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62609</xdr:rowOff>
    </xdr:from>
    <xdr:ext cx="405111" cy="259045"/>
    <xdr:sp macro="" textlink="">
      <xdr:nvSpPr>
        <xdr:cNvPr id="688" name="n_2mainValue【公民館】&#10;有形固定資産減価償却率"/>
        <xdr:cNvSpPr txBox="1"/>
      </xdr:nvSpPr>
      <xdr:spPr>
        <a:xfrm>
          <a:off x="143897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9" name="正方形/長方形 6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0" name="正方形/長方形 6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1" name="正方形/長方形 6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2" name="正方形/長方形 6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3" name="正方形/長方形 6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4" name="正方形/長方形 6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5" name="正方形/長方形 6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6" name="正方形/長方形 6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7" name="テキスト ボックス 6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8" name="直線コネクタ 6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9" name="直線コネクタ 69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0" name="テキスト ボックス 69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1" name="直線コネクタ 70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2" name="テキスト ボックス 70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3" name="直線コネクタ 70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4" name="テキスト ボックス 70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5" name="直線コネクタ 70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6" name="テキスト ボックス 70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7" name="直線コネクタ 70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8" name="テキスト ボックス 70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9" name="直線コネクタ 7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0" name="テキスト ボックス 7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3811</xdr:rowOff>
    </xdr:from>
    <xdr:to>
      <xdr:col>116</xdr:col>
      <xdr:colOff>62864</xdr:colOff>
      <xdr:row>108</xdr:row>
      <xdr:rowOff>114300</xdr:rowOff>
    </xdr:to>
    <xdr:cxnSp macro="">
      <xdr:nvCxnSpPr>
        <xdr:cNvPr id="712" name="直線コネクタ 711"/>
        <xdr:cNvCxnSpPr/>
      </xdr:nvCxnSpPr>
      <xdr:spPr>
        <a:xfrm flipV="1">
          <a:off x="22160864" y="171488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13"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14" name="直線コネクタ 713"/>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121938</xdr:rowOff>
    </xdr:from>
    <xdr:ext cx="469744" cy="259045"/>
    <xdr:sp macro="" textlink="">
      <xdr:nvSpPr>
        <xdr:cNvPr id="715" name="【公民館】&#10;一人当たり面積最大値テキスト"/>
        <xdr:cNvSpPr txBox="1"/>
      </xdr:nvSpPr>
      <xdr:spPr>
        <a:xfrm>
          <a:off x="22199600" y="1692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3811</xdr:rowOff>
    </xdr:from>
    <xdr:to>
      <xdr:col>116</xdr:col>
      <xdr:colOff>152400</xdr:colOff>
      <xdr:row>100</xdr:row>
      <xdr:rowOff>3811</xdr:rowOff>
    </xdr:to>
    <xdr:cxnSp macro="">
      <xdr:nvCxnSpPr>
        <xdr:cNvPr id="716" name="直線コネクタ 715"/>
        <xdr:cNvCxnSpPr/>
      </xdr:nvCxnSpPr>
      <xdr:spPr>
        <a:xfrm>
          <a:off x="22072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106697</xdr:rowOff>
    </xdr:from>
    <xdr:ext cx="469744" cy="259045"/>
    <xdr:sp macro="" textlink="">
      <xdr:nvSpPr>
        <xdr:cNvPr id="717" name="【公民館】&#10;一人当たり面積平均値テキスト"/>
        <xdr:cNvSpPr txBox="1"/>
      </xdr:nvSpPr>
      <xdr:spPr>
        <a:xfrm>
          <a:off x="22199600" y="18280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718" name="フローチャート: 判断 717"/>
        <xdr:cNvSpPr/>
      </xdr:nvSpPr>
      <xdr:spPr>
        <a:xfrm>
          <a:off x="221107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135889</xdr:rowOff>
    </xdr:from>
    <xdr:to>
      <xdr:col>112</xdr:col>
      <xdr:colOff>38100</xdr:colOff>
      <xdr:row>107</xdr:row>
      <xdr:rowOff>66039</xdr:rowOff>
    </xdr:to>
    <xdr:sp macro="" textlink="">
      <xdr:nvSpPr>
        <xdr:cNvPr id="719" name="フローチャート: 判断 718"/>
        <xdr:cNvSpPr/>
      </xdr:nvSpPr>
      <xdr:spPr>
        <a:xfrm>
          <a:off x="21272500" y="1830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120650</xdr:rowOff>
    </xdr:from>
    <xdr:to>
      <xdr:col>107</xdr:col>
      <xdr:colOff>101600</xdr:colOff>
      <xdr:row>107</xdr:row>
      <xdr:rowOff>50800</xdr:rowOff>
    </xdr:to>
    <xdr:sp macro="" textlink="">
      <xdr:nvSpPr>
        <xdr:cNvPr id="720" name="フローチャート: 判断 719"/>
        <xdr:cNvSpPr/>
      </xdr:nvSpPr>
      <xdr:spPr>
        <a:xfrm>
          <a:off x="20383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721" name="フローチャート: 判断 720"/>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2" name="テキスト ボックス 7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3" name="テキスト ボックス 7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4" name="テキスト ボックス 7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5" name="テキスト ボックス 7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6" name="テキスト ボックス 7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143511</xdr:rowOff>
    </xdr:from>
    <xdr:to>
      <xdr:col>116</xdr:col>
      <xdr:colOff>114300</xdr:colOff>
      <xdr:row>106</xdr:row>
      <xdr:rowOff>73661</xdr:rowOff>
    </xdr:to>
    <xdr:sp macro="" textlink="">
      <xdr:nvSpPr>
        <xdr:cNvPr id="727" name="楕円 726"/>
        <xdr:cNvSpPr/>
      </xdr:nvSpPr>
      <xdr:spPr>
        <a:xfrm>
          <a:off x="221107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166388</xdr:rowOff>
    </xdr:from>
    <xdr:ext cx="469744" cy="259045"/>
    <xdr:sp macro="" textlink="">
      <xdr:nvSpPr>
        <xdr:cNvPr id="728" name="【公民館】&#10;一人当たり面積該当値テキスト"/>
        <xdr:cNvSpPr txBox="1"/>
      </xdr:nvSpPr>
      <xdr:spPr>
        <a:xfrm>
          <a:off x="22199600"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143511</xdr:rowOff>
    </xdr:from>
    <xdr:to>
      <xdr:col>112</xdr:col>
      <xdr:colOff>38100</xdr:colOff>
      <xdr:row>106</xdr:row>
      <xdr:rowOff>73661</xdr:rowOff>
    </xdr:to>
    <xdr:sp macro="" textlink="">
      <xdr:nvSpPr>
        <xdr:cNvPr id="729" name="楕円 728"/>
        <xdr:cNvSpPr/>
      </xdr:nvSpPr>
      <xdr:spPr>
        <a:xfrm>
          <a:off x="21272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22861</xdr:rowOff>
    </xdr:from>
    <xdr:to>
      <xdr:col>116</xdr:col>
      <xdr:colOff>63500</xdr:colOff>
      <xdr:row>106</xdr:row>
      <xdr:rowOff>22861</xdr:rowOff>
    </xdr:to>
    <xdr:cxnSp macro="">
      <xdr:nvCxnSpPr>
        <xdr:cNvPr id="730" name="直線コネクタ 729"/>
        <xdr:cNvCxnSpPr/>
      </xdr:nvCxnSpPr>
      <xdr:spPr>
        <a:xfrm>
          <a:off x="21323300" y="181965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74930</xdr:rowOff>
    </xdr:from>
    <xdr:to>
      <xdr:col>107</xdr:col>
      <xdr:colOff>101600</xdr:colOff>
      <xdr:row>106</xdr:row>
      <xdr:rowOff>5080</xdr:rowOff>
    </xdr:to>
    <xdr:sp macro="" textlink="">
      <xdr:nvSpPr>
        <xdr:cNvPr id="731" name="楕円 730"/>
        <xdr:cNvSpPr/>
      </xdr:nvSpPr>
      <xdr:spPr>
        <a:xfrm>
          <a:off x="203835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125730</xdr:rowOff>
    </xdr:from>
    <xdr:to>
      <xdr:col>111</xdr:col>
      <xdr:colOff>177800</xdr:colOff>
      <xdr:row>106</xdr:row>
      <xdr:rowOff>22861</xdr:rowOff>
    </xdr:to>
    <xdr:cxnSp macro="">
      <xdr:nvCxnSpPr>
        <xdr:cNvPr id="732" name="直線コネクタ 731"/>
        <xdr:cNvCxnSpPr/>
      </xdr:nvCxnSpPr>
      <xdr:spPr>
        <a:xfrm>
          <a:off x="20434300" y="181279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57166</xdr:rowOff>
    </xdr:from>
    <xdr:ext cx="469744" cy="259045"/>
    <xdr:sp macro="" textlink="">
      <xdr:nvSpPr>
        <xdr:cNvPr id="733" name="n_1aveValue【公民館】&#10;一人当たり面積"/>
        <xdr:cNvSpPr txBox="1"/>
      </xdr:nvSpPr>
      <xdr:spPr>
        <a:xfrm>
          <a:off x="21075727" y="1840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41927</xdr:rowOff>
    </xdr:from>
    <xdr:ext cx="469744" cy="259045"/>
    <xdr:sp macro="" textlink="">
      <xdr:nvSpPr>
        <xdr:cNvPr id="734" name="n_2aveValue【公民館】&#10;一人当たり面積"/>
        <xdr:cNvSpPr txBox="1"/>
      </xdr:nvSpPr>
      <xdr:spPr>
        <a:xfrm>
          <a:off x="20199427"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735" name="n_3aveValue【公民館】&#10;一人当たり面積"/>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90188</xdr:rowOff>
    </xdr:from>
    <xdr:ext cx="469744" cy="259045"/>
    <xdr:sp macro="" textlink="">
      <xdr:nvSpPr>
        <xdr:cNvPr id="736" name="n_1mainValue【公民館】&#10;一人当たり面積"/>
        <xdr:cNvSpPr txBox="1"/>
      </xdr:nvSpPr>
      <xdr:spPr>
        <a:xfrm>
          <a:off x="210757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21607</xdr:rowOff>
    </xdr:from>
    <xdr:ext cx="469744" cy="259045"/>
    <xdr:sp macro="" textlink="">
      <xdr:nvSpPr>
        <xdr:cNvPr id="737" name="n_2mainValue【公民館】&#10;一人当たり面積"/>
        <xdr:cNvSpPr txBox="1"/>
      </xdr:nvSpPr>
      <xdr:spPr>
        <a:xfrm>
          <a:off x="20199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8" name="正方形/長方形 7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9" name="正方形/長方形 7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0" name="テキスト ボックス 7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ついては、認定こども園・幼稚園・保育所、児童館、公民館については、類似団体を大幅に下回っているものの、橋りょう・トンネルについては大幅に上回っている。上昇傾向にある、道路、橋りょう・トンネル、学校施設については、既に策定されている長寿命化計画等に基づき維持管理を適切に進めていきたい。また、現在数値の良い施設についても、老朽化した施設の集約化・複合化や除却を進め、数値の悪化を防ぐように努めた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75,771
74,641
71.95
27,827,827
26,514,827
1,283,767
16,456,052
24,310,322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92528</xdr:rowOff>
    </xdr:to>
    <xdr:cxnSp macro="">
      <xdr:nvCxnSpPr>
        <xdr:cNvPr id="57" name="直線コネクタ 56"/>
        <xdr:cNvCxnSpPr/>
      </xdr:nvCxnSpPr>
      <xdr:spPr>
        <a:xfrm flipV="1">
          <a:off x="4634865" y="5859780"/>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150784</xdr:rowOff>
    </xdr:from>
    <xdr:ext cx="405111" cy="259045"/>
    <xdr:sp macro="" textlink="">
      <xdr:nvSpPr>
        <xdr:cNvPr id="62" name="【図書館】&#10;有形固定資産減価償却率平均値テキスト"/>
        <xdr:cNvSpPr txBox="1"/>
      </xdr:nvSpPr>
      <xdr:spPr>
        <a:xfrm>
          <a:off x="4673600" y="64944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xdr:rowOff>
    </xdr:from>
    <xdr:to>
      <xdr:col>24</xdr:col>
      <xdr:colOff>114300</xdr:colOff>
      <xdr:row>38</xdr:row>
      <xdr:rowOff>102507</xdr:rowOff>
    </xdr:to>
    <xdr:sp macro="" textlink="">
      <xdr:nvSpPr>
        <xdr:cNvPr id="63" name="フローチャート: 判断 62"/>
        <xdr:cNvSpPr/>
      </xdr:nvSpPr>
      <xdr:spPr>
        <a:xfrm>
          <a:off x="45847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15603</xdr:rowOff>
    </xdr:from>
    <xdr:to>
      <xdr:col>20</xdr:col>
      <xdr:colOff>38100</xdr:colOff>
      <xdr:row>38</xdr:row>
      <xdr:rowOff>117203</xdr:rowOff>
    </xdr:to>
    <xdr:sp macro="" textlink="">
      <xdr:nvSpPr>
        <xdr:cNvPr id="64" name="フローチャート: 判断 63"/>
        <xdr:cNvSpPr/>
      </xdr:nvSpPr>
      <xdr:spPr>
        <a:xfrm>
          <a:off x="3746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160927</xdr:rowOff>
    </xdr:from>
    <xdr:to>
      <xdr:col>15</xdr:col>
      <xdr:colOff>101600</xdr:colOff>
      <xdr:row>38</xdr:row>
      <xdr:rowOff>91077</xdr:rowOff>
    </xdr:to>
    <xdr:sp macro="" textlink="">
      <xdr:nvSpPr>
        <xdr:cNvPr id="65" name="フローチャート: 判断 64"/>
        <xdr:cNvSpPr/>
      </xdr:nvSpPr>
      <xdr:spPr>
        <a:xfrm>
          <a:off x="2857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90715</xdr:rowOff>
    </xdr:from>
    <xdr:to>
      <xdr:col>10</xdr:col>
      <xdr:colOff>165100</xdr:colOff>
      <xdr:row>39</xdr:row>
      <xdr:rowOff>20865</xdr:rowOff>
    </xdr:to>
    <xdr:sp macro="" textlink="">
      <xdr:nvSpPr>
        <xdr:cNvPr id="66" name="フローチャート: 判断 65"/>
        <xdr:cNvSpPr/>
      </xdr:nvSpPr>
      <xdr:spPr>
        <a:xfrm>
          <a:off x="1968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118473</xdr:rowOff>
    </xdr:from>
    <xdr:to>
      <xdr:col>24</xdr:col>
      <xdr:colOff>114300</xdr:colOff>
      <xdr:row>38</xdr:row>
      <xdr:rowOff>48623</xdr:rowOff>
    </xdr:to>
    <xdr:sp macro="" textlink="">
      <xdr:nvSpPr>
        <xdr:cNvPr id="72" name="楕円 71"/>
        <xdr:cNvSpPr/>
      </xdr:nvSpPr>
      <xdr:spPr>
        <a:xfrm>
          <a:off x="4584700" y="646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141350</xdr:rowOff>
    </xdr:from>
    <xdr:ext cx="405111" cy="259045"/>
    <xdr:sp macro="" textlink="">
      <xdr:nvSpPr>
        <xdr:cNvPr id="73" name="【図書館】&#10;有形固定資産減価償却率該当値テキスト"/>
        <xdr:cNvSpPr txBox="1"/>
      </xdr:nvSpPr>
      <xdr:spPr>
        <a:xfrm>
          <a:off x="4673600" y="6313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151130</xdr:rowOff>
    </xdr:from>
    <xdr:to>
      <xdr:col>20</xdr:col>
      <xdr:colOff>38100</xdr:colOff>
      <xdr:row>38</xdr:row>
      <xdr:rowOff>81280</xdr:rowOff>
    </xdr:to>
    <xdr:sp macro="" textlink="">
      <xdr:nvSpPr>
        <xdr:cNvPr id="74" name="楕円 73"/>
        <xdr:cNvSpPr/>
      </xdr:nvSpPr>
      <xdr:spPr>
        <a:xfrm>
          <a:off x="3746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169273</xdr:rowOff>
    </xdr:from>
    <xdr:to>
      <xdr:col>24</xdr:col>
      <xdr:colOff>63500</xdr:colOff>
      <xdr:row>38</xdr:row>
      <xdr:rowOff>30480</xdr:rowOff>
    </xdr:to>
    <xdr:cxnSp macro="">
      <xdr:nvCxnSpPr>
        <xdr:cNvPr id="75" name="直線コネクタ 74"/>
        <xdr:cNvCxnSpPr/>
      </xdr:nvCxnSpPr>
      <xdr:spPr>
        <a:xfrm flipV="1">
          <a:off x="3797300" y="651292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41728</xdr:rowOff>
    </xdr:from>
    <xdr:to>
      <xdr:col>15</xdr:col>
      <xdr:colOff>101600</xdr:colOff>
      <xdr:row>38</xdr:row>
      <xdr:rowOff>143328</xdr:rowOff>
    </xdr:to>
    <xdr:sp macro="" textlink="">
      <xdr:nvSpPr>
        <xdr:cNvPr id="76" name="楕円 75"/>
        <xdr:cNvSpPr/>
      </xdr:nvSpPr>
      <xdr:spPr>
        <a:xfrm>
          <a:off x="2857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30480</xdr:rowOff>
    </xdr:from>
    <xdr:to>
      <xdr:col>19</xdr:col>
      <xdr:colOff>177800</xdr:colOff>
      <xdr:row>38</xdr:row>
      <xdr:rowOff>92528</xdr:rowOff>
    </xdr:to>
    <xdr:cxnSp macro="">
      <xdr:nvCxnSpPr>
        <xdr:cNvPr id="77" name="直線コネクタ 76"/>
        <xdr:cNvCxnSpPr/>
      </xdr:nvCxnSpPr>
      <xdr:spPr>
        <a:xfrm flipV="1">
          <a:off x="2908300" y="6545580"/>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108330</xdr:rowOff>
    </xdr:from>
    <xdr:ext cx="405111" cy="259045"/>
    <xdr:sp macro="" textlink="">
      <xdr:nvSpPr>
        <xdr:cNvPr id="78" name="n_1aveValue【図書館】&#10;有形固定資産減価償却率"/>
        <xdr:cNvSpPr txBox="1"/>
      </xdr:nvSpPr>
      <xdr:spPr>
        <a:xfrm>
          <a:off x="35820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107604</xdr:rowOff>
    </xdr:from>
    <xdr:ext cx="405111" cy="259045"/>
    <xdr:sp macro="" textlink="">
      <xdr:nvSpPr>
        <xdr:cNvPr id="79" name="n_2aveValue【図書館】&#10;有形固定資産減価償却率"/>
        <xdr:cNvSpPr txBox="1"/>
      </xdr:nvSpPr>
      <xdr:spPr>
        <a:xfrm>
          <a:off x="27057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37391</xdr:rowOff>
    </xdr:from>
    <xdr:ext cx="405111" cy="259045"/>
    <xdr:sp macro="" textlink="">
      <xdr:nvSpPr>
        <xdr:cNvPr id="80" name="n_3aveValue【図書館】&#10;有形固定資産減価償却率"/>
        <xdr:cNvSpPr txBox="1"/>
      </xdr:nvSpPr>
      <xdr:spPr>
        <a:xfrm>
          <a:off x="1816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97807</xdr:rowOff>
    </xdr:from>
    <xdr:ext cx="405111" cy="259045"/>
    <xdr:sp macro="" textlink="">
      <xdr:nvSpPr>
        <xdr:cNvPr id="81" name="n_1mainValue【図書館】&#10;有形固定資産減価償却率"/>
        <xdr:cNvSpPr txBox="1"/>
      </xdr:nvSpPr>
      <xdr:spPr>
        <a:xfrm>
          <a:off x="3582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134455</xdr:rowOff>
    </xdr:from>
    <xdr:ext cx="405111" cy="259045"/>
    <xdr:sp macro="" textlink="">
      <xdr:nvSpPr>
        <xdr:cNvPr id="82" name="n_2mainValue【図書館】&#10;有形固定資産減価償却率"/>
        <xdr:cNvSpPr txBox="1"/>
      </xdr:nvSpPr>
      <xdr:spPr>
        <a:xfrm>
          <a:off x="27057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12700</xdr:rowOff>
    </xdr:to>
    <xdr:cxnSp macro="">
      <xdr:nvCxnSpPr>
        <xdr:cNvPr id="106" name="直線コネクタ 105"/>
        <xdr:cNvCxnSpPr/>
      </xdr:nvCxnSpPr>
      <xdr:spPr>
        <a:xfrm flipV="1">
          <a:off x="10476865" y="58674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07"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8" name="直線コネクタ 107"/>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09" name="【図書館】&#10;一人当たり面積最大値テキスト"/>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10" name="直線コネクタ 109"/>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143527</xdr:rowOff>
    </xdr:from>
    <xdr:ext cx="469744" cy="259045"/>
    <xdr:sp macro="" textlink="">
      <xdr:nvSpPr>
        <xdr:cNvPr id="111" name="【図書館】&#10;一人当たり面積平均値テキスト"/>
        <xdr:cNvSpPr txBox="1"/>
      </xdr:nvSpPr>
      <xdr:spPr>
        <a:xfrm>
          <a:off x="10515600" y="665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12" name="フローチャート: 判断 111"/>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152400</xdr:rowOff>
    </xdr:from>
    <xdr:to>
      <xdr:col>50</xdr:col>
      <xdr:colOff>165100</xdr:colOff>
      <xdr:row>39</xdr:row>
      <xdr:rowOff>82550</xdr:rowOff>
    </xdr:to>
    <xdr:sp macro="" textlink="">
      <xdr:nvSpPr>
        <xdr:cNvPr id="113" name="フローチャート: 判断 112"/>
        <xdr:cNvSpPr/>
      </xdr:nvSpPr>
      <xdr:spPr>
        <a:xfrm>
          <a:off x="95885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4" name="フローチャート: 判断 113"/>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15" name="フローチャート: 判断 114"/>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44450</xdr:rowOff>
    </xdr:from>
    <xdr:to>
      <xdr:col>55</xdr:col>
      <xdr:colOff>50800</xdr:colOff>
      <xdr:row>37</xdr:row>
      <xdr:rowOff>146050</xdr:rowOff>
    </xdr:to>
    <xdr:sp macro="" textlink="">
      <xdr:nvSpPr>
        <xdr:cNvPr id="121" name="楕円 120"/>
        <xdr:cNvSpPr/>
      </xdr:nvSpPr>
      <xdr:spPr>
        <a:xfrm>
          <a:off x="104267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67327</xdr:rowOff>
    </xdr:from>
    <xdr:ext cx="469744" cy="259045"/>
    <xdr:sp macro="" textlink="">
      <xdr:nvSpPr>
        <xdr:cNvPr id="122" name="【図書館】&#10;一人当たり面積該当値テキスト"/>
        <xdr:cNvSpPr txBox="1"/>
      </xdr:nvSpPr>
      <xdr:spPr>
        <a:xfrm>
          <a:off x="10515600"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44450</xdr:rowOff>
    </xdr:from>
    <xdr:to>
      <xdr:col>50</xdr:col>
      <xdr:colOff>165100</xdr:colOff>
      <xdr:row>37</xdr:row>
      <xdr:rowOff>146050</xdr:rowOff>
    </xdr:to>
    <xdr:sp macro="" textlink="">
      <xdr:nvSpPr>
        <xdr:cNvPr id="123" name="楕円 122"/>
        <xdr:cNvSpPr/>
      </xdr:nvSpPr>
      <xdr:spPr>
        <a:xfrm>
          <a:off x="9588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95250</xdr:rowOff>
    </xdr:from>
    <xdr:to>
      <xdr:col>55</xdr:col>
      <xdr:colOff>0</xdr:colOff>
      <xdr:row>37</xdr:row>
      <xdr:rowOff>95250</xdr:rowOff>
    </xdr:to>
    <xdr:cxnSp macro="">
      <xdr:nvCxnSpPr>
        <xdr:cNvPr id="124" name="直線コネクタ 123"/>
        <xdr:cNvCxnSpPr/>
      </xdr:nvCxnSpPr>
      <xdr:spPr>
        <a:xfrm>
          <a:off x="9639300" y="643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57150</xdr:rowOff>
    </xdr:from>
    <xdr:to>
      <xdr:col>46</xdr:col>
      <xdr:colOff>38100</xdr:colOff>
      <xdr:row>39</xdr:row>
      <xdr:rowOff>158750</xdr:rowOff>
    </xdr:to>
    <xdr:sp macro="" textlink="">
      <xdr:nvSpPr>
        <xdr:cNvPr id="125" name="楕円 124"/>
        <xdr:cNvSpPr/>
      </xdr:nvSpPr>
      <xdr:spPr>
        <a:xfrm>
          <a:off x="86995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95250</xdr:rowOff>
    </xdr:from>
    <xdr:to>
      <xdr:col>50</xdr:col>
      <xdr:colOff>114300</xdr:colOff>
      <xdr:row>39</xdr:row>
      <xdr:rowOff>107950</xdr:rowOff>
    </xdr:to>
    <xdr:cxnSp macro="">
      <xdr:nvCxnSpPr>
        <xdr:cNvPr id="126" name="直線コネクタ 125"/>
        <xdr:cNvCxnSpPr/>
      </xdr:nvCxnSpPr>
      <xdr:spPr>
        <a:xfrm flipV="1">
          <a:off x="8750300" y="6438900"/>
          <a:ext cx="889000" cy="35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73677</xdr:rowOff>
    </xdr:from>
    <xdr:ext cx="469744" cy="259045"/>
    <xdr:sp macro="" textlink="">
      <xdr:nvSpPr>
        <xdr:cNvPr id="127" name="n_1aveValue【図書館】&#10;一人当たり面積"/>
        <xdr:cNvSpPr txBox="1"/>
      </xdr:nvSpPr>
      <xdr:spPr>
        <a:xfrm>
          <a:off x="9391727" y="676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28" name="n_2ave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29" name="n_3ave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162577</xdr:rowOff>
    </xdr:from>
    <xdr:ext cx="469744" cy="259045"/>
    <xdr:sp macro="" textlink="">
      <xdr:nvSpPr>
        <xdr:cNvPr id="130" name="n_1mainValue【図書館】&#10;一人当たり面積"/>
        <xdr:cNvSpPr txBox="1"/>
      </xdr:nvSpPr>
      <xdr:spPr>
        <a:xfrm>
          <a:off x="93917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149877</xdr:rowOff>
    </xdr:from>
    <xdr:ext cx="469744" cy="259045"/>
    <xdr:sp macro="" textlink="">
      <xdr:nvSpPr>
        <xdr:cNvPr id="131" name="n_2mainValue【図書館】&#10;一人当たり面積"/>
        <xdr:cNvSpPr txBox="1"/>
      </xdr:nvSpPr>
      <xdr:spPr>
        <a:xfrm>
          <a:off x="8515427"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150495</xdr:rowOff>
    </xdr:from>
    <xdr:to>
      <xdr:col>24</xdr:col>
      <xdr:colOff>62865</xdr:colOff>
      <xdr:row>64</xdr:row>
      <xdr:rowOff>131445</xdr:rowOff>
    </xdr:to>
    <xdr:cxnSp macro="">
      <xdr:nvCxnSpPr>
        <xdr:cNvPr id="156" name="直線コネクタ 155"/>
        <xdr:cNvCxnSpPr/>
      </xdr:nvCxnSpPr>
      <xdr:spPr>
        <a:xfrm flipV="1">
          <a:off x="4634865" y="958024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135272</xdr:rowOff>
    </xdr:from>
    <xdr:ext cx="405111" cy="259045"/>
    <xdr:sp macro="" textlink="">
      <xdr:nvSpPr>
        <xdr:cNvPr id="157" name="【体育館・プール】&#10;有形固定資産減価償却率最小値テキスト"/>
        <xdr:cNvSpPr txBox="1"/>
      </xdr:nvSpPr>
      <xdr:spPr>
        <a:xfrm>
          <a:off x="4673600" y="1110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131445</xdr:rowOff>
    </xdr:from>
    <xdr:to>
      <xdr:col>24</xdr:col>
      <xdr:colOff>152400</xdr:colOff>
      <xdr:row>64</xdr:row>
      <xdr:rowOff>131445</xdr:rowOff>
    </xdr:to>
    <xdr:cxnSp macro="">
      <xdr:nvCxnSpPr>
        <xdr:cNvPr id="158" name="直線コネクタ 157"/>
        <xdr:cNvCxnSpPr/>
      </xdr:nvCxnSpPr>
      <xdr:spPr>
        <a:xfrm>
          <a:off x="4546600" y="1110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97172</xdr:rowOff>
    </xdr:from>
    <xdr:ext cx="405111" cy="259045"/>
    <xdr:sp macro="" textlink="">
      <xdr:nvSpPr>
        <xdr:cNvPr id="159" name="【体育館・プール】&#10;有形固定資産減価償却率最大値テキスト"/>
        <xdr:cNvSpPr txBox="1"/>
      </xdr:nvSpPr>
      <xdr:spPr>
        <a:xfrm>
          <a:off x="4673600" y="935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150495</xdr:rowOff>
    </xdr:from>
    <xdr:to>
      <xdr:col>24</xdr:col>
      <xdr:colOff>152400</xdr:colOff>
      <xdr:row>55</xdr:row>
      <xdr:rowOff>150495</xdr:rowOff>
    </xdr:to>
    <xdr:cxnSp macro="">
      <xdr:nvCxnSpPr>
        <xdr:cNvPr id="160" name="直線コネクタ 159"/>
        <xdr:cNvCxnSpPr/>
      </xdr:nvCxnSpPr>
      <xdr:spPr>
        <a:xfrm>
          <a:off x="4546600" y="958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166387</xdr:rowOff>
    </xdr:from>
    <xdr:ext cx="405111" cy="259045"/>
    <xdr:sp macro="" textlink="">
      <xdr:nvSpPr>
        <xdr:cNvPr id="161" name="【体育館・プール】&#10;有形固定資産減価償却率平均値テキスト"/>
        <xdr:cNvSpPr txBox="1"/>
      </xdr:nvSpPr>
      <xdr:spPr>
        <a:xfrm>
          <a:off x="4673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62" name="フローチャート: 判断 161"/>
        <xdr:cNvSpPr/>
      </xdr:nvSpPr>
      <xdr:spPr>
        <a:xfrm>
          <a:off x="4584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135890</xdr:rowOff>
    </xdr:from>
    <xdr:to>
      <xdr:col>20</xdr:col>
      <xdr:colOff>38100</xdr:colOff>
      <xdr:row>60</xdr:row>
      <xdr:rowOff>66040</xdr:rowOff>
    </xdr:to>
    <xdr:sp macro="" textlink="">
      <xdr:nvSpPr>
        <xdr:cNvPr id="163" name="フローチャート: 判断 162"/>
        <xdr:cNvSpPr/>
      </xdr:nvSpPr>
      <xdr:spPr>
        <a:xfrm>
          <a:off x="3746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64" name="フローチャート: 判断 163"/>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145415</xdr:rowOff>
    </xdr:from>
    <xdr:to>
      <xdr:col>10</xdr:col>
      <xdr:colOff>165100</xdr:colOff>
      <xdr:row>60</xdr:row>
      <xdr:rowOff>75565</xdr:rowOff>
    </xdr:to>
    <xdr:sp macro="" textlink="">
      <xdr:nvSpPr>
        <xdr:cNvPr id="165" name="フローチャート: 判断 164"/>
        <xdr:cNvSpPr/>
      </xdr:nvSpPr>
      <xdr:spPr>
        <a:xfrm>
          <a:off x="1968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635</xdr:rowOff>
    </xdr:from>
    <xdr:to>
      <xdr:col>24</xdr:col>
      <xdr:colOff>114300</xdr:colOff>
      <xdr:row>61</xdr:row>
      <xdr:rowOff>102235</xdr:rowOff>
    </xdr:to>
    <xdr:sp macro="" textlink="">
      <xdr:nvSpPr>
        <xdr:cNvPr id="171" name="楕円 170"/>
        <xdr:cNvSpPr/>
      </xdr:nvSpPr>
      <xdr:spPr>
        <a:xfrm>
          <a:off x="45847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150512</xdr:rowOff>
    </xdr:from>
    <xdr:ext cx="405111" cy="259045"/>
    <xdr:sp macro="" textlink="">
      <xdr:nvSpPr>
        <xdr:cNvPr id="172" name="【体育館・プール】&#10;有形固定資産減価償却率該当値テキスト"/>
        <xdr:cNvSpPr txBox="1"/>
      </xdr:nvSpPr>
      <xdr:spPr>
        <a:xfrm>
          <a:off x="4673600"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48260</xdr:rowOff>
    </xdr:from>
    <xdr:to>
      <xdr:col>20</xdr:col>
      <xdr:colOff>38100</xdr:colOff>
      <xdr:row>61</xdr:row>
      <xdr:rowOff>149860</xdr:rowOff>
    </xdr:to>
    <xdr:sp macro="" textlink="">
      <xdr:nvSpPr>
        <xdr:cNvPr id="173" name="楕円 172"/>
        <xdr:cNvSpPr/>
      </xdr:nvSpPr>
      <xdr:spPr>
        <a:xfrm>
          <a:off x="3746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51435</xdr:rowOff>
    </xdr:from>
    <xdr:to>
      <xdr:col>24</xdr:col>
      <xdr:colOff>63500</xdr:colOff>
      <xdr:row>61</xdr:row>
      <xdr:rowOff>99060</xdr:rowOff>
    </xdr:to>
    <xdr:cxnSp macro="">
      <xdr:nvCxnSpPr>
        <xdr:cNvPr id="174" name="直線コネクタ 173"/>
        <xdr:cNvCxnSpPr/>
      </xdr:nvCxnSpPr>
      <xdr:spPr>
        <a:xfrm flipV="1">
          <a:off x="3797300" y="1050988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63500</xdr:rowOff>
    </xdr:from>
    <xdr:to>
      <xdr:col>15</xdr:col>
      <xdr:colOff>101600</xdr:colOff>
      <xdr:row>61</xdr:row>
      <xdr:rowOff>165100</xdr:rowOff>
    </xdr:to>
    <xdr:sp macro="" textlink="">
      <xdr:nvSpPr>
        <xdr:cNvPr id="175" name="楕円 174"/>
        <xdr:cNvSpPr/>
      </xdr:nvSpPr>
      <xdr:spPr>
        <a:xfrm>
          <a:off x="2857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99060</xdr:rowOff>
    </xdr:from>
    <xdr:to>
      <xdr:col>19</xdr:col>
      <xdr:colOff>177800</xdr:colOff>
      <xdr:row>61</xdr:row>
      <xdr:rowOff>114300</xdr:rowOff>
    </xdr:to>
    <xdr:cxnSp macro="">
      <xdr:nvCxnSpPr>
        <xdr:cNvPr id="176" name="直線コネクタ 175"/>
        <xdr:cNvCxnSpPr/>
      </xdr:nvCxnSpPr>
      <xdr:spPr>
        <a:xfrm flipV="1">
          <a:off x="2908300" y="105575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82567</xdr:rowOff>
    </xdr:from>
    <xdr:ext cx="405111" cy="259045"/>
    <xdr:sp macro="" textlink="">
      <xdr:nvSpPr>
        <xdr:cNvPr id="177" name="n_1aveValue【体育館・プール】&#10;有形固定資産減価償却率"/>
        <xdr:cNvSpPr txBox="1"/>
      </xdr:nvSpPr>
      <xdr:spPr>
        <a:xfrm>
          <a:off x="35820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113047</xdr:rowOff>
    </xdr:from>
    <xdr:ext cx="405111" cy="259045"/>
    <xdr:sp macro="" textlink="">
      <xdr:nvSpPr>
        <xdr:cNvPr id="178" name="n_2aveValue【体育館・プール】&#10;有形固定資産減価償却率"/>
        <xdr:cNvSpPr txBox="1"/>
      </xdr:nvSpPr>
      <xdr:spPr>
        <a:xfrm>
          <a:off x="2705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92092</xdr:rowOff>
    </xdr:from>
    <xdr:ext cx="405111" cy="259045"/>
    <xdr:sp macro="" textlink="">
      <xdr:nvSpPr>
        <xdr:cNvPr id="179" name="n_3aveValue【体育館・プール】&#10;有形固定資産減価償却率"/>
        <xdr:cNvSpPr txBox="1"/>
      </xdr:nvSpPr>
      <xdr:spPr>
        <a:xfrm>
          <a:off x="1816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140987</xdr:rowOff>
    </xdr:from>
    <xdr:ext cx="405111" cy="259045"/>
    <xdr:sp macro="" textlink="">
      <xdr:nvSpPr>
        <xdr:cNvPr id="180" name="n_1mainValue【体育館・プール】&#10;有形固定資産減価償却率"/>
        <xdr:cNvSpPr txBox="1"/>
      </xdr:nvSpPr>
      <xdr:spPr>
        <a:xfrm>
          <a:off x="3582044" y="1059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156227</xdr:rowOff>
    </xdr:from>
    <xdr:ext cx="405111" cy="259045"/>
    <xdr:sp macro="" textlink="">
      <xdr:nvSpPr>
        <xdr:cNvPr id="181" name="n_2mainValue【体育館・プール】&#10;有形固定資産減価償却率"/>
        <xdr:cNvSpPr txBox="1"/>
      </xdr:nvSpPr>
      <xdr:spPr>
        <a:xfrm>
          <a:off x="27057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2" name="直線コネクタ 19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3" name="テキスト ボックス 19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4" name="直線コネクタ 19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5" name="テキスト ボックス 19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6" name="直線コネクタ 19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7" name="テキスト ボックス 19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8" name="直線コネクタ 19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9" name="テキスト ボックス 19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0" name="直線コネクタ 19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1" name="テキスト ボックス 20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3" name="テキスト ボックス 20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11430</xdr:rowOff>
    </xdr:from>
    <xdr:to>
      <xdr:col>54</xdr:col>
      <xdr:colOff>189865</xdr:colOff>
      <xdr:row>64</xdr:row>
      <xdr:rowOff>15240</xdr:rowOff>
    </xdr:to>
    <xdr:cxnSp macro="">
      <xdr:nvCxnSpPr>
        <xdr:cNvPr id="205" name="直線コネクタ 204"/>
        <xdr:cNvCxnSpPr/>
      </xdr:nvCxnSpPr>
      <xdr:spPr>
        <a:xfrm flipV="1">
          <a:off x="10476865" y="944118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06"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07" name="直線コネクタ 206"/>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129557</xdr:rowOff>
    </xdr:from>
    <xdr:ext cx="469744" cy="259045"/>
    <xdr:sp macro="" textlink="">
      <xdr:nvSpPr>
        <xdr:cNvPr id="208" name="【体育館・プール】&#10;一人当たり面積最大値テキスト"/>
        <xdr:cNvSpPr txBox="1"/>
      </xdr:nvSpPr>
      <xdr:spPr>
        <a:xfrm>
          <a:off x="10515600" y="921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11430</xdr:rowOff>
    </xdr:from>
    <xdr:to>
      <xdr:col>55</xdr:col>
      <xdr:colOff>88900</xdr:colOff>
      <xdr:row>55</xdr:row>
      <xdr:rowOff>11430</xdr:rowOff>
    </xdr:to>
    <xdr:cxnSp macro="">
      <xdr:nvCxnSpPr>
        <xdr:cNvPr id="209" name="直線コネクタ 208"/>
        <xdr:cNvCxnSpPr/>
      </xdr:nvCxnSpPr>
      <xdr:spPr>
        <a:xfrm>
          <a:off x="10388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160037</xdr:rowOff>
    </xdr:from>
    <xdr:ext cx="469744" cy="259045"/>
    <xdr:sp macro="" textlink="">
      <xdr:nvSpPr>
        <xdr:cNvPr id="210" name="【体育館・プール】&#10;一人当たり面積平均値テキスト"/>
        <xdr:cNvSpPr txBox="1"/>
      </xdr:nvSpPr>
      <xdr:spPr>
        <a:xfrm>
          <a:off x="10515600" y="10447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11" name="フローチャート: 判断 210"/>
        <xdr:cNvSpPr/>
      </xdr:nvSpPr>
      <xdr:spPr>
        <a:xfrm>
          <a:off x="104267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12" name="フローチャート: 判断 211"/>
        <xdr:cNvSpPr/>
      </xdr:nvSpPr>
      <xdr:spPr>
        <a:xfrm>
          <a:off x="9588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33020</xdr:rowOff>
    </xdr:from>
    <xdr:to>
      <xdr:col>46</xdr:col>
      <xdr:colOff>38100</xdr:colOff>
      <xdr:row>60</xdr:row>
      <xdr:rowOff>134620</xdr:rowOff>
    </xdr:to>
    <xdr:sp macro="" textlink="">
      <xdr:nvSpPr>
        <xdr:cNvPr id="213" name="フローチャート: 判断 212"/>
        <xdr:cNvSpPr/>
      </xdr:nvSpPr>
      <xdr:spPr>
        <a:xfrm>
          <a:off x="8699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13970</xdr:rowOff>
    </xdr:from>
    <xdr:to>
      <xdr:col>41</xdr:col>
      <xdr:colOff>101600</xdr:colOff>
      <xdr:row>60</xdr:row>
      <xdr:rowOff>115570</xdr:rowOff>
    </xdr:to>
    <xdr:sp macro="" textlink="">
      <xdr:nvSpPr>
        <xdr:cNvPr id="214" name="フローチャート: 判断 213"/>
        <xdr:cNvSpPr/>
      </xdr:nvSpPr>
      <xdr:spPr>
        <a:xfrm>
          <a:off x="7810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55880</xdr:rowOff>
    </xdr:from>
    <xdr:to>
      <xdr:col>55</xdr:col>
      <xdr:colOff>50800</xdr:colOff>
      <xdr:row>60</xdr:row>
      <xdr:rowOff>157480</xdr:rowOff>
    </xdr:to>
    <xdr:sp macro="" textlink="">
      <xdr:nvSpPr>
        <xdr:cNvPr id="220" name="楕円 219"/>
        <xdr:cNvSpPr/>
      </xdr:nvSpPr>
      <xdr:spPr>
        <a:xfrm>
          <a:off x="104267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78757</xdr:rowOff>
    </xdr:from>
    <xdr:ext cx="469744" cy="259045"/>
    <xdr:sp macro="" textlink="">
      <xdr:nvSpPr>
        <xdr:cNvPr id="221" name="【体育館・プール】&#10;一人当たり面積該当値テキスト"/>
        <xdr:cNvSpPr txBox="1"/>
      </xdr:nvSpPr>
      <xdr:spPr>
        <a:xfrm>
          <a:off x="10515600"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55880</xdr:rowOff>
    </xdr:from>
    <xdr:to>
      <xdr:col>50</xdr:col>
      <xdr:colOff>165100</xdr:colOff>
      <xdr:row>60</xdr:row>
      <xdr:rowOff>157480</xdr:rowOff>
    </xdr:to>
    <xdr:sp macro="" textlink="">
      <xdr:nvSpPr>
        <xdr:cNvPr id="222" name="楕円 221"/>
        <xdr:cNvSpPr/>
      </xdr:nvSpPr>
      <xdr:spPr>
        <a:xfrm>
          <a:off x="95885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106680</xdr:rowOff>
    </xdr:from>
    <xdr:to>
      <xdr:col>55</xdr:col>
      <xdr:colOff>0</xdr:colOff>
      <xdr:row>60</xdr:row>
      <xdr:rowOff>106680</xdr:rowOff>
    </xdr:to>
    <xdr:cxnSp macro="">
      <xdr:nvCxnSpPr>
        <xdr:cNvPr id="223" name="直線コネクタ 222"/>
        <xdr:cNvCxnSpPr/>
      </xdr:nvCxnSpPr>
      <xdr:spPr>
        <a:xfrm>
          <a:off x="9639300" y="103936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2540</xdr:rowOff>
    </xdr:from>
    <xdr:to>
      <xdr:col>46</xdr:col>
      <xdr:colOff>38100</xdr:colOff>
      <xdr:row>60</xdr:row>
      <xdr:rowOff>104140</xdr:rowOff>
    </xdr:to>
    <xdr:sp macro="" textlink="">
      <xdr:nvSpPr>
        <xdr:cNvPr id="224" name="楕円 223"/>
        <xdr:cNvSpPr/>
      </xdr:nvSpPr>
      <xdr:spPr>
        <a:xfrm>
          <a:off x="86995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53340</xdr:rowOff>
    </xdr:from>
    <xdr:to>
      <xdr:col>50</xdr:col>
      <xdr:colOff>114300</xdr:colOff>
      <xdr:row>60</xdr:row>
      <xdr:rowOff>106680</xdr:rowOff>
    </xdr:to>
    <xdr:cxnSp macro="">
      <xdr:nvCxnSpPr>
        <xdr:cNvPr id="225" name="直線コネクタ 224"/>
        <xdr:cNvCxnSpPr/>
      </xdr:nvCxnSpPr>
      <xdr:spPr>
        <a:xfrm>
          <a:off x="8750300" y="103403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80027</xdr:rowOff>
    </xdr:from>
    <xdr:ext cx="469744" cy="259045"/>
    <xdr:sp macro="" textlink="">
      <xdr:nvSpPr>
        <xdr:cNvPr id="226" name="n_1aveValue【体育館・プール】&#10;一人当たり面積"/>
        <xdr:cNvSpPr txBox="1"/>
      </xdr:nvSpPr>
      <xdr:spPr>
        <a:xfrm>
          <a:off x="9391727" y="1053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125747</xdr:rowOff>
    </xdr:from>
    <xdr:ext cx="469744" cy="259045"/>
    <xdr:sp macro="" textlink="">
      <xdr:nvSpPr>
        <xdr:cNvPr id="227" name="n_2aveValue【体育館・プール】&#10;一人当たり面積"/>
        <xdr:cNvSpPr txBox="1"/>
      </xdr:nvSpPr>
      <xdr:spPr>
        <a:xfrm>
          <a:off x="8515427" y="1041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132097</xdr:rowOff>
    </xdr:from>
    <xdr:ext cx="469744" cy="259045"/>
    <xdr:sp macro="" textlink="">
      <xdr:nvSpPr>
        <xdr:cNvPr id="228" name="n_3aveValue【体育館・プール】&#10;一人当たり面積"/>
        <xdr:cNvSpPr txBox="1"/>
      </xdr:nvSpPr>
      <xdr:spPr>
        <a:xfrm>
          <a:off x="7626427" y="100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2557</xdr:rowOff>
    </xdr:from>
    <xdr:ext cx="469744" cy="259045"/>
    <xdr:sp macro="" textlink="">
      <xdr:nvSpPr>
        <xdr:cNvPr id="229" name="n_1mainValue【体育館・プール】&#10;一人当たり面積"/>
        <xdr:cNvSpPr txBox="1"/>
      </xdr:nvSpPr>
      <xdr:spPr>
        <a:xfrm>
          <a:off x="9391727" y="1011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120667</xdr:rowOff>
    </xdr:from>
    <xdr:ext cx="469744" cy="259045"/>
    <xdr:sp macro="" textlink="">
      <xdr:nvSpPr>
        <xdr:cNvPr id="230" name="n_2mainValue【体育館・プール】&#10;一人当たり面積"/>
        <xdr:cNvSpPr txBox="1"/>
      </xdr:nvSpPr>
      <xdr:spPr>
        <a:xfrm>
          <a:off x="8515427" y="1006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1" name="テキスト ボックス 24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2" name="直線コネクタ 24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3" name="テキスト ボックス 24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4" name="直線コネクタ 24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5" name="テキスト ボックス 24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6" name="直線コネクタ 24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7" name="テキスト ボックス 24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8" name="直線コネクタ 24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9" name="テキスト ボックス 248"/>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147828</xdr:rowOff>
    </xdr:to>
    <xdr:cxnSp macro="">
      <xdr:nvCxnSpPr>
        <xdr:cNvPr id="253" name="直線コネクタ 252"/>
        <xdr:cNvCxnSpPr/>
      </xdr:nvCxnSpPr>
      <xdr:spPr>
        <a:xfrm flipV="1">
          <a:off x="4634865" y="1341120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151655</xdr:rowOff>
    </xdr:from>
    <xdr:ext cx="405111" cy="259045"/>
    <xdr:sp macro="" textlink="">
      <xdr:nvSpPr>
        <xdr:cNvPr id="254" name="【福祉施設】&#10;有形固定資産減価償却率最小値テキスト"/>
        <xdr:cNvSpPr txBox="1"/>
      </xdr:nvSpPr>
      <xdr:spPr>
        <a:xfrm>
          <a:off x="4673600" y="1489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147828</xdr:rowOff>
    </xdr:from>
    <xdr:to>
      <xdr:col>24</xdr:col>
      <xdr:colOff>152400</xdr:colOff>
      <xdr:row>86</xdr:row>
      <xdr:rowOff>147828</xdr:rowOff>
    </xdr:to>
    <xdr:cxnSp macro="">
      <xdr:nvCxnSpPr>
        <xdr:cNvPr id="255" name="直線コネクタ 254"/>
        <xdr:cNvCxnSpPr/>
      </xdr:nvCxnSpPr>
      <xdr:spPr>
        <a:xfrm>
          <a:off x="4546600" y="1489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56"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57" name="直線コネクタ 256"/>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117619</xdr:rowOff>
    </xdr:from>
    <xdr:ext cx="405111" cy="259045"/>
    <xdr:sp macro="" textlink="">
      <xdr:nvSpPr>
        <xdr:cNvPr id="258" name="【福祉施設】&#10;有形固定資産減価償却率平均値テキスト"/>
        <xdr:cNvSpPr txBox="1"/>
      </xdr:nvSpPr>
      <xdr:spPr>
        <a:xfrm>
          <a:off x="4673600" y="14176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259" name="フローチャート: 判断 258"/>
        <xdr:cNvSpPr/>
      </xdr:nvSpPr>
      <xdr:spPr>
        <a:xfrm>
          <a:off x="45847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135889</xdr:rowOff>
    </xdr:from>
    <xdr:to>
      <xdr:col>20</xdr:col>
      <xdr:colOff>38100</xdr:colOff>
      <xdr:row>84</xdr:row>
      <xdr:rowOff>66039</xdr:rowOff>
    </xdr:to>
    <xdr:sp macro="" textlink="">
      <xdr:nvSpPr>
        <xdr:cNvPr id="260" name="フローチャート: 判断 259"/>
        <xdr:cNvSpPr/>
      </xdr:nvSpPr>
      <xdr:spPr>
        <a:xfrm>
          <a:off x="3746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170180</xdr:rowOff>
    </xdr:from>
    <xdr:to>
      <xdr:col>15</xdr:col>
      <xdr:colOff>101600</xdr:colOff>
      <xdr:row>84</xdr:row>
      <xdr:rowOff>100330</xdr:rowOff>
    </xdr:to>
    <xdr:sp macro="" textlink="">
      <xdr:nvSpPr>
        <xdr:cNvPr id="261" name="フローチャート: 判断 260"/>
        <xdr:cNvSpPr/>
      </xdr:nvSpPr>
      <xdr:spPr>
        <a:xfrm>
          <a:off x="2857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92456</xdr:rowOff>
    </xdr:from>
    <xdr:to>
      <xdr:col>10</xdr:col>
      <xdr:colOff>165100</xdr:colOff>
      <xdr:row>85</xdr:row>
      <xdr:rowOff>22606</xdr:rowOff>
    </xdr:to>
    <xdr:sp macro="" textlink="">
      <xdr:nvSpPr>
        <xdr:cNvPr id="262" name="フローチャート: 判断 261"/>
        <xdr:cNvSpPr/>
      </xdr:nvSpPr>
      <xdr:spPr>
        <a:xfrm>
          <a:off x="1968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55880</xdr:rowOff>
    </xdr:from>
    <xdr:to>
      <xdr:col>24</xdr:col>
      <xdr:colOff>114300</xdr:colOff>
      <xdr:row>84</xdr:row>
      <xdr:rowOff>157480</xdr:rowOff>
    </xdr:to>
    <xdr:sp macro="" textlink="">
      <xdr:nvSpPr>
        <xdr:cNvPr id="268" name="楕円 267"/>
        <xdr:cNvSpPr/>
      </xdr:nvSpPr>
      <xdr:spPr>
        <a:xfrm>
          <a:off x="4584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34307</xdr:rowOff>
    </xdr:from>
    <xdr:ext cx="405111" cy="259045"/>
    <xdr:sp macro="" textlink="">
      <xdr:nvSpPr>
        <xdr:cNvPr id="269" name="【福祉施設】&#10;有形固定資産減価償却率該当値テキスト"/>
        <xdr:cNvSpPr txBox="1"/>
      </xdr:nvSpPr>
      <xdr:spPr>
        <a:xfrm>
          <a:off x="4673600"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87885</xdr:rowOff>
    </xdr:from>
    <xdr:to>
      <xdr:col>20</xdr:col>
      <xdr:colOff>38100</xdr:colOff>
      <xdr:row>80</xdr:row>
      <xdr:rowOff>18035</xdr:rowOff>
    </xdr:to>
    <xdr:sp macro="" textlink="">
      <xdr:nvSpPr>
        <xdr:cNvPr id="270" name="楕円 269"/>
        <xdr:cNvSpPr/>
      </xdr:nvSpPr>
      <xdr:spPr>
        <a:xfrm>
          <a:off x="3746500" y="1363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138685</xdr:rowOff>
    </xdr:from>
    <xdr:to>
      <xdr:col>24</xdr:col>
      <xdr:colOff>63500</xdr:colOff>
      <xdr:row>84</xdr:row>
      <xdr:rowOff>106680</xdr:rowOff>
    </xdr:to>
    <xdr:cxnSp macro="">
      <xdr:nvCxnSpPr>
        <xdr:cNvPr id="271" name="直線コネクタ 270"/>
        <xdr:cNvCxnSpPr/>
      </xdr:nvCxnSpPr>
      <xdr:spPr>
        <a:xfrm>
          <a:off x="3797300" y="13683235"/>
          <a:ext cx="838200" cy="82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57166</xdr:rowOff>
    </xdr:from>
    <xdr:ext cx="405111" cy="259045"/>
    <xdr:sp macro="" textlink="">
      <xdr:nvSpPr>
        <xdr:cNvPr id="272" name="n_1aveValue【福祉施設】&#10;有形固定資産減価償却率"/>
        <xdr:cNvSpPr txBox="1"/>
      </xdr:nvSpPr>
      <xdr:spPr>
        <a:xfrm>
          <a:off x="35820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116857</xdr:rowOff>
    </xdr:from>
    <xdr:ext cx="405111" cy="259045"/>
    <xdr:sp macro="" textlink="">
      <xdr:nvSpPr>
        <xdr:cNvPr id="273" name="n_2aveValue【福祉施設】&#10;有形固定資産減価償却率"/>
        <xdr:cNvSpPr txBox="1"/>
      </xdr:nvSpPr>
      <xdr:spPr>
        <a:xfrm>
          <a:off x="2705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39133</xdr:rowOff>
    </xdr:from>
    <xdr:ext cx="405111" cy="259045"/>
    <xdr:sp macro="" textlink="">
      <xdr:nvSpPr>
        <xdr:cNvPr id="274" name="n_3aveValue【福祉施設】&#10;有形固定資産減価償却率"/>
        <xdr:cNvSpPr txBox="1"/>
      </xdr:nvSpPr>
      <xdr:spPr>
        <a:xfrm>
          <a:off x="1816744" y="14269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34562</xdr:rowOff>
    </xdr:from>
    <xdr:ext cx="405111" cy="259045"/>
    <xdr:sp macro="" textlink="">
      <xdr:nvSpPr>
        <xdr:cNvPr id="275" name="n_1mainValue【福祉施設】&#10;有形固定資産減価償却率"/>
        <xdr:cNvSpPr txBox="1"/>
      </xdr:nvSpPr>
      <xdr:spPr>
        <a:xfrm>
          <a:off x="3582044" y="1340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6" name="正方形/長方形 27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7" name="正方形/長方形 27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8" name="正方形/長方形 27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9" name="正方形/長方形 27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0" name="正方形/長方形 27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1" name="正方形/長方形 28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2" name="正方形/長方形 28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3" name="正方形/長方形 28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4" name="テキスト ボックス 28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5" name="直線コネクタ 28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6" name="直線コネクタ 285"/>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87" name="テキスト ボックス 286"/>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8" name="直線コネクタ 28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9" name="テキスト ボックス 28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0" name="直線コネクタ 289"/>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1" name="テキスト ボックス 290"/>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3" name="テキスト ボックス 29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43814</xdr:rowOff>
    </xdr:from>
    <xdr:to>
      <xdr:col>54</xdr:col>
      <xdr:colOff>189865</xdr:colOff>
      <xdr:row>85</xdr:row>
      <xdr:rowOff>78105</xdr:rowOff>
    </xdr:to>
    <xdr:cxnSp macro="">
      <xdr:nvCxnSpPr>
        <xdr:cNvPr id="295" name="直線コネクタ 294"/>
        <xdr:cNvCxnSpPr/>
      </xdr:nvCxnSpPr>
      <xdr:spPr>
        <a:xfrm flipV="1">
          <a:off x="10476865" y="13416914"/>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296"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297" name="直線コネクタ 296"/>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161941</xdr:rowOff>
    </xdr:from>
    <xdr:ext cx="469744" cy="259045"/>
    <xdr:sp macro="" textlink="">
      <xdr:nvSpPr>
        <xdr:cNvPr id="298" name="【福祉施設】&#10;一人当たり面積最大値テキスト"/>
        <xdr:cNvSpPr txBox="1"/>
      </xdr:nvSpPr>
      <xdr:spPr>
        <a:xfrm>
          <a:off x="10515600" y="1319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43814</xdr:rowOff>
    </xdr:from>
    <xdr:to>
      <xdr:col>55</xdr:col>
      <xdr:colOff>88900</xdr:colOff>
      <xdr:row>78</xdr:row>
      <xdr:rowOff>43814</xdr:rowOff>
    </xdr:to>
    <xdr:cxnSp macro="">
      <xdr:nvCxnSpPr>
        <xdr:cNvPr id="299" name="直線コネクタ 298"/>
        <xdr:cNvCxnSpPr/>
      </xdr:nvCxnSpPr>
      <xdr:spPr>
        <a:xfrm>
          <a:off x="10388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78757</xdr:rowOff>
    </xdr:from>
    <xdr:ext cx="469744" cy="259045"/>
    <xdr:sp macro="" textlink="">
      <xdr:nvSpPr>
        <xdr:cNvPr id="300" name="【福祉施設】&#10;一人当たり面積平均値テキスト"/>
        <xdr:cNvSpPr txBox="1"/>
      </xdr:nvSpPr>
      <xdr:spPr>
        <a:xfrm>
          <a:off x="10515600" y="1413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01" name="フローチャート: 判断 300"/>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50164</xdr:rowOff>
    </xdr:from>
    <xdr:to>
      <xdr:col>50</xdr:col>
      <xdr:colOff>165100</xdr:colOff>
      <xdr:row>83</xdr:row>
      <xdr:rowOff>151764</xdr:rowOff>
    </xdr:to>
    <xdr:sp macro="" textlink="">
      <xdr:nvSpPr>
        <xdr:cNvPr id="302" name="フローチャート: 判断 301"/>
        <xdr:cNvSpPr/>
      </xdr:nvSpPr>
      <xdr:spPr>
        <a:xfrm>
          <a:off x="9588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21589</xdr:rowOff>
    </xdr:from>
    <xdr:to>
      <xdr:col>46</xdr:col>
      <xdr:colOff>38100</xdr:colOff>
      <xdr:row>83</xdr:row>
      <xdr:rowOff>123189</xdr:rowOff>
    </xdr:to>
    <xdr:sp macro="" textlink="">
      <xdr:nvSpPr>
        <xdr:cNvPr id="303" name="フローチャート: 判断 302"/>
        <xdr:cNvSpPr/>
      </xdr:nvSpPr>
      <xdr:spPr>
        <a:xfrm>
          <a:off x="8699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101600</xdr:rowOff>
    </xdr:from>
    <xdr:to>
      <xdr:col>41</xdr:col>
      <xdr:colOff>101600</xdr:colOff>
      <xdr:row>83</xdr:row>
      <xdr:rowOff>31750</xdr:rowOff>
    </xdr:to>
    <xdr:sp macro="" textlink="">
      <xdr:nvSpPr>
        <xdr:cNvPr id="304" name="フローチャート: 判断 303"/>
        <xdr:cNvSpPr/>
      </xdr:nvSpPr>
      <xdr:spPr>
        <a:xfrm>
          <a:off x="7810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5" name="テキスト ボックス 30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6" name="テキスト ボックス 30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7" name="テキスト ボックス 30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8" name="テキスト ボックス 30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9" name="テキスト ボックス 30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147320</xdr:rowOff>
    </xdr:from>
    <xdr:to>
      <xdr:col>55</xdr:col>
      <xdr:colOff>50800</xdr:colOff>
      <xdr:row>85</xdr:row>
      <xdr:rowOff>77470</xdr:rowOff>
    </xdr:to>
    <xdr:sp macro="" textlink="">
      <xdr:nvSpPr>
        <xdr:cNvPr id="310" name="楕円 309"/>
        <xdr:cNvSpPr/>
      </xdr:nvSpPr>
      <xdr:spPr>
        <a:xfrm>
          <a:off x="10426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62247</xdr:rowOff>
    </xdr:from>
    <xdr:ext cx="469744" cy="259045"/>
    <xdr:sp macro="" textlink="">
      <xdr:nvSpPr>
        <xdr:cNvPr id="311" name="【福祉施設】&#10;一人当たり面積該当値テキスト"/>
        <xdr:cNvSpPr txBox="1"/>
      </xdr:nvSpPr>
      <xdr:spPr>
        <a:xfrm>
          <a:off x="10515600" y="1446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147320</xdr:rowOff>
    </xdr:from>
    <xdr:to>
      <xdr:col>50</xdr:col>
      <xdr:colOff>165100</xdr:colOff>
      <xdr:row>85</xdr:row>
      <xdr:rowOff>77470</xdr:rowOff>
    </xdr:to>
    <xdr:sp macro="" textlink="">
      <xdr:nvSpPr>
        <xdr:cNvPr id="312" name="楕円 311"/>
        <xdr:cNvSpPr/>
      </xdr:nvSpPr>
      <xdr:spPr>
        <a:xfrm>
          <a:off x="9588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26670</xdr:rowOff>
    </xdr:from>
    <xdr:to>
      <xdr:col>55</xdr:col>
      <xdr:colOff>0</xdr:colOff>
      <xdr:row>85</xdr:row>
      <xdr:rowOff>26670</xdr:rowOff>
    </xdr:to>
    <xdr:cxnSp macro="">
      <xdr:nvCxnSpPr>
        <xdr:cNvPr id="313" name="直線コネクタ 312"/>
        <xdr:cNvCxnSpPr/>
      </xdr:nvCxnSpPr>
      <xdr:spPr>
        <a:xfrm>
          <a:off x="9639300" y="1459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168291</xdr:rowOff>
    </xdr:from>
    <xdr:ext cx="469744" cy="259045"/>
    <xdr:sp macro="" textlink="">
      <xdr:nvSpPr>
        <xdr:cNvPr id="314" name="n_1aveValue【福祉施設】&#10;一人当たり面積"/>
        <xdr:cNvSpPr txBox="1"/>
      </xdr:nvSpPr>
      <xdr:spPr>
        <a:xfrm>
          <a:off x="93917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139716</xdr:rowOff>
    </xdr:from>
    <xdr:ext cx="469744" cy="259045"/>
    <xdr:sp macro="" textlink="">
      <xdr:nvSpPr>
        <xdr:cNvPr id="315" name="n_2aveValue【福祉施設】&#10;一人当たり面積"/>
        <xdr:cNvSpPr txBox="1"/>
      </xdr:nvSpPr>
      <xdr:spPr>
        <a:xfrm>
          <a:off x="8515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48277</xdr:rowOff>
    </xdr:from>
    <xdr:ext cx="469744" cy="259045"/>
    <xdr:sp macro="" textlink="">
      <xdr:nvSpPr>
        <xdr:cNvPr id="316" name="n_3aveValue【福祉施設】&#10;一人当たり面積"/>
        <xdr:cNvSpPr txBox="1"/>
      </xdr:nvSpPr>
      <xdr:spPr>
        <a:xfrm>
          <a:off x="7626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68597</xdr:rowOff>
    </xdr:from>
    <xdr:ext cx="469744" cy="259045"/>
    <xdr:sp macro="" textlink="">
      <xdr:nvSpPr>
        <xdr:cNvPr id="317" name="n_1mainValue【福祉施設】&#10;一人当たり面積"/>
        <xdr:cNvSpPr txBox="1"/>
      </xdr:nvSpPr>
      <xdr:spPr>
        <a:xfrm>
          <a:off x="9391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6" name="テキスト ボックス 32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7" name="直線コネクタ 32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8" name="直線コネクタ 32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9" name="テキスト ボックス 32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0" name="直線コネクタ 32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1" name="テキスト ボックス 33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2" name="直線コネクタ 33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3" name="テキスト ボックス 33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4" name="直線コネクタ 33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5" name="テキスト ボックス 33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6" name="直線コネクタ 33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7" name="テキスト ボックス 33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8" name="直線コネクタ 33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9" name="テキスト ボックス 33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0" name="直線コネクタ 33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1" name="テキスト ボックス 34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156211</xdr:rowOff>
    </xdr:from>
    <xdr:to>
      <xdr:col>24</xdr:col>
      <xdr:colOff>62865</xdr:colOff>
      <xdr:row>108</xdr:row>
      <xdr:rowOff>102326</xdr:rowOff>
    </xdr:to>
    <xdr:cxnSp macro="">
      <xdr:nvCxnSpPr>
        <xdr:cNvPr id="343" name="直線コネクタ 342"/>
        <xdr:cNvCxnSpPr/>
      </xdr:nvCxnSpPr>
      <xdr:spPr>
        <a:xfrm flipV="1">
          <a:off x="4634865" y="17129761"/>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106153</xdr:rowOff>
    </xdr:from>
    <xdr:ext cx="340478" cy="259045"/>
    <xdr:sp macro="" textlink="">
      <xdr:nvSpPr>
        <xdr:cNvPr id="344" name="【市民会館】&#10;有形固定資産減価償却率最小値テキスト"/>
        <xdr:cNvSpPr txBox="1"/>
      </xdr:nvSpPr>
      <xdr:spPr>
        <a:xfrm>
          <a:off x="4673600" y="1862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102326</xdr:rowOff>
    </xdr:from>
    <xdr:to>
      <xdr:col>24</xdr:col>
      <xdr:colOff>152400</xdr:colOff>
      <xdr:row>108</xdr:row>
      <xdr:rowOff>102326</xdr:rowOff>
    </xdr:to>
    <xdr:cxnSp macro="">
      <xdr:nvCxnSpPr>
        <xdr:cNvPr id="345" name="直線コネクタ 344"/>
        <xdr:cNvCxnSpPr/>
      </xdr:nvCxnSpPr>
      <xdr:spPr>
        <a:xfrm>
          <a:off x="4546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102888</xdr:rowOff>
    </xdr:from>
    <xdr:ext cx="405111" cy="259045"/>
    <xdr:sp macro="" textlink="">
      <xdr:nvSpPr>
        <xdr:cNvPr id="346" name="【市民会館】&#10;有形固定資産減価償却率最大値テキスト"/>
        <xdr:cNvSpPr txBox="1"/>
      </xdr:nvSpPr>
      <xdr:spPr>
        <a:xfrm>
          <a:off x="4673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156211</xdr:rowOff>
    </xdr:from>
    <xdr:to>
      <xdr:col>24</xdr:col>
      <xdr:colOff>152400</xdr:colOff>
      <xdr:row>99</xdr:row>
      <xdr:rowOff>156211</xdr:rowOff>
    </xdr:to>
    <xdr:cxnSp macro="">
      <xdr:nvCxnSpPr>
        <xdr:cNvPr id="347" name="直線コネクタ 346"/>
        <xdr:cNvCxnSpPr/>
      </xdr:nvCxnSpPr>
      <xdr:spPr>
        <a:xfrm>
          <a:off x="4546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95629</xdr:rowOff>
    </xdr:from>
    <xdr:ext cx="405111" cy="259045"/>
    <xdr:sp macro="" textlink="">
      <xdr:nvSpPr>
        <xdr:cNvPr id="348" name="【市民会館】&#10;有形固定資産減価償却率平均値テキスト"/>
        <xdr:cNvSpPr txBox="1"/>
      </xdr:nvSpPr>
      <xdr:spPr>
        <a:xfrm>
          <a:off x="4673600" y="175835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72752</xdr:rowOff>
    </xdr:from>
    <xdr:to>
      <xdr:col>24</xdr:col>
      <xdr:colOff>114300</xdr:colOff>
      <xdr:row>104</xdr:row>
      <xdr:rowOff>2902</xdr:rowOff>
    </xdr:to>
    <xdr:sp macro="" textlink="">
      <xdr:nvSpPr>
        <xdr:cNvPr id="349" name="フローチャート: 判断 348"/>
        <xdr:cNvSpPr/>
      </xdr:nvSpPr>
      <xdr:spPr>
        <a:xfrm>
          <a:off x="4584700" y="1773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151130</xdr:rowOff>
    </xdr:from>
    <xdr:to>
      <xdr:col>20</xdr:col>
      <xdr:colOff>38100</xdr:colOff>
      <xdr:row>104</xdr:row>
      <xdr:rowOff>81280</xdr:rowOff>
    </xdr:to>
    <xdr:sp macro="" textlink="">
      <xdr:nvSpPr>
        <xdr:cNvPr id="350" name="フローチャート: 判断 349"/>
        <xdr:cNvSpPr/>
      </xdr:nvSpPr>
      <xdr:spPr>
        <a:xfrm>
          <a:off x="3746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116839</xdr:rowOff>
    </xdr:from>
    <xdr:to>
      <xdr:col>15</xdr:col>
      <xdr:colOff>101600</xdr:colOff>
      <xdr:row>104</xdr:row>
      <xdr:rowOff>46989</xdr:rowOff>
    </xdr:to>
    <xdr:sp macro="" textlink="">
      <xdr:nvSpPr>
        <xdr:cNvPr id="351" name="フローチャート: 判断 350"/>
        <xdr:cNvSpPr/>
      </xdr:nvSpPr>
      <xdr:spPr>
        <a:xfrm>
          <a:off x="2857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352" name="フローチャート: 判断 351"/>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3" name="テキスト ボックス 35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4" name="テキスト ボックス 35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5" name="テキスト ボックス 35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6" name="テキスト ボックス 35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7" name="テキスト ボックス 35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20501</xdr:rowOff>
    </xdr:from>
    <xdr:to>
      <xdr:col>24</xdr:col>
      <xdr:colOff>114300</xdr:colOff>
      <xdr:row>104</xdr:row>
      <xdr:rowOff>122101</xdr:rowOff>
    </xdr:to>
    <xdr:sp macro="" textlink="">
      <xdr:nvSpPr>
        <xdr:cNvPr id="358" name="楕円 357"/>
        <xdr:cNvSpPr/>
      </xdr:nvSpPr>
      <xdr:spPr>
        <a:xfrm>
          <a:off x="4584700" y="1785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170378</xdr:rowOff>
    </xdr:from>
    <xdr:ext cx="405111" cy="259045"/>
    <xdr:sp macro="" textlink="">
      <xdr:nvSpPr>
        <xdr:cNvPr id="359" name="【市民会館】&#10;有形固定資産減価償却率該当値テキスト"/>
        <xdr:cNvSpPr txBox="1"/>
      </xdr:nvSpPr>
      <xdr:spPr>
        <a:xfrm>
          <a:off x="4673600" y="17829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53158</xdr:rowOff>
    </xdr:from>
    <xdr:to>
      <xdr:col>20</xdr:col>
      <xdr:colOff>38100</xdr:colOff>
      <xdr:row>104</xdr:row>
      <xdr:rowOff>154758</xdr:rowOff>
    </xdr:to>
    <xdr:sp macro="" textlink="">
      <xdr:nvSpPr>
        <xdr:cNvPr id="360" name="楕円 359"/>
        <xdr:cNvSpPr/>
      </xdr:nvSpPr>
      <xdr:spPr>
        <a:xfrm>
          <a:off x="3746500" y="1788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71301</xdr:rowOff>
    </xdr:from>
    <xdr:to>
      <xdr:col>24</xdr:col>
      <xdr:colOff>63500</xdr:colOff>
      <xdr:row>104</xdr:row>
      <xdr:rowOff>103958</xdr:rowOff>
    </xdr:to>
    <xdr:cxnSp macro="">
      <xdr:nvCxnSpPr>
        <xdr:cNvPr id="361" name="直線コネクタ 360"/>
        <xdr:cNvCxnSpPr/>
      </xdr:nvCxnSpPr>
      <xdr:spPr>
        <a:xfrm flipV="1">
          <a:off x="3797300" y="1790210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97807</xdr:rowOff>
    </xdr:from>
    <xdr:ext cx="405111" cy="259045"/>
    <xdr:sp macro="" textlink="">
      <xdr:nvSpPr>
        <xdr:cNvPr id="362" name="n_1aveValue【市民会館】&#10;有形固定資産減価償却率"/>
        <xdr:cNvSpPr txBox="1"/>
      </xdr:nvSpPr>
      <xdr:spPr>
        <a:xfrm>
          <a:off x="35820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63516</xdr:rowOff>
    </xdr:from>
    <xdr:ext cx="405111" cy="259045"/>
    <xdr:sp macro="" textlink="">
      <xdr:nvSpPr>
        <xdr:cNvPr id="363" name="n_2aveValue【市民会館】&#10;有形固定資産減価償却率"/>
        <xdr:cNvSpPr txBox="1"/>
      </xdr:nvSpPr>
      <xdr:spPr>
        <a:xfrm>
          <a:off x="2705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364" name="n_3aveValue【市民会館】&#10;有形固定資産減価償却率"/>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145885</xdr:rowOff>
    </xdr:from>
    <xdr:ext cx="405111" cy="259045"/>
    <xdr:sp macro="" textlink="">
      <xdr:nvSpPr>
        <xdr:cNvPr id="365" name="n_1mainValue【市民会館】&#10;有形固定資産減価償却率"/>
        <xdr:cNvSpPr txBox="1"/>
      </xdr:nvSpPr>
      <xdr:spPr>
        <a:xfrm>
          <a:off x="3582044" y="1797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6" name="正方形/長方形 36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7" name="正方形/長方形 36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8" name="正方形/長方形 36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9" name="正方形/長方形 36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0" name="正方形/長方形 36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1" name="正方形/長方形 37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2" name="正方形/長方形 37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3" name="正方形/長方形 37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4" name="テキスト ボックス 37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5" name="直線コネクタ 37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6" name="直線コネクタ 37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7" name="テキスト ボックス 37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8" name="直線コネクタ 37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9" name="テキスト ボックス 37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0" name="直線コネクタ 37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1" name="テキスト ボックス 38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2" name="直線コネクタ 38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3" name="テキスト ボックス 38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4" name="直線コネクタ 38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5" name="テキスト ボックス 38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6" name="直線コネクタ 38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7" name="テキスト ボックス 38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45720</xdr:rowOff>
    </xdr:to>
    <xdr:cxnSp macro="">
      <xdr:nvCxnSpPr>
        <xdr:cNvPr id="389" name="直線コネクタ 388"/>
        <xdr:cNvCxnSpPr/>
      </xdr:nvCxnSpPr>
      <xdr:spPr>
        <a:xfrm flipV="1">
          <a:off x="10476865" y="173736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49547</xdr:rowOff>
    </xdr:from>
    <xdr:ext cx="469744" cy="259045"/>
    <xdr:sp macro="" textlink="">
      <xdr:nvSpPr>
        <xdr:cNvPr id="390" name="【市民会館】&#10;一人当たり面積最小値テキスト"/>
        <xdr:cNvSpPr txBox="1"/>
      </xdr:nvSpPr>
      <xdr:spPr>
        <a:xfrm>
          <a:off x="10515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45720</xdr:rowOff>
    </xdr:from>
    <xdr:to>
      <xdr:col>55</xdr:col>
      <xdr:colOff>88900</xdr:colOff>
      <xdr:row>108</xdr:row>
      <xdr:rowOff>45720</xdr:rowOff>
    </xdr:to>
    <xdr:cxnSp macro="">
      <xdr:nvCxnSpPr>
        <xdr:cNvPr id="391" name="直線コネクタ 390"/>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392" name="【市民会館】&#10;一人当たり面積最大値テキスト"/>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393" name="直線コネクタ 392"/>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13988</xdr:rowOff>
    </xdr:from>
    <xdr:ext cx="469744" cy="259045"/>
    <xdr:sp macro="" textlink="">
      <xdr:nvSpPr>
        <xdr:cNvPr id="394" name="【市民会館】&#10;一人当たり面積平均値テキスト"/>
        <xdr:cNvSpPr txBox="1"/>
      </xdr:nvSpPr>
      <xdr:spPr>
        <a:xfrm>
          <a:off x="10515600" y="18016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162561</xdr:rowOff>
    </xdr:from>
    <xdr:to>
      <xdr:col>55</xdr:col>
      <xdr:colOff>50800</xdr:colOff>
      <xdr:row>106</xdr:row>
      <xdr:rowOff>92711</xdr:rowOff>
    </xdr:to>
    <xdr:sp macro="" textlink="">
      <xdr:nvSpPr>
        <xdr:cNvPr id="395" name="フローチャート: 判断 394"/>
        <xdr:cNvSpPr/>
      </xdr:nvSpPr>
      <xdr:spPr>
        <a:xfrm>
          <a:off x="104267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396" name="フローチャート: 判断 395"/>
        <xdr:cNvSpPr/>
      </xdr:nvSpPr>
      <xdr:spPr>
        <a:xfrm>
          <a:off x="9588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120650</xdr:rowOff>
    </xdr:from>
    <xdr:to>
      <xdr:col>46</xdr:col>
      <xdr:colOff>38100</xdr:colOff>
      <xdr:row>106</xdr:row>
      <xdr:rowOff>50800</xdr:rowOff>
    </xdr:to>
    <xdr:sp macro="" textlink="">
      <xdr:nvSpPr>
        <xdr:cNvPr id="397" name="フローチャート: 判断 396"/>
        <xdr:cNvSpPr/>
      </xdr:nvSpPr>
      <xdr:spPr>
        <a:xfrm>
          <a:off x="8699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101600</xdr:rowOff>
    </xdr:from>
    <xdr:to>
      <xdr:col>41</xdr:col>
      <xdr:colOff>101600</xdr:colOff>
      <xdr:row>106</xdr:row>
      <xdr:rowOff>31750</xdr:rowOff>
    </xdr:to>
    <xdr:sp macro="" textlink="">
      <xdr:nvSpPr>
        <xdr:cNvPr id="398" name="フローチャート: 判断 397"/>
        <xdr:cNvSpPr/>
      </xdr:nvSpPr>
      <xdr:spPr>
        <a:xfrm>
          <a:off x="7810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9" name="テキスト ボックス 39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0" name="テキスト ボックス 39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1" name="テキスト ボックス 40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2" name="テキスト ボックス 40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3" name="テキスト ボックス 40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135889</xdr:rowOff>
    </xdr:from>
    <xdr:to>
      <xdr:col>55</xdr:col>
      <xdr:colOff>50800</xdr:colOff>
      <xdr:row>107</xdr:row>
      <xdr:rowOff>66039</xdr:rowOff>
    </xdr:to>
    <xdr:sp macro="" textlink="">
      <xdr:nvSpPr>
        <xdr:cNvPr id="404" name="楕円 403"/>
        <xdr:cNvSpPr/>
      </xdr:nvSpPr>
      <xdr:spPr>
        <a:xfrm>
          <a:off x="10426700" y="1830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114316</xdr:rowOff>
    </xdr:from>
    <xdr:ext cx="469744" cy="259045"/>
    <xdr:sp macro="" textlink="">
      <xdr:nvSpPr>
        <xdr:cNvPr id="405" name="【市民会館】&#10;一人当たり面積該当値テキスト"/>
        <xdr:cNvSpPr txBox="1"/>
      </xdr:nvSpPr>
      <xdr:spPr>
        <a:xfrm>
          <a:off x="10515600" y="1828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135889</xdr:rowOff>
    </xdr:from>
    <xdr:to>
      <xdr:col>50</xdr:col>
      <xdr:colOff>165100</xdr:colOff>
      <xdr:row>107</xdr:row>
      <xdr:rowOff>66039</xdr:rowOff>
    </xdr:to>
    <xdr:sp macro="" textlink="">
      <xdr:nvSpPr>
        <xdr:cNvPr id="406" name="楕円 405"/>
        <xdr:cNvSpPr/>
      </xdr:nvSpPr>
      <xdr:spPr>
        <a:xfrm>
          <a:off x="9588500" y="1830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15239</xdr:rowOff>
    </xdr:from>
    <xdr:to>
      <xdr:col>55</xdr:col>
      <xdr:colOff>0</xdr:colOff>
      <xdr:row>107</xdr:row>
      <xdr:rowOff>15239</xdr:rowOff>
    </xdr:to>
    <xdr:cxnSp macro="">
      <xdr:nvCxnSpPr>
        <xdr:cNvPr id="407" name="直線コネクタ 406"/>
        <xdr:cNvCxnSpPr/>
      </xdr:nvCxnSpPr>
      <xdr:spPr>
        <a:xfrm>
          <a:off x="9639300" y="183603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71138</xdr:rowOff>
    </xdr:from>
    <xdr:ext cx="469744" cy="259045"/>
    <xdr:sp macro="" textlink="">
      <xdr:nvSpPr>
        <xdr:cNvPr id="408" name="n_1aveValue【市民会館】&#10;一人当たり面積"/>
        <xdr:cNvSpPr txBox="1"/>
      </xdr:nvSpPr>
      <xdr:spPr>
        <a:xfrm>
          <a:off x="93917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67327</xdr:rowOff>
    </xdr:from>
    <xdr:ext cx="469744" cy="259045"/>
    <xdr:sp macro="" textlink="">
      <xdr:nvSpPr>
        <xdr:cNvPr id="409" name="n_2aveValue【市民会館】&#10;一人当たり面積"/>
        <xdr:cNvSpPr txBox="1"/>
      </xdr:nvSpPr>
      <xdr:spPr>
        <a:xfrm>
          <a:off x="8515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48277</xdr:rowOff>
    </xdr:from>
    <xdr:ext cx="469744" cy="259045"/>
    <xdr:sp macro="" textlink="">
      <xdr:nvSpPr>
        <xdr:cNvPr id="410" name="n_3aveValue【市民会館】&#10;一人当たり面積"/>
        <xdr:cNvSpPr txBox="1"/>
      </xdr:nvSpPr>
      <xdr:spPr>
        <a:xfrm>
          <a:off x="7626427" y="1787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57166</xdr:rowOff>
    </xdr:from>
    <xdr:ext cx="469744" cy="259045"/>
    <xdr:sp macro="" textlink="">
      <xdr:nvSpPr>
        <xdr:cNvPr id="411" name="n_1mainValue【市民会館】&#10;一人当たり面積"/>
        <xdr:cNvSpPr txBox="1"/>
      </xdr:nvSpPr>
      <xdr:spPr>
        <a:xfrm>
          <a:off x="9391727" y="1840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2" name="正方形/長方形 41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3" name="正方形/長方形 41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4" name="正方形/長方形 41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5" name="正方形/長方形 41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6" name="正方形/長方形 41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7" name="正方形/長方形 41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8" name="正方形/長方形 41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正方形/長方形 41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0" name="テキスト ボックス 41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1" name="直線コネクタ 42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2" name="直線コネクタ 42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3" name="テキスト ボックス 42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4" name="直線コネクタ 42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5" name="テキスト ボックス 42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6" name="直線コネクタ 42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7" name="テキスト ボックス 42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8" name="直線コネクタ 42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9" name="テキスト ボックス 42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0" name="直線コネクタ 42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1" name="テキスト ボックス 43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2" name="直線コネクタ 43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3" name="テキスト ボックス 43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4" name="直線コネクタ 43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5" name="テキスト ボックス 43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7620</xdr:rowOff>
    </xdr:to>
    <xdr:cxnSp macro="">
      <xdr:nvCxnSpPr>
        <xdr:cNvPr id="437" name="直線コネクタ 436"/>
        <xdr:cNvCxnSpPr/>
      </xdr:nvCxnSpPr>
      <xdr:spPr>
        <a:xfrm flipV="1">
          <a:off x="16318864" y="575527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340478" cy="259045"/>
    <xdr:sp macro="" textlink="">
      <xdr:nvSpPr>
        <xdr:cNvPr id="438" name="【一般廃棄物処理施設】&#10;有形固定資産減価償却率最小値テキスト"/>
        <xdr:cNvSpPr txBox="1"/>
      </xdr:nvSpPr>
      <xdr:spPr>
        <a:xfrm>
          <a:off x="16357600" y="721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439" name="直線コネクタ 438"/>
        <xdr:cNvCxnSpPr/>
      </xdr:nvCxnSpPr>
      <xdr:spPr>
        <a:xfrm>
          <a:off x="16230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405111" cy="259045"/>
    <xdr:sp macro="" textlink="">
      <xdr:nvSpPr>
        <xdr:cNvPr id="440" name="【一般廃棄物処理施設】&#10;有形固定資産減価償却率最大値テキスト"/>
        <xdr:cNvSpPr txBox="1"/>
      </xdr:nvSpPr>
      <xdr:spPr>
        <a:xfrm>
          <a:off x="16357600" y="553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441" name="直線コネクタ 440"/>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111596</xdr:rowOff>
    </xdr:from>
    <xdr:ext cx="405111" cy="259045"/>
    <xdr:sp macro="" textlink="">
      <xdr:nvSpPr>
        <xdr:cNvPr id="442" name="【一般廃棄物処理施設】&#10;有形固定資産減価償却率平均値テキスト"/>
        <xdr:cNvSpPr txBox="1"/>
      </xdr:nvSpPr>
      <xdr:spPr>
        <a:xfrm>
          <a:off x="16357600" y="628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133169</xdr:rowOff>
    </xdr:from>
    <xdr:to>
      <xdr:col>85</xdr:col>
      <xdr:colOff>177800</xdr:colOff>
      <xdr:row>37</xdr:row>
      <xdr:rowOff>63319</xdr:rowOff>
    </xdr:to>
    <xdr:sp macro="" textlink="">
      <xdr:nvSpPr>
        <xdr:cNvPr id="443" name="フローチャート: 判断 442"/>
        <xdr:cNvSpPr/>
      </xdr:nvSpPr>
      <xdr:spPr>
        <a:xfrm>
          <a:off x="162687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97246</xdr:rowOff>
    </xdr:from>
    <xdr:to>
      <xdr:col>81</xdr:col>
      <xdr:colOff>101600</xdr:colOff>
      <xdr:row>37</xdr:row>
      <xdr:rowOff>27396</xdr:rowOff>
    </xdr:to>
    <xdr:sp macro="" textlink="">
      <xdr:nvSpPr>
        <xdr:cNvPr id="444" name="フローチャート: 判断 443"/>
        <xdr:cNvSpPr/>
      </xdr:nvSpPr>
      <xdr:spPr>
        <a:xfrm>
          <a:off x="15430500" y="626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45" name="フローチャート: 判断 444"/>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102144</xdr:rowOff>
    </xdr:from>
    <xdr:to>
      <xdr:col>72</xdr:col>
      <xdr:colOff>38100</xdr:colOff>
      <xdr:row>37</xdr:row>
      <xdr:rowOff>32294</xdr:rowOff>
    </xdr:to>
    <xdr:sp macro="" textlink="">
      <xdr:nvSpPr>
        <xdr:cNvPr id="446" name="フローチャート: 判断 445"/>
        <xdr:cNvSpPr/>
      </xdr:nvSpPr>
      <xdr:spPr>
        <a:xfrm>
          <a:off x="13652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7" name="テキスト ボックス 44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8" name="テキスト ボックス 44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9" name="テキスト ボックス 44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0" name="テキスト ボックス 44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1" name="テキスト ボックス 45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97246</xdr:rowOff>
    </xdr:from>
    <xdr:to>
      <xdr:col>85</xdr:col>
      <xdr:colOff>177800</xdr:colOff>
      <xdr:row>34</xdr:row>
      <xdr:rowOff>27396</xdr:rowOff>
    </xdr:to>
    <xdr:sp macro="" textlink="">
      <xdr:nvSpPr>
        <xdr:cNvPr id="452" name="楕円 451"/>
        <xdr:cNvSpPr/>
      </xdr:nvSpPr>
      <xdr:spPr>
        <a:xfrm>
          <a:off x="16268700" y="575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12173</xdr:rowOff>
    </xdr:from>
    <xdr:ext cx="405111" cy="259045"/>
    <xdr:sp macro="" textlink="">
      <xdr:nvSpPr>
        <xdr:cNvPr id="453" name="【一般廃棄物処理施設】&#10;有形固定資産減価償却率該当値テキスト"/>
        <xdr:cNvSpPr txBox="1"/>
      </xdr:nvSpPr>
      <xdr:spPr>
        <a:xfrm>
          <a:off x="16357600" y="5670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139700</xdr:rowOff>
    </xdr:from>
    <xdr:to>
      <xdr:col>81</xdr:col>
      <xdr:colOff>101600</xdr:colOff>
      <xdr:row>34</xdr:row>
      <xdr:rowOff>69850</xdr:rowOff>
    </xdr:to>
    <xdr:sp macro="" textlink="">
      <xdr:nvSpPr>
        <xdr:cNvPr id="454" name="楕円 453"/>
        <xdr:cNvSpPr/>
      </xdr:nvSpPr>
      <xdr:spPr>
        <a:xfrm>
          <a:off x="15430500" y="579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148046</xdr:rowOff>
    </xdr:from>
    <xdr:to>
      <xdr:col>85</xdr:col>
      <xdr:colOff>127000</xdr:colOff>
      <xdr:row>34</xdr:row>
      <xdr:rowOff>19050</xdr:rowOff>
    </xdr:to>
    <xdr:cxnSp macro="">
      <xdr:nvCxnSpPr>
        <xdr:cNvPr id="455" name="直線コネクタ 454"/>
        <xdr:cNvCxnSpPr/>
      </xdr:nvCxnSpPr>
      <xdr:spPr>
        <a:xfrm flipV="1">
          <a:off x="15481300" y="5805896"/>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18523</xdr:rowOff>
    </xdr:from>
    <xdr:ext cx="405111" cy="259045"/>
    <xdr:sp macro="" textlink="">
      <xdr:nvSpPr>
        <xdr:cNvPr id="456" name="n_1aveValue【一般廃棄物処理施設】&#10;有形固定資産減価償却率"/>
        <xdr:cNvSpPr txBox="1"/>
      </xdr:nvSpPr>
      <xdr:spPr>
        <a:xfrm>
          <a:off x="15266044" y="636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39024</xdr:rowOff>
    </xdr:from>
    <xdr:ext cx="405111" cy="259045"/>
    <xdr:sp macro="" textlink="">
      <xdr:nvSpPr>
        <xdr:cNvPr id="457" name="n_2aveValue【一般廃棄物処理施設】&#10;有形固定資産減価償却率"/>
        <xdr:cNvSpPr txBox="1"/>
      </xdr:nvSpPr>
      <xdr:spPr>
        <a:xfrm>
          <a:off x="14389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48821</xdr:rowOff>
    </xdr:from>
    <xdr:ext cx="405111" cy="259045"/>
    <xdr:sp macro="" textlink="">
      <xdr:nvSpPr>
        <xdr:cNvPr id="458" name="n_3aveValue【一般廃棄物処理施設】&#10;有形固定資産減価償却率"/>
        <xdr:cNvSpPr txBox="1"/>
      </xdr:nvSpPr>
      <xdr:spPr>
        <a:xfrm>
          <a:off x="13500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86377</xdr:rowOff>
    </xdr:from>
    <xdr:ext cx="405111" cy="259045"/>
    <xdr:sp macro="" textlink="">
      <xdr:nvSpPr>
        <xdr:cNvPr id="459" name="n_1mainValue【一般廃棄物処理施設】&#10;有形固定資産減価償却率"/>
        <xdr:cNvSpPr txBox="1"/>
      </xdr:nvSpPr>
      <xdr:spPr>
        <a:xfrm>
          <a:off x="15266044" y="557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0" name="正方形/長方形 4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1" name="正方形/長方形 4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2" name="正方形/長方形 4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3" name="正方形/長方形 4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4" name="正方形/長方形 4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5" name="正方形/長方形 4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6" name="正方形/長方形 4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7" name="正方形/長方形 4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8" name="テキスト ボックス 4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9" name="直線コネクタ 4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0" name="直線コネクタ 46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71" name="テキスト ボックス 47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2" name="直線コネクタ 47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73" name="テキスト ボックス 472"/>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4" name="直線コネクタ 47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75" name="テキスト ボックス 47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6" name="直線コネクタ 47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77" name="テキスト ボックス 47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8" name="直線コネクタ 47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9" name="テキスト ボックス 47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0" name="直線コネクタ 4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1" name="テキスト ボックス 48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156599</xdr:rowOff>
    </xdr:from>
    <xdr:to>
      <xdr:col>116</xdr:col>
      <xdr:colOff>62864</xdr:colOff>
      <xdr:row>42</xdr:row>
      <xdr:rowOff>37498</xdr:rowOff>
    </xdr:to>
    <xdr:cxnSp macro="">
      <xdr:nvCxnSpPr>
        <xdr:cNvPr id="483" name="直線コネクタ 482"/>
        <xdr:cNvCxnSpPr/>
      </xdr:nvCxnSpPr>
      <xdr:spPr>
        <a:xfrm flipV="1">
          <a:off x="22160864" y="5814449"/>
          <a:ext cx="0" cy="142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484" name="【一般廃棄物処理施設】&#10;一人当たり有形固定資産（償却資産）額最小値テキスト"/>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485" name="直線コネクタ 484"/>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103276</xdr:rowOff>
    </xdr:from>
    <xdr:ext cx="599010" cy="259045"/>
    <xdr:sp macro="" textlink="">
      <xdr:nvSpPr>
        <xdr:cNvPr id="486" name="【一般廃棄物処理施設】&#10;一人当たり有形固定資産（償却資産）額最大値テキスト"/>
        <xdr:cNvSpPr txBox="1"/>
      </xdr:nvSpPr>
      <xdr:spPr>
        <a:xfrm>
          <a:off x="22199600" y="558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156599</xdr:rowOff>
    </xdr:from>
    <xdr:to>
      <xdr:col>116</xdr:col>
      <xdr:colOff>152400</xdr:colOff>
      <xdr:row>33</xdr:row>
      <xdr:rowOff>156599</xdr:rowOff>
    </xdr:to>
    <xdr:cxnSp macro="">
      <xdr:nvCxnSpPr>
        <xdr:cNvPr id="487" name="直線コネクタ 486"/>
        <xdr:cNvCxnSpPr/>
      </xdr:nvCxnSpPr>
      <xdr:spPr>
        <a:xfrm>
          <a:off x="22072600" y="581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6238</xdr:rowOff>
    </xdr:from>
    <xdr:ext cx="534377" cy="259045"/>
    <xdr:sp macro="" textlink="">
      <xdr:nvSpPr>
        <xdr:cNvPr id="488" name="【一般廃棄物処理施設】&#10;一人当たり有形固定資産（償却資産）額平均値テキスト"/>
        <xdr:cNvSpPr txBox="1"/>
      </xdr:nvSpPr>
      <xdr:spPr>
        <a:xfrm>
          <a:off x="22199600" y="6521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154811</xdr:rowOff>
    </xdr:from>
    <xdr:to>
      <xdr:col>116</xdr:col>
      <xdr:colOff>114300</xdr:colOff>
      <xdr:row>39</xdr:row>
      <xdr:rowOff>84961</xdr:rowOff>
    </xdr:to>
    <xdr:sp macro="" textlink="">
      <xdr:nvSpPr>
        <xdr:cNvPr id="489" name="フローチャート: 判断 488"/>
        <xdr:cNvSpPr/>
      </xdr:nvSpPr>
      <xdr:spPr>
        <a:xfrm>
          <a:off x="22110700" y="666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163292</xdr:rowOff>
    </xdr:from>
    <xdr:to>
      <xdr:col>112</xdr:col>
      <xdr:colOff>38100</xdr:colOff>
      <xdr:row>39</xdr:row>
      <xdr:rowOff>93442</xdr:rowOff>
    </xdr:to>
    <xdr:sp macro="" textlink="">
      <xdr:nvSpPr>
        <xdr:cNvPr id="490" name="フローチャート: 判断 489"/>
        <xdr:cNvSpPr/>
      </xdr:nvSpPr>
      <xdr:spPr>
        <a:xfrm>
          <a:off x="21272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171285</xdr:rowOff>
    </xdr:from>
    <xdr:to>
      <xdr:col>107</xdr:col>
      <xdr:colOff>101600</xdr:colOff>
      <xdr:row>39</xdr:row>
      <xdr:rowOff>101435</xdr:rowOff>
    </xdr:to>
    <xdr:sp macro="" textlink="">
      <xdr:nvSpPr>
        <xdr:cNvPr id="491" name="フローチャート: 判断 490"/>
        <xdr:cNvSpPr/>
      </xdr:nvSpPr>
      <xdr:spPr>
        <a:xfrm>
          <a:off x="20383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70351</xdr:rowOff>
    </xdr:from>
    <xdr:to>
      <xdr:col>102</xdr:col>
      <xdr:colOff>165100</xdr:colOff>
      <xdr:row>39</xdr:row>
      <xdr:rowOff>501</xdr:rowOff>
    </xdr:to>
    <xdr:sp macro="" textlink="">
      <xdr:nvSpPr>
        <xdr:cNvPr id="492" name="フローチャート: 判断 491"/>
        <xdr:cNvSpPr/>
      </xdr:nvSpPr>
      <xdr:spPr>
        <a:xfrm>
          <a:off x="19494500" y="6585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3" name="テキスト ボックス 4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4" name="テキスト ボックス 4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5" name="テキスト ボックス 4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6" name="テキスト ボックス 4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7" name="テキスト ボックス 4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150025</xdr:rowOff>
    </xdr:from>
    <xdr:to>
      <xdr:col>116</xdr:col>
      <xdr:colOff>114300</xdr:colOff>
      <xdr:row>42</xdr:row>
      <xdr:rowOff>80175</xdr:rowOff>
    </xdr:to>
    <xdr:sp macro="" textlink="">
      <xdr:nvSpPr>
        <xdr:cNvPr id="498" name="楕円 497"/>
        <xdr:cNvSpPr/>
      </xdr:nvSpPr>
      <xdr:spPr>
        <a:xfrm>
          <a:off x="22110700" y="717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64952</xdr:rowOff>
    </xdr:from>
    <xdr:ext cx="469744" cy="259045"/>
    <xdr:sp macro="" textlink="">
      <xdr:nvSpPr>
        <xdr:cNvPr id="499" name="【一般廃棄物処理施設】&#10;一人当たり有形固定資産（償却資産）額該当値テキスト"/>
        <xdr:cNvSpPr txBox="1"/>
      </xdr:nvSpPr>
      <xdr:spPr>
        <a:xfrm>
          <a:off x="22199600" y="709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149995</xdr:rowOff>
    </xdr:from>
    <xdr:to>
      <xdr:col>112</xdr:col>
      <xdr:colOff>38100</xdr:colOff>
      <xdr:row>42</xdr:row>
      <xdr:rowOff>80145</xdr:rowOff>
    </xdr:to>
    <xdr:sp macro="" textlink="">
      <xdr:nvSpPr>
        <xdr:cNvPr id="500" name="楕円 499"/>
        <xdr:cNvSpPr/>
      </xdr:nvSpPr>
      <xdr:spPr>
        <a:xfrm>
          <a:off x="21272500" y="717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29345</xdr:rowOff>
    </xdr:from>
    <xdr:to>
      <xdr:col>116</xdr:col>
      <xdr:colOff>63500</xdr:colOff>
      <xdr:row>42</xdr:row>
      <xdr:rowOff>29375</xdr:rowOff>
    </xdr:to>
    <xdr:cxnSp macro="">
      <xdr:nvCxnSpPr>
        <xdr:cNvPr id="501" name="直線コネクタ 500"/>
        <xdr:cNvCxnSpPr/>
      </xdr:nvCxnSpPr>
      <xdr:spPr>
        <a:xfrm>
          <a:off x="21323300" y="7230245"/>
          <a:ext cx="838200" cy="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109969</xdr:rowOff>
    </xdr:from>
    <xdr:ext cx="534377" cy="259045"/>
    <xdr:sp macro="" textlink="">
      <xdr:nvSpPr>
        <xdr:cNvPr id="502" name="n_1aveValue【一般廃棄物処理施設】&#10;一人当たり有形固定資産（償却資産）額"/>
        <xdr:cNvSpPr txBox="1"/>
      </xdr:nvSpPr>
      <xdr:spPr>
        <a:xfrm>
          <a:off x="21043411" y="645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117962</xdr:rowOff>
    </xdr:from>
    <xdr:ext cx="534377" cy="259045"/>
    <xdr:sp macro="" textlink="">
      <xdr:nvSpPr>
        <xdr:cNvPr id="503" name="n_2aveValue【一般廃棄物処理施設】&#10;一人当たり有形固定資産（償却資産）額"/>
        <xdr:cNvSpPr txBox="1"/>
      </xdr:nvSpPr>
      <xdr:spPr>
        <a:xfrm>
          <a:off x="201671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17027</xdr:rowOff>
    </xdr:from>
    <xdr:ext cx="534377" cy="259045"/>
    <xdr:sp macro="" textlink="">
      <xdr:nvSpPr>
        <xdr:cNvPr id="504" name="n_3aveValue【一般廃棄物処理施設】&#10;一人当たり有形固定資産（償却資産）額"/>
        <xdr:cNvSpPr txBox="1"/>
      </xdr:nvSpPr>
      <xdr:spPr>
        <a:xfrm>
          <a:off x="19278111" y="636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71272</xdr:rowOff>
    </xdr:from>
    <xdr:ext cx="469744" cy="259045"/>
    <xdr:sp macro="" textlink="">
      <xdr:nvSpPr>
        <xdr:cNvPr id="505" name="n_1mainValue【一般廃棄物処理施設】&#10;一人当たり有形固定資産（償却資産）額"/>
        <xdr:cNvSpPr txBox="1"/>
      </xdr:nvSpPr>
      <xdr:spPr>
        <a:xfrm>
          <a:off x="21075728" y="727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16" name="直線コネクタ 5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17" name="テキスト ボックス 516"/>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8" name="直線コネクタ 5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9" name="テキスト ボックス 5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0" name="直線コネクタ 5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1" name="テキスト ボックス 5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2" name="直線コネクタ 5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3" name="テキスト ボックス 5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4" name="直線コネクタ 5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5" name="テキスト ボックス 5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6" name="直線コネクタ 5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27" name="テキスト ボックス 526"/>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9" name="テキスト ボックス 52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96338</xdr:rowOff>
    </xdr:from>
    <xdr:to>
      <xdr:col>85</xdr:col>
      <xdr:colOff>126364</xdr:colOff>
      <xdr:row>63</xdr:row>
      <xdr:rowOff>150223</xdr:rowOff>
    </xdr:to>
    <xdr:cxnSp macro="">
      <xdr:nvCxnSpPr>
        <xdr:cNvPr id="531" name="直線コネクタ 530"/>
        <xdr:cNvCxnSpPr/>
      </xdr:nvCxnSpPr>
      <xdr:spPr>
        <a:xfrm flipV="1">
          <a:off x="16318864" y="9526088"/>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32"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33" name="直線コネクタ 532"/>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43015</xdr:rowOff>
    </xdr:from>
    <xdr:ext cx="405111" cy="259045"/>
    <xdr:sp macro="" textlink="">
      <xdr:nvSpPr>
        <xdr:cNvPr id="534" name="【保健センター・保健所】&#10;有形固定資産減価償却率最大値テキスト"/>
        <xdr:cNvSpPr txBox="1"/>
      </xdr:nvSpPr>
      <xdr:spPr>
        <a:xfrm>
          <a:off x="16357600" y="930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96338</xdr:rowOff>
    </xdr:from>
    <xdr:to>
      <xdr:col>86</xdr:col>
      <xdr:colOff>25400</xdr:colOff>
      <xdr:row>55</xdr:row>
      <xdr:rowOff>96338</xdr:rowOff>
    </xdr:to>
    <xdr:cxnSp macro="">
      <xdr:nvCxnSpPr>
        <xdr:cNvPr id="535" name="直線コネクタ 534"/>
        <xdr:cNvCxnSpPr/>
      </xdr:nvCxnSpPr>
      <xdr:spPr>
        <a:xfrm>
          <a:off x="16230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140261</xdr:rowOff>
    </xdr:from>
    <xdr:ext cx="405111" cy="259045"/>
    <xdr:sp macro="" textlink="">
      <xdr:nvSpPr>
        <xdr:cNvPr id="536" name="【保健センター・保健所】&#10;有形固定資産減価償却率平均値テキスト"/>
        <xdr:cNvSpPr txBox="1"/>
      </xdr:nvSpPr>
      <xdr:spPr>
        <a:xfrm>
          <a:off x="16357600" y="1025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117384</xdr:rowOff>
    </xdr:from>
    <xdr:to>
      <xdr:col>85</xdr:col>
      <xdr:colOff>177800</xdr:colOff>
      <xdr:row>61</xdr:row>
      <xdr:rowOff>47534</xdr:rowOff>
    </xdr:to>
    <xdr:sp macro="" textlink="">
      <xdr:nvSpPr>
        <xdr:cNvPr id="537" name="フローチャート: 判断 536"/>
        <xdr:cNvSpPr/>
      </xdr:nvSpPr>
      <xdr:spPr>
        <a:xfrm>
          <a:off x="16268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538" name="フローチャート: 判断 537"/>
        <xdr:cNvSpPr/>
      </xdr:nvSpPr>
      <xdr:spPr>
        <a:xfrm>
          <a:off x="15430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140244</xdr:rowOff>
    </xdr:from>
    <xdr:to>
      <xdr:col>76</xdr:col>
      <xdr:colOff>165100</xdr:colOff>
      <xdr:row>61</xdr:row>
      <xdr:rowOff>70394</xdr:rowOff>
    </xdr:to>
    <xdr:sp macro="" textlink="">
      <xdr:nvSpPr>
        <xdr:cNvPr id="539" name="フローチャート: 判断 538"/>
        <xdr:cNvSpPr/>
      </xdr:nvSpPr>
      <xdr:spPr>
        <a:xfrm>
          <a:off x="14541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153307</xdr:rowOff>
    </xdr:from>
    <xdr:to>
      <xdr:col>72</xdr:col>
      <xdr:colOff>38100</xdr:colOff>
      <xdr:row>60</xdr:row>
      <xdr:rowOff>83457</xdr:rowOff>
    </xdr:to>
    <xdr:sp macro="" textlink="">
      <xdr:nvSpPr>
        <xdr:cNvPr id="540" name="フローチャート: 判断 539"/>
        <xdr:cNvSpPr/>
      </xdr:nvSpPr>
      <xdr:spPr>
        <a:xfrm>
          <a:off x="13652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141877</xdr:rowOff>
    </xdr:from>
    <xdr:to>
      <xdr:col>85</xdr:col>
      <xdr:colOff>177800</xdr:colOff>
      <xdr:row>61</xdr:row>
      <xdr:rowOff>72027</xdr:rowOff>
    </xdr:to>
    <xdr:sp macro="" textlink="">
      <xdr:nvSpPr>
        <xdr:cNvPr id="546" name="楕円 545"/>
        <xdr:cNvSpPr/>
      </xdr:nvSpPr>
      <xdr:spPr>
        <a:xfrm>
          <a:off x="162687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120304</xdr:rowOff>
    </xdr:from>
    <xdr:ext cx="405111" cy="259045"/>
    <xdr:sp macro="" textlink="">
      <xdr:nvSpPr>
        <xdr:cNvPr id="547" name="【保健センター・保健所】&#10;有形固定資産減価償却率該当値テキスト"/>
        <xdr:cNvSpPr txBox="1"/>
      </xdr:nvSpPr>
      <xdr:spPr>
        <a:xfrm>
          <a:off x="16357600" y="1040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3084</xdr:rowOff>
    </xdr:from>
    <xdr:to>
      <xdr:col>81</xdr:col>
      <xdr:colOff>101600</xdr:colOff>
      <xdr:row>61</xdr:row>
      <xdr:rowOff>104684</xdr:rowOff>
    </xdr:to>
    <xdr:sp macro="" textlink="">
      <xdr:nvSpPr>
        <xdr:cNvPr id="548" name="楕円 547"/>
        <xdr:cNvSpPr/>
      </xdr:nvSpPr>
      <xdr:spPr>
        <a:xfrm>
          <a:off x="15430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21227</xdr:rowOff>
    </xdr:from>
    <xdr:to>
      <xdr:col>85</xdr:col>
      <xdr:colOff>127000</xdr:colOff>
      <xdr:row>61</xdr:row>
      <xdr:rowOff>53884</xdr:rowOff>
    </xdr:to>
    <xdr:cxnSp macro="">
      <xdr:nvCxnSpPr>
        <xdr:cNvPr id="549" name="直線コネクタ 548"/>
        <xdr:cNvCxnSpPr/>
      </xdr:nvCxnSpPr>
      <xdr:spPr>
        <a:xfrm flipV="1">
          <a:off x="15481300" y="1047967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27577</xdr:rowOff>
    </xdr:from>
    <xdr:to>
      <xdr:col>76</xdr:col>
      <xdr:colOff>165100</xdr:colOff>
      <xdr:row>61</xdr:row>
      <xdr:rowOff>129177</xdr:rowOff>
    </xdr:to>
    <xdr:sp macro="" textlink="">
      <xdr:nvSpPr>
        <xdr:cNvPr id="550" name="楕円 549"/>
        <xdr:cNvSpPr/>
      </xdr:nvSpPr>
      <xdr:spPr>
        <a:xfrm>
          <a:off x="14541500" y="1048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53884</xdr:rowOff>
    </xdr:from>
    <xdr:to>
      <xdr:col>81</xdr:col>
      <xdr:colOff>50800</xdr:colOff>
      <xdr:row>61</xdr:row>
      <xdr:rowOff>78377</xdr:rowOff>
    </xdr:to>
    <xdr:cxnSp macro="">
      <xdr:nvCxnSpPr>
        <xdr:cNvPr id="551" name="直線コネクタ 550"/>
        <xdr:cNvCxnSpPr/>
      </xdr:nvCxnSpPr>
      <xdr:spPr>
        <a:xfrm flipV="1">
          <a:off x="14592300" y="1051233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78757</xdr:rowOff>
    </xdr:from>
    <xdr:ext cx="405111" cy="259045"/>
    <xdr:sp macro="" textlink="">
      <xdr:nvSpPr>
        <xdr:cNvPr id="552" name="n_1aveValue【保健センター・保健所】&#10;有形固定資産減価償却率"/>
        <xdr:cNvSpPr txBox="1"/>
      </xdr:nvSpPr>
      <xdr:spPr>
        <a:xfrm>
          <a:off x="152660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86921</xdr:rowOff>
    </xdr:from>
    <xdr:ext cx="405111" cy="259045"/>
    <xdr:sp macro="" textlink="">
      <xdr:nvSpPr>
        <xdr:cNvPr id="553" name="n_2aveValue【保健センター・保健所】&#10;有形固定資産減価償却率"/>
        <xdr:cNvSpPr txBox="1"/>
      </xdr:nvSpPr>
      <xdr:spPr>
        <a:xfrm>
          <a:off x="14389744" y="1020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99984</xdr:rowOff>
    </xdr:from>
    <xdr:ext cx="405111" cy="259045"/>
    <xdr:sp macro="" textlink="">
      <xdr:nvSpPr>
        <xdr:cNvPr id="554" name="n_3aveValue【保健センター・保健所】&#10;有形固定資産減価償却率"/>
        <xdr:cNvSpPr txBox="1"/>
      </xdr:nvSpPr>
      <xdr:spPr>
        <a:xfrm>
          <a:off x="13500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95811</xdr:rowOff>
    </xdr:from>
    <xdr:ext cx="405111" cy="259045"/>
    <xdr:sp macro="" textlink="">
      <xdr:nvSpPr>
        <xdr:cNvPr id="555" name="n_1mainValue【保健センター・保健所】&#10;有形固定資産減価償却率"/>
        <xdr:cNvSpPr txBox="1"/>
      </xdr:nvSpPr>
      <xdr:spPr>
        <a:xfrm>
          <a:off x="15266044" y="1055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120304</xdr:rowOff>
    </xdr:from>
    <xdr:ext cx="405111" cy="259045"/>
    <xdr:sp macro="" textlink="">
      <xdr:nvSpPr>
        <xdr:cNvPr id="556" name="n_2mainValue【保健センター・保健所】&#10;有形固定資産減価償却率"/>
        <xdr:cNvSpPr txBox="1"/>
      </xdr:nvSpPr>
      <xdr:spPr>
        <a:xfrm>
          <a:off x="14389744" y="1057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7" name="正方形/長方形 5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8" name="正方形/長方形 5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9" name="正方形/長方形 5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0" name="正方形/長方形 5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1" name="正方形/長方形 5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2" name="正方形/長方形 5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3" name="正方形/長方形 5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4" name="正方形/長方形 5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5" name="テキスト ボックス 5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6" name="直線コネクタ 5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7" name="直線コネクタ 56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8" name="テキスト ボックス 56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9" name="直線コネクタ 56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0" name="テキスト ボックス 56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1" name="直線コネクタ 57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2" name="テキスト ボックス 57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3" name="直線コネクタ 57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4" name="テキスト ボックス 57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5" name="直線コネクタ 5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6" name="テキスト ボックス 5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153162</xdr:rowOff>
    </xdr:from>
    <xdr:to>
      <xdr:col>116</xdr:col>
      <xdr:colOff>62864</xdr:colOff>
      <xdr:row>63</xdr:row>
      <xdr:rowOff>139446</xdr:rowOff>
    </xdr:to>
    <xdr:cxnSp macro="">
      <xdr:nvCxnSpPr>
        <xdr:cNvPr id="578" name="直線コネクタ 577"/>
        <xdr:cNvCxnSpPr/>
      </xdr:nvCxnSpPr>
      <xdr:spPr>
        <a:xfrm flipV="1">
          <a:off x="22160864" y="9582912"/>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143273</xdr:rowOff>
    </xdr:from>
    <xdr:ext cx="469744" cy="259045"/>
    <xdr:sp macro="" textlink="">
      <xdr:nvSpPr>
        <xdr:cNvPr id="579" name="【保健センター・保健所】&#10;一人当たり面積最小値テキスト"/>
        <xdr:cNvSpPr txBox="1"/>
      </xdr:nvSpPr>
      <xdr:spPr>
        <a:xfrm>
          <a:off x="22199600" y="109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139446</xdr:rowOff>
    </xdr:from>
    <xdr:to>
      <xdr:col>116</xdr:col>
      <xdr:colOff>152400</xdr:colOff>
      <xdr:row>63</xdr:row>
      <xdr:rowOff>139446</xdr:rowOff>
    </xdr:to>
    <xdr:cxnSp macro="">
      <xdr:nvCxnSpPr>
        <xdr:cNvPr id="580" name="直線コネクタ 579"/>
        <xdr:cNvCxnSpPr/>
      </xdr:nvCxnSpPr>
      <xdr:spPr>
        <a:xfrm>
          <a:off x="22072600" y="1094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99839</xdr:rowOff>
    </xdr:from>
    <xdr:ext cx="469744" cy="259045"/>
    <xdr:sp macro="" textlink="">
      <xdr:nvSpPr>
        <xdr:cNvPr id="581" name="【保健センター・保健所】&#10;一人当たり面積最大値テキスト"/>
        <xdr:cNvSpPr txBox="1"/>
      </xdr:nvSpPr>
      <xdr:spPr>
        <a:xfrm>
          <a:off x="22199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153162</xdr:rowOff>
    </xdr:from>
    <xdr:to>
      <xdr:col>116</xdr:col>
      <xdr:colOff>152400</xdr:colOff>
      <xdr:row>55</xdr:row>
      <xdr:rowOff>153162</xdr:rowOff>
    </xdr:to>
    <xdr:cxnSp macro="">
      <xdr:nvCxnSpPr>
        <xdr:cNvPr id="582" name="直線コネクタ 581"/>
        <xdr:cNvCxnSpPr/>
      </xdr:nvCxnSpPr>
      <xdr:spPr>
        <a:xfrm>
          <a:off x="22072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105935</xdr:rowOff>
    </xdr:from>
    <xdr:ext cx="469744" cy="259045"/>
    <xdr:sp macro="" textlink="">
      <xdr:nvSpPr>
        <xdr:cNvPr id="583" name="【保健センター・保健所】&#10;一人当たり面積平均値テキスト"/>
        <xdr:cNvSpPr txBox="1"/>
      </xdr:nvSpPr>
      <xdr:spPr>
        <a:xfrm>
          <a:off x="22199600" y="1073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584" name="フローチャート: 判断 583"/>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585" name="フローチャート: 判断 584"/>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127508</xdr:rowOff>
    </xdr:from>
    <xdr:to>
      <xdr:col>107</xdr:col>
      <xdr:colOff>101600</xdr:colOff>
      <xdr:row>63</xdr:row>
      <xdr:rowOff>57658</xdr:rowOff>
    </xdr:to>
    <xdr:sp macro="" textlink="">
      <xdr:nvSpPr>
        <xdr:cNvPr id="586" name="フローチャート: 判断 585"/>
        <xdr:cNvSpPr/>
      </xdr:nvSpPr>
      <xdr:spPr>
        <a:xfrm>
          <a:off x="20383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104648</xdr:rowOff>
    </xdr:from>
    <xdr:to>
      <xdr:col>102</xdr:col>
      <xdr:colOff>165100</xdr:colOff>
      <xdr:row>63</xdr:row>
      <xdr:rowOff>34798</xdr:rowOff>
    </xdr:to>
    <xdr:sp macro="" textlink="">
      <xdr:nvSpPr>
        <xdr:cNvPr id="587" name="フローチャート: 判断 586"/>
        <xdr:cNvSpPr/>
      </xdr:nvSpPr>
      <xdr:spPr>
        <a:xfrm>
          <a:off x="194945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8" name="テキスト ボックス 58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9" name="テキスト ボックス 58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0" name="テキスト ボックス 58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1" name="テキスト ボックス 59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2" name="テキスト ボックス 59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138938</xdr:rowOff>
    </xdr:from>
    <xdr:to>
      <xdr:col>116</xdr:col>
      <xdr:colOff>114300</xdr:colOff>
      <xdr:row>62</xdr:row>
      <xdr:rowOff>69088</xdr:rowOff>
    </xdr:to>
    <xdr:sp macro="" textlink="">
      <xdr:nvSpPr>
        <xdr:cNvPr id="593" name="楕円 592"/>
        <xdr:cNvSpPr/>
      </xdr:nvSpPr>
      <xdr:spPr>
        <a:xfrm>
          <a:off x="22110700" y="1059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161815</xdr:rowOff>
    </xdr:from>
    <xdr:ext cx="469744" cy="259045"/>
    <xdr:sp macro="" textlink="">
      <xdr:nvSpPr>
        <xdr:cNvPr id="594" name="【保健センター・保健所】&#10;一人当たり面積該当値テキスト"/>
        <xdr:cNvSpPr txBox="1"/>
      </xdr:nvSpPr>
      <xdr:spPr>
        <a:xfrm>
          <a:off x="22199600" y="1044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138938</xdr:rowOff>
    </xdr:from>
    <xdr:to>
      <xdr:col>112</xdr:col>
      <xdr:colOff>38100</xdr:colOff>
      <xdr:row>62</xdr:row>
      <xdr:rowOff>69088</xdr:rowOff>
    </xdr:to>
    <xdr:sp macro="" textlink="">
      <xdr:nvSpPr>
        <xdr:cNvPr id="595" name="楕円 594"/>
        <xdr:cNvSpPr/>
      </xdr:nvSpPr>
      <xdr:spPr>
        <a:xfrm>
          <a:off x="21272500" y="1059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18288</xdr:rowOff>
    </xdr:from>
    <xdr:to>
      <xdr:col>116</xdr:col>
      <xdr:colOff>63500</xdr:colOff>
      <xdr:row>62</xdr:row>
      <xdr:rowOff>18288</xdr:rowOff>
    </xdr:to>
    <xdr:cxnSp macro="">
      <xdr:nvCxnSpPr>
        <xdr:cNvPr id="596" name="直線コネクタ 595"/>
        <xdr:cNvCxnSpPr/>
      </xdr:nvCxnSpPr>
      <xdr:spPr>
        <a:xfrm>
          <a:off x="21323300" y="106481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120650</xdr:rowOff>
    </xdr:from>
    <xdr:to>
      <xdr:col>107</xdr:col>
      <xdr:colOff>101600</xdr:colOff>
      <xdr:row>62</xdr:row>
      <xdr:rowOff>50800</xdr:rowOff>
    </xdr:to>
    <xdr:sp macro="" textlink="">
      <xdr:nvSpPr>
        <xdr:cNvPr id="597" name="楕円 596"/>
        <xdr:cNvSpPr/>
      </xdr:nvSpPr>
      <xdr:spPr>
        <a:xfrm>
          <a:off x="20383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0</xdr:rowOff>
    </xdr:from>
    <xdr:to>
      <xdr:col>111</xdr:col>
      <xdr:colOff>177800</xdr:colOff>
      <xdr:row>62</xdr:row>
      <xdr:rowOff>18288</xdr:rowOff>
    </xdr:to>
    <xdr:cxnSp macro="">
      <xdr:nvCxnSpPr>
        <xdr:cNvPr id="598" name="直線コネクタ 597"/>
        <xdr:cNvCxnSpPr/>
      </xdr:nvCxnSpPr>
      <xdr:spPr>
        <a:xfrm>
          <a:off x="20434300" y="106299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48785</xdr:rowOff>
    </xdr:from>
    <xdr:ext cx="469744" cy="259045"/>
    <xdr:sp macro="" textlink="">
      <xdr:nvSpPr>
        <xdr:cNvPr id="599" name="n_1aveValue【保健センター・保健所】&#10;一人当たり面積"/>
        <xdr:cNvSpPr txBox="1"/>
      </xdr:nvSpPr>
      <xdr:spPr>
        <a:xfrm>
          <a:off x="210757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48785</xdr:rowOff>
    </xdr:from>
    <xdr:ext cx="469744" cy="259045"/>
    <xdr:sp macro="" textlink="">
      <xdr:nvSpPr>
        <xdr:cNvPr id="600" name="n_2aveValue【保健センター・保健所】&#10;一人当たり面積"/>
        <xdr:cNvSpPr txBox="1"/>
      </xdr:nvSpPr>
      <xdr:spPr>
        <a:xfrm>
          <a:off x="20199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51325</xdr:rowOff>
    </xdr:from>
    <xdr:ext cx="469744" cy="259045"/>
    <xdr:sp macro="" textlink="">
      <xdr:nvSpPr>
        <xdr:cNvPr id="601" name="n_3aveValue【保健センター・保健所】&#10;一人当たり面積"/>
        <xdr:cNvSpPr txBox="1"/>
      </xdr:nvSpPr>
      <xdr:spPr>
        <a:xfrm>
          <a:off x="19310427" y="1050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85615</xdr:rowOff>
    </xdr:from>
    <xdr:ext cx="469744" cy="259045"/>
    <xdr:sp macro="" textlink="">
      <xdr:nvSpPr>
        <xdr:cNvPr id="602" name="n_1mainValue【保健センター・保健所】&#10;一人当たり面積"/>
        <xdr:cNvSpPr txBox="1"/>
      </xdr:nvSpPr>
      <xdr:spPr>
        <a:xfrm>
          <a:off x="2107572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603" name="n_2mainValue【保健センター・保健所】&#10;一人当たり面積"/>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4" name="正方形/長方形 60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5" name="正方形/長方形 60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6" name="正方形/長方形 60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7" name="正方形/長方形 60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8" name="正方形/長方形 60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9" name="正方形/長方形 60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0" name="正方形/長方形 60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1" name="正方形/長方形 61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2" name="テキスト ボックス 61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3" name="直線コネクタ 61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14" name="直線コネクタ 61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15" name="テキスト ボックス 61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6" name="直線コネクタ 61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7" name="テキスト ボックス 61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8" name="直線コネクタ 61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9" name="テキスト ボックス 61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0" name="直線コネクタ 61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1" name="テキスト ボックス 62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2" name="直線コネクタ 62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3" name="テキスト ボックス 62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4" name="直線コネクタ 62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25" name="テキスト ボックス 62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6" name="直線コネクタ 62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7" name="テキスト ボックス 62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85</xdr:row>
      <xdr:rowOff>119743</xdr:rowOff>
    </xdr:to>
    <xdr:cxnSp macro="">
      <xdr:nvCxnSpPr>
        <xdr:cNvPr id="629" name="直線コネクタ 628"/>
        <xdr:cNvCxnSpPr/>
      </xdr:nvCxnSpPr>
      <xdr:spPr>
        <a:xfrm flipV="1">
          <a:off x="16318864" y="13407934"/>
          <a:ext cx="0" cy="128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630" name="【消防施設】&#10;有形固定資産減価償却率最小値テキスト"/>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631" name="直線コネクタ 630"/>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405111" cy="259045"/>
    <xdr:sp macro="" textlink="">
      <xdr:nvSpPr>
        <xdr:cNvPr id="632" name="【消防施設】&#10;有形固定資産減価償却率最大値テキスト"/>
        <xdr:cNvSpPr txBox="1"/>
      </xdr:nvSpPr>
      <xdr:spPr>
        <a:xfrm>
          <a:off x="16357600" y="1318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633" name="直線コネクタ 632"/>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80390</xdr:rowOff>
    </xdr:from>
    <xdr:ext cx="405111" cy="259045"/>
    <xdr:sp macro="" textlink="">
      <xdr:nvSpPr>
        <xdr:cNvPr id="634" name="【消防施設】&#10;有形固定資産減価償却率平均値テキスト"/>
        <xdr:cNvSpPr txBox="1"/>
      </xdr:nvSpPr>
      <xdr:spPr>
        <a:xfrm>
          <a:off x="16357600" y="13624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57513</xdr:rowOff>
    </xdr:from>
    <xdr:to>
      <xdr:col>85</xdr:col>
      <xdr:colOff>177800</xdr:colOff>
      <xdr:row>80</xdr:row>
      <xdr:rowOff>159113</xdr:rowOff>
    </xdr:to>
    <xdr:sp macro="" textlink="">
      <xdr:nvSpPr>
        <xdr:cNvPr id="635" name="フローチャート: 判断 634"/>
        <xdr:cNvSpPr/>
      </xdr:nvSpPr>
      <xdr:spPr>
        <a:xfrm>
          <a:off x="16268700" y="1377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88537</xdr:rowOff>
    </xdr:from>
    <xdr:to>
      <xdr:col>81</xdr:col>
      <xdr:colOff>101600</xdr:colOff>
      <xdr:row>81</xdr:row>
      <xdr:rowOff>18687</xdr:rowOff>
    </xdr:to>
    <xdr:sp macro="" textlink="">
      <xdr:nvSpPr>
        <xdr:cNvPr id="636" name="フローチャート: 判断 635"/>
        <xdr:cNvSpPr/>
      </xdr:nvSpPr>
      <xdr:spPr>
        <a:xfrm>
          <a:off x="15430500" y="1380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90170</xdr:rowOff>
    </xdr:from>
    <xdr:to>
      <xdr:col>76</xdr:col>
      <xdr:colOff>165100</xdr:colOff>
      <xdr:row>81</xdr:row>
      <xdr:rowOff>20320</xdr:rowOff>
    </xdr:to>
    <xdr:sp macro="" textlink="">
      <xdr:nvSpPr>
        <xdr:cNvPr id="637" name="フローチャート: 判断 636"/>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638" name="フローチャート: 判断 637"/>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9" name="テキスト ボックス 63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0" name="テキスト ボックス 63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1" name="テキスト ボックス 64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2" name="テキスト ボックス 64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3" name="テキスト ボックス 64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85271</xdr:rowOff>
    </xdr:from>
    <xdr:to>
      <xdr:col>85</xdr:col>
      <xdr:colOff>177800</xdr:colOff>
      <xdr:row>81</xdr:row>
      <xdr:rowOff>15421</xdr:rowOff>
    </xdr:to>
    <xdr:sp macro="" textlink="">
      <xdr:nvSpPr>
        <xdr:cNvPr id="644" name="楕円 643"/>
        <xdr:cNvSpPr/>
      </xdr:nvSpPr>
      <xdr:spPr>
        <a:xfrm>
          <a:off x="16268700" y="1380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63698</xdr:rowOff>
    </xdr:from>
    <xdr:ext cx="405111" cy="259045"/>
    <xdr:sp macro="" textlink="">
      <xdr:nvSpPr>
        <xdr:cNvPr id="645" name="【消防施設】&#10;有形固定資産減価償却率該当値テキスト"/>
        <xdr:cNvSpPr txBox="1"/>
      </xdr:nvSpPr>
      <xdr:spPr>
        <a:xfrm>
          <a:off x="16357600" y="13779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126093</xdr:rowOff>
    </xdr:from>
    <xdr:to>
      <xdr:col>81</xdr:col>
      <xdr:colOff>101600</xdr:colOff>
      <xdr:row>81</xdr:row>
      <xdr:rowOff>56243</xdr:rowOff>
    </xdr:to>
    <xdr:sp macro="" textlink="">
      <xdr:nvSpPr>
        <xdr:cNvPr id="646" name="楕円 645"/>
        <xdr:cNvSpPr/>
      </xdr:nvSpPr>
      <xdr:spPr>
        <a:xfrm>
          <a:off x="15430500" y="1384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136071</xdr:rowOff>
    </xdr:from>
    <xdr:to>
      <xdr:col>85</xdr:col>
      <xdr:colOff>127000</xdr:colOff>
      <xdr:row>81</xdr:row>
      <xdr:rowOff>5443</xdr:rowOff>
    </xdr:to>
    <xdr:cxnSp macro="">
      <xdr:nvCxnSpPr>
        <xdr:cNvPr id="647" name="直線コネクタ 646"/>
        <xdr:cNvCxnSpPr/>
      </xdr:nvCxnSpPr>
      <xdr:spPr>
        <a:xfrm flipV="1">
          <a:off x="15481300" y="13852071"/>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35214</xdr:rowOff>
    </xdr:from>
    <xdr:ext cx="405111" cy="259045"/>
    <xdr:sp macro="" textlink="">
      <xdr:nvSpPr>
        <xdr:cNvPr id="648" name="n_1aveValue【消防施設】&#10;有形固定資産減価償却率"/>
        <xdr:cNvSpPr txBox="1"/>
      </xdr:nvSpPr>
      <xdr:spPr>
        <a:xfrm>
          <a:off x="15266044"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36847</xdr:rowOff>
    </xdr:from>
    <xdr:ext cx="405111" cy="259045"/>
    <xdr:sp macro="" textlink="">
      <xdr:nvSpPr>
        <xdr:cNvPr id="649" name="n_2aveValue【消防施設】&#10;有形固定資産減価償却率"/>
        <xdr:cNvSpPr txBox="1"/>
      </xdr:nvSpPr>
      <xdr:spPr>
        <a:xfrm>
          <a:off x="14389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650" name="n_3aveValue【消防施設】&#10;有形固定資産減価償却率"/>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47370</xdr:rowOff>
    </xdr:from>
    <xdr:ext cx="405111" cy="259045"/>
    <xdr:sp macro="" textlink="">
      <xdr:nvSpPr>
        <xdr:cNvPr id="651" name="n_1mainValue【消防施設】&#10;有形固定資産減価償却率"/>
        <xdr:cNvSpPr txBox="1"/>
      </xdr:nvSpPr>
      <xdr:spPr>
        <a:xfrm>
          <a:off x="15266044" y="1393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2" name="正方形/長方形 65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3" name="正方形/長方形 65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4" name="正方形/長方形 65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5" name="正方形/長方形 65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6" name="正方形/長方形 65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7" name="正方形/長方形 65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8" name="正方形/長方形 65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9" name="正方形/長方形 65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0" name="テキスト ボックス 65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1" name="直線コネクタ 66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2" name="直線コネクタ 66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3" name="テキスト ボックス 66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4" name="直線コネクタ 66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5" name="テキスト ボックス 66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6" name="直線コネクタ 66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7" name="テキスト ボックス 66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8" name="直線コネクタ 66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9" name="テキスト ボックス 66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0" name="直線コネクタ 66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1" name="テキスト ボックス 67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122682</xdr:rowOff>
    </xdr:from>
    <xdr:to>
      <xdr:col>116</xdr:col>
      <xdr:colOff>62864</xdr:colOff>
      <xdr:row>86</xdr:row>
      <xdr:rowOff>24385</xdr:rowOff>
    </xdr:to>
    <xdr:cxnSp macro="">
      <xdr:nvCxnSpPr>
        <xdr:cNvPr id="673" name="直線コネクタ 672"/>
        <xdr:cNvCxnSpPr/>
      </xdr:nvCxnSpPr>
      <xdr:spPr>
        <a:xfrm flipV="1">
          <a:off x="22160864" y="13667232"/>
          <a:ext cx="0" cy="1101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74"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75" name="直線コネクタ 674"/>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69359</xdr:rowOff>
    </xdr:from>
    <xdr:ext cx="469744" cy="259045"/>
    <xdr:sp macro="" textlink="">
      <xdr:nvSpPr>
        <xdr:cNvPr id="676" name="【消防施設】&#10;一人当たり面積最大値テキスト"/>
        <xdr:cNvSpPr txBox="1"/>
      </xdr:nvSpPr>
      <xdr:spPr>
        <a:xfrm>
          <a:off x="22199600" y="134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122682</xdr:rowOff>
    </xdr:from>
    <xdr:to>
      <xdr:col>116</xdr:col>
      <xdr:colOff>152400</xdr:colOff>
      <xdr:row>79</xdr:row>
      <xdr:rowOff>122682</xdr:rowOff>
    </xdr:to>
    <xdr:cxnSp macro="">
      <xdr:nvCxnSpPr>
        <xdr:cNvPr id="677" name="直線コネクタ 676"/>
        <xdr:cNvCxnSpPr/>
      </xdr:nvCxnSpPr>
      <xdr:spPr>
        <a:xfrm>
          <a:off x="22072600" y="1366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101616</xdr:rowOff>
    </xdr:from>
    <xdr:ext cx="469744" cy="259045"/>
    <xdr:sp macro="" textlink="">
      <xdr:nvSpPr>
        <xdr:cNvPr id="678" name="【消防施設】&#10;一人当たり面積平均値テキスト"/>
        <xdr:cNvSpPr txBox="1"/>
      </xdr:nvSpPr>
      <xdr:spPr>
        <a:xfrm>
          <a:off x="22199600" y="1433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79" name="フローチャート: 判断 678"/>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65024</xdr:rowOff>
    </xdr:from>
    <xdr:to>
      <xdr:col>112</xdr:col>
      <xdr:colOff>38100</xdr:colOff>
      <xdr:row>84</xdr:row>
      <xdr:rowOff>166624</xdr:rowOff>
    </xdr:to>
    <xdr:sp macro="" textlink="">
      <xdr:nvSpPr>
        <xdr:cNvPr id="680" name="フローチャート: 判断 679"/>
        <xdr:cNvSpPr/>
      </xdr:nvSpPr>
      <xdr:spPr>
        <a:xfrm>
          <a:off x="21272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60452</xdr:rowOff>
    </xdr:from>
    <xdr:to>
      <xdr:col>107</xdr:col>
      <xdr:colOff>101600</xdr:colOff>
      <xdr:row>84</xdr:row>
      <xdr:rowOff>162052</xdr:rowOff>
    </xdr:to>
    <xdr:sp macro="" textlink="">
      <xdr:nvSpPr>
        <xdr:cNvPr id="681" name="フローチャート: 判断 680"/>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682" name="フローチャート: 判断 681"/>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3" name="テキスト ボックス 68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4" name="テキスト ボックス 68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5" name="テキスト ボックス 68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6" name="テキスト ボックス 68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7" name="テキスト ボックス 68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58165</xdr:rowOff>
    </xdr:from>
    <xdr:to>
      <xdr:col>116</xdr:col>
      <xdr:colOff>114300</xdr:colOff>
      <xdr:row>85</xdr:row>
      <xdr:rowOff>159765</xdr:rowOff>
    </xdr:to>
    <xdr:sp macro="" textlink="">
      <xdr:nvSpPr>
        <xdr:cNvPr id="688" name="楕円 687"/>
        <xdr:cNvSpPr/>
      </xdr:nvSpPr>
      <xdr:spPr>
        <a:xfrm>
          <a:off x="221107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144542</xdr:rowOff>
    </xdr:from>
    <xdr:ext cx="469744" cy="259045"/>
    <xdr:sp macro="" textlink="">
      <xdr:nvSpPr>
        <xdr:cNvPr id="689" name="【消防施設】&#10;一人当たり面積該当値テキスト"/>
        <xdr:cNvSpPr txBox="1"/>
      </xdr:nvSpPr>
      <xdr:spPr>
        <a:xfrm>
          <a:off x="22199600" y="1454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58165</xdr:rowOff>
    </xdr:from>
    <xdr:to>
      <xdr:col>112</xdr:col>
      <xdr:colOff>38100</xdr:colOff>
      <xdr:row>85</xdr:row>
      <xdr:rowOff>159765</xdr:rowOff>
    </xdr:to>
    <xdr:sp macro="" textlink="">
      <xdr:nvSpPr>
        <xdr:cNvPr id="690" name="楕円 689"/>
        <xdr:cNvSpPr/>
      </xdr:nvSpPr>
      <xdr:spPr>
        <a:xfrm>
          <a:off x="21272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108965</xdr:rowOff>
    </xdr:from>
    <xdr:to>
      <xdr:col>116</xdr:col>
      <xdr:colOff>63500</xdr:colOff>
      <xdr:row>85</xdr:row>
      <xdr:rowOff>108965</xdr:rowOff>
    </xdr:to>
    <xdr:cxnSp macro="">
      <xdr:nvCxnSpPr>
        <xdr:cNvPr id="691" name="直線コネクタ 690"/>
        <xdr:cNvCxnSpPr/>
      </xdr:nvCxnSpPr>
      <xdr:spPr>
        <a:xfrm>
          <a:off x="21323300" y="146822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11701</xdr:rowOff>
    </xdr:from>
    <xdr:ext cx="469744" cy="259045"/>
    <xdr:sp macro="" textlink="">
      <xdr:nvSpPr>
        <xdr:cNvPr id="692" name="n_1aveValue【消防施設】&#10;一人当たり面積"/>
        <xdr:cNvSpPr txBox="1"/>
      </xdr:nvSpPr>
      <xdr:spPr>
        <a:xfrm>
          <a:off x="210757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7129</xdr:rowOff>
    </xdr:from>
    <xdr:ext cx="469744" cy="259045"/>
    <xdr:sp macro="" textlink="">
      <xdr:nvSpPr>
        <xdr:cNvPr id="693" name="n_2aveValue【消防施設】&#10;一人当たり面積"/>
        <xdr:cNvSpPr txBox="1"/>
      </xdr:nvSpPr>
      <xdr:spPr>
        <a:xfrm>
          <a:off x="20199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694" name="n_3aveValue【消防施設】&#10;一人当たり面積"/>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150892</xdr:rowOff>
    </xdr:from>
    <xdr:ext cx="469744" cy="259045"/>
    <xdr:sp macro="" textlink="">
      <xdr:nvSpPr>
        <xdr:cNvPr id="695" name="n_1mainValue【消防施設】&#10;一人当たり面積"/>
        <xdr:cNvSpPr txBox="1"/>
      </xdr:nvSpPr>
      <xdr:spPr>
        <a:xfrm>
          <a:off x="210757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6" name="正方形/長方形 69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7" name="正方形/長方形 69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8" name="正方形/長方形 69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9" name="正方形/長方形 69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0" name="正方形/長方形 69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1" name="正方形/長方形 70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2" name="正方形/長方形 70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3" name="正方形/長方形 70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4" name="テキスト ボックス 70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5" name="直線コネクタ 70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06" name="直線コネクタ 70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07" name="テキスト ボックス 70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8" name="直線コネクタ 70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9" name="テキスト ボックス 70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0" name="直線コネクタ 70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1" name="テキスト ボックス 71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2" name="直線コネクタ 71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3" name="テキスト ボックス 71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4" name="直線コネクタ 71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5" name="テキスト ボックス 71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6" name="直線コネクタ 71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17" name="テキスト ボックス 71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8" name="直線コネクタ 71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9" name="テキスト ボックス 71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134982</xdr:rowOff>
    </xdr:to>
    <xdr:cxnSp macro="">
      <xdr:nvCxnSpPr>
        <xdr:cNvPr id="721" name="直線コネクタ 720"/>
        <xdr:cNvCxnSpPr/>
      </xdr:nvCxnSpPr>
      <xdr:spPr>
        <a:xfrm flipV="1">
          <a:off x="16318864" y="1713465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138809</xdr:rowOff>
    </xdr:from>
    <xdr:ext cx="340478" cy="259045"/>
    <xdr:sp macro="" textlink="">
      <xdr:nvSpPr>
        <xdr:cNvPr id="722" name="【庁舎】&#10;有形固定資産減価償却率最小値テキスト"/>
        <xdr:cNvSpPr txBox="1"/>
      </xdr:nvSpPr>
      <xdr:spPr>
        <a:xfrm>
          <a:off x="16357600" y="18655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134982</xdr:rowOff>
    </xdr:from>
    <xdr:to>
      <xdr:col>86</xdr:col>
      <xdr:colOff>25400</xdr:colOff>
      <xdr:row>108</xdr:row>
      <xdr:rowOff>134982</xdr:rowOff>
    </xdr:to>
    <xdr:cxnSp macro="">
      <xdr:nvCxnSpPr>
        <xdr:cNvPr id="723" name="直線コネクタ 722"/>
        <xdr:cNvCxnSpPr/>
      </xdr:nvCxnSpPr>
      <xdr:spPr>
        <a:xfrm>
          <a:off x="16230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405111" cy="259045"/>
    <xdr:sp macro="" textlink="">
      <xdr:nvSpPr>
        <xdr:cNvPr id="724" name="【庁舎】&#10;有形固定資産減価償却率最大値テキスト"/>
        <xdr:cNvSpPr txBox="1"/>
      </xdr:nvSpPr>
      <xdr:spPr>
        <a:xfrm>
          <a:off x="16357600" y="1690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725" name="直線コネクタ 724"/>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7456</xdr:rowOff>
    </xdr:from>
    <xdr:ext cx="405111" cy="259045"/>
    <xdr:sp macro="" textlink="">
      <xdr:nvSpPr>
        <xdr:cNvPr id="726" name="【庁舎】&#10;有形固定資産減価償却率平均値テキスト"/>
        <xdr:cNvSpPr txBox="1"/>
      </xdr:nvSpPr>
      <xdr:spPr>
        <a:xfrm>
          <a:off x="16357600" y="17666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727" name="フローチャート: 判断 726"/>
        <xdr:cNvSpPr/>
      </xdr:nvSpPr>
      <xdr:spPr>
        <a:xfrm>
          <a:off x="16268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728" name="フローチャート: 判断 727"/>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133169</xdr:rowOff>
    </xdr:from>
    <xdr:to>
      <xdr:col>76</xdr:col>
      <xdr:colOff>165100</xdr:colOff>
      <xdr:row>104</xdr:row>
      <xdr:rowOff>63319</xdr:rowOff>
    </xdr:to>
    <xdr:sp macro="" textlink="">
      <xdr:nvSpPr>
        <xdr:cNvPr id="729" name="フローチャート: 判断 728"/>
        <xdr:cNvSpPr/>
      </xdr:nvSpPr>
      <xdr:spPr>
        <a:xfrm>
          <a:off x="14541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74386</xdr:rowOff>
    </xdr:from>
    <xdr:to>
      <xdr:col>72</xdr:col>
      <xdr:colOff>38100</xdr:colOff>
      <xdr:row>104</xdr:row>
      <xdr:rowOff>4536</xdr:rowOff>
    </xdr:to>
    <xdr:sp macro="" textlink="">
      <xdr:nvSpPr>
        <xdr:cNvPr id="730" name="フローチャート: 判断 729"/>
        <xdr:cNvSpPr/>
      </xdr:nvSpPr>
      <xdr:spPr>
        <a:xfrm>
          <a:off x="13652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1" name="テキスト ボックス 73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2" name="テキスト ボックス 73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3" name="テキスト ボックス 73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4" name="テキスト ボックス 73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5" name="テキスト ボックス 73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54792</xdr:rowOff>
    </xdr:from>
    <xdr:to>
      <xdr:col>85</xdr:col>
      <xdr:colOff>177800</xdr:colOff>
      <xdr:row>104</xdr:row>
      <xdr:rowOff>156392</xdr:rowOff>
    </xdr:to>
    <xdr:sp macro="" textlink="">
      <xdr:nvSpPr>
        <xdr:cNvPr id="736" name="楕円 735"/>
        <xdr:cNvSpPr/>
      </xdr:nvSpPr>
      <xdr:spPr>
        <a:xfrm>
          <a:off x="16268700" y="178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33219</xdr:rowOff>
    </xdr:from>
    <xdr:ext cx="405111" cy="259045"/>
    <xdr:sp macro="" textlink="">
      <xdr:nvSpPr>
        <xdr:cNvPr id="737" name="【庁舎】&#10;有形固定資産減価償却率該当値テキスト"/>
        <xdr:cNvSpPr txBox="1"/>
      </xdr:nvSpPr>
      <xdr:spPr>
        <a:xfrm>
          <a:off x="16357600" y="1786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87449</xdr:rowOff>
    </xdr:from>
    <xdr:to>
      <xdr:col>81</xdr:col>
      <xdr:colOff>101600</xdr:colOff>
      <xdr:row>105</xdr:row>
      <xdr:rowOff>17599</xdr:rowOff>
    </xdr:to>
    <xdr:sp macro="" textlink="">
      <xdr:nvSpPr>
        <xdr:cNvPr id="738" name="楕円 737"/>
        <xdr:cNvSpPr/>
      </xdr:nvSpPr>
      <xdr:spPr>
        <a:xfrm>
          <a:off x="154305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105592</xdr:rowOff>
    </xdr:from>
    <xdr:to>
      <xdr:col>85</xdr:col>
      <xdr:colOff>127000</xdr:colOff>
      <xdr:row>104</xdr:row>
      <xdr:rowOff>138249</xdr:rowOff>
    </xdr:to>
    <xdr:cxnSp macro="">
      <xdr:nvCxnSpPr>
        <xdr:cNvPr id="739" name="直線コネクタ 738"/>
        <xdr:cNvCxnSpPr/>
      </xdr:nvCxnSpPr>
      <xdr:spPr>
        <a:xfrm flipV="1">
          <a:off x="15481300" y="1793639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121738</xdr:rowOff>
    </xdr:from>
    <xdr:to>
      <xdr:col>76</xdr:col>
      <xdr:colOff>165100</xdr:colOff>
      <xdr:row>105</xdr:row>
      <xdr:rowOff>51888</xdr:rowOff>
    </xdr:to>
    <xdr:sp macro="" textlink="">
      <xdr:nvSpPr>
        <xdr:cNvPr id="740" name="楕円 739"/>
        <xdr:cNvSpPr/>
      </xdr:nvSpPr>
      <xdr:spPr>
        <a:xfrm>
          <a:off x="14541500" y="1795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138249</xdr:rowOff>
    </xdr:from>
    <xdr:to>
      <xdr:col>81</xdr:col>
      <xdr:colOff>50800</xdr:colOff>
      <xdr:row>105</xdr:row>
      <xdr:rowOff>1088</xdr:rowOff>
    </xdr:to>
    <xdr:cxnSp macro="">
      <xdr:nvCxnSpPr>
        <xdr:cNvPr id="741" name="直線コネクタ 740"/>
        <xdr:cNvCxnSpPr/>
      </xdr:nvCxnSpPr>
      <xdr:spPr>
        <a:xfrm flipV="1">
          <a:off x="14592300" y="1796904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86377</xdr:rowOff>
    </xdr:from>
    <xdr:ext cx="405111" cy="259045"/>
    <xdr:sp macro="" textlink="">
      <xdr:nvSpPr>
        <xdr:cNvPr id="742" name="n_1aveValue【庁舎】&#10;有形固定資産減価償却率"/>
        <xdr:cNvSpPr txBox="1"/>
      </xdr:nvSpPr>
      <xdr:spPr>
        <a:xfrm>
          <a:off x="152660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79846</xdr:rowOff>
    </xdr:from>
    <xdr:ext cx="405111" cy="259045"/>
    <xdr:sp macro="" textlink="">
      <xdr:nvSpPr>
        <xdr:cNvPr id="743" name="n_2aveValue【庁舎】&#10;有形固定資産減価償却率"/>
        <xdr:cNvSpPr txBox="1"/>
      </xdr:nvSpPr>
      <xdr:spPr>
        <a:xfrm>
          <a:off x="143897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21063</xdr:rowOff>
    </xdr:from>
    <xdr:ext cx="405111" cy="259045"/>
    <xdr:sp macro="" textlink="">
      <xdr:nvSpPr>
        <xdr:cNvPr id="744" name="n_3aveValue【庁舎】&#10;有形固定資産減価償却率"/>
        <xdr:cNvSpPr txBox="1"/>
      </xdr:nvSpPr>
      <xdr:spPr>
        <a:xfrm>
          <a:off x="13500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8726</xdr:rowOff>
    </xdr:from>
    <xdr:ext cx="405111" cy="259045"/>
    <xdr:sp macro="" textlink="">
      <xdr:nvSpPr>
        <xdr:cNvPr id="745" name="n_1mainValue【庁舎】&#10;有形固定資産減価償却率"/>
        <xdr:cNvSpPr txBox="1"/>
      </xdr:nvSpPr>
      <xdr:spPr>
        <a:xfrm>
          <a:off x="152660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43015</xdr:rowOff>
    </xdr:from>
    <xdr:ext cx="405111" cy="259045"/>
    <xdr:sp macro="" textlink="">
      <xdr:nvSpPr>
        <xdr:cNvPr id="746" name="n_2mainValue【庁舎】&#10;有形固定資産減価償却率"/>
        <xdr:cNvSpPr txBox="1"/>
      </xdr:nvSpPr>
      <xdr:spPr>
        <a:xfrm>
          <a:off x="14389744" y="1804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7" name="正方形/長方形 74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8" name="正方形/長方形 74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9" name="正方形/長方形 74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0" name="正方形/長方形 74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1" name="正方形/長方形 75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2" name="正方形/長方形 75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3" name="正方形/長方形 75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4" name="正方形/長方形 75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5" name="テキスト ボックス 75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6" name="直線コネクタ 75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57" name="直線コネクタ 75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8" name="テキスト ボックス 75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9" name="直線コネクタ 75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0" name="テキスト ボックス 75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1" name="直線コネクタ 76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2" name="テキスト ボックス 76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3" name="直線コネクタ 76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4" name="テキスト ボックス 76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5" name="直線コネクタ 76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6" name="テキスト ボックス 76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7" name="直線コネクタ 76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8" name="テキスト ボックス 76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9" name="直線コネクタ 76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0" name="テキスト ボックス 76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107</xdr:row>
      <xdr:rowOff>139881</xdr:rowOff>
    </xdr:to>
    <xdr:cxnSp macro="">
      <xdr:nvCxnSpPr>
        <xdr:cNvPr id="772" name="直線コネクタ 771"/>
        <xdr:cNvCxnSpPr/>
      </xdr:nvCxnSpPr>
      <xdr:spPr>
        <a:xfrm flipV="1">
          <a:off x="22160864" y="17227731"/>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773" name="【庁舎】&#10;一人当たり面積最小値テキスト"/>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774" name="直線コネクタ 773"/>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75"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76" name="直線コネクタ 775"/>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70775</xdr:rowOff>
    </xdr:from>
    <xdr:ext cx="469744" cy="259045"/>
    <xdr:sp macro="" textlink="">
      <xdr:nvSpPr>
        <xdr:cNvPr id="777" name="【庁舎】&#10;一人当たり面積平均値テキスト"/>
        <xdr:cNvSpPr txBox="1"/>
      </xdr:nvSpPr>
      <xdr:spPr>
        <a:xfrm>
          <a:off x="22199600" y="18073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92348</xdr:rowOff>
    </xdr:from>
    <xdr:to>
      <xdr:col>116</xdr:col>
      <xdr:colOff>114300</xdr:colOff>
      <xdr:row>106</xdr:row>
      <xdr:rowOff>22498</xdr:rowOff>
    </xdr:to>
    <xdr:sp macro="" textlink="">
      <xdr:nvSpPr>
        <xdr:cNvPr id="778" name="フローチャート: 判断 777"/>
        <xdr:cNvSpPr/>
      </xdr:nvSpPr>
      <xdr:spPr>
        <a:xfrm>
          <a:off x="221107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102144</xdr:rowOff>
    </xdr:from>
    <xdr:to>
      <xdr:col>112</xdr:col>
      <xdr:colOff>38100</xdr:colOff>
      <xdr:row>106</xdr:row>
      <xdr:rowOff>32294</xdr:rowOff>
    </xdr:to>
    <xdr:sp macro="" textlink="">
      <xdr:nvSpPr>
        <xdr:cNvPr id="779" name="フローチャート: 判断 778"/>
        <xdr:cNvSpPr/>
      </xdr:nvSpPr>
      <xdr:spPr>
        <a:xfrm>
          <a:off x="21272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118473</xdr:rowOff>
    </xdr:from>
    <xdr:to>
      <xdr:col>107</xdr:col>
      <xdr:colOff>101600</xdr:colOff>
      <xdr:row>106</xdr:row>
      <xdr:rowOff>48623</xdr:rowOff>
    </xdr:to>
    <xdr:sp macro="" textlink="">
      <xdr:nvSpPr>
        <xdr:cNvPr id="780" name="フローチャート: 判断 779"/>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136434</xdr:rowOff>
    </xdr:from>
    <xdr:to>
      <xdr:col>102</xdr:col>
      <xdr:colOff>165100</xdr:colOff>
      <xdr:row>105</xdr:row>
      <xdr:rowOff>66584</xdr:rowOff>
    </xdr:to>
    <xdr:sp macro="" textlink="">
      <xdr:nvSpPr>
        <xdr:cNvPr id="781" name="フローチャート: 判断 780"/>
        <xdr:cNvSpPr/>
      </xdr:nvSpPr>
      <xdr:spPr>
        <a:xfrm>
          <a:off x="19494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2" name="テキスト ボックス 78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3" name="テキスト ボックス 78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4" name="テキスト ボックス 78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5" name="テキスト ボックス 78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6" name="テキスト ボックス 78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4173</xdr:rowOff>
    </xdr:from>
    <xdr:to>
      <xdr:col>116</xdr:col>
      <xdr:colOff>114300</xdr:colOff>
      <xdr:row>105</xdr:row>
      <xdr:rowOff>105773</xdr:rowOff>
    </xdr:to>
    <xdr:sp macro="" textlink="">
      <xdr:nvSpPr>
        <xdr:cNvPr id="787" name="楕円 786"/>
        <xdr:cNvSpPr/>
      </xdr:nvSpPr>
      <xdr:spPr>
        <a:xfrm>
          <a:off x="221107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27050</xdr:rowOff>
    </xdr:from>
    <xdr:ext cx="469744" cy="259045"/>
    <xdr:sp macro="" textlink="">
      <xdr:nvSpPr>
        <xdr:cNvPr id="788" name="【庁舎】&#10;一人当たり面積該当値テキスト"/>
        <xdr:cNvSpPr txBox="1"/>
      </xdr:nvSpPr>
      <xdr:spPr>
        <a:xfrm>
          <a:off x="22199600" y="1785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907</xdr:rowOff>
    </xdr:from>
    <xdr:to>
      <xdr:col>112</xdr:col>
      <xdr:colOff>38100</xdr:colOff>
      <xdr:row>105</xdr:row>
      <xdr:rowOff>102507</xdr:rowOff>
    </xdr:to>
    <xdr:sp macro="" textlink="">
      <xdr:nvSpPr>
        <xdr:cNvPr id="789" name="楕円 788"/>
        <xdr:cNvSpPr/>
      </xdr:nvSpPr>
      <xdr:spPr>
        <a:xfrm>
          <a:off x="21272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51707</xdr:rowOff>
    </xdr:from>
    <xdr:to>
      <xdr:col>116</xdr:col>
      <xdr:colOff>63500</xdr:colOff>
      <xdr:row>105</xdr:row>
      <xdr:rowOff>54973</xdr:rowOff>
    </xdr:to>
    <xdr:cxnSp macro="">
      <xdr:nvCxnSpPr>
        <xdr:cNvPr id="790" name="直線コネクタ 789"/>
        <xdr:cNvCxnSpPr/>
      </xdr:nvCxnSpPr>
      <xdr:spPr>
        <a:xfrm>
          <a:off x="21323300" y="1805395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907</xdr:rowOff>
    </xdr:from>
    <xdr:to>
      <xdr:col>107</xdr:col>
      <xdr:colOff>101600</xdr:colOff>
      <xdr:row>105</xdr:row>
      <xdr:rowOff>102507</xdr:rowOff>
    </xdr:to>
    <xdr:sp macro="" textlink="">
      <xdr:nvSpPr>
        <xdr:cNvPr id="791" name="楕円 790"/>
        <xdr:cNvSpPr/>
      </xdr:nvSpPr>
      <xdr:spPr>
        <a:xfrm>
          <a:off x="20383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51707</xdr:rowOff>
    </xdr:from>
    <xdr:to>
      <xdr:col>111</xdr:col>
      <xdr:colOff>177800</xdr:colOff>
      <xdr:row>105</xdr:row>
      <xdr:rowOff>51707</xdr:rowOff>
    </xdr:to>
    <xdr:cxnSp macro="">
      <xdr:nvCxnSpPr>
        <xdr:cNvPr id="792" name="直線コネクタ 791"/>
        <xdr:cNvCxnSpPr/>
      </xdr:nvCxnSpPr>
      <xdr:spPr>
        <a:xfrm>
          <a:off x="20434300" y="18053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23421</xdr:rowOff>
    </xdr:from>
    <xdr:ext cx="469744" cy="259045"/>
    <xdr:sp macro="" textlink="">
      <xdr:nvSpPr>
        <xdr:cNvPr id="793" name="n_1aveValue【庁舎】&#10;一人当たり面積"/>
        <xdr:cNvSpPr txBox="1"/>
      </xdr:nvSpPr>
      <xdr:spPr>
        <a:xfrm>
          <a:off x="21075727" y="181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39750</xdr:rowOff>
    </xdr:from>
    <xdr:ext cx="469744" cy="259045"/>
    <xdr:sp macro="" textlink="">
      <xdr:nvSpPr>
        <xdr:cNvPr id="794" name="n_2aveValue【庁舎】&#10;一人当たり面積"/>
        <xdr:cNvSpPr txBox="1"/>
      </xdr:nvSpPr>
      <xdr:spPr>
        <a:xfrm>
          <a:off x="20199427"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83111</xdr:rowOff>
    </xdr:from>
    <xdr:ext cx="469744" cy="259045"/>
    <xdr:sp macro="" textlink="">
      <xdr:nvSpPr>
        <xdr:cNvPr id="795" name="n_3aveValue【庁舎】&#10;一人当たり面積"/>
        <xdr:cNvSpPr txBox="1"/>
      </xdr:nvSpPr>
      <xdr:spPr>
        <a:xfrm>
          <a:off x="19310427" y="1774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119034</xdr:rowOff>
    </xdr:from>
    <xdr:ext cx="469744" cy="259045"/>
    <xdr:sp macro="" textlink="">
      <xdr:nvSpPr>
        <xdr:cNvPr id="796" name="n_1mainValue【庁舎】&#10;一人当たり面積"/>
        <xdr:cNvSpPr txBox="1"/>
      </xdr:nvSpPr>
      <xdr:spPr>
        <a:xfrm>
          <a:off x="21075727" y="1777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119034</xdr:rowOff>
    </xdr:from>
    <xdr:ext cx="469744" cy="259045"/>
    <xdr:sp macro="" textlink="">
      <xdr:nvSpPr>
        <xdr:cNvPr id="797" name="n_2mainValue【庁舎】&#10;一人当たり面積"/>
        <xdr:cNvSpPr txBox="1"/>
      </xdr:nvSpPr>
      <xdr:spPr>
        <a:xfrm>
          <a:off x="20199427" y="1777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8" name="正方形/長方形 79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9" name="正方形/長方形 79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0" name="テキスト ボックス 79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体平均を下回っている。体育館・プールについては、平成１７年度に玉幡公園総合屋内プール、平成２２年度に双葉体育館が新築されており、平成２５年度に敷島体育館、平成２８年度には双葉</a:t>
          </a:r>
          <a:r>
            <a:rPr kumimoji="1" lang="en-US" altLang="ja-JP" sz="1300">
              <a:latin typeface="ＭＳ Ｐゴシック" panose="020B0600070205080204" pitchFamily="50" charset="-128"/>
              <a:ea typeface="ＭＳ Ｐゴシック" panose="020B0600070205080204" pitchFamily="50" charset="-128"/>
            </a:rPr>
            <a:t>B&amp;G</a:t>
          </a:r>
          <a:r>
            <a:rPr kumimoji="1" lang="ja-JP" altLang="en-US" sz="1300">
              <a:latin typeface="ＭＳ Ｐゴシック" panose="020B0600070205080204" pitchFamily="50" charset="-128"/>
              <a:ea typeface="ＭＳ Ｐゴシック" panose="020B0600070205080204" pitchFamily="50" charset="-128"/>
            </a:rPr>
            <a:t>海洋センターの大規模改修が行われているため、類似団体平均を大きく下回ることとなった。また、庁舎についても、平成２３年度に竜王庁舎新館と、敷島庁舎が新築され、平成２３年度に双葉庁舎、平成２４年度に竜王庁舎南別館、平成２６年度に竜王庁舎本館の大規模改修を行っているため、類似団体平均を大幅に下回っている。維持管理にかかる経費の増加に留意しつつ、引き続き整備に積極的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山梨県甲斐市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75,771
74,641
71.95
27,827,827
26,514,827
1,283,767
16,456,052
24,310,322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ポイント悪化し、年々比率が悪化傾向にある。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年度から類似団体平均を下回っている状況のため、今後も市税等の収納率向上など、安定的な歳入確保に努める。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114300</xdr:rowOff>
    </xdr:to>
    <xdr:cxnSp macro="">
      <xdr:nvCxnSpPr>
        <xdr:cNvPr id="64" name="直線コネクタ 63"/>
        <xdr:cNvCxnSpPr/>
      </xdr:nvCxnSpPr>
      <xdr:spPr>
        <a:xfrm flipV="1">
          <a:off x="4953000" y="64219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7"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8" name="直線コネクタ 67"/>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85725</xdr:rowOff>
    </xdr:from>
    <xdr:to>
      <xdr:col>23</xdr:col>
      <xdr:colOff>133350</xdr:colOff>
      <xdr:row>42</xdr:row>
      <xdr:rowOff>105833</xdr:rowOff>
    </xdr:to>
    <xdr:cxnSp macro="">
      <xdr:nvCxnSpPr>
        <xdr:cNvPr id="69" name="直線コネクタ 68"/>
        <xdr:cNvCxnSpPr/>
      </xdr:nvCxnSpPr>
      <xdr:spPr>
        <a:xfrm>
          <a:off x="4114800" y="72866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65617</xdr:rowOff>
    </xdr:from>
    <xdr:to>
      <xdr:col>19</xdr:col>
      <xdr:colOff>133350</xdr:colOff>
      <xdr:row>42</xdr:row>
      <xdr:rowOff>85725</xdr:rowOff>
    </xdr:to>
    <xdr:cxnSp macro="">
      <xdr:nvCxnSpPr>
        <xdr:cNvPr id="72" name="直線コネクタ 71"/>
        <xdr:cNvCxnSpPr/>
      </xdr:nvCxnSpPr>
      <xdr:spPr>
        <a:xfrm>
          <a:off x="3225800" y="72665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45508</xdr:rowOff>
    </xdr:from>
    <xdr:to>
      <xdr:col>19</xdr:col>
      <xdr:colOff>184150</xdr:colOff>
      <xdr:row>41</xdr:row>
      <xdr:rowOff>147108</xdr:rowOff>
    </xdr:to>
    <xdr:sp macro="" textlink="">
      <xdr:nvSpPr>
        <xdr:cNvPr id="73" name="フローチャート: 判断 72"/>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157285</xdr:rowOff>
    </xdr:from>
    <xdr:ext cx="736600" cy="259045"/>
    <xdr:sp macro="" textlink="">
      <xdr:nvSpPr>
        <xdr:cNvPr id="74" name="テキスト ボックス 73"/>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45508</xdr:rowOff>
    </xdr:from>
    <xdr:to>
      <xdr:col>15</xdr:col>
      <xdr:colOff>82550</xdr:colOff>
      <xdr:row>42</xdr:row>
      <xdr:rowOff>65617</xdr:rowOff>
    </xdr:to>
    <xdr:cxnSp macro="">
      <xdr:nvCxnSpPr>
        <xdr:cNvPr id="75" name="直線コネクタ 74"/>
        <xdr:cNvCxnSpPr/>
      </xdr:nvCxnSpPr>
      <xdr:spPr>
        <a:xfrm>
          <a:off x="2336800" y="72464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45508</xdr:rowOff>
    </xdr:to>
    <xdr:cxnSp macro="">
      <xdr:nvCxnSpPr>
        <xdr:cNvPr id="78" name="直線コネクタ 77"/>
        <xdr:cNvCxnSpPr/>
      </xdr:nvCxnSpPr>
      <xdr:spPr>
        <a:xfrm>
          <a:off x="1447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80" name="テキスト ボックス 79"/>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8" name="楕円 87"/>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27110</xdr:rowOff>
    </xdr:from>
    <xdr:ext cx="762000" cy="259045"/>
    <xdr:sp macro="" textlink="">
      <xdr:nvSpPr>
        <xdr:cNvPr id="89" name="財政力該当値テキスト"/>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34925</xdr:rowOff>
    </xdr:from>
    <xdr:to>
      <xdr:col>19</xdr:col>
      <xdr:colOff>184150</xdr:colOff>
      <xdr:row>42</xdr:row>
      <xdr:rowOff>136525</xdr:rowOff>
    </xdr:to>
    <xdr:sp macro="" textlink="">
      <xdr:nvSpPr>
        <xdr:cNvPr id="90" name="楕円 89"/>
        <xdr:cNvSpPr/>
      </xdr:nvSpPr>
      <xdr:spPr>
        <a:xfrm>
          <a:off x="4064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121302</xdr:rowOff>
    </xdr:from>
    <xdr:ext cx="736600" cy="259045"/>
    <xdr:sp macro="" textlink="">
      <xdr:nvSpPr>
        <xdr:cNvPr id="91" name="テキスト ボックス 90"/>
        <xdr:cNvSpPr txBox="1"/>
      </xdr:nvSpPr>
      <xdr:spPr>
        <a:xfrm>
          <a:off x="3733800" y="732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14817</xdr:rowOff>
    </xdr:from>
    <xdr:to>
      <xdr:col>15</xdr:col>
      <xdr:colOff>133350</xdr:colOff>
      <xdr:row>42</xdr:row>
      <xdr:rowOff>116417</xdr:rowOff>
    </xdr:to>
    <xdr:sp macro="" textlink="">
      <xdr:nvSpPr>
        <xdr:cNvPr id="92" name="楕円 91"/>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93" name="テキスト ボックス 92"/>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166158</xdr:rowOff>
    </xdr:from>
    <xdr:to>
      <xdr:col>11</xdr:col>
      <xdr:colOff>82550</xdr:colOff>
      <xdr:row>42</xdr:row>
      <xdr:rowOff>96308</xdr:rowOff>
    </xdr:to>
    <xdr:sp macro="" textlink="">
      <xdr:nvSpPr>
        <xdr:cNvPr id="94" name="楕円 93"/>
        <xdr:cNvSpPr/>
      </xdr:nvSpPr>
      <xdr:spPr>
        <a:xfrm>
          <a:off x="2286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81085</xdr:rowOff>
    </xdr:from>
    <xdr:ext cx="762000" cy="259045"/>
    <xdr:sp macro="" textlink="">
      <xdr:nvSpPr>
        <xdr:cNvPr id="95" name="テキスト ボックス 94"/>
        <xdr:cNvSpPr txBox="1"/>
      </xdr:nvSpPr>
      <xdr:spPr>
        <a:xfrm>
          <a:off x="1955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6" name="楕円 95"/>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97" name="テキスト ボックス 96"/>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経常的支出は前年度合計をやや上回ったが、それ以上に経常的収入において、市税、地方消費税交付金、普通交付税等の増収となったことにより、平成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年度の経常収支比率は前年度より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％改善した。</a:t>
          </a:r>
        </a:p>
        <a:p>
          <a:r>
            <a:rPr kumimoji="1" lang="ja-JP" altLang="en-US" sz="1300">
              <a:latin typeface="ＭＳ Ｐゴシック" panose="020B0600070205080204" pitchFamily="50" charset="-128"/>
              <a:ea typeface="ＭＳ Ｐゴシック" panose="020B0600070205080204" pitchFamily="50" charset="-128"/>
            </a:rPr>
            <a:t>　今後、更なる財源確保と経常経費の削減に努める。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90678</xdr:rowOff>
    </xdr:from>
    <xdr:to>
      <xdr:col>23</xdr:col>
      <xdr:colOff>133350</xdr:colOff>
      <xdr:row>65</xdr:row>
      <xdr:rowOff>109220</xdr:rowOff>
    </xdr:to>
    <xdr:cxnSp macro="">
      <xdr:nvCxnSpPr>
        <xdr:cNvPr id="125" name="直線コネクタ 124"/>
        <xdr:cNvCxnSpPr/>
      </xdr:nvCxnSpPr>
      <xdr:spPr>
        <a:xfrm flipV="1">
          <a:off x="4953000" y="10206228"/>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81297</xdr:rowOff>
    </xdr:from>
    <xdr:ext cx="762000" cy="259045"/>
    <xdr:sp macro="" textlink="">
      <xdr:nvSpPr>
        <xdr:cNvPr id="126" name="財政構造の弾力性最小値テキスト"/>
        <xdr:cNvSpPr txBox="1"/>
      </xdr:nvSpPr>
      <xdr:spPr>
        <a:xfrm>
          <a:off x="5041900" y="1122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109220</xdr:rowOff>
    </xdr:from>
    <xdr:to>
      <xdr:col>24</xdr:col>
      <xdr:colOff>12700</xdr:colOff>
      <xdr:row>65</xdr:row>
      <xdr:rowOff>109220</xdr:rowOff>
    </xdr:to>
    <xdr:cxnSp macro="">
      <xdr:nvCxnSpPr>
        <xdr:cNvPr id="127" name="直線コネクタ 126"/>
        <xdr:cNvCxnSpPr/>
      </xdr:nvCxnSpPr>
      <xdr:spPr>
        <a:xfrm>
          <a:off x="4864100" y="1125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5605</xdr:rowOff>
    </xdr:from>
    <xdr:ext cx="762000" cy="259045"/>
    <xdr:sp macro="" textlink="">
      <xdr:nvSpPr>
        <xdr:cNvPr id="128" name="財政構造の弾力性最大値テキスト"/>
        <xdr:cNvSpPr txBox="1"/>
      </xdr:nvSpPr>
      <xdr:spPr>
        <a:xfrm>
          <a:off x="5041900" y="994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90678</xdr:rowOff>
    </xdr:from>
    <xdr:to>
      <xdr:col>24</xdr:col>
      <xdr:colOff>12700</xdr:colOff>
      <xdr:row>59</xdr:row>
      <xdr:rowOff>90678</xdr:rowOff>
    </xdr:to>
    <xdr:cxnSp macro="">
      <xdr:nvCxnSpPr>
        <xdr:cNvPr id="129" name="直線コネクタ 128"/>
        <xdr:cNvCxnSpPr/>
      </xdr:nvCxnSpPr>
      <xdr:spPr>
        <a:xfrm>
          <a:off x="4864100" y="102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107442</xdr:rowOff>
    </xdr:from>
    <xdr:to>
      <xdr:col>23</xdr:col>
      <xdr:colOff>133350</xdr:colOff>
      <xdr:row>60</xdr:row>
      <xdr:rowOff>165354</xdr:rowOff>
    </xdr:to>
    <xdr:cxnSp macro="">
      <xdr:nvCxnSpPr>
        <xdr:cNvPr id="130" name="直線コネクタ 129"/>
        <xdr:cNvCxnSpPr/>
      </xdr:nvCxnSpPr>
      <xdr:spPr>
        <a:xfrm flipV="1">
          <a:off x="4114800" y="10394442"/>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23639</xdr:rowOff>
    </xdr:from>
    <xdr:ext cx="762000" cy="259045"/>
    <xdr:sp macro="" textlink="">
      <xdr:nvSpPr>
        <xdr:cNvPr id="131" name="財政構造の弾力性平均値テキスト"/>
        <xdr:cNvSpPr txBox="1"/>
      </xdr:nvSpPr>
      <xdr:spPr>
        <a:xfrm>
          <a:off x="5041900" y="10653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51562</xdr:rowOff>
    </xdr:from>
    <xdr:to>
      <xdr:col>23</xdr:col>
      <xdr:colOff>184150</xdr:colOff>
      <xdr:row>62</xdr:row>
      <xdr:rowOff>153162</xdr:rowOff>
    </xdr:to>
    <xdr:sp macro="" textlink="">
      <xdr:nvSpPr>
        <xdr:cNvPr id="132" name="フローチャート: 判断 131"/>
        <xdr:cNvSpPr/>
      </xdr:nvSpPr>
      <xdr:spPr>
        <a:xfrm>
          <a:off x="49022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97790</xdr:rowOff>
    </xdr:from>
    <xdr:to>
      <xdr:col>19</xdr:col>
      <xdr:colOff>133350</xdr:colOff>
      <xdr:row>60</xdr:row>
      <xdr:rowOff>165354</xdr:rowOff>
    </xdr:to>
    <xdr:cxnSp macro="">
      <xdr:nvCxnSpPr>
        <xdr:cNvPr id="133" name="直線コネクタ 132"/>
        <xdr:cNvCxnSpPr/>
      </xdr:nvCxnSpPr>
      <xdr:spPr>
        <a:xfrm>
          <a:off x="3225800" y="1038479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4" name="フローチャート: 判断 133"/>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152417</xdr:rowOff>
    </xdr:from>
    <xdr:ext cx="736600" cy="259045"/>
    <xdr:sp macro="" textlink="">
      <xdr:nvSpPr>
        <xdr:cNvPr id="135" name="テキスト ボックス 134"/>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15748</xdr:rowOff>
    </xdr:from>
    <xdr:to>
      <xdr:col>15</xdr:col>
      <xdr:colOff>82550</xdr:colOff>
      <xdr:row>60</xdr:row>
      <xdr:rowOff>97790</xdr:rowOff>
    </xdr:to>
    <xdr:cxnSp macro="">
      <xdr:nvCxnSpPr>
        <xdr:cNvPr id="136" name="直線コネクタ 135"/>
        <xdr:cNvCxnSpPr/>
      </xdr:nvCxnSpPr>
      <xdr:spPr>
        <a:xfrm>
          <a:off x="2336800" y="1030274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56388</xdr:rowOff>
    </xdr:from>
    <xdr:to>
      <xdr:col>15</xdr:col>
      <xdr:colOff>133350</xdr:colOff>
      <xdr:row>62</xdr:row>
      <xdr:rowOff>157988</xdr:rowOff>
    </xdr:to>
    <xdr:sp macro="" textlink="">
      <xdr:nvSpPr>
        <xdr:cNvPr id="137" name="フローチャート: 判断 136"/>
        <xdr:cNvSpPr/>
      </xdr:nvSpPr>
      <xdr:spPr>
        <a:xfrm>
          <a:off x="3175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142765</xdr:rowOff>
    </xdr:from>
    <xdr:ext cx="762000" cy="259045"/>
    <xdr:sp macro="" textlink="">
      <xdr:nvSpPr>
        <xdr:cNvPr id="138" name="テキスト ボックス 137"/>
        <xdr:cNvSpPr txBox="1"/>
      </xdr:nvSpPr>
      <xdr:spPr>
        <a:xfrm>
          <a:off x="2844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15748</xdr:rowOff>
    </xdr:from>
    <xdr:to>
      <xdr:col>11</xdr:col>
      <xdr:colOff>31750</xdr:colOff>
      <xdr:row>60</xdr:row>
      <xdr:rowOff>20574</xdr:rowOff>
    </xdr:to>
    <xdr:cxnSp macro="">
      <xdr:nvCxnSpPr>
        <xdr:cNvPr id="139" name="直線コネクタ 138"/>
        <xdr:cNvCxnSpPr/>
      </xdr:nvCxnSpPr>
      <xdr:spPr>
        <a:xfrm flipV="1">
          <a:off x="1447800" y="1030274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153162</xdr:rowOff>
    </xdr:from>
    <xdr:to>
      <xdr:col>11</xdr:col>
      <xdr:colOff>82550</xdr:colOff>
      <xdr:row>61</xdr:row>
      <xdr:rowOff>83312</xdr:rowOff>
    </xdr:to>
    <xdr:sp macro="" textlink="">
      <xdr:nvSpPr>
        <xdr:cNvPr id="140" name="フローチャート: 判断 139"/>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68089</xdr:rowOff>
    </xdr:from>
    <xdr:ext cx="762000" cy="259045"/>
    <xdr:sp macro="" textlink="">
      <xdr:nvSpPr>
        <xdr:cNvPr id="141" name="テキスト ボックス 140"/>
        <xdr:cNvSpPr txBox="1"/>
      </xdr:nvSpPr>
      <xdr:spPr>
        <a:xfrm>
          <a:off x="1955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87884</xdr:rowOff>
    </xdr:from>
    <xdr:to>
      <xdr:col>7</xdr:col>
      <xdr:colOff>31750</xdr:colOff>
      <xdr:row>62</xdr:row>
      <xdr:rowOff>18034</xdr:rowOff>
    </xdr:to>
    <xdr:sp macro="" textlink="">
      <xdr:nvSpPr>
        <xdr:cNvPr id="142" name="フローチャート: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2811</xdr:rowOff>
    </xdr:from>
    <xdr:ext cx="762000" cy="259045"/>
    <xdr:sp macro="" textlink="">
      <xdr:nvSpPr>
        <xdr:cNvPr id="143" name="テキスト ボックス 142"/>
        <xdr:cNvSpPr txBox="1"/>
      </xdr:nvSpPr>
      <xdr:spPr>
        <a:xfrm>
          <a:off x="1066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56642</xdr:rowOff>
    </xdr:from>
    <xdr:to>
      <xdr:col>23</xdr:col>
      <xdr:colOff>184150</xdr:colOff>
      <xdr:row>60</xdr:row>
      <xdr:rowOff>158242</xdr:rowOff>
    </xdr:to>
    <xdr:sp macro="" textlink="">
      <xdr:nvSpPr>
        <xdr:cNvPr id="149" name="楕円 148"/>
        <xdr:cNvSpPr/>
      </xdr:nvSpPr>
      <xdr:spPr>
        <a:xfrm>
          <a:off x="49022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73169</xdr:rowOff>
    </xdr:from>
    <xdr:ext cx="762000" cy="259045"/>
    <xdr:sp macro="" textlink="">
      <xdr:nvSpPr>
        <xdr:cNvPr id="150" name="財政構造の弾力性該当値テキスト"/>
        <xdr:cNvSpPr txBox="1"/>
      </xdr:nvSpPr>
      <xdr:spPr>
        <a:xfrm>
          <a:off x="5041900" y="1018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114554</xdr:rowOff>
    </xdr:from>
    <xdr:to>
      <xdr:col>19</xdr:col>
      <xdr:colOff>184150</xdr:colOff>
      <xdr:row>61</xdr:row>
      <xdr:rowOff>44704</xdr:rowOff>
    </xdr:to>
    <xdr:sp macro="" textlink="">
      <xdr:nvSpPr>
        <xdr:cNvPr id="151" name="楕円 150"/>
        <xdr:cNvSpPr/>
      </xdr:nvSpPr>
      <xdr:spPr>
        <a:xfrm>
          <a:off x="4064000" y="104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54881</xdr:rowOff>
    </xdr:from>
    <xdr:ext cx="736600" cy="259045"/>
    <xdr:sp macro="" textlink="">
      <xdr:nvSpPr>
        <xdr:cNvPr id="152" name="テキスト ボックス 151"/>
        <xdr:cNvSpPr txBox="1"/>
      </xdr:nvSpPr>
      <xdr:spPr>
        <a:xfrm>
          <a:off x="3733800" y="10170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46990</xdr:rowOff>
    </xdr:from>
    <xdr:to>
      <xdr:col>15</xdr:col>
      <xdr:colOff>133350</xdr:colOff>
      <xdr:row>60</xdr:row>
      <xdr:rowOff>148590</xdr:rowOff>
    </xdr:to>
    <xdr:sp macro="" textlink="">
      <xdr:nvSpPr>
        <xdr:cNvPr id="153" name="楕円 152"/>
        <xdr:cNvSpPr/>
      </xdr:nvSpPr>
      <xdr:spPr>
        <a:xfrm>
          <a:off x="3175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158767</xdr:rowOff>
    </xdr:from>
    <xdr:ext cx="762000" cy="259045"/>
    <xdr:sp macro="" textlink="">
      <xdr:nvSpPr>
        <xdr:cNvPr id="154" name="テキスト ボックス 153"/>
        <xdr:cNvSpPr txBox="1"/>
      </xdr:nvSpPr>
      <xdr:spPr>
        <a:xfrm>
          <a:off x="2844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136398</xdr:rowOff>
    </xdr:from>
    <xdr:to>
      <xdr:col>11</xdr:col>
      <xdr:colOff>82550</xdr:colOff>
      <xdr:row>60</xdr:row>
      <xdr:rowOff>66548</xdr:rowOff>
    </xdr:to>
    <xdr:sp macro="" textlink="">
      <xdr:nvSpPr>
        <xdr:cNvPr id="155" name="楕円 154"/>
        <xdr:cNvSpPr/>
      </xdr:nvSpPr>
      <xdr:spPr>
        <a:xfrm>
          <a:off x="2286000" y="1025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76725</xdr:rowOff>
    </xdr:from>
    <xdr:ext cx="762000" cy="259045"/>
    <xdr:sp macro="" textlink="">
      <xdr:nvSpPr>
        <xdr:cNvPr id="156" name="テキスト ボックス 155"/>
        <xdr:cNvSpPr txBox="1"/>
      </xdr:nvSpPr>
      <xdr:spPr>
        <a:xfrm>
          <a:off x="1955800" y="1002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141224</xdr:rowOff>
    </xdr:from>
    <xdr:to>
      <xdr:col>7</xdr:col>
      <xdr:colOff>31750</xdr:colOff>
      <xdr:row>60</xdr:row>
      <xdr:rowOff>71374</xdr:rowOff>
    </xdr:to>
    <xdr:sp macro="" textlink="">
      <xdr:nvSpPr>
        <xdr:cNvPr id="157" name="楕円 156"/>
        <xdr:cNvSpPr/>
      </xdr:nvSpPr>
      <xdr:spPr>
        <a:xfrm>
          <a:off x="13970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81551</xdr:rowOff>
    </xdr:from>
    <xdr:ext cx="762000" cy="259045"/>
    <xdr:sp macro="" textlink="">
      <xdr:nvSpPr>
        <xdr:cNvPr id="158" name="テキスト ボックス 157"/>
        <xdr:cNvSpPr txBox="1"/>
      </xdr:nvSpPr>
      <xdr:spPr>
        <a:xfrm>
          <a:off x="1066800" y="1002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人件費、物件費ともに前年度より増額しているが、類似団体平均を上回っている。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今後も市民サービスの向上を目指しつつ、更なる経費削減に努める。　</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161153</xdr:rowOff>
    </xdr:from>
    <xdr:to>
      <xdr:col>23</xdr:col>
      <xdr:colOff>133350</xdr:colOff>
      <xdr:row>90</xdr:row>
      <xdr:rowOff>48006</xdr:rowOff>
    </xdr:to>
    <xdr:cxnSp macro="">
      <xdr:nvCxnSpPr>
        <xdr:cNvPr id="188" name="直線コネクタ 187"/>
        <xdr:cNvCxnSpPr/>
      </xdr:nvCxnSpPr>
      <xdr:spPr>
        <a:xfrm flipV="1">
          <a:off x="4953000" y="14048603"/>
          <a:ext cx="0" cy="1429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20083</xdr:rowOff>
    </xdr:from>
    <xdr:ext cx="762000" cy="259045"/>
    <xdr:sp macro="" textlink="">
      <xdr:nvSpPr>
        <xdr:cNvPr id="189" name="人件費・物件費等の状況最小値テキスト"/>
        <xdr:cNvSpPr txBox="1"/>
      </xdr:nvSpPr>
      <xdr:spPr>
        <a:xfrm>
          <a:off x="5041900" y="154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48006</xdr:rowOff>
    </xdr:from>
    <xdr:to>
      <xdr:col>24</xdr:col>
      <xdr:colOff>12700</xdr:colOff>
      <xdr:row>90</xdr:row>
      <xdr:rowOff>48006</xdr:rowOff>
    </xdr:to>
    <xdr:cxnSp macro="">
      <xdr:nvCxnSpPr>
        <xdr:cNvPr id="190" name="直線コネクタ 189"/>
        <xdr:cNvCxnSpPr/>
      </xdr:nvCxnSpPr>
      <xdr:spPr>
        <a:xfrm>
          <a:off x="4864100" y="1547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76080</xdr:rowOff>
    </xdr:from>
    <xdr:ext cx="762000" cy="259045"/>
    <xdr:sp macro="" textlink="">
      <xdr:nvSpPr>
        <xdr:cNvPr id="191" name="人件費・物件費等の状況最大値テキスト"/>
        <xdr:cNvSpPr txBox="1"/>
      </xdr:nvSpPr>
      <xdr:spPr>
        <a:xfrm>
          <a:off x="5041900" y="137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161153</xdr:rowOff>
    </xdr:from>
    <xdr:to>
      <xdr:col>24</xdr:col>
      <xdr:colOff>12700</xdr:colOff>
      <xdr:row>81</xdr:row>
      <xdr:rowOff>161153</xdr:rowOff>
    </xdr:to>
    <xdr:cxnSp macro="">
      <xdr:nvCxnSpPr>
        <xdr:cNvPr id="192" name="直線コネクタ 191"/>
        <xdr:cNvCxnSpPr/>
      </xdr:nvCxnSpPr>
      <xdr:spPr>
        <a:xfrm>
          <a:off x="4864100" y="14048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19738</xdr:rowOff>
    </xdr:from>
    <xdr:to>
      <xdr:col>23</xdr:col>
      <xdr:colOff>133350</xdr:colOff>
      <xdr:row>83</xdr:row>
      <xdr:rowOff>32365</xdr:rowOff>
    </xdr:to>
    <xdr:cxnSp macro="">
      <xdr:nvCxnSpPr>
        <xdr:cNvPr id="193" name="直線コネクタ 192"/>
        <xdr:cNvCxnSpPr/>
      </xdr:nvCxnSpPr>
      <xdr:spPr>
        <a:xfrm>
          <a:off x="4114800" y="14250088"/>
          <a:ext cx="838200" cy="1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154176</xdr:rowOff>
    </xdr:from>
    <xdr:ext cx="762000" cy="259045"/>
    <xdr:sp macro="" textlink="">
      <xdr:nvSpPr>
        <xdr:cNvPr id="194" name="人件費・物件費等の状況平均値テキスト"/>
        <xdr:cNvSpPr txBox="1"/>
      </xdr:nvSpPr>
      <xdr:spPr>
        <a:xfrm>
          <a:off x="5041900" y="14384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10649</xdr:rowOff>
    </xdr:from>
    <xdr:to>
      <xdr:col>23</xdr:col>
      <xdr:colOff>184150</xdr:colOff>
      <xdr:row>84</xdr:row>
      <xdr:rowOff>112249</xdr:rowOff>
    </xdr:to>
    <xdr:sp macro="" textlink="">
      <xdr:nvSpPr>
        <xdr:cNvPr id="195" name="フローチャート: 判断 194"/>
        <xdr:cNvSpPr/>
      </xdr:nvSpPr>
      <xdr:spPr>
        <a:xfrm>
          <a:off x="4902200" y="144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12204</xdr:rowOff>
    </xdr:from>
    <xdr:to>
      <xdr:col>19</xdr:col>
      <xdr:colOff>133350</xdr:colOff>
      <xdr:row>83</xdr:row>
      <xdr:rowOff>19738</xdr:rowOff>
    </xdr:to>
    <xdr:cxnSp macro="">
      <xdr:nvCxnSpPr>
        <xdr:cNvPr id="196" name="直線コネクタ 195"/>
        <xdr:cNvCxnSpPr/>
      </xdr:nvCxnSpPr>
      <xdr:spPr>
        <a:xfrm>
          <a:off x="3225800" y="14242554"/>
          <a:ext cx="889000" cy="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168574</xdr:rowOff>
    </xdr:from>
    <xdr:to>
      <xdr:col>19</xdr:col>
      <xdr:colOff>184150</xdr:colOff>
      <xdr:row>84</xdr:row>
      <xdr:rowOff>98724</xdr:rowOff>
    </xdr:to>
    <xdr:sp macro="" textlink="">
      <xdr:nvSpPr>
        <xdr:cNvPr id="197" name="フローチャート: 判断 196"/>
        <xdr:cNvSpPr/>
      </xdr:nvSpPr>
      <xdr:spPr>
        <a:xfrm>
          <a:off x="40640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83501</xdr:rowOff>
    </xdr:from>
    <xdr:ext cx="736600" cy="259045"/>
    <xdr:sp macro="" textlink="">
      <xdr:nvSpPr>
        <xdr:cNvPr id="198" name="テキスト ボックス 197"/>
        <xdr:cNvSpPr txBox="1"/>
      </xdr:nvSpPr>
      <xdr:spPr>
        <a:xfrm>
          <a:off x="3733800" y="14485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12204</xdr:rowOff>
    </xdr:from>
    <xdr:to>
      <xdr:col>15</xdr:col>
      <xdr:colOff>82550</xdr:colOff>
      <xdr:row>83</xdr:row>
      <xdr:rowOff>21346</xdr:rowOff>
    </xdr:to>
    <xdr:cxnSp macro="">
      <xdr:nvCxnSpPr>
        <xdr:cNvPr id="199" name="直線コネクタ 198"/>
        <xdr:cNvCxnSpPr/>
      </xdr:nvCxnSpPr>
      <xdr:spPr>
        <a:xfrm flipV="1">
          <a:off x="2336800" y="14242554"/>
          <a:ext cx="889000" cy="9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161669</xdr:rowOff>
    </xdr:from>
    <xdr:to>
      <xdr:col>15</xdr:col>
      <xdr:colOff>133350</xdr:colOff>
      <xdr:row>84</xdr:row>
      <xdr:rowOff>91819</xdr:rowOff>
    </xdr:to>
    <xdr:sp macro="" textlink="">
      <xdr:nvSpPr>
        <xdr:cNvPr id="200" name="フローチャート: 判断 199"/>
        <xdr:cNvSpPr/>
      </xdr:nvSpPr>
      <xdr:spPr>
        <a:xfrm>
          <a:off x="3175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76596</xdr:rowOff>
    </xdr:from>
    <xdr:ext cx="762000" cy="259045"/>
    <xdr:sp macro="" textlink="">
      <xdr:nvSpPr>
        <xdr:cNvPr id="201" name="テキスト ボックス 200"/>
        <xdr:cNvSpPr txBox="1"/>
      </xdr:nvSpPr>
      <xdr:spPr>
        <a:xfrm>
          <a:off x="2844800" y="1447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1949</xdr:rowOff>
    </xdr:from>
    <xdr:to>
      <xdr:col>11</xdr:col>
      <xdr:colOff>31750</xdr:colOff>
      <xdr:row>83</xdr:row>
      <xdr:rowOff>21346</xdr:rowOff>
    </xdr:to>
    <xdr:cxnSp macro="">
      <xdr:nvCxnSpPr>
        <xdr:cNvPr id="202" name="直線コネクタ 201"/>
        <xdr:cNvCxnSpPr/>
      </xdr:nvCxnSpPr>
      <xdr:spPr>
        <a:xfrm>
          <a:off x="1447800" y="14232299"/>
          <a:ext cx="889000" cy="1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132587</xdr:rowOff>
    </xdr:from>
    <xdr:to>
      <xdr:col>11</xdr:col>
      <xdr:colOff>82550</xdr:colOff>
      <xdr:row>85</xdr:row>
      <xdr:rowOff>62737</xdr:rowOff>
    </xdr:to>
    <xdr:sp macro="" textlink="">
      <xdr:nvSpPr>
        <xdr:cNvPr id="203" name="フローチャート: 判断 202"/>
        <xdr:cNvSpPr/>
      </xdr:nvSpPr>
      <xdr:spPr>
        <a:xfrm>
          <a:off x="2286000" y="1453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47514</xdr:rowOff>
    </xdr:from>
    <xdr:ext cx="762000" cy="259045"/>
    <xdr:sp macro="" textlink="">
      <xdr:nvSpPr>
        <xdr:cNvPr id="204" name="テキスト ボックス 203"/>
        <xdr:cNvSpPr txBox="1"/>
      </xdr:nvSpPr>
      <xdr:spPr>
        <a:xfrm>
          <a:off x="1955800" y="14620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169988</xdr:rowOff>
    </xdr:from>
    <xdr:to>
      <xdr:col>7</xdr:col>
      <xdr:colOff>31750</xdr:colOff>
      <xdr:row>85</xdr:row>
      <xdr:rowOff>100138</xdr:rowOff>
    </xdr:to>
    <xdr:sp macro="" textlink="">
      <xdr:nvSpPr>
        <xdr:cNvPr id="205" name="フローチャート: 判断 204"/>
        <xdr:cNvSpPr/>
      </xdr:nvSpPr>
      <xdr:spPr>
        <a:xfrm>
          <a:off x="1397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84915</xdr:rowOff>
    </xdr:from>
    <xdr:ext cx="762000" cy="259045"/>
    <xdr:sp macro="" textlink="">
      <xdr:nvSpPr>
        <xdr:cNvPr id="206" name="テキスト ボックス 205"/>
        <xdr:cNvSpPr txBox="1"/>
      </xdr:nvSpPr>
      <xdr:spPr>
        <a:xfrm>
          <a:off x="1066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153015</xdr:rowOff>
    </xdr:from>
    <xdr:to>
      <xdr:col>23</xdr:col>
      <xdr:colOff>184150</xdr:colOff>
      <xdr:row>83</xdr:row>
      <xdr:rowOff>83165</xdr:rowOff>
    </xdr:to>
    <xdr:sp macro="" textlink="">
      <xdr:nvSpPr>
        <xdr:cNvPr id="212" name="楕円 211"/>
        <xdr:cNvSpPr/>
      </xdr:nvSpPr>
      <xdr:spPr>
        <a:xfrm>
          <a:off x="4902200" y="1421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169542</xdr:rowOff>
    </xdr:from>
    <xdr:ext cx="762000" cy="259045"/>
    <xdr:sp macro="" textlink="">
      <xdr:nvSpPr>
        <xdr:cNvPr id="213" name="人件費・物件費等の状況該当値テキスト"/>
        <xdr:cNvSpPr txBox="1"/>
      </xdr:nvSpPr>
      <xdr:spPr>
        <a:xfrm>
          <a:off x="5041900" y="1405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140388</xdr:rowOff>
    </xdr:from>
    <xdr:to>
      <xdr:col>19</xdr:col>
      <xdr:colOff>184150</xdr:colOff>
      <xdr:row>83</xdr:row>
      <xdr:rowOff>70538</xdr:rowOff>
    </xdr:to>
    <xdr:sp macro="" textlink="">
      <xdr:nvSpPr>
        <xdr:cNvPr id="214" name="楕円 213"/>
        <xdr:cNvSpPr/>
      </xdr:nvSpPr>
      <xdr:spPr>
        <a:xfrm>
          <a:off x="4064000" y="1419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80715</xdr:rowOff>
    </xdr:from>
    <xdr:ext cx="736600" cy="259045"/>
    <xdr:sp macro="" textlink="">
      <xdr:nvSpPr>
        <xdr:cNvPr id="215" name="テキスト ボックス 214"/>
        <xdr:cNvSpPr txBox="1"/>
      </xdr:nvSpPr>
      <xdr:spPr>
        <a:xfrm>
          <a:off x="3733800" y="13968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132854</xdr:rowOff>
    </xdr:from>
    <xdr:to>
      <xdr:col>15</xdr:col>
      <xdr:colOff>133350</xdr:colOff>
      <xdr:row>83</xdr:row>
      <xdr:rowOff>63004</xdr:rowOff>
    </xdr:to>
    <xdr:sp macro="" textlink="">
      <xdr:nvSpPr>
        <xdr:cNvPr id="216" name="楕円 215"/>
        <xdr:cNvSpPr/>
      </xdr:nvSpPr>
      <xdr:spPr>
        <a:xfrm>
          <a:off x="3175000" y="1419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73181</xdr:rowOff>
    </xdr:from>
    <xdr:ext cx="762000" cy="259045"/>
    <xdr:sp macro="" textlink="">
      <xdr:nvSpPr>
        <xdr:cNvPr id="217" name="テキスト ボックス 216"/>
        <xdr:cNvSpPr txBox="1"/>
      </xdr:nvSpPr>
      <xdr:spPr>
        <a:xfrm>
          <a:off x="2844800" y="1396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141996</xdr:rowOff>
    </xdr:from>
    <xdr:to>
      <xdr:col>11</xdr:col>
      <xdr:colOff>82550</xdr:colOff>
      <xdr:row>83</xdr:row>
      <xdr:rowOff>72146</xdr:rowOff>
    </xdr:to>
    <xdr:sp macro="" textlink="">
      <xdr:nvSpPr>
        <xdr:cNvPr id="218" name="楕円 217"/>
        <xdr:cNvSpPr/>
      </xdr:nvSpPr>
      <xdr:spPr>
        <a:xfrm>
          <a:off x="2286000" y="1420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82323</xdr:rowOff>
    </xdr:from>
    <xdr:ext cx="762000" cy="259045"/>
    <xdr:sp macro="" textlink="">
      <xdr:nvSpPr>
        <xdr:cNvPr id="219" name="テキスト ボックス 218"/>
        <xdr:cNvSpPr txBox="1"/>
      </xdr:nvSpPr>
      <xdr:spPr>
        <a:xfrm>
          <a:off x="1955800" y="1396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122599</xdr:rowOff>
    </xdr:from>
    <xdr:to>
      <xdr:col>7</xdr:col>
      <xdr:colOff>31750</xdr:colOff>
      <xdr:row>83</xdr:row>
      <xdr:rowOff>52749</xdr:rowOff>
    </xdr:to>
    <xdr:sp macro="" textlink="">
      <xdr:nvSpPr>
        <xdr:cNvPr id="220" name="楕円 219"/>
        <xdr:cNvSpPr/>
      </xdr:nvSpPr>
      <xdr:spPr>
        <a:xfrm>
          <a:off x="1397000" y="1418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62926</xdr:rowOff>
    </xdr:from>
    <xdr:ext cx="762000" cy="259045"/>
    <xdr:sp macro="" textlink="">
      <xdr:nvSpPr>
        <xdr:cNvPr id="221" name="テキスト ボックス 220"/>
        <xdr:cNvSpPr txBox="1"/>
      </xdr:nvSpPr>
      <xdr:spPr>
        <a:xfrm>
          <a:off x="1066800" y="1395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前年度から横ばいであり、類似団体平均を上回っている。今後も給与水準の適正化を図りつつ、市民の理解を得られる指数の維持に努める。</a:t>
          </a:r>
        </a:p>
        <a:p>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87993</xdr:rowOff>
    </xdr:to>
    <xdr:cxnSp macro="">
      <xdr:nvCxnSpPr>
        <xdr:cNvPr id="252" name="直線コネクタ 251"/>
        <xdr:cNvCxnSpPr/>
      </xdr:nvCxnSpPr>
      <xdr:spPr>
        <a:xfrm flipV="1">
          <a:off x="17018000" y="13881100"/>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60070</xdr:rowOff>
    </xdr:from>
    <xdr:ext cx="762000" cy="259045"/>
    <xdr:sp macro="" textlink="">
      <xdr:nvSpPr>
        <xdr:cNvPr id="253" name="給与水準   （国との比較）最小値テキスト"/>
        <xdr:cNvSpPr txBox="1"/>
      </xdr:nvSpPr>
      <xdr:spPr>
        <a:xfrm>
          <a:off x="17106900" y="1549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87993</xdr:rowOff>
    </xdr:from>
    <xdr:to>
      <xdr:col>81</xdr:col>
      <xdr:colOff>133350</xdr:colOff>
      <xdr:row>90</xdr:row>
      <xdr:rowOff>87993</xdr:rowOff>
    </xdr:to>
    <xdr:cxnSp macro="">
      <xdr:nvCxnSpPr>
        <xdr:cNvPr id="254" name="直線コネクタ 253"/>
        <xdr:cNvCxnSpPr/>
      </xdr:nvCxnSpPr>
      <xdr:spPr>
        <a:xfrm>
          <a:off x="16929100" y="1551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83457</xdr:rowOff>
    </xdr:from>
    <xdr:to>
      <xdr:col>81</xdr:col>
      <xdr:colOff>44450</xdr:colOff>
      <xdr:row>85</xdr:row>
      <xdr:rowOff>100693</xdr:rowOff>
    </xdr:to>
    <xdr:cxnSp macro="">
      <xdr:nvCxnSpPr>
        <xdr:cNvPr id="257" name="直線コネクタ 256"/>
        <xdr:cNvCxnSpPr/>
      </xdr:nvCxnSpPr>
      <xdr:spPr>
        <a:xfrm>
          <a:off x="16179800" y="146567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40113</xdr:rowOff>
    </xdr:from>
    <xdr:ext cx="762000" cy="259045"/>
    <xdr:sp macro="" textlink="">
      <xdr:nvSpPr>
        <xdr:cNvPr id="258" name="給与水準   （国との比較）平均値テキスト"/>
        <xdr:cNvSpPr txBox="1"/>
      </xdr:nvSpPr>
      <xdr:spPr>
        <a:xfrm>
          <a:off x="17106900" y="14784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59" name="フローチャート: 判断 258"/>
        <xdr:cNvSpPr/>
      </xdr:nvSpPr>
      <xdr:spPr>
        <a:xfrm>
          <a:off x="169672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83457</xdr:rowOff>
    </xdr:from>
    <xdr:to>
      <xdr:col>77</xdr:col>
      <xdr:colOff>44450</xdr:colOff>
      <xdr:row>85</xdr:row>
      <xdr:rowOff>100693</xdr:rowOff>
    </xdr:to>
    <xdr:cxnSp macro="">
      <xdr:nvCxnSpPr>
        <xdr:cNvPr id="260" name="直線コネクタ 259"/>
        <xdr:cNvCxnSpPr/>
      </xdr:nvCxnSpPr>
      <xdr:spPr>
        <a:xfrm flipV="1">
          <a:off x="15290800" y="146567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1" name="フローチャート: 判断 260"/>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62" name="テキスト ボックス 261"/>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100693</xdr:rowOff>
    </xdr:from>
    <xdr:to>
      <xdr:col>72</xdr:col>
      <xdr:colOff>203200</xdr:colOff>
      <xdr:row>85</xdr:row>
      <xdr:rowOff>100693</xdr:rowOff>
    </xdr:to>
    <xdr:cxnSp macro="">
      <xdr:nvCxnSpPr>
        <xdr:cNvPr id="263" name="直線コネクタ 262"/>
        <xdr:cNvCxnSpPr/>
      </xdr:nvCxnSpPr>
      <xdr:spPr>
        <a:xfrm>
          <a:off x="14401800" y="1467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4" name="フローチャート: 判断 263"/>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5" name="テキスト ボックス 264"/>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134257</xdr:rowOff>
    </xdr:from>
    <xdr:to>
      <xdr:col>68</xdr:col>
      <xdr:colOff>152400</xdr:colOff>
      <xdr:row>85</xdr:row>
      <xdr:rowOff>100693</xdr:rowOff>
    </xdr:to>
    <xdr:cxnSp macro="">
      <xdr:nvCxnSpPr>
        <xdr:cNvPr id="266" name="直線コネクタ 265"/>
        <xdr:cNvCxnSpPr/>
      </xdr:nvCxnSpPr>
      <xdr:spPr>
        <a:xfrm>
          <a:off x="13512800" y="14536057"/>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7" name="フローチャート: 判断 266"/>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68" name="テキスト ボックス 267"/>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69" name="フローチャート: 判断 268"/>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0" name="テキスト ボックス 269"/>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76" name="楕円 275"/>
        <xdr:cNvSpPr/>
      </xdr:nvSpPr>
      <xdr:spPr>
        <a:xfrm>
          <a:off x="169672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66420</xdr:rowOff>
    </xdr:from>
    <xdr:ext cx="762000" cy="259045"/>
    <xdr:sp macro="" textlink="">
      <xdr:nvSpPr>
        <xdr:cNvPr id="277" name="給与水準   （国との比較）該当値テキスト"/>
        <xdr:cNvSpPr txBox="1"/>
      </xdr:nvSpPr>
      <xdr:spPr>
        <a:xfrm>
          <a:off x="171069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32657</xdr:rowOff>
    </xdr:from>
    <xdr:to>
      <xdr:col>77</xdr:col>
      <xdr:colOff>95250</xdr:colOff>
      <xdr:row>85</xdr:row>
      <xdr:rowOff>134257</xdr:rowOff>
    </xdr:to>
    <xdr:sp macro="" textlink="">
      <xdr:nvSpPr>
        <xdr:cNvPr id="278" name="楕円 277"/>
        <xdr:cNvSpPr/>
      </xdr:nvSpPr>
      <xdr:spPr>
        <a:xfrm>
          <a:off x="16129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144434</xdr:rowOff>
    </xdr:from>
    <xdr:ext cx="736600" cy="259045"/>
    <xdr:sp macro="" textlink="">
      <xdr:nvSpPr>
        <xdr:cNvPr id="279" name="テキスト ボックス 278"/>
        <xdr:cNvSpPr txBox="1"/>
      </xdr:nvSpPr>
      <xdr:spPr>
        <a:xfrm>
          <a:off x="15798800" y="1437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49893</xdr:rowOff>
    </xdr:from>
    <xdr:to>
      <xdr:col>73</xdr:col>
      <xdr:colOff>44450</xdr:colOff>
      <xdr:row>85</xdr:row>
      <xdr:rowOff>151493</xdr:rowOff>
    </xdr:to>
    <xdr:sp macro="" textlink="">
      <xdr:nvSpPr>
        <xdr:cNvPr id="280" name="楕円 279"/>
        <xdr:cNvSpPr/>
      </xdr:nvSpPr>
      <xdr:spPr>
        <a:xfrm>
          <a:off x="15240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81" name="テキスト ボックス 280"/>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49893</xdr:rowOff>
    </xdr:from>
    <xdr:to>
      <xdr:col>68</xdr:col>
      <xdr:colOff>203200</xdr:colOff>
      <xdr:row>85</xdr:row>
      <xdr:rowOff>151493</xdr:rowOff>
    </xdr:to>
    <xdr:sp macro="" textlink="">
      <xdr:nvSpPr>
        <xdr:cNvPr id="282" name="楕円 281"/>
        <xdr:cNvSpPr/>
      </xdr:nvSpPr>
      <xdr:spPr>
        <a:xfrm>
          <a:off x="14351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83" name="テキスト ボックス 282"/>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83457</xdr:rowOff>
    </xdr:from>
    <xdr:to>
      <xdr:col>64</xdr:col>
      <xdr:colOff>152400</xdr:colOff>
      <xdr:row>85</xdr:row>
      <xdr:rowOff>13607</xdr:rowOff>
    </xdr:to>
    <xdr:sp macro="" textlink="">
      <xdr:nvSpPr>
        <xdr:cNvPr id="284" name="楕円 283"/>
        <xdr:cNvSpPr/>
      </xdr:nvSpPr>
      <xdr:spPr>
        <a:xfrm>
          <a:off x="13462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23784</xdr:rowOff>
    </xdr:from>
    <xdr:ext cx="762000" cy="259045"/>
    <xdr:sp macro="" textlink="">
      <xdr:nvSpPr>
        <xdr:cNvPr id="285" name="テキスト ボックス 284"/>
        <xdr:cNvSpPr txBox="1"/>
      </xdr:nvSpPr>
      <xdr:spPr>
        <a:xfrm>
          <a:off x="13131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本市の状況は、ほぼ横ばい状態であり、類似団体平均を下回っている。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28</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年度から令和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年度を計画期間とした第</a:t>
          </a:r>
          <a:r>
            <a:rPr kumimoji="1" lang="en-US" altLang="ja-JP" sz="1300">
              <a:solidFill>
                <a:schemeClr val="tx1"/>
              </a:solidFill>
              <a:latin typeface="ＭＳ Ｐゴシック" panose="020B0600070205080204" pitchFamily="50" charset="-128"/>
              <a:ea typeface="ＭＳ Ｐゴシック" panose="020B0600070205080204" pitchFamily="50" charset="-128"/>
            </a:rPr>
            <a:t>3</a:t>
          </a:r>
          <a:r>
            <a:rPr kumimoji="1" lang="ja-JP" altLang="en-US" sz="1300">
              <a:solidFill>
                <a:schemeClr val="tx1"/>
              </a:solidFill>
              <a:latin typeface="ＭＳ Ｐゴシック" panose="020B0600070205080204" pitchFamily="50" charset="-128"/>
              <a:ea typeface="ＭＳ Ｐゴシック" panose="020B0600070205080204" pitchFamily="50" charset="-128"/>
            </a:rPr>
            <a:t>次甲斐市定員適正化計画に沿って令和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3</a:t>
          </a:r>
          <a:r>
            <a:rPr kumimoji="1" lang="ja-JP" altLang="en-US" sz="1300">
              <a:solidFill>
                <a:schemeClr val="tx1"/>
              </a:solidFill>
              <a:latin typeface="ＭＳ Ｐゴシック" panose="020B0600070205080204" pitchFamily="50" charset="-128"/>
              <a:ea typeface="ＭＳ Ｐゴシック" panose="020B0600070205080204" pitchFamily="50" charset="-128"/>
            </a:rPr>
            <a:t>年</a:t>
          </a:r>
          <a:r>
            <a:rPr kumimoji="1" lang="en-US" altLang="ja-JP" sz="1300">
              <a:solidFill>
                <a:schemeClr val="tx1"/>
              </a:solidFill>
              <a:latin typeface="ＭＳ Ｐゴシック" panose="020B0600070205080204" pitchFamily="50" charset="-128"/>
              <a:ea typeface="ＭＳ Ｐゴシック" panose="020B0600070205080204" pitchFamily="50" charset="-128"/>
            </a:rPr>
            <a:t>4</a:t>
          </a:r>
          <a:r>
            <a:rPr kumimoji="1" lang="ja-JP" altLang="en-US" sz="1300">
              <a:solidFill>
                <a:schemeClr val="tx1"/>
              </a:solidFill>
              <a:latin typeface="ＭＳ Ｐゴシック" panose="020B0600070205080204" pitchFamily="50" charset="-128"/>
              <a:ea typeface="ＭＳ Ｐゴシック" panose="020B0600070205080204" pitchFamily="50" charset="-128"/>
            </a:rPr>
            <a:t>月</a:t>
          </a:r>
          <a:r>
            <a:rPr kumimoji="1" lang="en-US" altLang="ja-JP" sz="1300">
              <a:solidFill>
                <a:schemeClr val="tx1"/>
              </a:solidFill>
              <a:latin typeface="ＭＳ Ｐゴシック" panose="020B0600070205080204" pitchFamily="50" charset="-128"/>
              <a:ea typeface="ＭＳ Ｐゴシック" panose="020B0600070205080204" pitchFamily="50" charset="-128"/>
            </a:rPr>
            <a:t>1</a:t>
          </a:r>
          <a:r>
            <a:rPr kumimoji="1" lang="ja-JP" altLang="en-US" sz="1300">
              <a:solidFill>
                <a:schemeClr val="tx1"/>
              </a:solidFill>
              <a:latin typeface="ＭＳ Ｐゴシック" panose="020B0600070205080204" pitchFamily="50" charset="-128"/>
              <a:ea typeface="ＭＳ Ｐゴシック" panose="020B0600070205080204" pitchFamily="50" charset="-128"/>
            </a:rPr>
            <a:t>日の定員目標を</a:t>
          </a:r>
          <a:r>
            <a:rPr kumimoji="1" lang="en-US" altLang="ja-JP" sz="1300">
              <a:solidFill>
                <a:schemeClr val="tx1"/>
              </a:solidFill>
              <a:latin typeface="ＭＳ Ｐゴシック" panose="020B0600070205080204" pitchFamily="50" charset="-128"/>
              <a:ea typeface="ＭＳ Ｐゴシック" panose="020B0600070205080204" pitchFamily="50" charset="-128"/>
            </a:rPr>
            <a:t>460</a:t>
          </a:r>
          <a:r>
            <a:rPr kumimoji="1" lang="ja-JP" altLang="en-US" sz="1300">
              <a:solidFill>
                <a:schemeClr val="tx1"/>
              </a:solidFill>
              <a:latin typeface="ＭＳ Ｐゴシック" panose="020B0600070205080204" pitchFamily="50" charset="-128"/>
              <a:ea typeface="ＭＳ Ｐゴシック" panose="020B0600070205080204" pitchFamily="50" charset="-128"/>
            </a:rPr>
            <a:t>人としており、今後も多様化する事務負担に対し、住民サービスを低下させることなく、適切な定員管理に努める。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18415</xdr:rowOff>
    </xdr:from>
    <xdr:to>
      <xdr:col>81</xdr:col>
      <xdr:colOff>44450</xdr:colOff>
      <xdr:row>66</xdr:row>
      <xdr:rowOff>156951</xdr:rowOff>
    </xdr:to>
    <xdr:cxnSp macro="">
      <xdr:nvCxnSpPr>
        <xdr:cNvPr id="315" name="直線コネクタ 314"/>
        <xdr:cNvCxnSpPr/>
      </xdr:nvCxnSpPr>
      <xdr:spPr>
        <a:xfrm flipV="1">
          <a:off x="17018000" y="9962515"/>
          <a:ext cx="0" cy="1510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129028</xdr:rowOff>
    </xdr:from>
    <xdr:ext cx="762000" cy="259045"/>
    <xdr:sp macro="" textlink="">
      <xdr:nvSpPr>
        <xdr:cNvPr id="316" name="定員管理の状況最小値テキスト"/>
        <xdr:cNvSpPr txBox="1"/>
      </xdr:nvSpPr>
      <xdr:spPr>
        <a:xfrm>
          <a:off x="17106900" y="1144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156951</xdr:rowOff>
    </xdr:from>
    <xdr:to>
      <xdr:col>81</xdr:col>
      <xdr:colOff>133350</xdr:colOff>
      <xdr:row>66</xdr:row>
      <xdr:rowOff>156951</xdr:rowOff>
    </xdr:to>
    <xdr:cxnSp macro="">
      <xdr:nvCxnSpPr>
        <xdr:cNvPr id="317" name="直線コネクタ 316"/>
        <xdr:cNvCxnSpPr/>
      </xdr:nvCxnSpPr>
      <xdr:spPr>
        <a:xfrm>
          <a:off x="16929100" y="1147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104792</xdr:rowOff>
    </xdr:from>
    <xdr:ext cx="762000" cy="259045"/>
    <xdr:sp macro="" textlink="">
      <xdr:nvSpPr>
        <xdr:cNvPr id="318" name="定員管理の状況最大値テキスト"/>
        <xdr:cNvSpPr txBox="1"/>
      </xdr:nvSpPr>
      <xdr:spPr>
        <a:xfrm>
          <a:off x="171069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18415</xdr:rowOff>
    </xdr:from>
    <xdr:to>
      <xdr:col>81</xdr:col>
      <xdr:colOff>133350</xdr:colOff>
      <xdr:row>58</xdr:row>
      <xdr:rowOff>18415</xdr:rowOff>
    </xdr:to>
    <xdr:cxnSp macro="">
      <xdr:nvCxnSpPr>
        <xdr:cNvPr id="319" name="直線コネクタ 318"/>
        <xdr:cNvCxnSpPr/>
      </xdr:nvCxnSpPr>
      <xdr:spPr>
        <a:xfrm>
          <a:off x="16929100" y="99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124460</xdr:rowOff>
    </xdr:from>
    <xdr:to>
      <xdr:col>81</xdr:col>
      <xdr:colOff>44450</xdr:colOff>
      <xdr:row>59</xdr:row>
      <xdr:rowOff>130493</xdr:rowOff>
    </xdr:to>
    <xdr:cxnSp macro="">
      <xdr:nvCxnSpPr>
        <xdr:cNvPr id="320" name="直線コネクタ 319"/>
        <xdr:cNvCxnSpPr/>
      </xdr:nvCxnSpPr>
      <xdr:spPr>
        <a:xfrm flipV="1">
          <a:off x="16179800" y="10240010"/>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73359</xdr:rowOff>
    </xdr:from>
    <xdr:ext cx="762000" cy="259045"/>
    <xdr:sp macro="" textlink="">
      <xdr:nvSpPr>
        <xdr:cNvPr id="321" name="定員管理の状況平均値テキスト"/>
        <xdr:cNvSpPr txBox="1"/>
      </xdr:nvSpPr>
      <xdr:spPr>
        <a:xfrm>
          <a:off x="17106900" y="1036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101282</xdr:rowOff>
    </xdr:from>
    <xdr:to>
      <xdr:col>81</xdr:col>
      <xdr:colOff>95250</xdr:colOff>
      <xdr:row>61</xdr:row>
      <xdr:rowOff>31432</xdr:rowOff>
    </xdr:to>
    <xdr:sp macro="" textlink="">
      <xdr:nvSpPr>
        <xdr:cNvPr id="322" name="フローチャート: 判断 321"/>
        <xdr:cNvSpPr/>
      </xdr:nvSpPr>
      <xdr:spPr>
        <a:xfrm>
          <a:off x="169672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130493</xdr:rowOff>
    </xdr:from>
    <xdr:to>
      <xdr:col>77</xdr:col>
      <xdr:colOff>44450</xdr:colOff>
      <xdr:row>59</xdr:row>
      <xdr:rowOff>146579</xdr:rowOff>
    </xdr:to>
    <xdr:cxnSp macro="">
      <xdr:nvCxnSpPr>
        <xdr:cNvPr id="323" name="直線コネクタ 322"/>
        <xdr:cNvCxnSpPr/>
      </xdr:nvCxnSpPr>
      <xdr:spPr>
        <a:xfrm flipV="1">
          <a:off x="15290800" y="10246043"/>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95250</xdr:rowOff>
    </xdr:from>
    <xdr:to>
      <xdr:col>77</xdr:col>
      <xdr:colOff>95250</xdr:colOff>
      <xdr:row>61</xdr:row>
      <xdr:rowOff>25400</xdr:rowOff>
    </xdr:to>
    <xdr:sp macro="" textlink="">
      <xdr:nvSpPr>
        <xdr:cNvPr id="324" name="フローチャート: 判断 323"/>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10177</xdr:rowOff>
    </xdr:from>
    <xdr:ext cx="736600" cy="259045"/>
    <xdr:sp macro="" textlink="">
      <xdr:nvSpPr>
        <xdr:cNvPr id="325" name="テキスト ボックス 324"/>
        <xdr:cNvSpPr txBox="1"/>
      </xdr:nvSpPr>
      <xdr:spPr>
        <a:xfrm>
          <a:off x="15798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140546</xdr:rowOff>
    </xdr:from>
    <xdr:to>
      <xdr:col>72</xdr:col>
      <xdr:colOff>203200</xdr:colOff>
      <xdr:row>59</xdr:row>
      <xdr:rowOff>146579</xdr:rowOff>
    </xdr:to>
    <xdr:cxnSp macro="">
      <xdr:nvCxnSpPr>
        <xdr:cNvPr id="326" name="直線コネクタ 325"/>
        <xdr:cNvCxnSpPr/>
      </xdr:nvCxnSpPr>
      <xdr:spPr>
        <a:xfrm>
          <a:off x="14401800" y="10256096"/>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103294</xdr:rowOff>
    </xdr:from>
    <xdr:to>
      <xdr:col>73</xdr:col>
      <xdr:colOff>44450</xdr:colOff>
      <xdr:row>61</xdr:row>
      <xdr:rowOff>33444</xdr:rowOff>
    </xdr:to>
    <xdr:sp macro="" textlink="">
      <xdr:nvSpPr>
        <xdr:cNvPr id="327" name="フローチャート: 判断 326"/>
        <xdr:cNvSpPr/>
      </xdr:nvSpPr>
      <xdr:spPr>
        <a:xfrm>
          <a:off x="15240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18221</xdr:rowOff>
    </xdr:from>
    <xdr:ext cx="762000" cy="259045"/>
    <xdr:sp macro="" textlink="">
      <xdr:nvSpPr>
        <xdr:cNvPr id="328" name="テキスト ボックス 327"/>
        <xdr:cNvSpPr txBox="1"/>
      </xdr:nvSpPr>
      <xdr:spPr>
        <a:xfrm>
          <a:off x="14909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138536</xdr:rowOff>
    </xdr:from>
    <xdr:to>
      <xdr:col>68</xdr:col>
      <xdr:colOff>152400</xdr:colOff>
      <xdr:row>59</xdr:row>
      <xdr:rowOff>140546</xdr:rowOff>
    </xdr:to>
    <xdr:cxnSp macro="">
      <xdr:nvCxnSpPr>
        <xdr:cNvPr id="329" name="直線コネクタ 328"/>
        <xdr:cNvCxnSpPr/>
      </xdr:nvCxnSpPr>
      <xdr:spPr>
        <a:xfrm>
          <a:off x="13512800" y="10254086"/>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30" name="フローチャート: 判断 329"/>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19702</xdr:rowOff>
    </xdr:from>
    <xdr:ext cx="762000" cy="259045"/>
    <xdr:sp macro="" textlink="">
      <xdr:nvSpPr>
        <xdr:cNvPr id="331" name="テキスト ボックス 330"/>
        <xdr:cNvSpPr txBox="1"/>
      </xdr:nvSpPr>
      <xdr:spPr>
        <a:xfrm>
          <a:off x="14020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2" name="フローチャート: 判断 331"/>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3" name="テキスト ボックス 332"/>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73660</xdr:rowOff>
    </xdr:from>
    <xdr:to>
      <xdr:col>81</xdr:col>
      <xdr:colOff>95250</xdr:colOff>
      <xdr:row>60</xdr:row>
      <xdr:rowOff>3810</xdr:rowOff>
    </xdr:to>
    <xdr:sp macro="" textlink="">
      <xdr:nvSpPr>
        <xdr:cNvPr id="339" name="楕円 338"/>
        <xdr:cNvSpPr/>
      </xdr:nvSpPr>
      <xdr:spPr>
        <a:xfrm>
          <a:off x="169672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90187</xdr:rowOff>
    </xdr:from>
    <xdr:ext cx="762000" cy="259045"/>
    <xdr:sp macro="" textlink="">
      <xdr:nvSpPr>
        <xdr:cNvPr id="340" name="定員管理の状況該当値テキスト"/>
        <xdr:cNvSpPr txBox="1"/>
      </xdr:nvSpPr>
      <xdr:spPr>
        <a:xfrm>
          <a:off x="17106900" y="1003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79693</xdr:rowOff>
    </xdr:from>
    <xdr:to>
      <xdr:col>77</xdr:col>
      <xdr:colOff>95250</xdr:colOff>
      <xdr:row>60</xdr:row>
      <xdr:rowOff>9843</xdr:rowOff>
    </xdr:to>
    <xdr:sp macro="" textlink="">
      <xdr:nvSpPr>
        <xdr:cNvPr id="341" name="楕円 340"/>
        <xdr:cNvSpPr/>
      </xdr:nvSpPr>
      <xdr:spPr>
        <a:xfrm>
          <a:off x="16129000" y="1019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20020</xdr:rowOff>
    </xdr:from>
    <xdr:ext cx="736600" cy="259045"/>
    <xdr:sp macro="" textlink="">
      <xdr:nvSpPr>
        <xdr:cNvPr id="342" name="テキスト ボックス 341"/>
        <xdr:cNvSpPr txBox="1"/>
      </xdr:nvSpPr>
      <xdr:spPr>
        <a:xfrm>
          <a:off x="15798800" y="9964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95779</xdr:rowOff>
    </xdr:from>
    <xdr:to>
      <xdr:col>73</xdr:col>
      <xdr:colOff>44450</xdr:colOff>
      <xdr:row>60</xdr:row>
      <xdr:rowOff>25929</xdr:rowOff>
    </xdr:to>
    <xdr:sp macro="" textlink="">
      <xdr:nvSpPr>
        <xdr:cNvPr id="343" name="楕円 342"/>
        <xdr:cNvSpPr/>
      </xdr:nvSpPr>
      <xdr:spPr>
        <a:xfrm>
          <a:off x="15240000" y="1021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36106</xdr:rowOff>
    </xdr:from>
    <xdr:ext cx="762000" cy="259045"/>
    <xdr:sp macro="" textlink="">
      <xdr:nvSpPr>
        <xdr:cNvPr id="344" name="テキスト ボックス 343"/>
        <xdr:cNvSpPr txBox="1"/>
      </xdr:nvSpPr>
      <xdr:spPr>
        <a:xfrm>
          <a:off x="14909800" y="998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89746</xdr:rowOff>
    </xdr:from>
    <xdr:to>
      <xdr:col>68</xdr:col>
      <xdr:colOff>203200</xdr:colOff>
      <xdr:row>60</xdr:row>
      <xdr:rowOff>19896</xdr:rowOff>
    </xdr:to>
    <xdr:sp macro="" textlink="">
      <xdr:nvSpPr>
        <xdr:cNvPr id="345" name="楕円 344"/>
        <xdr:cNvSpPr/>
      </xdr:nvSpPr>
      <xdr:spPr>
        <a:xfrm>
          <a:off x="14351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30073</xdr:rowOff>
    </xdr:from>
    <xdr:ext cx="762000" cy="259045"/>
    <xdr:sp macro="" textlink="">
      <xdr:nvSpPr>
        <xdr:cNvPr id="346" name="テキスト ボックス 345"/>
        <xdr:cNvSpPr txBox="1"/>
      </xdr:nvSpPr>
      <xdr:spPr>
        <a:xfrm>
          <a:off x="14020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87736</xdr:rowOff>
    </xdr:from>
    <xdr:to>
      <xdr:col>64</xdr:col>
      <xdr:colOff>152400</xdr:colOff>
      <xdr:row>60</xdr:row>
      <xdr:rowOff>17886</xdr:rowOff>
    </xdr:to>
    <xdr:sp macro="" textlink="">
      <xdr:nvSpPr>
        <xdr:cNvPr id="347" name="楕円 346"/>
        <xdr:cNvSpPr/>
      </xdr:nvSpPr>
      <xdr:spPr>
        <a:xfrm>
          <a:off x="13462000" y="1020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28063</xdr:rowOff>
    </xdr:from>
    <xdr:ext cx="762000" cy="259045"/>
    <xdr:sp macro="" textlink="">
      <xdr:nvSpPr>
        <xdr:cNvPr id="348" name="テキスト ボックス 347"/>
        <xdr:cNvSpPr txBox="1"/>
      </xdr:nvSpPr>
      <xdr:spPr>
        <a:xfrm>
          <a:off x="13131800" y="997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市税、地方消費税交付金、普通交付税等の増収および地方債元利償還金の減額により、実質公債費比率は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ポイント改善したが、類似団体平均を下回る状況が続いている。</a:t>
          </a:r>
        </a:p>
        <a:p>
          <a:r>
            <a:rPr kumimoji="1" lang="ja-JP" altLang="en-US" sz="1300">
              <a:latin typeface="ＭＳ Ｐゴシック" panose="020B0600070205080204" pitchFamily="50" charset="-128"/>
              <a:ea typeface="ＭＳ Ｐゴシック" panose="020B0600070205080204" pitchFamily="50" charset="-128"/>
            </a:rPr>
            <a:t>　今後は、事業の必要性を慎重に判断することはもとより、財源を十分確保したうえで事業を行うことが必要である。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74168</xdr:rowOff>
    </xdr:from>
    <xdr:to>
      <xdr:col>81</xdr:col>
      <xdr:colOff>44450</xdr:colOff>
      <xdr:row>44</xdr:row>
      <xdr:rowOff>15494</xdr:rowOff>
    </xdr:to>
    <xdr:cxnSp macro="">
      <xdr:nvCxnSpPr>
        <xdr:cNvPr id="374" name="直線コネクタ 373"/>
        <xdr:cNvCxnSpPr/>
      </xdr:nvCxnSpPr>
      <xdr:spPr>
        <a:xfrm flipV="1">
          <a:off x="17018000" y="6589268"/>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159021</xdr:rowOff>
    </xdr:from>
    <xdr:ext cx="762000" cy="259045"/>
    <xdr:sp macro="" textlink="">
      <xdr:nvSpPr>
        <xdr:cNvPr id="375" name="公債費負担の状況最小値テキスト"/>
        <xdr:cNvSpPr txBox="1"/>
      </xdr:nvSpPr>
      <xdr:spPr>
        <a:xfrm>
          <a:off x="17106900" y="753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15494</xdr:rowOff>
    </xdr:from>
    <xdr:to>
      <xdr:col>81</xdr:col>
      <xdr:colOff>133350</xdr:colOff>
      <xdr:row>44</xdr:row>
      <xdr:rowOff>15494</xdr:rowOff>
    </xdr:to>
    <xdr:cxnSp macro="">
      <xdr:nvCxnSpPr>
        <xdr:cNvPr id="376" name="直線コネクタ 375"/>
        <xdr:cNvCxnSpPr/>
      </xdr:nvCxnSpPr>
      <xdr:spPr>
        <a:xfrm>
          <a:off x="16929100" y="755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160545</xdr:rowOff>
    </xdr:from>
    <xdr:ext cx="762000" cy="259045"/>
    <xdr:sp macro="" textlink="">
      <xdr:nvSpPr>
        <xdr:cNvPr id="377" name="公債費負担の状況最大値テキスト"/>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74168</xdr:rowOff>
    </xdr:from>
    <xdr:to>
      <xdr:col>81</xdr:col>
      <xdr:colOff>133350</xdr:colOff>
      <xdr:row>38</xdr:row>
      <xdr:rowOff>74168</xdr:rowOff>
    </xdr:to>
    <xdr:cxnSp macro="">
      <xdr:nvCxnSpPr>
        <xdr:cNvPr id="378" name="直線コネクタ 377"/>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81026</xdr:rowOff>
    </xdr:from>
    <xdr:to>
      <xdr:col>81</xdr:col>
      <xdr:colOff>44450</xdr:colOff>
      <xdr:row>41</xdr:row>
      <xdr:rowOff>85852</xdr:rowOff>
    </xdr:to>
    <xdr:cxnSp macro="">
      <xdr:nvCxnSpPr>
        <xdr:cNvPr id="379" name="直線コネクタ 378"/>
        <xdr:cNvCxnSpPr/>
      </xdr:nvCxnSpPr>
      <xdr:spPr>
        <a:xfrm flipV="1">
          <a:off x="16179800" y="7110476"/>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160291</xdr:rowOff>
    </xdr:from>
    <xdr:ext cx="762000" cy="259045"/>
    <xdr:sp macro="" textlink="">
      <xdr:nvSpPr>
        <xdr:cNvPr id="380" name="公債費負担の状況平均値テキスト"/>
        <xdr:cNvSpPr txBox="1"/>
      </xdr:nvSpPr>
      <xdr:spPr>
        <a:xfrm>
          <a:off x="17106900" y="6846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1" name="フローチャート: 判断 380"/>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76200</xdr:rowOff>
    </xdr:from>
    <xdr:to>
      <xdr:col>77</xdr:col>
      <xdr:colOff>44450</xdr:colOff>
      <xdr:row>41</xdr:row>
      <xdr:rowOff>85852</xdr:rowOff>
    </xdr:to>
    <xdr:cxnSp macro="">
      <xdr:nvCxnSpPr>
        <xdr:cNvPr id="382" name="直線コネクタ 381"/>
        <xdr:cNvCxnSpPr/>
      </xdr:nvCxnSpPr>
      <xdr:spPr>
        <a:xfrm>
          <a:off x="15290800" y="710565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3" name="フローチャート: 判断 382"/>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384" name="テキスト ボックス 383"/>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76200</xdr:rowOff>
    </xdr:from>
    <xdr:to>
      <xdr:col>72</xdr:col>
      <xdr:colOff>203200</xdr:colOff>
      <xdr:row>41</xdr:row>
      <xdr:rowOff>81026</xdr:rowOff>
    </xdr:to>
    <xdr:cxnSp macro="">
      <xdr:nvCxnSpPr>
        <xdr:cNvPr id="385" name="直線コネクタ 384"/>
        <xdr:cNvCxnSpPr/>
      </xdr:nvCxnSpPr>
      <xdr:spPr>
        <a:xfrm flipV="1">
          <a:off x="14401800" y="710565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6" name="フローチャート: 判断 385"/>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108221</xdr:rowOff>
    </xdr:from>
    <xdr:ext cx="762000" cy="259045"/>
    <xdr:sp macro="" textlink="">
      <xdr:nvSpPr>
        <xdr:cNvPr id="387" name="テキスト ボックス 386"/>
        <xdr:cNvSpPr txBox="1"/>
      </xdr:nvSpPr>
      <xdr:spPr>
        <a:xfrm>
          <a:off x="14909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81026</xdr:rowOff>
    </xdr:from>
    <xdr:to>
      <xdr:col>68</xdr:col>
      <xdr:colOff>152400</xdr:colOff>
      <xdr:row>41</xdr:row>
      <xdr:rowOff>95504</xdr:rowOff>
    </xdr:to>
    <xdr:cxnSp macro="">
      <xdr:nvCxnSpPr>
        <xdr:cNvPr id="388" name="直線コネクタ 387"/>
        <xdr:cNvCxnSpPr/>
      </xdr:nvCxnSpPr>
      <xdr:spPr>
        <a:xfrm flipV="1">
          <a:off x="13512800" y="711047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9" name="フローチャート: 判断 388"/>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390" name="テキスト ボックス 389"/>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391" name="フローチャート: 判断 390"/>
        <xdr:cNvSpPr/>
      </xdr:nvSpPr>
      <xdr:spPr>
        <a:xfrm>
          <a:off x="13462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3065</xdr:rowOff>
    </xdr:from>
    <xdr:ext cx="762000" cy="259045"/>
    <xdr:sp macro="" textlink="">
      <xdr:nvSpPr>
        <xdr:cNvPr id="392" name="テキスト ボックス 391"/>
        <xdr:cNvSpPr txBox="1"/>
      </xdr:nvSpPr>
      <xdr:spPr>
        <a:xfrm>
          <a:off x="13131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30226</xdr:rowOff>
    </xdr:from>
    <xdr:to>
      <xdr:col>81</xdr:col>
      <xdr:colOff>95250</xdr:colOff>
      <xdr:row>41</xdr:row>
      <xdr:rowOff>131826</xdr:rowOff>
    </xdr:to>
    <xdr:sp macro="" textlink="">
      <xdr:nvSpPr>
        <xdr:cNvPr id="398" name="楕円 397"/>
        <xdr:cNvSpPr/>
      </xdr:nvSpPr>
      <xdr:spPr>
        <a:xfrm>
          <a:off x="169672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2303</xdr:rowOff>
    </xdr:from>
    <xdr:ext cx="762000" cy="259045"/>
    <xdr:sp macro="" textlink="">
      <xdr:nvSpPr>
        <xdr:cNvPr id="399" name="公債費負担の状況該当値テキスト"/>
        <xdr:cNvSpPr txBox="1"/>
      </xdr:nvSpPr>
      <xdr:spPr>
        <a:xfrm>
          <a:off x="17106900" y="703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35052</xdr:rowOff>
    </xdr:from>
    <xdr:to>
      <xdr:col>77</xdr:col>
      <xdr:colOff>95250</xdr:colOff>
      <xdr:row>41</xdr:row>
      <xdr:rowOff>136652</xdr:rowOff>
    </xdr:to>
    <xdr:sp macro="" textlink="">
      <xdr:nvSpPr>
        <xdr:cNvPr id="400" name="楕円 399"/>
        <xdr:cNvSpPr/>
      </xdr:nvSpPr>
      <xdr:spPr>
        <a:xfrm>
          <a:off x="16129000" y="706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121429</xdr:rowOff>
    </xdr:from>
    <xdr:ext cx="736600" cy="259045"/>
    <xdr:sp macro="" textlink="">
      <xdr:nvSpPr>
        <xdr:cNvPr id="401" name="テキスト ボックス 400"/>
        <xdr:cNvSpPr txBox="1"/>
      </xdr:nvSpPr>
      <xdr:spPr>
        <a:xfrm>
          <a:off x="15798800" y="7150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25400</xdr:rowOff>
    </xdr:from>
    <xdr:to>
      <xdr:col>73</xdr:col>
      <xdr:colOff>44450</xdr:colOff>
      <xdr:row>41</xdr:row>
      <xdr:rowOff>127000</xdr:rowOff>
    </xdr:to>
    <xdr:sp macro="" textlink="">
      <xdr:nvSpPr>
        <xdr:cNvPr id="402" name="楕円 401"/>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111777</xdr:rowOff>
    </xdr:from>
    <xdr:ext cx="762000" cy="259045"/>
    <xdr:sp macro="" textlink="">
      <xdr:nvSpPr>
        <xdr:cNvPr id="403" name="テキスト ボックス 402"/>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30226</xdr:rowOff>
    </xdr:from>
    <xdr:to>
      <xdr:col>68</xdr:col>
      <xdr:colOff>203200</xdr:colOff>
      <xdr:row>41</xdr:row>
      <xdr:rowOff>131826</xdr:rowOff>
    </xdr:to>
    <xdr:sp macro="" textlink="">
      <xdr:nvSpPr>
        <xdr:cNvPr id="404" name="楕円 403"/>
        <xdr:cNvSpPr/>
      </xdr:nvSpPr>
      <xdr:spPr>
        <a:xfrm>
          <a:off x="14351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405" name="テキスト ボックス 404"/>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44704</xdr:rowOff>
    </xdr:from>
    <xdr:to>
      <xdr:col>64</xdr:col>
      <xdr:colOff>152400</xdr:colOff>
      <xdr:row>41</xdr:row>
      <xdr:rowOff>146304</xdr:rowOff>
    </xdr:to>
    <xdr:sp macro="" textlink="">
      <xdr:nvSpPr>
        <xdr:cNvPr id="406" name="楕円 405"/>
        <xdr:cNvSpPr/>
      </xdr:nvSpPr>
      <xdr:spPr>
        <a:xfrm>
          <a:off x="134620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156481</xdr:rowOff>
    </xdr:from>
    <xdr:ext cx="762000" cy="259045"/>
    <xdr:sp macro="" textlink="">
      <xdr:nvSpPr>
        <xdr:cNvPr id="407" name="テキスト ボックス 406"/>
        <xdr:cNvSpPr txBox="1"/>
      </xdr:nvSpPr>
      <xdr:spPr>
        <a:xfrm>
          <a:off x="13131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一般会計および下水道事業特別会計の地方債現在高等が減少したことにより、前年度より改善した。また直近５年度において類似団体平均を上回っている。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は公共施設等総合管理計画において、令和２年度までに整備する個別施設計画により老朽化した施設の更新等を検討していくこととなる。地方債残高が増加することは将来負担比率に大きく影響するため、事業の必要性を慎重に判断することはもとより、財源を十分確保したうえで事業を行うことが必要であ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30836</xdr:rowOff>
    </xdr:to>
    <xdr:cxnSp macro="">
      <xdr:nvCxnSpPr>
        <xdr:cNvPr id="434" name="直線コネクタ 433"/>
        <xdr:cNvCxnSpPr/>
      </xdr:nvCxnSpPr>
      <xdr:spPr>
        <a:xfrm flipV="1">
          <a:off x="17018000" y="2451100"/>
          <a:ext cx="0" cy="1523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2913</xdr:rowOff>
    </xdr:from>
    <xdr:ext cx="762000" cy="259045"/>
    <xdr:sp macro="" textlink="">
      <xdr:nvSpPr>
        <xdr:cNvPr id="435" name="将来負担の状況最小値テキスト"/>
        <xdr:cNvSpPr txBox="1"/>
      </xdr:nvSpPr>
      <xdr:spPr>
        <a:xfrm>
          <a:off x="17106900" y="394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30836</xdr:rowOff>
    </xdr:from>
    <xdr:to>
      <xdr:col>81</xdr:col>
      <xdr:colOff>133350</xdr:colOff>
      <xdr:row>23</xdr:row>
      <xdr:rowOff>30836</xdr:rowOff>
    </xdr:to>
    <xdr:cxnSp macro="">
      <xdr:nvCxnSpPr>
        <xdr:cNvPr id="436" name="直線コネクタ 435"/>
        <xdr:cNvCxnSpPr/>
      </xdr:nvCxnSpPr>
      <xdr:spPr>
        <a:xfrm>
          <a:off x="16929100" y="397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52730</xdr:rowOff>
    </xdr:from>
    <xdr:to>
      <xdr:col>77</xdr:col>
      <xdr:colOff>44450</xdr:colOff>
      <xdr:row>14</xdr:row>
      <xdr:rowOff>103886</xdr:rowOff>
    </xdr:to>
    <xdr:cxnSp macro="">
      <xdr:nvCxnSpPr>
        <xdr:cNvPr id="439" name="直線コネクタ 438"/>
        <xdr:cNvCxnSpPr/>
      </xdr:nvCxnSpPr>
      <xdr:spPr>
        <a:xfrm flipV="1">
          <a:off x="15290800" y="2453030"/>
          <a:ext cx="889000" cy="5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34205</xdr:rowOff>
    </xdr:from>
    <xdr:ext cx="762000" cy="259045"/>
    <xdr:sp macro="" textlink="">
      <xdr:nvSpPr>
        <xdr:cNvPr id="440" name="将来負担の状況平均値テキスト"/>
        <xdr:cNvSpPr txBox="1"/>
      </xdr:nvSpPr>
      <xdr:spPr>
        <a:xfrm>
          <a:off x="17106900" y="2605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62128</xdr:rowOff>
    </xdr:from>
    <xdr:to>
      <xdr:col>81</xdr:col>
      <xdr:colOff>95250</xdr:colOff>
      <xdr:row>15</xdr:row>
      <xdr:rowOff>163728</xdr:rowOff>
    </xdr:to>
    <xdr:sp macro="" textlink="">
      <xdr:nvSpPr>
        <xdr:cNvPr id="441" name="フローチャート: 判断 440"/>
        <xdr:cNvSpPr/>
      </xdr:nvSpPr>
      <xdr:spPr>
        <a:xfrm>
          <a:off x="169672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103886</xdr:rowOff>
    </xdr:from>
    <xdr:to>
      <xdr:col>72</xdr:col>
      <xdr:colOff>203200</xdr:colOff>
      <xdr:row>15</xdr:row>
      <xdr:rowOff>35712</xdr:rowOff>
    </xdr:to>
    <xdr:cxnSp macro="">
      <xdr:nvCxnSpPr>
        <xdr:cNvPr id="442" name="直線コネクタ 441"/>
        <xdr:cNvCxnSpPr/>
      </xdr:nvCxnSpPr>
      <xdr:spPr>
        <a:xfrm flipV="1">
          <a:off x="14401800" y="2504186"/>
          <a:ext cx="889000" cy="10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136449</xdr:rowOff>
    </xdr:from>
    <xdr:to>
      <xdr:col>77</xdr:col>
      <xdr:colOff>95250</xdr:colOff>
      <xdr:row>16</xdr:row>
      <xdr:rowOff>66599</xdr:rowOff>
    </xdr:to>
    <xdr:sp macro="" textlink="">
      <xdr:nvSpPr>
        <xdr:cNvPr id="443" name="フローチャート: 判断 442"/>
        <xdr:cNvSpPr/>
      </xdr:nvSpPr>
      <xdr:spPr>
        <a:xfrm>
          <a:off x="16129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51376</xdr:rowOff>
    </xdr:from>
    <xdr:ext cx="736600" cy="259045"/>
    <xdr:sp macro="" textlink="">
      <xdr:nvSpPr>
        <xdr:cNvPr id="444" name="テキスト ボックス 443"/>
        <xdr:cNvSpPr txBox="1"/>
      </xdr:nvSpPr>
      <xdr:spPr>
        <a:xfrm>
          <a:off x="15798800" y="2794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35712</xdr:rowOff>
    </xdr:from>
    <xdr:to>
      <xdr:col>68</xdr:col>
      <xdr:colOff>152400</xdr:colOff>
      <xdr:row>15</xdr:row>
      <xdr:rowOff>117754</xdr:rowOff>
    </xdr:to>
    <xdr:cxnSp macro="">
      <xdr:nvCxnSpPr>
        <xdr:cNvPr id="445" name="直線コネクタ 444"/>
        <xdr:cNvCxnSpPr/>
      </xdr:nvCxnSpPr>
      <xdr:spPr>
        <a:xfrm flipV="1">
          <a:off x="13512800" y="260746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169266</xdr:rowOff>
    </xdr:from>
    <xdr:to>
      <xdr:col>73</xdr:col>
      <xdr:colOff>44450</xdr:colOff>
      <xdr:row>16</xdr:row>
      <xdr:rowOff>99416</xdr:rowOff>
    </xdr:to>
    <xdr:sp macro="" textlink="">
      <xdr:nvSpPr>
        <xdr:cNvPr id="446" name="フローチャート: 判断 445"/>
        <xdr:cNvSpPr/>
      </xdr:nvSpPr>
      <xdr:spPr>
        <a:xfrm>
          <a:off x="15240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84193</xdr:rowOff>
    </xdr:from>
    <xdr:ext cx="762000" cy="259045"/>
    <xdr:sp macro="" textlink="">
      <xdr:nvSpPr>
        <xdr:cNvPr id="447" name="テキスト ボックス 446"/>
        <xdr:cNvSpPr txBox="1"/>
      </xdr:nvSpPr>
      <xdr:spPr>
        <a:xfrm>
          <a:off x="14909800" y="282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17120</xdr:rowOff>
    </xdr:from>
    <xdr:to>
      <xdr:col>68</xdr:col>
      <xdr:colOff>203200</xdr:colOff>
      <xdr:row>16</xdr:row>
      <xdr:rowOff>118720</xdr:rowOff>
    </xdr:to>
    <xdr:sp macro="" textlink="">
      <xdr:nvSpPr>
        <xdr:cNvPr id="448" name="フローチャート: 判断 447"/>
        <xdr:cNvSpPr/>
      </xdr:nvSpPr>
      <xdr:spPr>
        <a:xfrm>
          <a:off x="14351000" y="27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103497</xdr:rowOff>
    </xdr:from>
    <xdr:ext cx="762000" cy="259045"/>
    <xdr:sp macro="" textlink="">
      <xdr:nvSpPr>
        <xdr:cNvPr id="449" name="テキスト ボックス 448"/>
        <xdr:cNvSpPr txBox="1"/>
      </xdr:nvSpPr>
      <xdr:spPr>
        <a:xfrm>
          <a:off x="14020800" y="28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100127</xdr:rowOff>
    </xdr:from>
    <xdr:to>
      <xdr:col>64</xdr:col>
      <xdr:colOff>152400</xdr:colOff>
      <xdr:row>17</xdr:row>
      <xdr:rowOff>30277</xdr:rowOff>
    </xdr:to>
    <xdr:sp macro="" textlink="">
      <xdr:nvSpPr>
        <xdr:cNvPr id="450" name="フローチャート: 判断 449"/>
        <xdr:cNvSpPr/>
      </xdr:nvSpPr>
      <xdr:spPr>
        <a:xfrm>
          <a:off x="13462000" y="28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15054</xdr:rowOff>
    </xdr:from>
    <xdr:ext cx="762000" cy="259045"/>
    <xdr:sp macro="" textlink="">
      <xdr:nvSpPr>
        <xdr:cNvPr id="451" name="テキスト ボックス 450"/>
        <xdr:cNvSpPr txBox="1"/>
      </xdr:nvSpPr>
      <xdr:spPr>
        <a:xfrm>
          <a:off x="13131800" y="29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1930</xdr:rowOff>
    </xdr:from>
    <xdr:to>
      <xdr:col>77</xdr:col>
      <xdr:colOff>95250</xdr:colOff>
      <xdr:row>14</xdr:row>
      <xdr:rowOff>103530</xdr:rowOff>
    </xdr:to>
    <xdr:sp macro="" textlink="">
      <xdr:nvSpPr>
        <xdr:cNvPr id="457" name="楕円 456"/>
        <xdr:cNvSpPr/>
      </xdr:nvSpPr>
      <xdr:spPr>
        <a:xfrm>
          <a:off x="16129000" y="24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113707</xdr:rowOff>
    </xdr:from>
    <xdr:ext cx="736600" cy="259045"/>
    <xdr:sp macro="" textlink="">
      <xdr:nvSpPr>
        <xdr:cNvPr id="458" name="テキスト ボックス 457"/>
        <xdr:cNvSpPr txBox="1"/>
      </xdr:nvSpPr>
      <xdr:spPr>
        <a:xfrm>
          <a:off x="15798800" y="2171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53086</xdr:rowOff>
    </xdr:from>
    <xdr:to>
      <xdr:col>73</xdr:col>
      <xdr:colOff>44450</xdr:colOff>
      <xdr:row>14</xdr:row>
      <xdr:rowOff>154686</xdr:rowOff>
    </xdr:to>
    <xdr:sp macro="" textlink="">
      <xdr:nvSpPr>
        <xdr:cNvPr id="459" name="楕円 458"/>
        <xdr:cNvSpPr/>
      </xdr:nvSpPr>
      <xdr:spPr>
        <a:xfrm>
          <a:off x="15240000" y="245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164863</xdr:rowOff>
    </xdr:from>
    <xdr:ext cx="762000" cy="259045"/>
    <xdr:sp macro="" textlink="">
      <xdr:nvSpPr>
        <xdr:cNvPr id="460" name="テキスト ボックス 459"/>
        <xdr:cNvSpPr txBox="1"/>
      </xdr:nvSpPr>
      <xdr:spPr>
        <a:xfrm>
          <a:off x="14909800" y="222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156362</xdr:rowOff>
    </xdr:from>
    <xdr:to>
      <xdr:col>68</xdr:col>
      <xdr:colOff>203200</xdr:colOff>
      <xdr:row>15</xdr:row>
      <xdr:rowOff>86512</xdr:rowOff>
    </xdr:to>
    <xdr:sp macro="" textlink="">
      <xdr:nvSpPr>
        <xdr:cNvPr id="461" name="楕円 460"/>
        <xdr:cNvSpPr/>
      </xdr:nvSpPr>
      <xdr:spPr>
        <a:xfrm>
          <a:off x="14351000" y="255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96689</xdr:rowOff>
    </xdr:from>
    <xdr:ext cx="762000" cy="259045"/>
    <xdr:sp macro="" textlink="">
      <xdr:nvSpPr>
        <xdr:cNvPr id="462" name="テキスト ボックス 461"/>
        <xdr:cNvSpPr txBox="1"/>
      </xdr:nvSpPr>
      <xdr:spPr>
        <a:xfrm>
          <a:off x="14020800" y="2325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66954</xdr:rowOff>
    </xdr:from>
    <xdr:to>
      <xdr:col>64</xdr:col>
      <xdr:colOff>152400</xdr:colOff>
      <xdr:row>15</xdr:row>
      <xdr:rowOff>168554</xdr:rowOff>
    </xdr:to>
    <xdr:sp macro="" textlink="">
      <xdr:nvSpPr>
        <xdr:cNvPr id="463" name="楕円 462"/>
        <xdr:cNvSpPr/>
      </xdr:nvSpPr>
      <xdr:spPr>
        <a:xfrm>
          <a:off x="13462000" y="263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7281</xdr:rowOff>
    </xdr:from>
    <xdr:ext cx="762000" cy="259045"/>
    <xdr:sp macro="" textlink="">
      <xdr:nvSpPr>
        <xdr:cNvPr id="464" name="テキスト ボックス 463"/>
        <xdr:cNvSpPr txBox="1"/>
      </xdr:nvSpPr>
      <xdr:spPr>
        <a:xfrm>
          <a:off x="13131800" y="24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山梨県甲斐市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75,771
74,641
71.95
27,827,827
26,514,827
1,283,767
16,456,052
24,310,322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ポイント改善し、直近５年度において類似団体平均を上回っている。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引き続き市民サービスを低下させることなく、適切な定員管理に努める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24130</xdr:rowOff>
    </xdr:to>
    <xdr:cxnSp macro="">
      <xdr:nvCxnSpPr>
        <xdr:cNvPr id="61" name="直線コネクタ 60"/>
        <xdr:cNvCxnSpPr/>
      </xdr:nvCxnSpPr>
      <xdr:spPr>
        <a:xfrm flipV="1">
          <a:off x="4826000" y="58343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66040</xdr:rowOff>
    </xdr:from>
    <xdr:to>
      <xdr:col>24</xdr:col>
      <xdr:colOff>25400</xdr:colOff>
      <xdr:row>34</xdr:row>
      <xdr:rowOff>104140</xdr:rowOff>
    </xdr:to>
    <xdr:cxnSp macro="">
      <xdr:nvCxnSpPr>
        <xdr:cNvPr id="66" name="直線コネクタ 65"/>
        <xdr:cNvCxnSpPr/>
      </xdr:nvCxnSpPr>
      <xdr:spPr>
        <a:xfrm flipV="1">
          <a:off x="3987800" y="58953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71137</xdr:rowOff>
    </xdr:from>
    <xdr:ext cx="762000" cy="259045"/>
    <xdr:sp macro="" textlink="">
      <xdr:nvSpPr>
        <xdr:cNvPr id="67"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104140</xdr:rowOff>
    </xdr:from>
    <xdr:to>
      <xdr:col>19</xdr:col>
      <xdr:colOff>187325</xdr:colOff>
      <xdr:row>34</xdr:row>
      <xdr:rowOff>104140</xdr:rowOff>
    </xdr:to>
    <xdr:cxnSp macro="">
      <xdr:nvCxnSpPr>
        <xdr:cNvPr id="69" name="直線コネクタ 68"/>
        <xdr:cNvCxnSpPr/>
      </xdr:nvCxnSpPr>
      <xdr:spPr>
        <a:xfrm>
          <a:off x="3098800" y="5933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88900</xdr:rowOff>
    </xdr:from>
    <xdr:to>
      <xdr:col>15</xdr:col>
      <xdr:colOff>98425</xdr:colOff>
      <xdr:row>34</xdr:row>
      <xdr:rowOff>104140</xdr:rowOff>
    </xdr:to>
    <xdr:cxnSp macro="">
      <xdr:nvCxnSpPr>
        <xdr:cNvPr id="72" name="直線コネクタ 71"/>
        <xdr:cNvCxnSpPr/>
      </xdr:nvCxnSpPr>
      <xdr:spPr>
        <a:xfrm>
          <a:off x="2209800" y="5918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88900</xdr:rowOff>
    </xdr:from>
    <xdr:to>
      <xdr:col>11</xdr:col>
      <xdr:colOff>9525</xdr:colOff>
      <xdr:row>35</xdr:row>
      <xdr:rowOff>69850</xdr:rowOff>
    </xdr:to>
    <xdr:cxnSp macro="">
      <xdr:nvCxnSpPr>
        <xdr:cNvPr id="75" name="直線コネクタ 74"/>
        <xdr:cNvCxnSpPr/>
      </xdr:nvCxnSpPr>
      <xdr:spPr>
        <a:xfrm flipV="1">
          <a:off x="1320800" y="5918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xdr:rowOff>
    </xdr:from>
    <xdr:to>
      <xdr:col>24</xdr:col>
      <xdr:colOff>76200</xdr:colOff>
      <xdr:row>34</xdr:row>
      <xdr:rowOff>116840</xdr:rowOff>
    </xdr:to>
    <xdr:sp macro="" textlink="">
      <xdr:nvSpPr>
        <xdr:cNvPr id="85" name="楕円 84"/>
        <xdr:cNvSpPr/>
      </xdr:nvSpPr>
      <xdr:spPr>
        <a:xfrm>
          <a:off x="47752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95267</xdr:rowOff>
    </xdr:from>
    <xdr:ext cx="762000" cy="259045"/>
    <xdr:sp macro="" textlink="">
      <xdr:nvSpPr>
        <xdr:cNvPr id="86" name="人件費該当値テキスト"/>
        <xdr:cNvSpPr txBox="1"/>
      </xdr:nvSpPr>
      <xdr:spPr>
        <a:xfrm>
          <a:off x="4914900" y="575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53340</xdr:rowOff>
    </xdr:from>
    <xdr:to>
      <xdr:col>20</xdr:col>
      <xdr:colOff>38100</xdr:colOff>
      <xdr:row>34</xdr:row>
      <xdr:rowOff>154940</xdr:rowOff>
    </xdr:to>
    <xdr:sp macro="" textlink="">
      <xdr:nvSpPr>
        <xdr:cNvPr id="87" name="楕円 86"/>
        <xdr:cNvSpPr/>
      </xdr:nvSpPr>
      <xdr:spPr>
        <a:xfrm>
          <a:off x="3937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165117</xdr:rowOff>
    </xdr:from>
    <xdr:ext cx="736600" cy="259045"/>
    <xdr:sp macro="" textlink="">
      <xdr:nvSpPr>
        <xdr:cNvPr id="88" name="テキスト ボックス 87"/>
        <xdr:cNvSpPr txBox="1"/>
      </xdr:nvSpPr>
      <xdr:spPr>
        <a:xfrm>
          <a:off x="3606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53340</xdr:rowOff>
    </xdr:from>
    <xdr:to>
      <xdr:col>15</xdr:col>
      <xdr:colOff>149225</xdr:colOff>
      <xdr:row>34</xdr:row>
      <xdr:rowOff>154940</xdr:rowOff>
    </xdr:to>
    <xdr:sp macro="" textlink="">
      <xdr:nvSpPr>
        <xdr:cNvPr id="89" name="楕円 88"/>
        <xdr:cNvSpPr/>
      </xdr:nvSpPr>
      <xdr:spPr>
        <a:xfrm>
          <a:off x="3048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165117</xdr:rowOff>
    </xdr:from>
    <xdr:ext cx="762000" cy="259045"/>
    <xdr:sp macro="" textlink="">
      <xdr:nvSpPr>
        <xdr:cNvPr id="90" name="テキスト ボックス 89"/>
        <xdr:cNvSpPr txBox="1"/>
      </xdr:nvSpPr>
      <xdr:spPr>
        <a:xfrm>
          <a:off x="2717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38100</xdr:rowOff>
    </xdr:from>
    <xdr:to>
      <xdr:col>11</xdr:col>
      <xdr:colOff>60325</xdr:colOff>
      <xdr:row>34</xdr:row>
      <xdr:rowOff>139700</xdr:rowOff>
    </xdr:to>
    <xdr:sp macro="" textlink="">
      <xdr:nvSpPr>
        <xdr:cNvPr id="91" name="楕円 90"/>
        <xdr:cNvSpPr/>
      </xdr:nvSpPr>
      <xdr:spPr>
        <a:xfrm>
          <a:off x="2159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149877</xdr:rowOff>
    </xdr:from>
    <xdr:ext cx="762000" cy="259045"/>
    <xdr:sp macro="" textlink="">
      <xdr:nvSpPr>
        <xdr:cNvPr id="92" name="テキスト ボックス 91"/>
        <xdr:cNvSpPr txBox="1"/>
      </xdr:nvSpPr>
      <xdr:spPr>
        <a:xfrm>
          <a:off x="1828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93" name="楕円 92"/>
        <xdr:cNvSpPr/>
      </xdr:nvSpPr>
      <xdr:spPr>
        <a:xfrm>
          <a:off x="1270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130827</xdr:rowOff>
    </xdr:from>
    <xdr:ext cx="762000" cy="259045"/>
    <xdr:sp macro="" textlink="">
      <xdr:nvSpPr>
        <xdr:cNvPr id="94" name="テキスト ボックス 93"/>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物件費に対する経常経費充当一般財源は前年度より増加したが、経常一般財源の増収が影響し、前年度から横ばいとなった。</a:t>
          </a:r>
        </a:p>
        <a:p>
          <a:r>
            <a:rPr kumimoji="1" lang="ja-JP" altLang="en-US" sz="1300">
              <a:latin typeface="ＭＳ Ｐゴシック" panose="020B0600070205080204" pitchFamily="50" charset="-128"/>
              <a:ea typeface="ＭＳ Ｐゴシック" panose="020B0600070205080204" pitchFamily="50" charset="-128"/>
            </a:rPr>
            <a:t>　類似団体平均を上回る水準を維持しており、今後も更なる経費削減に努める。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69850</xdr:rowOff>
    </xdr:to>
    <xdr:cxnSp macro="">
      <xdr:nvCxnSpPr>
        <xdr:cNvPr id="120" name="直線コネクタ 119"/>
        <xdr:cNvCxnSpPr/>
      </xdr:nvCxnSpPr>
      <xdr:spPr>
        <a:xfrm flipV="1">
          <a:off x="16510000" y="2234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3" name="物件費最大値テキスト"/>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4" name="直線コネクタ 123"/>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26416</xdr:rowOff>
    </xdr:from>
    <xdr:to>
      <xdr:col>82</xdr:col>
      <xdr:colOff>107950</xdr:colOff>
      <xdr:row>14</xdr:row>
      <xdr:rowOff>26416</xdr:rowOff>
    </xdr:to>
    <xdr:cxnSp macro="">
      <xdr:nvCxnSpPr>
        <xdr:cNvPr id="125" name="直線コネクタ 124"/>
        <xdr:cNvCxnSpPr/>
      </xdr:nvCxnSpPr>
      <xdr:spPr>
        <a:xfrm>
          <a:off x="15671800" y="24267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34561</xdr:rowOff>
    </xdr:from>
    <xdr:ext cx="762000" cy="259045"/>
    <xdr:sp macro="" textlink="">
      <xdr:nvSpPr>
        <xdr:cNvPr id="126" name="物件費平均値テキスト"/>
        <xdr:cNvSpPr txBox="1"/>
      </xdr:nvSpPr>
      <xdr:spPr>
        <a:xfrm>
          <a:off x="16598900" y="277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27" name="フローチャート: 判断 126"/>
        <xdr:cNvSpPr/>
      </xdr:nvSpPr>
      <xdr:spPr>
        <a:xfrm>
          <a:off x="164592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26416</xdr:rowOff>
    </xdr:from>
    <xdr:to>
      <xdr:col>78</xdr:col>
      <xdr:colOff>69850</xdr:colOff>
      <xdr:row>14</xdr:row>
      <xdr:rowOff>62992</xdr:rowOff>
    </xdr:to>
    <xdr:cxnSp macro="">
      <xdr:nvCxnSpPr>
        <xdr:cNvPr id="128" name="直線コネクタ 127"/>
        <xdr:cNvCxnSpPr/>
      </xdr:nvCxnSpPr>
      <xdr:spPr>
        <a:xfrm flipV="1">
          <a:off x="14782800" y="24267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44196</xdr:rowOff>
    </xdr:from>
    <xdr:to>
      <xdr:col>78</xdr:col>
      <xdr:colOff>120650</xdr:colOff>
      <xdr:row>16</xdr:row>
      <xdr:rowOff>145796</xdr:rowOff>
    </xdr:to>
    <xdr:sp macro="" textlink="">
      <xdr:nvSpPr>
        <xdr:cNvPr id="129" name="フローチャート: 判断 128"/>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130573</xdr:rowOff>
    </xdr:from>
    <xdr:ext cx="736600" cy="259045"/>
    <xdr:sp macro="" textlink="">
      <xdr:nvSpPr>
        <xdr:cNvPr id="130" name="テキスト ボックス 129"/>
        <xdr:cNvSpPr txBox="1"/>
      </xdr:nvSpPr>
      <xdr:spPr>
        <a:xfrm>
          <a:off x="15290800" y="287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62992</xdr:rowOff>
    </xdr:from>
    <xdr:to>
      <xdr:col>73</xdr:col>
      <xdr:colOff>180975</xdr:colOff>
      <xdr:row>14</xdr:row>
      <xdr:rowOff>81280</xdr:rowOff>
    </xdr:to>
    <xdr:cxnSp macro="">
      <xdr:nvCxnSpPr>
        <xdr:cNvPr id="131" name="直線コネクタ 130"/>
        <xdr:cNvCxnSpPr/>
      </xdr:nvCxnSpPr>
      <xdr:spPr>
        <a:xfrm flipV="1">
          <a:off x="13893800" y="24632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35052</xdr:rowOff>
    </xdr:from>
    <xdr:to>
      <xdr:col>74</xdr:col>
      <xdr:colOff>31750</xdr:colOff>
      <xdr:row>16</xdr:row>
      <xdr:rowOff>136652</xdr:rowOff>
    </xdr:to>
    <xdr:sp macro="" textlink="">
      <xdr:nvSpPr>
        <xdr:cNvPr id="132" name="フローチャート: 判断 131"/>
        <xdr:cNvSpPr/>
      </xdr:nvSpPr>
      <xdr:spPr>
        <a:xfrm>
          <a:off x="14732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121429</xdr:rowOff>
    </xdr:from>
    <xdr:ext cx="762000" cy="259045"/>
    <xdr:sp macro="" textlink="">
      <xdr:nvSpPr>
        <xdr:cNvPr id="133" name="テキスト ボックス 132"/>
        <xdr:cNvSpPr txBox="1"/>
      </xdr:nvSpPr>
      <xdr:spPr>
        <a:xfrm>
          <a:off x="14401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72136</xdr:rowOff>
    </xdr:from>
    <xdr:to>
      <xdr:col>69</xdr:col>
      <xdr:colOff>92075</xdr:colOff>
      <xdr:row>14</xdr:row>
      <xdr:rowOff>81280</xdr:rowOff>
    </xdr:to>
    <xdr:cxnSp macro="">
      <xdr:nvCxnSpPr>
        <xdr:cNvPr id="134" name="直線コネクタ 133"/>
        <xdr:cNvCxnSpPr/>
      </xdr:nvCxnSpPr>
      <xdr:spPr>
        <a:xfrm>
          <a:off x="13004800" y="24724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169926</xdr:rowOff>
    </xdr:from>
    <xdr:to>
      <xdr:col>69</xdr:col>
      <xdr:colOff>142875</xdr:colOff>
      <xdr:row>16</xdr:row>
      <xdr:rowOff>100076</xdr:rowOff>
    </xdr:to>
    <xdr:sp macro="" textlink="">
      <xdr:nvSpPr>
        <xdr:cNvPr id="135" name="フローチャート: 判断 134"/>
        <xdr:cNvSpPr/>
      </xdr:nvSpPr>
      <xdr:spPr>
        <a:xfrm>
          <a:off x="13843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84853</xdr:rowOff>
    </xdr:from>
    <xdr:ext cx="762000" cy="259045"/>
    <xdr:sp macro="" textlink="">
      <xdr:nvSpPr>
        <xdr:cNvPr id="136" name="テキスト ボックス 135"/>
        <xdr:cNvSpPr txBox="1"/>
      </xdr:nvSpPr>
      <xdr:spPr>
        <a:xfrm>
          <a:off x="13512800" y="28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37" name="フローチャート: 判断 136"/>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11701</xdr:rowOff>
    </xdr:from>
    <xdr:ext cx="762000" cy="259045"/>
    <xdr:sp macro="" textlink="">
      <xdr:nvSpPr>
        <xdr:cNvPr id="138" name="テキスト ボックス 137"/>
        <xdr:cNvSpPr txBox="1"/>
      </xdr:nvSpPr>
      <xdr:spPr>
        <a:xfrm>
          <a:off x="12623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147066</xdr:rowOff>
    </xdr:from>
    <xdr:to>
      <xdr:col>82</xdr:col>
      <xdr:colOff>158750</xdr:colOff>
      <xdr:row>14</xdr:row>
      <xdr:rowOff>77216</xdr:rowOff>
    </xdr:to>
    <xdr:sp macro="" textlink="">
      <xdr:nvSpPr>
        <xdr:cNvPr id="144" name="楕円 143"/>
        <xdr:cNvSpPr/>
      </xdr:nvSpPr>
      <xdr:spPr>
        <a:xfrm>
          <a:off x="16459200" y="237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163593</xdr:rowOff>
    </xdr:from>
    <xdr:ext cx="762000" cy="259045"/>
    <xdr:sp macro="" textlink="">
      <xdr:nvSpPr>
        <xdr:cNvPr id="145" name="物件費該当値テキスト"/>
        <xdr:cNvSpPr txBox="1"/>
      </xdr:nvSpPr>
      <xdr:spPr>
        <a:xfrm>
          <a:off x="16598900" y="222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147066</xdr:rowOff>
    </xdr:from>
    <xdr:to>
      <xdr:col>78</xdr:col>
      <xdr:colOff>120650</xdr:colOff>
      <xdr:row>14</xdr:row>
      <xdr:rowOff>77216</xdr:rowOff>
    </xdr:to>
    <xdr:sp macro="" textlink="">
      <xdr:nvSpPr>
        <xdr:cNvPr id="146" name="楕円 145"/>
        <xdr:cNvSpPr/>
      </xdr:nvSpPr>
      <xdr:spPr>
        <a:xfrm>
          <a:off x="15621000" y="237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87393</xdr:rowOff>
    </xdr:from>
    <xdr:ext cx="736600" cy="259045"/>
    <xdr:sp macro="" textlink="">
      <xdr:nvSpPr>
        <xdr:cNvPr id="147" name="テキスト ボックス 146"/>
        <xdr:cNvSpPr txBox="1"/>
      </xdr:nvSpPr>
      <xdr:spPr>
        <a:xfrm>
          <a:off x="15290800" y="2144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12192</xdr:rowOff>
    </xdr:from>
    <xdr:to>
      <xdr:col>74</xdr:col>
      <xdr:colOff>31750</xdr:colOff>
      <xdr:row>14</xdr:row>
      <xdr:rowOff>113792</xdr:rowOff>
    </xdr:to>
    <xdr:sp macro="" textlink="">
      <xdr:nvSpPr>
        <xdr:cNvPr id="148" name="楕円 147"/>
        <xdr:cNvSpPr/>
      </xdr:nvSpPr>
      <xdr:spPr>
        <a:xfrm>
          <a:off x="14732000" y="241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123969</xdr:rowOff>
    </xdr:from>
    <xdr:ext cx="762000" cy="259045"/>
    <xdr:sp macro="" textlink="">
      <xdr:nvSpPr>
        <xdr:cNvPr id="149" name="テキスト ボックス 148"/>
        <xdr:cNvSpPr txBox="1"/>
      </xdr:nvSpPr>
      <xdr:spPr>
        <a:xfrm>
          <a:off x="14401800" y="218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30480</xdr:rowOff>
    </xdr:from>
    <xdr:to>
      <xdr:col>69</xdr:col>
      <xdr:colOff>142875</xdr:colOff>
      <xdr:row>14</xdr:row>
      <xdr:rowOff>132080</xdr:rowOff>
    </xdr:to>
    <xdr:sp macro="" textlink="">
      <xdr:nvSpPr>
        <xdr:cNvPr id="150" name="楕円 149"/>
        <xdr:cNvSpPr/>
      </xdr:nvSpPr>
      <xdr:spPr>
        <a:xfrm>
          <a:off x="13843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142257</xdr:rowOff>
    </xdr:from>
    <xdr:ext cx="762000" cy="259045"/>
    <xdr:sp macro="" textlink="">
      <xdr:nvSpPr>
        <xdr:cNvPr id="151" name="テキスト ボックス 150"/>
        <xdr:cNvSpPr txBox="1"/>
      </xdr:nvSpPr>
      <xdr:spPr>
        <a:xfrm>
          <a:off x="13512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21336</xdr:rowOff>
    </xdr:from>
    <xdr:to>
      <xdr:col>65</xdr:col>
      <xdr:colOff>53975</xdr:colOff>
      <xdr:row>14</xdr:row>
      <xdr:rowOff>122936</xdr:rowOff>
    </xdr:to>
    <xdr:sp macro="" textlink="">
      <xdr:nvSpPr>
        <xdr:cNvPr id="152" name="楕円 151"/>
        <xdr:cNvSpPr/>
      </xdr:nvSpPr>
      <xdr:spPr>
        <a:xfrm>
          <a:off x="12954000" y="242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133113</xdr:rowOff>
    </xdr:from>
    <xdr:ext cx="762000" cy="259045"/>
    <xdr:sp macro="" textlink="">
      <xdr:nvSpPr>
        <xdr:cNvPr id="153" name="テキスト ボックス 152"/>
        <xdr:cNvSpPr txBox="1"/>
      </xdr:nvSpPr>
      <xdr:spPr>
        <a:xfrm>
          <a:off x="12623800" y="219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扶助費に対する経常経費充当一般財源は前年度と比較しほぼ横ばいだったが、経常一般財源の増収が影響し、比率は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扶助費は今後増額が見込まれることから、更なる経常経費削減とともに、財源の確保に努める。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58965</xdr:rowOff>
    </xdr:from>
    <xdr:to>
      <xdr:col>24</xdr:col>
      <xdr:colOff>25400</xdr:colOff>
      <xdr:row>61</xdr:row>
      <xdr:rowOff>167822</xdr:rowOff>
    </xdr:to>
    <xdr:cxnSp macro="">
      <xdr:nvCxnSpPr>
        <xdr:cNvPr id="183" name="直線コネクタ 182"/>
        <xdr:cNvCxnSpPr/>
      </xdr:nvCxnSpPr>
      <xdr:spPr>
        <a:xfrm flipV="1">
          <a:off x="4826000" y="9145815"/>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145342</xdr:rowOff>
    </xdr:from>
    <xdr:ext cx="762000" cy="259045"/>
    <xdr:sp macro="" textlink="">
      <xdr:nvSpPr>
        <xdr:cNvPr id="186" name="扶助費最大値テキスト"/>
        <xdr:cNvSpPr txBox="1"/>
      </xdr:nvSpPr>
      <xdr:spPr>
        <a:xfrm>
          <a:off x="4914900" y="88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58965</xdr:rowOff>
    </xdr:from>
    <xdr:to>
      <xdr:col>24</xdr:col>
      <xdr:colOff>114300</xdr:colOff>
      <xdr:row>53</xdr:row>
      <xdr:rowOff>58965</xdr:rowOff>
    </xdr:to>
    <xdr:cxnSp macro="">
      <xdr:nvCxnSpPr>
        <xdr:cNvPr id="187" name="直線コネクタ 186"/>
        <xdr:cNvCxnSpPr/>
      </xdr:nvCxnSpPr>
      <xdr:spPr>
        <a:xfrm>
          <a:off x="4737100" y="914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143328</xdr:rowOff>
    </xdr:from>
    <xdr:to>
      <xdr:col>24</xdr:col>
      <xdr:colOff>25400</xdr:colOff>
      <xdr:row>56</xdr:row>
      <xdr:rowOff>165100</xdr:rowOff>
    </xdr:to>
    <xdr:cxnSp macro="">
      <xdr:nvCxnSpPr>
        <xdr:cNvPr id="188" name="直線コネクタ 187"/>
        <xdr:cNvCxnSpPr/>
      </xdr:nvCxnSpPr>
      <xdr:spPr>
        <a:xfrm flipV="1">
          <a:off x="3987800" y="97445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87284</xdr:rowOff>
    </xdr:from>
    <xdr:ext cx="762000" cy="259045"/>
    <xdr:sp macro="" textlink="">
      <xdr:nvSpPr>
        <xdr:cNvPr id="189" name="扶助費平均値テキスト"/>
        <xdr:cNvSpPr txBox="1"/>
      </xdr:nvSpPr>
      <xdr:spPr>
        <a:xfrm>
          <a:off x="4914900" y="9517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190" name="フローチャート: 判断 189"/>
        <xdr:cNvSpPr/>
      </xdr:nvSpPr>
      <xdr:spPr>
        <a:xfrm>
          <a:off x="47752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34472</xdr:rowOff>
    </xdr:from>
    <xdr:to>
      <xdr:col>19</xdr:col>
      <xdr:colOff>187325</xdr:colOff>
      <xdr:row>56</xdr:row>
      <xdr:rowOff>165100</xdr:rowOff>
    </xdr:to>
    <xdr:cxnSp macro="">
      <xdr:nvCxnSpPr>
        <xdr:cNvPr id="191" name="直線コネクタ 190"/>
        <xdr:cNvCxnSpPr/>
      </xdr:nvCxnSpPr>
      <xdr:spPr>
        <a:xfrm>
          <a:off x="3098800" y="96356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81643</xdr:rowOff>
    </xdr:from>
    <xdr:to>
      <xdr:col>20</xdr:col>
      <xdr:colOff>38100</xdr:colOff>
      <xdr:row>57</xdr:row>
      <xdr:rowOff>11793</xdr:rowOff>
    </xdr:to>
    <xdr:sp macro="" textlink="">
      <xdr:nvSpPr>
        <xdr:cNvPr id="192" name="フローチャート: 判断 191"/>
        <xdr:cNvSpPr/>
      </xdr:nvSpPr>
      <xdr:spPr>
        <a:xfrm>
          <a:off x="3937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21970</xdr:rowOff>
    </xdr:from>
    <xdr:ext cx="736600" cy="259045"/>
    <xdr:sp macro="" textlink="">
      <xdr:nvSpPr>
        <xdr:cNvPr id="193" name="テキスト ボックス 192"/>
        <xdr:cNvSpPr txBox="1"/>
      </xdr:nvSpPr>
      <xdr:spPr>
        <a:xfrm>
          <a:off x="3606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162378</xdr:rowOff>
    </xdr:from>
    <xdr:to>
      <xdr:col>15</xdr:col>
      <xdr:colOff>98425</xdr:colOff>
      <xdr:row>56</xdr:row>
      <xdr:rowOff>34472</xdr:rowOff>
    </xdr:to>
    <xdr:cxnSp macro="">
      <xdr:nvCxnSpPr>
        <xdr:cNvPr id="194" name="直線コネクタ 193"/>
        <xdr:cNvCxnSpPr/>
      </xdr:nvCxnSpPr>
      <xdr:spPr>
        <a:xfrm>
          <a:off x="2209800" y="95921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5" name="フローチャート: 判断 194"/>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113592</xdr:rowOff>
    </xdr:from>
    <xdr:ext cx="762000" cy="259045"/>
    <xdr:sp macro="" textlink="">
      <xdr:nvSpPr>
        <xdr:cNvPr id="196" name="テキスト ボックス 195"/>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148772</xdr:rowOff>
    </xdr:from>
    <xdr:to>
      <xdr:col>11</xdr:col>
      <xdr:colOff>9525</xdr:colOff>
      <xdr:row>55</xdr:row>
      <xdr:rowOff>162378</xdr:rowOff>
    </xdr:to>
    <xdr:cxnSp macro="">
      <xdr:nvCxnSpPr>
        <xdr:cNvPr id="197" name="直線コネクタ 196"/>
        <xdr:cNvCxnSpPr/>
      </xdr:nvCxnSpPr>
      <xdr:spPr>
        <a:xfrm>
          <a:off x="1320800" y="9407072"/>
          <a:ext cx="889000" cy="18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198" name="フローチャート: 判断 197"/>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199" name="テキスト ボックス 198"/>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00" name="フローチャート: 判断 199"/>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78212</xdr:rowOff>
    </xdr:from>
    <xdr:ext cx="762000" cy="259045"/>
    <xdr:sp macro="" textlink="">
      <xdr:nvSpPr>
        <xdr:cNvPr id="201" name="テキスト ボックス 200"/>
        <xdr:cNvSpPr txBox="1"/>
      </xdr:nvSpPr>
      <xdr:spPr>
        <a:xfrm>
          <a:off x="939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92528</xdr:rowOff>
    </xdr:from>
    <xdr:to>
      <xdr:col>24</xdr:col>
      <xdr:colOff>76200</xdr:colOff>
      <xdr:row>57</xdr:row>
      <xdr:rowOff>22678</xdr:rowOff>
    </xdr:to>
    <xdr:sp macro="" textlink="">
      <xdr:nvSpPr>
        <xdr:cNvPr id="207" name="楕円 206"/>
        <xdr:cNvSpPr/>
      </xdr:nvSpPr>
      <xdr:spPr>
        <a:xfrm>
          <a:off x="4775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64605</xdr:rowOff>
    </xdr:from>
    <xdr:ext cx="762000" cy="259045"/>
    <xdr:sp macro="" textlink="">
      <xdr:nvSpPr>
        <xdr:cNvPr id="208" name="扶助費該当値テキスト"/>
        <xdr:cNvSpPr txBox="1"/>
      </xdr:nvSpPr>
      <xdr:spPr>
        <a:xfrm>
          <a:off x="49149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09" name="楕円 208"/>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210" name="テキスト ボックス 209"/>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155122</xdr:rowOff>
    </xdr:from>
    <xdr:to>
      <xdr:col>15</xdr:col>
      <xdr:colOff>149225</xdr:colOff>
      <xdr:row>56</xdr:row>
      <xdr:rowOff>85272</xdr:rowOff>
    </xdr:to>
    <xdr:sp macro="" textlink="">
      <xdr:nvSpPr>
        <xdr:cNvPr id="211" name="楕円 210"/>
        <xdr:cNvSpPr/>
      </xdr:nvSpPr>
      <xdr:spPr>
        <a:xfrm>
          <a:off x="3048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95449</xdr:rowOff>
    </xdr:from>
    <xdr:ext cx="762000" cy="259045"/>
    <xdr:sp macro="" textlink="">
      <xdr:nvSpPr>
        <xdr:cNvPr id="212" name="テキスト ボックス 211"/>
        <xdr:cNvSpPr txBox="1"/>
      </xdr:nvSpPr>
      <xdr:spPr>
        <a:xfrm>
          <a:off x="2717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111578</xdr:rowOff>
    </xdr:from>
    <xdr:to>
      <xdr:col>11</xdr:col>
      <xdr:colOff>60325</xdr:colOff>
      <xdr:row>56</xdr:row>
      <xdr:rowOff>41728</xdr:rowOff>
    </xdr:to>
    <xdr:sp macro="" textlink="">
      <xdr:nvSpPr>
        <xdr:cNvPr id="213" name="楕円 212"/>
        <xdr:cNvSpPr/>
      </xdr:nvSpPr>
      <xdr:spPr>
        <a:xfrm>
          <a:off x="2159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26505</xdr:rowOff>
    </xdr:from>
    <xdr:ext cx="762000" cy="259045"/>
    <xdr:sp macro="" textlink="">
      <xdr:nvSpPr>
        <xdr:cNvPr id="214" name="テキスト ボックス 213"/>
        <xdr:cNvSpPr txBox="1"/>
      </xdr:nvSpPr>
      <xdr:spPr>
        <a:xfrm>
          <a:off x="1828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97972</xdr:rowOff>
    </xdr:from>
    <xdr:to>
      <xdr:col>6</xdr:col>
      <xdr:colOff>171450</xdr:colOff>
      <xdr:row>55</xdr:row>
      <xdr:rowOff>28122</xdr:rowOff>
    </xdr:to>
    <xdr:sp macro="" textlink="">
      <xdr:nvSpPr>
        <xdr:cNvPr id="215" name="楕円 214"/>
        <xdr:cNvSpPr/>
      </xdr:nvSpPr>
      <xdr:spPr>
        <a:xfrm>
          <a:off x="1270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38299</xdr:rowOff>
    </xdr:from>
    <xdr:ext cx="762000" cy="259045"/>
    <xdr:sp macro="" textlink="">
      <xdr:nvSpPr>
        <xdr:cNvPr id="216" name="テキスト ボックス 215"/>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繰出金に対する経常経費充当一般財源が前年度より増額となり、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ポイント悪化した。類似団体平均を下回っているため、特別会計への繰出金について、今後一層の精査を要する。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50256</xdr:rowOff>
    </xdr:from>
    <xdr:to>
      <xdr:col>82</xdr:col>
      <xdr:colOff>107950</xdr:colOff>
      <xdr:row>60</xdr:row>
      <xdr:rowOff>130266</xdr:rowOff>
    </xdr:to>
    <xdr:cxnSp macro="">
      <xdr:nvCxnSpPr>
        <xdr:cNvPr id="246" name="直線コネクタ 245"/>
        <xdr:cNvCxnSpPr/>
      </xdr:nvCxnSpPr>
      <xdr:spPr>
        <a:xfrm flipV="1">
          <a:off x="16510000" y="913710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136633</xdr:rowOff>
    </xdr:from>
    <xdr:ext cx="762000" cy="259045"/>
    <xdr:sp macro="" textlink="">
      <xdr:nvSpPr>
        <xdr:cNvPr id="249" name="その他最大値テキスト"/>
        <xdr:cNvSpPr txBox="1"/>
      </xdr:nvSpPr>
      <xdr:spPr>
        <a:xfrm>
          <a:off x="16598900" y="888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50256</xdr:rowOff>
    </xdr:from>
    <xdr:to>
      <xdr:col>82</xdr:col>
      <xdr:colOff>196850</xdr:colOff>
      <xdr:row>53</xdr:row>
      <xdr:rowOff>50256</xdr:rowOff>
    </xdr:to>
    <xdr:cxnSp macro="">
      <xdr:nvCxnSpPr>
        <xdr:cNvPr id="250" name="直線コネクタ 249"/>
        <xdr:cNvCxnSpPr/>
      </xdr:nvCxnSpPr>
      <xdr:spPr>
        <a:xfrm>
          <a:off x="16421100" y="91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32294</xdr:rowOff>
    </xdr:from>
    <xdr:to>
      <xdr:col>82</xdr:col>
      <xdr:colOff>107950</xdr:colOff>
      <xdr:row>56</xdr:row>
      <xdr:rowOff>51888</xdr:rowOff>
    </xdr:to>
    <xdr:cxnSp macro="">
      <xdr:nvCxnSpPr>
        <xdr:cNvPr id="251" name="直線コネクタ 250"/>
        <xdr:cNvCxnSpPr/>
      </xdr:nvCxnSpPr>
      <xdr:spPr>
        <a:xfrm>
          <a:off x="15671800" y="9633494"/>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143346</xdr:rowOff>
    </xdr:from>
    <xdr:ext cx="762000" cy="259045"/>
    <xdr:sp macro="" textlink="">
      <xdr:nvSpPr>
        <xdr:cNvPr id="252" name="その他平均値テキスト"/>
        <xdr:cNvSpPr txBox="1"/>
      </xdr:nvSpPr>
      <xdr:spPr>
        <a:xfrm>
          <a:off x="16598900" y="9401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53" name="フローチャート: 判断 252"/>
        <xdr:cNvSpPr/>
      </xdr:nvSpPr>
      <xdr:spPr>
        <a:xfrm>
          <a:off x="16459200" y="955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138430</xdr:rowOff>
    </xdr:from>
    <xdr:to>
      <xdr:col>78</xdr:col>
      <xdr:colOff>69850</xdr:colOff>
      <xdr:row>56</xdr:row>
      <xdr:rowOff>32294</xdr:rowOff>
    </xdr:to>
    <xdr:cxnSp macro="">
      <xdr:nvCxnSpPr>
        <xdr:cNvPr id="254" name="直線コネクタ 253"/>
        <xdr:cNvCxnSpPr/>
      </xdr:nvCxnSpPr>
      <xdr:spPr>
        <a:xfrm>
          <a:off x="14782800" y="956818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139881</xdr:rowOff>
    </xdr:from>
    <xdr:to>
      <xdr:col>78</xdr:col>
      <xdr:colOff>120650</xdr:colOff>
      <xdr:row>56</xdr:row>
      <xdr:rowOff>70031</xdr:rowOff>
    </xdr:to>
    <xdr:sp macro="" textlink="">
      <xdr:nvSpPr>
        <xdr:cNvPr id="255" name="フローチャート: 判断 254"/>
        <xdr:cNvSpPr/>
      </xdr:nvSpPr>
      <xdr:spPr>
        <a:xfrm>
          <a:off x="15621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80208</xdr:rowOff>
    </xdr:from>
    <xdr:ext cx="736600" cy="259045"/>
    <xdr:sp macro="" textlink="">
      <xdr:nvSpPr>
        <xdr:cNvPr id="256" name="テキスト ボックス 255"/>
        <xdr:cNvSpPr txBox="1"/>
      </xdr:nvSpPr>
      <xdr:spPr>
        <a:xfrm>
          <a:off x="15290800" y="9338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138430</xdr:rowOff>
    </xdr:from>
    <xdr:to>
      <xdr:col>73</xdr:col>
      <xdr:colOff>180975</xdr:colOff>
      <xdr:row>55</xdr:row>
      <xdr:rowOff>158024</xdr:rowOff>
    </xdr:to>
    <xdr:cxnSp macro="">
      <xdr:nvCxnSpPr>
        <xdr:cNvPr id="257" name="直線コネクタ 256"/>
        <xdr:cNvCxnSpPr/>
      </xdr:nvCxnSpPr>
      <xdr:spPr>
        <a:xfrm flipV="1">
          <a:off x="13893800" y="956818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139881</xdr:rowOff>
    </xdr:from>
    <xdr:to>
      <xdr:col>74</xdr:col>
      <xdr:colOff>31750</xdr:colOff>
      <xdr:row>56</xdr:row>
      <xdr:rowOff>70031</xdr:rowOff>
    </xdr:to>
    <xdr:sp macro="" textlink="">
      <xdr:nvSpPr>
        <xdr:cNvPr id="258" name="フローチャート: 判断 257"/>
        <xdr:cNvSpPr/>
      </xdr:nvSpPr>
      <xdr:spPr>
        <a:xfrm>
          <a:off x="14732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54808</xdr:rowOff>
    </xdr:from>
    <xdr:ext cx="762000" cy="259045"/>
    <xdr:sp macro="" textlink="">
      <xdr:nvSpPr>
        <xdr:cNvPr id="259" name="テキスト ボックス 258"/>
        <xdr:cNvSpPr txBox="1"/>
      </xdr:nvSpPr>
      <xdr:spPr>
        <a:xfrm>
          <a:off x="14401800" y="965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131899</xdr:rowOff>
    </xdr:from>
    <xdr:to>
      <xdr:col>69</xdr:col>
      <xdr:colOff>92075</xdr:colOff>
      <xdr:row>55</xdr:row>
      <xdr:rowOff>158024</xdr:rowOff>
    </xdr:to>
    <xdr:cxnSp macro="">
      <xdr:nvCxnSpPr>
        <xdr:cNvPr id="260" name="直線コネクタ 259"/>
        <xdr:cNvCxnSpPr/>
      </xdr:nvCxnSpPr>
      <xdr:spPr>
        <a:xfrm>
          <a:off x="13004800" y="956164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120287</xdr:rowOff>
    </xdr:from>
    <xdr:to>
      <xdr:col>69</xdr:col>
      <xdr:colOff>142875</xdr:colOff>
      <xdr:row>56</xdr:row>
      <xdr:rowOff>50437</xdr:rowOff>
    </xdr:to>
    <xdr:sp macro="" textlink="">
      <xdr:nvSpPr>
        <xdr:cNvPr id="261" name="フローチャート: 判断 260"/>
        <xdr:cNvSpPr/>
      </xdr:nvSpPr>
      <xdr:spPr>
        <a:xfrm>
          <a:off x="13843000" y="955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35214</xdr:rowOff>
    </xdr:from>
    <xdr:ext cx="762000" cy="259045"/>
    <xdr:sp macro="" textlink="">
      <xdr:nvSpPr>
        <xdr:cNvPr id="262" name="テキスト ボックス 261"/>
        <xdr:cNvSpPr txBox="1"/>
      </xdr:nvSpPr>
      <xdr:spPr>
        <a:xfrm>
          <a:off x="13512800" y="963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61340</xdr:rowOff>
    </xdr:from>
    <xdr:ext cx="762000" cy="259045"/>
    <xdr:sp macro="" textlink="">
      <xdr:nvSpPr>
        <xdr:cNvPr id="264" name="テキスト ボックス 263"/>
        <xdr:cNvSpPr txBox="1"/>
      </xdr:nvSpPr>
      <xdr:spPr>
        <a:xfrm>
          <a:off x="12623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xdr:rowOff>
    </xdr:from>
    <xdr:to>
      <xdr:col>82</xdr:col>
      <xdr:colOff>158750</xdr:colOff>
      <xdr:row>56</xdr:row>
      <xdr:rowOff>102688</xdr:rowOff>
    </xdr:to>
    <xdr:sp macro="" textlink="">
      <xdr:nvSpPr>
        <xdr:cNvPr id="270" name="楕円 269"/>
        <xdr:cNvSpPr/>
      </xdr:nvSpPr>
      <xdr:spPr>
        <a:xfrm>
          <a:off x="16459200" y="960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144615</xdr:rowOff>
    </xdr:from>
    <xdr:ext cx="762000" cy="259045"/>
    <xdr:sp macro="" textlink="">
      <xdr:nvSpPr>
        <xdr:cNvPr id="271" name="その他該当値テキスト"/>
        <xdr:cNvSpPr txBox="1"/>
      </xdr:nvSpPr>
      <xdr:spPr>
        <a:xfrm>
          <a:off x="16598900" y="957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152944</xdr:rowOff>
    </xdr:from>
    <xdr:to>
      <xdr:col>78</xdr:col>
      <xdr:colOff>120650</xdr:colOff>
      <xdr:row>56</xdr:row>
      <xdr:rowOff>83094</xdr:rowOff>
    </xdr:to>
    <xdr:sp macro="" textlink="">
      <xdr:nvSpPr>
        <xdr:cNvPr id="272" name="楕円 271"/>
        <xdr:cNvSpPr/>
      </xdr:nvSpPr>
      <xdr:spPr>
        <a:xfrm>
          <a:off x="15621000" y="958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67871</xdr:rowOff>
    </xdr:from>
    <xdr:ext cx="736600" cy="259045"/>
    <xdr:sp macro="" textlink="">
      <xdr:nvSpPr>
        <xdr:cNvPr id="273" name="テキスト ボックス 272"/>
        <xdr:cNvSpPr txBox="1"/>
      </xdr:nvSpPr>
      <xdr:spPr>
        <a:xfrm>
          <a:off x="15290800" y="9669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87630</xdr:rowOff>
    </xdr:from>
    <xdr:to>
      <xdr:col>74</xdr:col>
      <xdr:colOff>31750</xdr:colOff>
      <xdr:row>56</xdr:row>
      <xdr:rowOff>17780</xdr:rowOff>
    </xdr:to>
    <xdr:sp macro="" textlink="">
      <xdr:nvSpPr>
        <xdr:cNvPr id="274" name="楕円 273"/>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27957</xdr:rowOff>
    </xdr:from>
    <xdr:ext cx="762000" cy="259045"/>
    <xdr:sp macro="" textlink="">
      <xdr:nvSpPr>
        <xdr:cNvPr id="275" name="テキスト ボックス 274"/>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107224</xdr:rowOff>
    </xdr:from>
    <xdr:to>
      <xdr:col>69</xdr:col>
      <xdr:colOff>142875</xdr:colOff>
      <xdr:row>56</xdr:row>
      <xdr:rowOff>37374</xdr:rowOff>
    </xdr:to>
    <xdr:sp macro="" textlink="">
      <xdr:nvSpPr>
        <xdr:cNvPr id="276" name="楕円 275"/>
        <xdr:cNvSpPr/>
      </xdr:nvSpPr>
      <xdr:spPr>
        <a:xfrm>
          <a:off x="13843000" y="953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47551</xdr:rowOff>
    </xdr:from>
    <xdr:ext cx="762000" cy="259045"/>
    <xdr:sp macro="" textlink="">
      <xdr:nvSpPr>
        <xdr:cNvPr id="277" name="テキスト ボックス 276"/>
        <xdr:cNvSpPr txBox="1"/>
      </xdr:nvSpPr>
      <xdr:spPr>
        <a:xfrm>
          <a:off x="13512800" y="930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81099</xdr:rowOff>
    </xdr:from>
    <xdr:to>
      <xdr:col>65</xdr:col>
      <xdr:colOff>53975</xdr:colOff>
      <xdr:row>56</xdr:row>
      <xdr:rowOff>11249</xdr:rowOff>
    </xdr:to>
    <xdr:sp macro="" textlink="">
      <xdr:nvSpPr>
        <xdr:cNvPr id="278" name="楕円 277"/>
        <xdr:cNvSpPr/>
      </xdr:nvSpPr>
      <xdr:spPr>
        <a:xfrm>
          <a:off x="12954000" y="951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21426</xdr:rowOff>
    </xdr:from>
    <xdr:ext cx="762000" cy="259045"/>
    <xdr:sp macro="" textlink="">
      <xdr:nvSpPr>
        <xdr:cNvPr id="279" name="テキスト ボックス 278"/>
        <xdr:cNvSpPr txBox="1"/>
      </xdr:nvSpPr>
      <xdr:spPr>
        <a:xfrm>
          <a:off x="12623800" y="9279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補助費に対する経常経費充当一般財源が前年度より減額となり、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今後も各種団体への補助金等について必要性を慎重に判断し、見直しや廃止を検討し補助費等の抑制に努める。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109039</xdr:rowOff>
    </xdr:from>
    <xdr:to>
      <xdr:col>82</xdr:col>
      <xdr:colOff>107950</xdr:colOff>
      <xdr:row>41</xdr:row>
      <xdr:rowOff>4535</xdr:rowOff>
    </xdr:to>
    <xdr:cxnSp macro="">
      <xdr:nvCxnSpPr>
        <xdr:cNvPr id="308" name="直線コネクタ 307"/>
        <xdr:cNvCxnSpPr/>
      </xdr:nvCxnSpPr>
      <xdr:spPr>
        <a:xfrm flipV="1">
          <a:off x="16510000" y="5766889"/>
          <a:ext cx="0" cy="126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148062</xdr:rowOff>
    </xdr:from>
    <xdr:ext cx="762000" cy="259045"/>
    <xdr:sp macro="" textlink="">
      <xdr:nvSpPr>
        <xdr:cNvPr id="309"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4535</xdr:rowOff>
    </xdr:from>
    <xdr:to>
      <xdr:col>82</xdr:col>
      <xdr:colOff>196850</xdr:colOff>
      <xdr:row>41</xdr:row>
      <xdr:rowOff>4535</xdr:rowOff>
    </xdr:to>
    <xdr:cxnSp macro="">
      <xdr:nvCxnSpPr>
        <xdr:cNvPr id="310" name="直線コネクタ 309"/>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23966</xdr:rowOff>
    </xdr:from>
    <xdr:ext cx="762000" cy="259045"/>
    <xdr:sp macro="" textlink="">
      <xdr:nvSpPr>
        <xdr:cNvPr id="311"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109039</xdr:rowOff>
    </xdr:from>
    <xdr:to>
      <xdr:col>82</xdr:col>
      <xdr:colOff>196850</xdr:colOff>
      <xdr:row>33</xdr:row>
      <xdr:rowOff>109039</xdr:rowOff>
    </xdr:to>
    <xdr:cxnSp macro="">
      <xdr:nvCxnSpPr>
        <xdr:cNvPr id="312" name="直線コネクタ 311"/>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56787</xdr:rowOff>
    </xdr:from>
    <xdr:to>
      <xdr:col>82</xdr:col>
      <xdr:colOff>107950</xdr:colOff>
      <xdr:row>37</xdr:row>
      <xdr:rowOff>76381</xdr:rowOff>
    </xdr:to>
    <xdr:cxnSp macro="">
      <xdr:nvCxnSpPr>
        <xdr:cNvPr id="313" name="直線コネクタ 312"/>
        <xdr:cNvCxnSpPr/>
      </xdr:nvCxnSpPr>
      <xdr:spPr>
        <a:xfrm flipV="1">
          <a:off x="15671800" y="640043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15983</xdr:rowOff>
    </xdr:from>
    <xdr:ext cx="762000" cy="259045"/>
    <xdr:sp macro="" textlink="">
      <xdr:nvSpPr>
        <xdr:cNvPr id="314" name="補助費等平均値テキスト"/>
        <xdr:cNvSpPr txBox="1"/>
      </xdr:nvSpPr>
      <xdr:spPr>
        <a:xfrm>
          <a:off x="16598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170906</xdr:rowOff>
    </xdr:from>
    <xdr:to>
      <xdr:col>82</xdr:col>
      <xdr:colOff>158750</xdr:colOff>
      <xdr:row>37</xdr:row>
      <xdr:rowOff>101056</xdr:rowOff>
    </xdr:to>
    <xdr:sp macro="" textlink="">
      <xdr:nvSpPr>
        <xdr:cNvPr id="315" name="フローチャート: 判断 314"/>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76381</xdr:rowOff>
    </xdr:from>
    <xdr:to>
      <xdr:col>78</xdr:col>
      <xdr:colOff>69850</xdr:colOff>
      <xdr:row>37</xdr:row>
      <xdr:rowOff>95976</xdr:rowOff>
    </xdr:to>
    <xdr:cxnSp macro="">
      <xdr:nvCxnSpPr>
        <xdr:cNvPr id="316" name="直線コネクタ 315"/>
        <xdr:cNvCxnSpPr/>
      </xdr:nvCxnSpPr>
      <xdr:spPr>
        <a:xfrm flipV="1">
          <a:off x="14782800" y="642003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7" name="フローチャート: 判断 31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8" name="テキスト ボックス 317"/>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56787</xdr:rowOff>
    </xdr:from>
    <xdr:to>
      <xdr:col>73</xdr:col>
      <xdr:colOff>180975</xdr:colOff>
      <xdr:row>37</xdr:row>
      <xdr:rowOff>95976</xdr:rowOff>
    </xdr:to>
    <xdr:cxnSp macro="">
      <xdr:nvCxnSpPr>
        <xdr:cNvPr id="319" name="直線コネクタ 318"/>
        <xdr:cNvCxnSpPr/>
      </xdr:nvCxnSpPr>
      <xdr:spPr>
        <a:xfrm>
          <a:off x="13893800" y="640043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138249</xdr:rowOff>
    </xdr:from>
    <xdr:to>
      <xdr:col>74</xdr:col>
      <xdr:colOff>31750</xdr:colOff>
      <xdr:row>37</xdr:row>
      <xdr:rowOff>68399</xdr:rowOff>
    </xdr:to>
    <xdr:sp macro="" textlink="">
      <xdr:nvSpPr>
        <xdr:cNvPr id="320" name="フローチャート: 判断 319"/>
        <xdr:cNvSpPr/>
      </xdr:nvSpPr>
      <xdr:spPr>
        <a:xfrm>
          <a:off x="14732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78576</xdr:rowOff>
    </xdr:from>
    <xdr:ext cx="762000" cy="259045"/>
    <xdr:sp macro="" textlink="">
      <xdr:nvSpPr>
        <xdr:cNvPr id="321" name="テキスト ボックス 320"/>
        <xdr:cNvSpPr txBox="1"/>
      </xdr:nvSpPr>
      <xdr:spPr>
        <a:xfrm>
          <a:off x="14401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43724</xdr:rowOff>
    </xdr:from>
    <xdr:to>
      <xdr:col>69</xdr:col>
      <xdr:colOff>92075</xdr:colOff>
      <xdr:row>37</xdr:row>
      <xdr:rowOff>56787</xdr:rowOff>
    </xdr:to>
    <xdr:cxnSp macro="">
      <xdr:nvCxnSpPr>
        <xdr:cNvPr id="322" name="直線コネクタ 321"/>
        <xdr:cNvCxnSpPr/>
      </xdr:nvCxnSpPr>
      <xdr:spPr>
        <a:xfrm>
          <a:off x="13004800" y="638737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85997</xdr:rowOff>
    </xdr:from>
    <xdr:to>
      <xdr:col>69</xdr:col>
      <xdr:colOff>142875</xdr:colOff>
      <xdr:row>37</xdr:row>
      <xdr:rowOff>16147</xdr:rowOff>
    </xdr:to>
    <xdr:sp macro="" textlink="">
      <xdr:nvSpPr>
        <xdr:cNvPr id="323" name="フローチャート: 判断 322"/>
        <xdr:cNvSpPr/>
      </xdr:nvSpPr>
      <xdr:spPr>
        <a:xfrm>
          <a:off x="13843000" y="625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26324</xdr:rowOff>
    </xdr:from>
    <xdr:ext cx="762000" cy="259045"/>
    <xdr:sp macro="" textlink="">
      <xdr:nvSpPr>
        <xdr:cNvPr id="324" name="テキスト ボックス 323"/>
        <xdr:cNvSpPr txBox="1"/>
      </xdr:nvSpPr>
      <xdr:spPr>
        <a:xfrm>
          <a:off x="13512800" y="6027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46808</xdr:rowOff>
    </xdr:from>
    <xdr:to>
      <xdr:col>65</xdr:col>
      <xdr:colOff>53975</xdr:colOff>
      <xdr:row>36</xdr:row>
      <xdr:rowOff>148408</xdr:rowOff>
    </xdr:to>
    <xdr:sp macro="" textlink="">
      <xdr:nvSpPr>
        <xdr:cNvPr id="325" name="フローチャート: 判断 324"/>
        <xdr:cNvSpPr/>
      </xdr:nvSpPr>
      <xdr:spPr>
        <a:xfrm>
          <a:off x="12954000" y="621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158585</xdr:rowOff>
    </xdr:from>
    <xdr:ext cx="762000" cy="259045"/>
    <xdr:sp macro="" textlink="">
      <xdr:nvSpPr>
        <xdr:cNvPr id="326" name="テキスト ボックス 325"/>
        <xdr:cNvSpPr txBox="1"/>
      </xdr:nvSpPr>
      <xdr:spPr>
        <a:xfrm>
          <a:off x="12623800" y="598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5987</xdr:rowOff>
    </xdr:from>
    <xdr:to>
      <xdr:col>82</xdr:col>
      <xdr:colOff>158750</xdr:colOff>
      <xdr:row>37</xdr:row>
      <xdr:rowOff>107587</xdr:rowOff>
    </xdr:to>
    <xdr:sp macro="" textlink="">
      <xdr:nvSpPr>
        <xdr:cNvPr id="332" name="楕円 331"/>
        <xdr:cNvSpPr/>
      </xdr:nvSpPr>
      <xdr:spPr>
        <a:xfrm>
          <a:off x="16459200" y="63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149514</xdr:rowOff>
    </xdr:from>
    <xdr:ext cx="762000" cy="259045"/>
    <xdr:sp macro="" textlink="">
      <xdr:nvSpPr>
        <xdr:cNvPr id="333" name="補助費等該当値テキスト"/>
        <xdr:cNvSpPr txBox="1"/>
      </xdr:nvSpPr>
      <xdr:spPr>
        <a:xfrm>
          <a:off x="16598900" y="632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25581</xdr:rowOff>
    </xdr:from>
    <xdr:to>
      <xdr:col>78</xdr:col>
      <xdr:colOff>120650</xdr:colOff>
      <xdr:row>37</xdr:row>
      <xdr:rowOff>127181</xdr:rowOff>
    </xdr:to>
    <xdr:sp macro="" textlink="">
      <xdr:nvSpPr>
        <xdr:cNvPr id="334" name="楕円 333"/>
        <xdr:cNvSpPr/>
      </xdr:nvSpPr>
      <xdr:spPr>
        <a:xfrm>
          <a:off x="15621000" y="636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111958</xdr:rowOff>
    </xdr:from>
    <xdr:ext cx="736600" cy="259045"/>
    <xdr:sp macro="" textlink="">
      <xdr:nvSpPr>
        <xdr:cNvPr id="335" name="テキスト ボックス 334"/>
        <xdr:cNvSpPr txBox="1"/>
      </xdr:nvSpPr>
      <xdr:spPr>
        <a:xfrm>
          <a:off x="15290800" y="6455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45176</xdr:rowOff>
    </xdr:from>
    <xdr:to>
      <xdr:col>74</xdr:col>
      <xdr:colOff>31750</xdr:colOff>
      <xdr:row>37</xdr:row>
      <xdr:rowOff>146776</xdr:rowOff>
    </xdr:to>
    <xdr:sp macro="" textlink="">
      <xdr:nvSpPr>
        <xdr:cNvPr id="336" name="楕円 335"/>
        <xdr:cNvSpPr/>
      </xdr:nvSpPr>
      <xdr:spPr>
        <a:xfrm>
          <a:off x="14732000" y="638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131553</xdr:rowOff>
    </xdr:from>
    <xdr:ext cx="762000" cy="259045"/>
    <xdr:sp macro="" textlink="">
      <xdr:nvSpPr>
        <xdr:cNvPr id="337" name="テキスト ボックス 336"/>
        <xdr:cNvSpPr txBox="1"/>
      </xdr:nvSpPr>
      <xdr:spPr>
        <a:xfrm>
          <a:off x="14401800" y="647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5987</xdr:rowOff>
    </xdr:from>
    <xdr:to>
      <xdr:col>69</xdr:col>
      <xdr:colOff>142875</xdr:colOff>
      <xdr:row>37</xdr:row>
      <xdr:rowOff>107587</xdr:rowOff>
    </xdr:to>
    <xdr:sp macro="" textlink="">
      <xdr:nvSpPr>
        <xdr:cNvPr id="338" name="楕円 337"/>
        <xdr:cNvSpPr/>
      </xdr:nvSpPr>
      <xdr:spPr>
        <a:xfrm>
          <a:off x="13843000" y="63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92364</xdr:rowOff>
    </xdr:from>
    <xdr:ext cx="762000" cy="259045"/>
    <xdr:sp macro="" textlink="">
      <xdr:nvSpPr>
        <xdr:cNvPr id="339" name="テキスト ボックス 338"/>
        <xdr:cNvSpPr txBox="1"/>
      </xdr:nvSpPr>
      <xdr:spPr>
        <a:xfrm>
          <a:off x="13512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164374</xdr:rowOff>
    </xdr:from>
    <xdr:to>
      <xdr:col>65</xdr:col>
      <xdr:colOff>53975</xdr:colOff>
      <xdr:row>37</xdr:row>
      <xdr:rowOff>94524</xdr:rowOff>
    </xdr:to>
    <xdr:sp macro="" textlink="">
      <xdr:nvSpPr>
        <xdr:cNvPr id="340" name="楕円 339"/>
        <xdr:cNvSpPr/>
      </xdr:nvSpPr>
      <xdr:spPr>
        <a:xfrm>
          <a:off x="12954000" y="633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79301</xdr:rowOff>
    </xdr:from>
    <xdr:ext cx="762000" cy="259045"/>
    <xdr:sp macro="" textlink="">
      <xdr:nvSpPr>
        <xdr:cNvPr id="341" name="テキスト ボックス 340"/>
        <xdr:cNvSpPr txBox="1"/>
      </xdr:nvSpPr>
      <xdr:spPr>
        <a:xfrm>
          <a:off x="12623800" y="642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公債費は前年度より減額となった関係で</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ポイント改善したが、類似団体平均を</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今後は、既発債の償還を予定通り行うとともに、新規発行する地方債については、その事業の必要性を慎重に判断しながら発行するよう努める。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143002</xdr:rowOff>
    </xdr:to>
    <xdr:cxnSp macro="">
      <xdr:nvCxnSpPr>
        <xdr:cNvPr id="366" name="直線コネクタ 365"/>
        <xdr:cNvCxnSpPr/>
      </xdr:nvCxnSpPr>
      <xdr:spPr>
        <a:xfrm flipV="1">
          <a:off x="4826000" y="1275486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115079</xdr:rowOff>
    </xdr:from>
    <xdr:ext cx="762000" cy="259045"/>
    <xdr:sp macro="" textlink="">
      <xdr:nvSpPr>
        <xdr:cNvPr id="367" name="公債費最小値テキスト"/>
        <xdr:cNvSpPr txBox="1"/>
      </xdr:nvSpPr>
      <xdr:spPr>
        <a:xfrm>
          <a:off x="4914900" y="1365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143002</xdr:rowOff>
    </xdr:from>
    <xdr:to>
      <xdr:col>24</xdr:col>
      <xdr:colOff>114300</xdr:colOff>
      <xdr:row>79</xdr:row>
      <xdr:rowOff>143002</xdr:rowOff>
    </xdr:to>
    <xdr:cxnSp macro="">
      <xdr:nvCxnSpPr>
        <xdr:cNvPr id="368" name="直線コネクタ 367"/>
        <xdr:cNvCxnSpPr/>
      </xdr:nvCxnSpPr>
      <xdr:spPr>
        <a:xfrm>
          <a:off x="4737100" y="13687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17272</xdr:rowOff>
    </xdr:from>
    <xdr:to>
      <xdr:col>24</xdr:col>
      <xdr:colOff>25400</xdr:colOff>
      <xdr:row>78</xdr:row>
      <xdr:rowOff>40132</xdr:rowOff>
    </xdr:to>
    <xdr:cxnSp macro="">
      <xdr:nvCxnSpPr>
        <xdr:cNvPr id="371" name="直線コネクタ 370"/>
        <xdr:cNvCxnSpPr/>
      </xdr:nvCxnSpPr>
      <xdr:spPr>
        <a:xfrm flipV="1">
          <a:off x="3987800" y="1339037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2"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40132</xdr:rowOff>
    </xdr:from>
    <xdr:to>
      <xdr:col>19</xdr:col>
      <xdr:colOff>187325</xdr:colOff>
      <xdr:row>78</xdr:row>
      <xdr:rowOff>44704</xdr:rowOff>
    </xdr:to>
    <xdr:cxnSp macro="">
      <xdr:nvCxnSpPr>
        <xdr:cNvPr id="374" name="直線コネクタ 373"/>
        <xdr:cNvCxnSpPr/>
      </xdr:nvCxnSpPr>
      <xdr:spPr>
        <a:xfrm flipV="1">
          <a:off x="3098800" y="134132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75" name="フローチャート: 判断 374"/>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162831</xdr:rowOff>
    </xdr:from>
    <xdr:ext cx="736600" cy="259045"/>
    <xdr:sp macro="" textlink="">
      <xdr:nvSpPr>
        <xdr:cNvPr id="376" name="テキスト ボックス 375"/>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170435</xdr:rowOff>
    </xdr:from>
    <xdr:to>
      <xdr:col>15</xdr:col>
      <xdr:colOff>98425</xdr:colOff>
      <xdr:row>78</xdr:row>
      <xdr:rowOff>44704</xdr:rowOff>
    </xdr:to>
    <xdr:cxnSp macro="">
      <xdr:nvCxnSpPr>
        <xdr:cNvPr id="377" name="直線コネクタ 376"/>
        <xdr:cNvCxnSpPr/>
      </xdr:nvCxnSpPr>
      <xdr:spPr>
        <a:xfrm>
          <a:off x="2209800" y="1337208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8" name="フローチャート: 判断 377"/>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9" name="テキスト ボックス 378"/>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170435</xdr:rowOff>
    </xdr:from>
    <xdr:to>
      <xdr:col>11</xdr:col>
      <xdr:colOff>9525</xdr:colOff>
      <xdr:row>78</xdr:row>
      <xdr:rowOff>21844</xdr:rowOff>
    </xdr:to>
    <xdr:cxnSp macro="">
      <xdr:nvCxnSpPr>
        <xdr:cNvPr id="380" name="直線コネクタ 379"/>
        <xdr:cNvCxnSpPr/>
      </xdr:nvCxnSpPr>
      <xdr:spPr>
        <a:xfrm flipV="1">
          <a:off x="1320800" y="1337208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1" name="フローチャート: 判断 380"/>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82" name="テキスト ボックス 381"/>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3" name="フローチャート: 判断 382"/>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73677</xdr:rowOff>
    </xdr:from>
    <xdr:ext cx="762000" cy="259045"/>
    <xdr:sp macro="" textlink="">
      <xdr:nvSpPr>
        <xdr:cNvPr id="384" name="テキスト ボックス 383"/>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137922</xdr:rowOff>
    </xdr:from>
    <xdr:to>
      <xdr:col>24</xdr:col>
      <xdr:colOff>76200</xdr:colOff>
      <xdr:row>78</xdr:row>
      <xdr:rowOff>68072</xdr:rowOff>
    </xdr:to>
    <xdr:sp macro="" textlink="">
      <xdr:nvSpPr>
        <xdr:cNvPr id="390" name="楕円 389"/>
        <xdr:cNvSpPr/>
      </xdr:nvSpPr>
      <xdr:spPr>
        <a:xfrm>
          <a:off x="47752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109999</xdr:rowOff>
    </xdr:from>
    <xdr:ext cx="762000" cy="259045"/>
    <xdr:sp macro="" textlink="">
      <xdr:nvSpPr>
        <xdr:cNvPr id="391" name="公債費該当値テキスト"/>
        <xdr:cNvSpPr txBox="1"/>
      </xdr:nvSpPr>
      <xdr:spPr>
        <a:xfrm>
          <a:off x="49149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160782</xdr:rowOff>
    </xdr:from>
    <xdr:to>
      <xdr:col>20</xdr:col>
      <xdr:colOff>38100</xdr:colOff>
      <xdr:row>78</xdr:row>
      <xdr:rowOff>90932</xdr:rowOff>
    </xdr:to>
    <xdr:sp macro="" textlink="">
      <xdr:nvSpPr>
        <xdr:cNvPr id="392" name="楕円 391"/>
        <xdr:cNvSpPr/>
      </xdr:nvSpPr>
      <xdr:spPr>
        <a:xfrm>
          <a:off x="3937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75709</xdr:rowOff>
    </xdr:from>
    <xdr:ext cx="736600" cy="259045"/>
    <xdr:sp macro="" textlink="">
      <xdr:nvSpPr>
        <xdr:cNvPr id="393" name="テキスト ボックス 392"/>
        <xdr:cNvSpPr txBox="1"/>
      </xdr:nvSpPr>
      <xdr:spPr>
        <a:xfrm>
          <a:off x="3606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165354</xdr:rowOff>
    </xdr:from>
    <xdr:to>
      <xdr:col>15</xdr:col>
      <xdr:colOff>149225</xdr:colOff>
      <xdr:row>78</xdr:row>
      <xdr:rowOff>95504</xdr:rowOff>
    </xdr:to>
    <xdr:sp macro="" textlink="">
      <xdr:nvSpPr>
        <xdr:cNvPr id="394" name="楕円 393"/>
        <xdr:cNvSpPr/>
      </xdr:nvSpPr>
      <xdr:spPr>
        <a:xfrm>
          <a:off x="3048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80281</xdr:rowOff>
    </xdr:from>
    <xdr:ext cx="762000" cy="259045"/>
    <xdr:sp macro="" textlink="">
      <xdr:nvSpPr>
        <xdr:cNvPr id="395" name="テキスト ボックス 394"/>
        <xdr:cNvSpPr txBox="1"/>
      </xdr:nvSpPr>
      <xdr:spPr>
        <a:xfrm>
          <a:off x="2717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119635</xdr:rowOff>
    </xdr:from>
    <xdr:to>
      <xdr:col>11</xdr:col>
      <xdr:colOff>60325</xdr:colOff>
      <xdr:row>78</xdr:row>
      <xdr:rowOff>49785</xdr:rowOff>
    </xdr:to>
    <xdr:sp macro="" textlink="">
      <xdr:nvSpPr>
        <xdr:cNvPr id="396" name="楕円 395"/>
        <xdr:cNvSpPr/>
      </xdr:nvSpPr>
      <xdr:spPr>
        <a:xfrm>
          <a:off x="2159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34562</xdr:rowOff>
    </xdr:from>
    <xdr:ext cx="762000" cy="259045"/>
    <xdr:sp macro="" textlink="">
      <xdr:nvSpPr>
        <xdr:cNvPr id="397" name="テキスト ボックス 396"/>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142494</xdr:rowOff>
    </xdr:from>
    <xdr:to>
      <xdr:col>6</xdr:col>
      <xdr:colOff>171450</xdr:colOff>
      <xdr:row>78</xdr:row>
      <xdr:rowOff>72644</xdr:rowOff>
    </xdr:to>
    <xdr:sp macro="" textlink="">
      <xdr:nvSpPr>
        <xdr:cNvPr id="398" name="楕円 397"/>
        <xdr:cNvSpPr/>
      </xdr:nvSpPr>
      <xdr:spPr>
        <a:xfrm>
          <a:off x="1270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57421</xdr:rowOff>
    </xdr:from>
    <xdr:ext cx="762000" cy="259045"/>
    <xdr:sp macro="" textlink="">
      <xdr:nvSpPr>
        <xdr:cNvPr id="399" name="テキスト ボックス 398"/>
        <xdr:cNvSpPr txBox="1"/>
      </xdr:nvSpPr>
      <xdr:spPr>
        <a:xfrm>
          <a:off x="939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人件費、物件費の経常収支比率が良好であるため、類似団体平均を上回っているが、扶助費や繰出金については悪化傾向である。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今後も経常経費の更なる抑制及び税収等の財源確保に努める。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120142</xdr:rowOff>
    </xdr:to>
    <xdr:cxnSp macro="">
      <xdr:nvCxnSpPr>
        <xdr:cNvPr id="425" name="直線コネクタ 424"/>
        <xdr:cNvCxnSpPr/>
      </xdr:nvCxnSpPr>
      <xdr:spPr>
        <a:xfrm flipV="1">
          <a:off x="16510000" y="1282801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92219</xdr:rowOff>
    </xdr:from>
    <xdr:ext cx="762000" cy="259045"/>
    <xdr:sp macro="" textlink="">
      <xdr:nvSpPr>
        <xdr:cNvPr id="426" name="公債費以外最小値テキスト"/>
        <xdr:cNvSpPr txBox="1"/>
      </xdr:nvSpPr>
      <xdr:spPr>
        <a:xfrm>
          <a:off x="16598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120142</xdr:rowOff>
    </xdr:from>
    <xdr:to>
      <xdr:col>82</xdr:col>
      <xdr:colOff>196850</xdr:colOff>
      <xdr:row>81</xdr:row>
      <xdr:rowOff>120142</xdr:rowOff>
    </xdr:to>
    <xdr:cxnSp macro="">
      <xdr:nvCxnSpPr>
        <xdr:cNvPr id="427" name="直線コネクタ 426"/>
        <xdr:cNvCxnSpPr/>
      </xdr:nvCxnSpPr>
      <xdr:spPr>
        <a:xfrm>
          <a:off x="16421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143002</xdr:rowOff>
    </xdr:from>
    <xdr:to>
      <xdr:col>82</xdr:col>
      <xdr:colOff>107950</xdr:colOff>
      <xdr:row>76</xdr:row>
      <xdr:rowOff>3556</xdr:rowOff>
    </xdr:to>
    <xdr:cxnSp macro="">
      <xdr:nvCxnSpPr>
        <xdr:cNvPr id="430" name="直線コネクタ 429"/>
        <xdr:cNvCxnSpPr/>
      </xdr:nvCxnSpPr>
      <xdr:spPr>
        <a:xfrm flipV="1">
          <a:off x="15671800" y="1300175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146575</xdr:rowOff>
    </xdr:from>
    <xdr:ext cx="762000" cy="259045"/>
    <xdr:sp macro="" textlink="">
      <xdr:nvSpPr>
        <xdr:cNvPr id="431" name="公債費以外平均値テキスト"/>
        <xdr:cNvSpPr txBox="1"/>
      </xdr:nvSpPr>
      <xdr:spPr>
        <a:xfrm>
          <a:off x="16598900" y="13348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32" name="フローチャート: 判断 431"/>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106426</xdr:rowOff>
    </xdr:from>
    <xdr:to>
      <xdr:col>78</xdr:col>
      <xdr:colOff>69850</xdr:colOff>
      <xdr:row>76</xdr:row>
      <xdr:rowOff>3556</xdr:rowOff>
    </xdr:to>
    <xdr:cxnSp macro="">
      <xdr:nvCxnSpPr>
        <xdr:cNvPr id="433" name="直線コネクタ 432"/>
        <xdr:cNvCxnSpPr/>
      </xdr:nvCxnSpPr>
      <xdr:spPr>
        <a:xfrm>
          <a:off x="14782800" y="1296517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169926</xdr:rowOff>
    </xdr:from>
    <xdr:to>
      <xdr:col>78</xdr:col>
      <xdr:colOff>120650</xdr:colOff>
      <xdr:row>78</xdr:row>
      <xdr:rowOff>100076</xdr:rowOff>
    </xdr:to>
    <xdr:sp macro="" textlink="">
      <xdr:nvSpPr>
        <xdr:cNvPr id="434" name="フローチャート: 判断 433"/>
        <xdr:cNvSpPr/>
      </xdr:nvSpPr>
      <xdr:spPr>
        <a:xfrm>
          <a:off x="15621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84853</xdr:rowOff>
    </xdr:from>
    <xdr:ext cx="736600" cy="259045"/>
    <xdr:sp macro="" textlink="">
      <xdr:nvSpPr>
        <xdr:cNvPr id="435" name="テキスト ボックス 434"/>
        <xdr:cNvSpPr txBox="1"/>
      </xdr:nvSpPr>
      <xdr:spPr>
        <a:xfrm>
          <a:off x="15290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74422</xdr:rowOff>
    </xdr:from>
    <xdr:to>
      <xdr:col>73</xdr:col>
      <xdr:colOff>180975</xdr:colOff>
      <xdr:row>75</xdr:row>
      <xdr:rowOff>106426</xdr:rowOff>
    </xdr:to>
    <xdr:cxnSp macro="">
      <xdr:nvCxnSpPr>
        <xdr:cNvPr id="436" name="直線コネクタ 435"/>
        <xdr:cNvCxnSpPr/>
      </xdr:nvCxnSpPr>
      <xdr:spPr>
        <a:xfrm>
          <a:off x="13893800" y="129331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147065</xdr:rowOff>
    </xdr:from>
    <xdr:to>
      <xdr:col>74</xdr:col>
      <xdr:colOff>31750</xdr:colOff>
      <xdr:row>78</xdr:row>
      <xdr:rowOff>77215</xdr:rowOff>
    </xdr:to>
    <xdr:sp macro="" textlink="">
      <xdr:nvSpPr>
        <xdr:cNvPr id="437" name="フローチャート: 判断 436"/>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61992</xdr:rowOff>
    </xdr:from>
    <xdr:ext cx="762000" cy="259045"/>
    <xdr:sp macro="" textlink="">
      <xdr:nvSpPr>
        <xdr:cNvPr id="438" name="テキスト ボックス 437"/>
        <xdr:cNvSpPr txBox="1"/>
      </xdr:nvSpPr>
      <xdr:spPr>
        <a:xfrm>
          <a:off x="14401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56134</xdr:rowOff>
    </xdr:from>
    <xdr:to>
      <xdr:col>69</xdr:col>
      <xdr:colOff>92075</xdr:colOff>
      <xdr:row>75</xdr:row>
      <xdr:rowOff>74422</xdr:rowOff>
    </xdr:to>
    <xdr:cxnSp macro="">
      <xdr:nvCxnSpPr>
        <xdr:cNvPr id="439" name="直線コネクタ 438"/>
        <xdr:cNvCxnSpPr/>
      </xdr:nvCxnSpPr>
      <xdr:spPr>
        <a:xfrm>
          <a:off x="13004800" y="129148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85344</xdr:rowOff>
    </xdr:from>
    <xdr:to>
      <xdr:col>69</xdr:col>
      <xdr:colOff>142875</xdr:colOff>
      <xdr:row>77</xdr:row>
      <xdr:rowOff>15494</xdr:rowOff>
    </xdr:to>
    <xdr:sp macro="" textlink="">
      <xdr:nvSpPr>
        <xdr:cNvPr id="440" name="フローチャート: 判断 439"/>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271</xdr:rowOff>
    </xdr:from>
    <xdr:ext cx="762000" cy="259045"/>
    <xdr:sp macro="" textlink="">
      <xdr:nvSpPr>
        <xdr:cNvPr id="441" name="テキスト ボックス 440"/>
        <xdr:cNvSpPr txBox="1"/>
      </xdr:nvSpPr>
      <xdr:spPr>
        <a:xfrm>
          <a:off x="13512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2" name="フローチャート: 判断 441"/>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43" name="テキスト ボックス 442"/>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92202</xdr:rowOff>
    </xdr:from>
    <xdr:to>
      <xdr:col>82</xdr:col>
      <xdr:colOff>158750</xdr:colOff>
      <xdr:row>76</xdr:row>
      <xdr:rowOff>22352</xdr:rowOff>
    </xdr:to>
    <xdr:sp macro="" textlink="">
      <xdr:nvSpPr>
        <xdr:cNvPr id="449" name="楕円 448"/>
        <xdr:cNvSpPr/>
      </xdr:nvSpPr>
      <xdr:spPr>
        <a:xfrm>
          <a:off x="164592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108729</xdr:rowOff>
    </xdr:from>
    <xdr:ext cx="762000" cy="259045"/>
    <xdr:sp macro="" textlink="">
      <xdr:nvSpPr>
        <xdr:cNvPr id="450" name="公債費以外該当値テキスト"/>
        <xdr:cNvSpPr txBox="1"/>
      </xdr:nvSpPr>
      <xdr:spPr>
        <a:xfrm>
          <a:off x="16598900" y="1279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124206</xdr:rowOff>
    </xdr:from>
    <xdr:to>
      <xdr:col>78</xdr:col>
      <xdr:colOff>120650</xdr:colOff>
      <xdr:row>76</xdr:row>
      <xdr:rowOff>54356</xdr:rowOff>
    </xdr:to>
    <xdr:sp macro="" textlink="">
      <xdr:nvSpPr>
        <xdr:cNvPr id="451" name="楕円 450"/>
        <xdr:cNvSpPr/>
      </xdr:nvSpPr>
      <xdr:spPr>
        <a:xfrm>
          <a:off x="15621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64533</xdr:rowOff>
    </xdr:from>
    <xdr:ext cx="736600" cy="259045"/>
    <xdr:sp macro="" textlink="">
      <xdr:nvSpPr>
        <xdr:cNvPr id="452" name="テキスト ボックス 451"/>
        <xdr:cNvSpPr txBox="1"/>
      </xdr:nvSpPr>
      <xdr:spPr>
        <a:xfrm>
          <a:off x="15290800" y="12751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55626</xdr:rowOff>
    </xdr:from>
    <xdr:to>
      <xdr:col>74</xdr:col>
      <xdr:colOff>31750</xdr:colOff>
      <xdr:row>75</xdr:row>
      <xdr:rowOff>157226</xdr:rowOff>
    </xdr:to>
    <xdr:sp macro="" textlink="">
      <xdr:nvSpPr>
        <xdr:cNvPr id="453" name="楕円 452"/>
        <xdr:cNvSpPr/>
      </xdr:nvSpPr>
      <xdr:spPr>
        <a:xfrm>
          <a:off x="14732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167403</xdr:rowOff>
    </xdr:from>
    <xdr:ext cx="762000" cy="259045"/>
    <xdr:sp macro="" textlink="">
      <xdr:nvSpPr>
        <xdr:cNvPr id="454" name="テキスト ボックス 453"/>
        <xdr:cNvSpPr txBox="1"/>
      </xdr:nvSpPr>
      <xdr:spPr>
        <a:xfrm>
          <a:off x="14401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23622</xdr:rowOff>
    </xdr:from>
    <xdr:to>
      <xdr:col>69</xdr:col>
      <xdr:colOff>142875</xdr:colOff>
      <xdr:row>75</xdr:row>
      <xdr:rowOff>125222</xdr:rowOff>
    </xdr:to>
    <xdr:sp macro="" textlink="">
      <xdr:nvSpPr>
        <xdr:cNvPr id="455" name="楕円 454"/>
        <xdr:cNvSpPr/>
      </xdr:nvSpPr>
      <xdr:spPr>
        <a:xfrm>
          <a:off x="13843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135399</xdr:rowOff>
    </xdr:from>
    <xdr:ext cx="762000" cy="259045"/>
    <xdr:sp macro="" textlink="">
      <xdr:nvSpPr>
        <xdr:cNvPr id="456" name="テキスト ボックス 455"/>
        <xdr:cNvSpPr txBox="1"/>
      </xdr:nvSpPr>
      <xdr:spPr>
        <a:xfrm>
          <a:off x="13512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5334</xdr:rowOff>
    </xdr:from>
    <xdr:to>
      <xdr:col>65</xdr:col>
      <xdr:colOff>53975</xdr:colOff>
      <xdr:row>75</xdr:row>
      <xdr:rowOff>106934</xdr:rowOff>
    </xdr:to>
    <xdr:sp macro="" textlink="">
      <xdr:nvSpPr>
        <xdr:cNvPr id="457" name="楕円 456"/>
        <xdr:cNvSpPr/>
      </xdr:nvSpPr>
      <xdr:spPr>
        <a:xfrm>
          <a:off x="12954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117111</xdr:rowOff>
    </xdr:from>
    <xdr:ext cx="762000" cy="259045"/>
    <xdr:sp macro="" textlink="">
      <xdr:nvSpPr>
        <xdr:cNvPr id="458" name="テキスト ボックス 457"/>
        <xdr:cNvSpPr txBox="1"/>
      </xdr:nvSpPr>
      <xdr:spPr>
        <a:xfrm>
          <a:off x="12623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山梨県甲斐市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116865</xdr:rowOff>
    </xdr:from>
    <xdr:to>
      <xdr:col>29</xdr:col>
      <xdr:colOff>127000</xdr:colOff>
      <xdr:row>19</xdr:row>
      <xdr:rowOff>86500</xdr:rowOff>
    </xdr:to>
    <xdr:cxnSp macro="">
      <xdr:nvCxnSpPr>
        <xdr:cNvPr id="45" name="直線コネクタ 44"/>
        <xdr:cNvCxnSpPr/>
      </xdr:nvCxnSpPr>
      <xdr:spPr bwMode="auto">
        <a:xfrm flipV="1">
          <a:off x="5651500" y="2221890"/>
          <a:ext cx="0" cy="11697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58577</xdr:rowOff>
    </xdr:from>
    <xdr:ext cx="762000" cy="259045"/>
    <xdr:sp macro="" textlink="">
      <xdr:nvSpPr>
        <xdr:cNvPr id="46" name="人口1人当たり決算額の推移最小値テキスト130"/>
        <xdr:cNvSpPr txBox="1"/>
      </xdr:nvSpPr>
      <xdr:spPr>
        <a:xfrm>
          <a:off x="5740400" y="33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86500</xdr:rowOff>
    </xdr:from>
    <xdr:to>
      <xdr:col>30</xdr:col>
      <xdr:colOff>25400</xdr:colOff>
      <xdr:row>19</xdr:row>
      <xdr:rowOff>86500</xdr:rowOff>
    </xdr:to>
    <xdr:cxnSp macro="">
      <xdr:nvCxnSpPr>
        <xdr:cNvPr id="47" name="直線コネクタ 46"/>
        <xdr:cNvCxnSpPr/>
      </xdr:nvCxnSpPr>
      <xdr:spPr bwMode="auto">
        <a:xfrm>
          <a:off x="5562600" y="3391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31792</xdr:rowOff>
    </xdr:from>
    <xdr:ext cx="762000" cy="259045"/>
    <xdr:sp macro="" textlink="">
      <xdr:nvSpPr>
        <xdr:cNvPr id="48" name="人口1人当たり決算額の推移最大値テキスト130"/>
        <xdr:cNvSpPr txBox="1"/>
      </xdr:nvSpPr>
      <xdr:spPr>
        <a:xfrm>
          <a:off x="5740400" y="19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116865</xdr:rowOff>
    </xdr:from>
    <xdr:to>
      <xdr:col>30</xdr:col>
      <xdr:colOff>25400</xdr:colOff>
      <xdr:row>12</xdr:row>
      <xdr:rowOff>116865</xdr:rowOff>
    </xdr:to>
    <xdr:cxnSp macro="">
      <xdr:nvCxnSpPr>
        <xdr:cNvPr id="49" name="直線コネクタ 48"/>
        <xdr:cNvCxnSpPr/>
      </xdr:nvCxnSpPr>
      <xdr:spPr bwMode="auto">
        <a:xfrm>
          <a:off x="5562600" y="2221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105473</xdr:rowOff>
    </xdr:from>
    <xdr:to>
      <xdr:col>29</xdr:col>
      <xdr:colOff>127000</xdr:colOff>
      <xdr:row>17</xdr:row>
      <xdr:rowOff>123133</xdr:rowOff>
    </xdr:to>
    <xdr:cxnSp macro="">
      <xdr:nvCxnSpPr>
        <xdr:cNvPr id="50" name="直線コネクタ 49"/>
        <xdr:cNvCxnSpPr/>
      </xdr:nvCxnSpPr>
      <xdr:spPr bwMode="auto">
        <a:xfrm flipV="1">
          <a:off x="5003800" y="3067748"/>
          <a:ext cx="647700" cy="17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17708</xdr:rowOff>
    </xdr:from>
    <xdr:ext cx="762000" cy="259045"/>
    <xdr:sp macro="" textlink="">
      <xdr:nvSpPr>
        <xdr:cNvPr id="51" name="人口1人当たり決算額の推移平均値テキスト130"/>
        <xdr:cNvSpPr txBox="1"/>
      </xdr:nvSpPr>
      <xdr:spPr>
        <a:xfrm>
          <a:off x="5740400" y="2808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1181</xdr:rowOff>
    </xdr:from>
    <xdr:to>
      <xdr:col>29</xdr:col>
      <xdr:colOff>177800</xdr:colOff>
      <xdr:row>17</xdr:row>
      <xdr:rowOff>102781</xdr:rowOff>
    </xdr:to>
    <xdr:sp macro="" textlink="">
      <xdr:nvSpPr>
        <xdr:cNvPr id="52" name="フローチャート: 判断 51"/>
        <xdr:cNvSpPr/>
      </xdr:nvSpPr>
      <xdr:spPr bwMode="auto">
        <a:xfrm>
          <a:off x="56007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123133</xdr:rowOff>
    </xdr:from>
    <xdr:to>
      <xdr:col>26</xdr:col>
      <xdr:colOff>50800</xdr:colOff>
      <xdr:row>17</xdr:row>
      <xdr:rowOff>153441</xdr:rowOff>
    </xdr:to>
    <xdr:cxnSp macro="">
      <xdr:nvCxnSpPr>
        <xdr:cNvPr id="53" name="直線コネクタ 52"/>
        <xdr:cNvCxnSpPr/>
      </xdr:nvCxnSpPr>
      <xdr:spPr bwMode="auto">
        <a:xfrm flipV="1">
          <a:off x="4305300" y="3085408"/>
          <a:ext cx="698500" cy="30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11373</xdr:rowOff>
    </xdr:from>
    <xdr:to>
      <xdr:col>26</xdr:col>
      <xdr:colOff>101600</xdr:colOff>
      <xdr:row>17</xdr:row>
      <xdr:rowOff>112973</xdr:rowOff>
    </xdr:to>
    <xdr:sp macro="" textlink="">
      <xdr:nvSpPr>
        <xdr:cNvPr id="54" name="フローチャート: 判断 53"/>
        <xdr:cNvSpPr/>
      </xdr:nvSpPr>
      <xdr:spPr bwMode="auto">
        <a:xfrm>
          <a:off x="4953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123150</xdr:rowOff>
    </xdr:from>
    <xdr:ext cx="736600" cy="259045"/>
    <xdr:sp macro="" textlink="">
      <xdr:nvSpPr>
        <xdr:cNvPr id="55" name="テキスト ボックス 54"/>
        <xdr:cNvSpPr txBox="1"/>
      </xdr:nvSpPr>
      <xdr:spPr>
        <a:xfrm>
          <a:off x="4622800" y="274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147574</xdr:rowOff>
    </xdr:from>
    <xdr:to>
      <xdr:col>22</xdr:col>
      <xdr:colOff>114300</xdr:colOff>
      <xdr:row>17</xdr:row>
      <xdr:rowOff>153441</xdr:rowOff>
    </xdr:to>
    <xdr:cxnSp macro="">
      <xdr:nvCxnSpPr>
        <xdr:cNvPr id="56" name="直線コネクタ 55"/>
        <xdr:cNvCxnSpPr/>
      </xdr:nvCxnSpPr>
      <xdr:spPr bwMode="auto">
        <a:xfrm>
          <a:off x="3606800" y="3109849"/>
          <a:ext cx="698500" cy="5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18383</xdr:rowOff>
    </xdr:from>
    <xdr:to>
      <xdr:col>22</xdr:col>
      <xdr:colOff>165100</xdr:colOff>
      <xdr:row>17</xdr:row>
      <xdr:rowOff>119983</xdr:rowOff>
    </xdr:to>
    <xdr:sp macro="" textlink="">
      <xdr:nvSpPr>
        <xdr:cNvPr id="57" name="フローチャート: 判断 56"/>
        <xdr:cNvSpPr/>
      </xdr:nvSpPr>
      <xdr:spPr bwMode="auto">
        <a:xfrm>
          <a:off x="4254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130160</xdr:rowOff>
    </xdr:from>
    <xdr:ext cx="762000" cy="259045"/>
    <xdr:sp macro="" textlink="">
      <xdr:nvSpPr>
        <xdr:cNvPr id="58" name="テキスト ボックス 57"/>
        <xdr:cNvSpPr txBox="1"/>
      </xdr:nvSpPr>
      <xdr:spPr>
        <a:xfrm>
          <a:off x="3924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126695</xdr:rowOff>
    </xdr:from>
    <xdr:to>
      <xdr:col>18</xdr:col>
      <xdr:colOff>177800</xdr:colOff>
      <xdr:row>17</xdr:row>
      <xdr:rowOff>147574</xdr:rowOff>
    </xdr:to>
    <xdr:cxnSp macro="">
      <xdr:nvCxnSpPr>
        <xdr:cNvPr id="59" name="直線コネクタ 58"/>
        <xdr:cNvCxnSpPr/>
      </xdr:nvCxnSpPr>
      <xdr:spPr bwMode="auto">
        <a:xfrm>
          <a:off x="2908300" y="3088970"/>
          <a:ext cx="698500" cy="20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103651</xdr:rowOff>
    </xdr:from>
    <xdr:to>
      <xdr:col>19</xdr:col>
      <xdr:colOff>38100</xdr:colOff>
      <xdr:row>17</xdr:row>
      <xdr:rowOff>33801</xdr:rowOff>
    </xdr:to>
    <xdr:sp macro="" textlink="">
      <xdr:nvSpPr>
        <xdr:cNvPr id="60" name="フローチャート: 判断 59"/>
        <xdr:cNvSpPr/>
      </xdr:nvSpPr>
      <xdr:spPr bwMode="auto">
        <a:xfrm>
          <a:off x="35560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43978</xdr:rowOff>
    </xdr:from>
    <xdr:ext cx="762000" cy="259045"/>
    <xdr:sp macro="" textlink="">
      <xdr:nvSpPr>
        <xdr:cNvPr id="61" name="テキスト ボックス 60"/>
        <xdr:cNvSpPr txBox="1"/>
      </xdr:nvSpPr>
      <xdr:spPr>
        <a:xfrm>
          <a:off x="3225800" y="266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72676</xdr:rowOff>
    </xdr:from>
    <xdr:to>
      <xdr:col>15</xdr:col>
      <xdr:colOff>101600</xdr:colOff>
      <xdr:row>17</xdr:row>
      <xdr:rowOff>2826</xdr:rowOff>
    </xdr:to>
    <xdr:sp macro="" textlink="">
      <xdr:nvSpPr>
        <xdr:cNvPr id="62" name="フローチャート: 判断 61"/>
        <xdr:cNvSpPr/>
      </xdr:nvSpPr>
      <xdr:spPr bwMode="auto">
        <a:xfrm>
          <a:off x="2857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13003</xdr:rowOff>
    </xdr:from>
    <xdr:ext cx="762000" cy="259045"/>
    <xdr:sp macro="" textlink="">
      <xdr:nvSpPr>
        <xdr:cNvPr id="63" name="テキスト ボックス 62"/>
        <xdr:cNvSpPr txBox="1"/>
      </xdr:nvSpPr>
      <xdr:spPr>
        <a:xfrm>
          <a:off x="2527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54673</xdr:rowOff>
    </xdr:from>
    <xdr:to>
      <xdr:col>29</xdr:col>
      <xdr:colOff>177800</xdr:colOff>
      <xdr:row>17</xdr:row>
      <xdr:rowOff>156273</xdr:rowOff>
    </xdr:to>
    <xdr:sp macro="" textlink="">
      <xdr:nvSpPr>
        <xdr:cNvPr id="69" name="楕円 68"/>
        <xdr:cNvSpPr/>
      </xdr:nvSpPr>
      <xdr:spPr bwMode="auto">
        <a:xfrm>
          <a:off x="5600700" y="3016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26750</xdr:rowOff>
    </xdr:from>
    <xdr:ext cx="762000" cy="259045"/>
    <xdr:sp macro="" textlink="">
      <xdr:nvSpPr>
        <xdr:cNvPr id="70" name="人口1人当たり決算額の推移該当値テキスト130"/>
        <xdr:cNvSpPr txBox="1"/>
      </xdr:nvSpPr>
      <xdr:spPr>
        <a:xfrm>
          <a:off x="5740400" y="2989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72333</xdr:rowOff>
    </xdr:from>
    <xdr:to>
      <xdr:col>26</xdr:col>
      <xdr:colOff>101600</xdr:colOff>
      <xdr:row>18</xdr:row>
      <xdr:rowOff>2483</xdr:rowOff>
    </xdr:to>
    <xdr:sp macro="" textlink="">
      <xdr:nvSpPr>
        <xdr:cNvPr id="71" name="楕円 70"/>
        <xdr:cNvSpPr/>
      </xdr:nvSpPr>
      <xdr:spPr bwMode="auto">
        <a:xfrm>
          <a:off x="4953000" y="3034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158710</xdr:rowOff>
    </xdr:from>
    <xdr:ext cx="736600" cy="259045"/>
    <xdr:sp macro="" textlink="">
      <xdr:nvSpPr>
        <xdr:cNvPr id="72" name="テキスト ボックス 71"/>
        <xdr:cNvSpPr txBox="1"/>
      </xdr:nvSpPr>
      <xdr:spPr>
        <a:xfrm>
          <a:off x="4622800" y="3120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102641</xdr:rowOff>
    </xdr:from>
    <xdr:to>
      <xdr:col>22</xdr:col>
      <xdr:colOff>165100</xdr:colOff>
      <xdr:row>18</xdr:row>
      <xdr:rowOff>32791</xdr:rowOff>
    </xdr:to>
    <xdr:sp macro="" textlink="">
      <xdr:nvSpPr>
        <xdr:cNvPr id="73" name="楕円 72"/>
        <xdr:cNvSpPr/>
      </xdr:nvSpPr>
      <xdr:spPr bwMode="auto">
        <a:xfrm>
          <a:off x="4254500" y="3064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17568</xdr:rowOff>
    </xdr:from>
    <xdr:ext cx="762000" cy="259045"/>
    <xdr:sp macro="" textlink="">
      <xdr:nvSpPr>
        <xdr:cNvPr id="74" name="テキスト ボックス 73"/>
        <xdr:cNvSpPr txBox="1"/>
      </xdr:nvSpPr>
      <xdr:spPr>
        <a:xfrm>
          <a:off x="3924300" y="31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96774</xdr:rowOff>
    </xdr:from>
    <xdr:to>
      <xdr:col>19</xdr:col>
      <xdr:colOff>38100</xdr:colOff>
      <xdr:row>18</xdr:row>
      <xdr:rowOff>26924</xdr:rowOff>
    </xdr:to>
    <xdr:sp macro="" textlink="">
      <xdr:nvSpPr>
        <xdr:cNvPr id="75" name="楕円 74"/>
        <xdr:cNvSpPr/>
      </xdr:nvSpPr>
      <xdr:spPr bwMode="auto">
        <a:xfrm>
          <a:off x="3556000" y="3059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11701</xdr:rowOff>
    </xdr:from>
    <xdr:ext cx="762000" cy="259045"/>
    <xdr:sp macro="" textlink="">
      <xdr:nvSpPr>
        <xdr:cNvPr id="76" name="テキスト ボックス 75"/>
        <xdr:cNvSpPr txBox="1"/>
      </xdr:nvSpPr>
      <xdr:spPr>
        <a:xfrm>
          <a:off x="3225800" y="314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75895</xdr:rowOff>
    </xdr:from>
    <xdr:to>
      <xdr:col>15</xdr:col>
      <xdr:colOff>101600</xdr:colOff>
      <xdr:row>18</xdr:row>
      <xdr:rowOff>6045</xdr:rowOff>
    </xdr:to>
    <xdr:sp macro="" textlink="">
      <xdr:nvSpPr>
        <xdr:cNvPr id="77" name="楕円 76"/>
        <xdr:cNvSpPr/>
      </xdr:nvSpPr>
      <xdr:spPr bwMode="auto">
        <a:xfrm>
          <a:off x="2857500" y="3038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162272</xdr:rowOff>
    </xdr:from>
    <xdr:ext cx="762000" cy="259045"/>
    <xdr:sp macro="" textlink="">
      <xdr:nvSpPr>
        <xdr:cNvPr id="78" name="テキスト ボックス 77"/>
        <xdr:cNvSpPr txBox="1"/>
      </xdr:nvSpPr>
      <xdr:spPr>
        <a:xfrm>
          <a:off x="2527300" y="3124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64233</xdr:rowOff>
    </xdr:from>
    <xdr:to>
      <xdr:col>29</xdr:col>
      <xdr:colOff>127000</xdr:colOff>
      <xdr:row>38</xdr:row>
      <xdr:rowOff>1074</xdr:rowOff>
    </xdr:to>
    <xdr:cxnSp macro="">
      <xdr:nvCxnSpPr>
        <xdr:cNvPr id="108" name="直線コネクタ 107"/>
        <xdr:cNvCxnSpPr/>
      </xdr:nvCxnSpPr>
      <xdr:spPr bwMode="auto">
        <a:xfrm flipV="1">
          <a:off x="5651500" y="5988783"/>
          <a:ext cx="0" cy="1479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316051</xdr:rowOff>
    </xdr:from>
    <xdr:ext cx="762000" cy="259045"/>
    <xdr:sp macro="" textlink="">
      <xdr:nvSpPr>
        <xdr:cNvPr id="109" name="人口1人当たり決算額の推移最小値テキスト445"/>
        <xdr:cNvSpPr txBox="1"/>
      </xdr:nvSpPr>
      <xdr:spPr>
        <a:xfrm>
          <a:off x="5740400" y="744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1074</xdr:rowOff>
    </xdr:from>
    <xdr:to>
      <xdr:col>30</xdr:col>
      <xdr:colOff>25400</xdr:colOff>
      <xdr:row>38</xdr:row>
      <xdr:rowOff>1074</xdr:rowOff>
    </xdr:to>
    <xdr:cxnSp macro="">
      <xdr:nvCxnSpPr>
        <xdr:cNvPr id="110" name="直線コネクタ 109"/>
        <xdr:cNvCxnSpPr/>
      </xdr:nvCxnSpPr>
      <xdr:spPr bwMode="auto">
        <a:xfrm>
          <a:off x="5562600" y="74686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322060</xdr:rowOff>
    </xdr:from>
    <xdr:ext cx="762000" cy="259045"/>
    <xdr:sp macro="" textlink="">
      <xdr:nvSpPr>
        <xdr:cNvPr id="111" name="人口1人当たり決算額の推移最大値テキスト445"/>
        <xdr:cNvSpPr txBox="1"/>
      </xdr:nvSpPr>
      <xdr:spPr>
        <a:xfrm>
          <a:off x="5740400" y="573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64233</xdr:rowOff>
    </xdr:from>
    <xdr:to>
      <xdr:col>30</xdr:col>
      <xdr:colOff>25400</xdr:colOff>
      <xdr:row>33</xdr:row>
      <xdr:rowOff>64233</xdr:rowOff>
    </xdr:to>
    <xdr:cxnSp macro="">
      <xdr:nvCxnSpPr>
        <xdr:cNvPr id="112" name="直線コネクタ 111"/>
        <xdr:cNvCxnSpPr/>
      </xdr:nvCxnSpPr>
      <xdr:spPr bwMode="auto">
        <a:xfrm>
          <a:off x="5562600" y="5988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205606</xdr:rowOff>
    </xdr:from>
    <xdr:to>
      <xdr:col>29</xdr:col>
      <xdr:colOff>127000</xdr:colOff>
      <xdr:row>35</xdr:row>
      <xdr:rowOff>257988</xdr:rowOff>
    </xdr:to>
    <xdr:cxnSp macro="">
      <xdr:nvCxnSpPr>
        <xdr:cNvPr id="113" name="直線コネクタ 112"/>
        <xdr:cNvCxnSpPr/>
      </xdr:nvCxnSpPr>
      <xdr:spPr bwMode="auto">
        <a:xfrm>
          <a:off x="5003800" y="6815956"/>
          <a:ext cx="647700" cy="52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242764</xdr:rowOff>
    </xdr:from>
    <xdr:ext cx="762000" cy="259045"/>
    <xdr:sp macro="" textlink="">
      <xdr:nvSpPr>
        <xdr:cNvPr id="114" name="人口1人当たり決算額の推移平均値テキスト445"/>
        <xdr:cNvSpPr txBox="1"/>
      </xdr:nvSpPr>
      <xdr:spPr>
        <a:xfrm>
          <a:off x="5740400" y="68531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253136</xdr:rowOff>
    </xdr:from>
    <xdr:to>
      <xdr:col>29</xdr:col>
      <xdr:colOff>177800</xdr:colOff>
      <xdr:row>36</xdr:row>
      <xdr:rowOff>11836</xdr:rowOff>
    </xdr:to>
    <xdr:sp macro="" textlink="">
      <xdr:nvSpPr>
        <xdr:cNvPr id="115" name="フローチャート: 判断 114"/>
        <xdr:cNvSpPr/>
      </xdr:nvSpPr>
      <xdr:spPr bwMode="auto">
        <a:xfrm>
          <a:off x="56007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205606</xdr:rowOff>
    </xdr:from>
    <xdr:to>
      <xdr:col>26</xdr:col>
      <xdr:colOff>50800</xdr:colOff>
      <xdr:row>35</xdr:row>
      <xdr:rowOff>240875</xdr:rowOff>
    </xdr:to>
    <xdr:cxnSp macro="">
      <xdr:nvCxnSpPr>
        <xdr:cNvPr id="116" name="直線コネクタ 115"/>
        <xdr:cNvCxnSpPr/>
      </xdr:nvCxnSpPr>
      <xdr:spPr bwMode="auto">
        <a:xfrm flipV="1">
          <a:off x="4305300" y="6815956"/>
          <a:ext cx="698500" cy="35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234391</xdr:rowOff>
    </xdr:from>
    <xdr:to>
      <xdr:col>26</xdr:col>
      <xdr:colOff>101600</xdr:colOff>
      <xdr:row>35</xdr:row>
      <xdr:rowOff>335991</xdr:rowOff>
    </xdr:to>
    <xdr:sp macro="" textlink="">
      <xdr:nvSpPr>
        <xdr:cNvPr id="117" name="フローチャート: 判断 116"/>
        <xdr:cNvSpPr/>
      </xdr:nvSpPr>
      <xdr:spPr bwMode="auto">
        <a:xfrm>
          <a:off x="4953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320768</xdr:rowOff>
    </xdr:from>
    <xdr:ext cx="736600" cy="259045"/>
    <xdr:sp macro="" textlink="">
      <xdr:nvSpPr>
        <xdr:cNvPr id="118" name="テキスト ボックス 117"/>
        <xdr:cNvSpPr txBox="1"/>
      </xdr:nvSpPr>
      <xdr:spPr>
        <a:xfrm>
          <a:off x="4622800" y="6931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236826</xdr:rowOff>
    </xdr:from>
    <xdr:to>
      <xdr:col>22</xdr:col>
      <xdr:colOff>114300</xdr:colOff>
      <xdr:row>35</xdr:row>
      <xdr:rowOff>240875</xdr:rowOff>
    </xdr:to>
    <xdr:cxnSp macro="">
      <xdr:nvCxnSpPr>
        <xdr:cNvPr id="119" name="直線コネクタ 118"/>
        <xdr:cNvCxnSpPr/>
      </xdr:nvCxnSpPr>
      <xdr:spPr bwMode="auto">
        <a:xfrm>
          <a:off x="3606800" y="6847176"/>
          <a:ext cx="698500" cy="4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214209</xdr:rowOff>
    </xdr:from>
    <xdr:to>
      <xdr:col>22</xdr:col>
      <xdr:colOff>165100</xdr:colOff>
      <xdr:row>35</xdr:row>
      <xdr:rowOff>315809</xdr:rowOff>
    </xdr:to>
    <xdr:sp macro="" textlink="">
      <xdr:nvSpPr>
        <xdr:cNvPr id="120" name="フローチャート: 判断 119"/>
        <xdr:cNvSpPr/>
      </xdr:nvSpPr>
      <xdr:spPr bwMode="auto">
        <a:xfrm>
          <a:off x="4254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300586</xdr:rowOff>
    </xdr:from>
    <xdr:ext cx="762000" cy="259045"/>
    <xdr:sp macro="" textlink="">
      <xdr:nvSpPr>
        <xdr:cNvPr id="121" name="テキスト ボックス 120"/>
        <xdr:cNvSpPr txBox="1"/>
      </xdr:nvSpPr>
      <xdr:spPr>
        <a:xfrm>
          <a:off x="39243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236826</xdr:rowOff>
    </xdr:from>
    <xdr:to>
      <xdr:col>18</xdr:col>
      <xdr:colOff>177800</xdr:colOff>
      <xdr:row>35</xdr:row>
      <xdr:rowOff>255277</xdr:rowOff>
    </xdr:to>
    <xdr:cxnSp macro="">
      <xdr:nvCxnSpPr>
        <xdr:cNvPr id="122" name="直線コネクタ 121"/>
        <xdr:cNvCxnSpPr/>
      </xdr:nvCxnSpPr>
      <xdr:spPr bwMode="auto">
        <a:xfrm flipV="1">
          <a:off x="2908300" y="6847176"/>
          <a:ext cx="698500" cy="18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134917</xdr:rowOff>
    </xdr:from>
    <xdr:to>
      <xdr:col>19</xdr:col>
      <xdr:colOff>38100</xdr:colOff>
      <xdr:row>35</xdr:row>
      <xdr:rowOff>236517</xdr:rowOff>
    </xdr:to>
    <xdr:sp macro="" textlink="">
      <xdr:nvSpPr>
        <xdr:cNvPr id="123" name="フローチャート: 判断 122"/>
        <xdr:cNvSpPr/>
      </xdr:nvSpPr>
      <xdr:spPr bwMode="auto">
        <a:xfrm>
          <a:off x="3556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246694</xdr:rowOff>
    </xdr:from>
    <xdr:ext cx="762000" cy="259045"/>
    <xdr:sp macro="" textlink="">
      <xdr:nvSpPr>
        <xdr:cNvPr id="124" name="テキスト ボックス 123"/>
        <xdr:cNvSpPr txBox="1"/>
      </xdr:nvSpPr>
      <xdr:spPr>
        <a:xfrm>
          <a:off x="32258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5" name="フローチャート: 判断 124"/>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215181</xdr:rowOff>
    </xdr:from>
    <xdr:ext cx="762000" cy="259045"/>
    <xdr:sp macro="" textlink="">
      <xdr:nvSpPr>
        <xdr:cNvPr id="126" name="テキスト ボックス 125"/>
        <xdr:cNvSpPr txBox="1"/>
      </xdr:nvSpPr>
      <xdr:spPr>
        <a:xfrm>
          <a:off x="2527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207188</xdr:rowOff>
    </xdr:from>
    <xdr:to>
      <xdr:col>29</xdr:col>
      <xdr:colOff>177800</xdr:colOff>
      <xdr:row>35</xdr:row>
      <xdr:rowOff>308788</xdr:rowOff>
    </xdr:to>
    <xdr:sp macro="" textlink="">
      <xdr:nvSpPr>
        <xdr:cNvPr id="132" name="楕円 131"/>
        <xdr:cNvSpPr/>
      </xdr:nvSpPr>
      <xdr:spPr bwMode="auto">
        <a:xfrm>
          <a:off x="5600700" y="6817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52265</xdr:rowOff>
    </xdr:from>
    <xdr:ext cx="762000" cy="259045"/>
    <xdr:sp macro="" textlink="">
      <xdr:nvSpPr>
        <xdr:cNvPr id="133" name="人口1人当たり決算額の推移該当値テキスト445"/>
        <xdr:cNvSpPr txBox="1"/>
      </xdr:nvSpPr>
      <xdr:spPr>
        <a:xfrm>
          <a:off x="5740400" y="666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154806</xdr:rowOff>
    </xdr:from>
    <xdr:to>
      <xdr:col>26</xdr:col>
      <xdr:colOff>101600</xdr:colOff>
      <xdr:row>35</xdr:row>
      <xdr:rowOff>256406</xdr:rowOff>
    </xdr:to>
    <xdr:sp macro="" textlink="">
      <xdr:nvSpPr>
        <xdr:cNvPr id="134" name="楕円 133"/>
        <xdr:cNvSpPr/>
      </xdr:nvSpPr>
      <xdr:spPr bwMode="auto">
        <a:xfrm>
          <a:off x="4953000" y="6765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266583</xdr:rowOff>
    </xdr:from>
    <xdr:ext cx="736600" cy="259045"/>
    <xdr:sp macro="" textlink="">
      <xdr:nvSpPr>
        <xdr:cNvPr id="135" name="テキスト ボックス 134"/>
        <xdr:cNvSpPr txBox="1"/>
      </xdr:nvSpPr>
      <xdr:spPr>
        <a:xfrm>
          <a:off x="4622800" y="6534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190075</xdr:rowOff>
    </xdr:from>
    <xdr:to>
      <xdr:col>22</xdr:col>
      <xdr:colOff>165100</xdr:colOff>
      <xdr:row>35</xdr:row>
      <xdr:rowOff>291675</xdr:rowOff>
    </xdr:to>
    <xdr:sp macro="" textlink="">
      <xdr:nvSpPr>
        <xdr:cNvPr id="136" name="楕円 135"/>
        <xdr:cNvSpPr/>
      </xdr:nvSpPr>
      <xdr:spPr bwMode="auto">
        <a:xfrm>
          <a:off x="4254500" y="6800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301852</xdr:rowOff>
    </xdr:from>
    <xdr:ext cx="762000" cy="259045"/>
    <xdr:sp macro="" textlink="">
      <xdr:nvSpPr>
        <xdr:cNvPr id="137" name="テキスト ボックス 136"/>
        <xdr:cNvSpPr txBox="1"/>
      </xdr:nvSpPr>
      <xdr:spPr>
        <a:xfrm>
          <a:off x="3924300" y="656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186026</xdr:rowOff>
    </xdr:from>
    <xdr:to>
      <xdr:col>19</xdr:col>
      <xdr:colOff>38100</xdr:colOff>
      <xdr:row>35</xdr:row>
      <xdr:rowOff>287626</xdr:rowOff>
    </xdr:to>
    <xdr:sp macro="" textlink="">
      <xdr:nvSpPr>
        <xdr:cNvPr id="138" name="楕円 137"/>
        <xdr:cNvSpPr/>
      </xdr:nvSpPr>
      <xdr:spPr bwMode="auto">
        <a:xfrm>
          <a:off x="3556000" y="6796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272403</xdr:rowOff>
    </xdr:from>
    <xdr:ext cx="762000" cy="259045"/>
    <xdr:sp macro="" textlink="">
      <xdr:nvSpPr>
        <xdr:cNvPr id="139" name="テキスト ボックス 138"/>
        <xdr:cNvSpPr txBox="1"/>
      </xdr:nvSpPr>
      <xdr:spPr>
        <a:xfrm>
          <a:off x="3225800" y="6882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204477</xdr:rowOff>
    </xdr:from>
    <xdr:to>
      <xdr:col>15</xdr:col>
      <xdr:colOff>101600</xdr:colOff>
      <xdr:row>35</xdr:row>
      <xdr:rowOff>306077</xdr:rowOff>
    </xdr:to>
    <xdr:sp macro="" textlink="">
      <xdr:nvSpPr>
        <xdr:cNvPr id="140" name="楕円 139"/>
        <xdr:cNvSpPr/>
      </xdr:nvSpPr>
      <xdr:spPr bwMode="auto">
        <a:xfrm>
          <a:off x="2857500" y="6814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290854</xdr:rowOff>
    </xdr:from>
    <xdr:ext cx="762000" cy="259045"/>
    <xdr:sp macro="" textlink="">
      <xdr:nvSpPr>
        <xdr:cNvPr id="141" name="テキスト ボックス 140"/>
        <xdr:cNvSpPr txBox="1"/>
      </xdr:nvSpPr>
      <xdr:spPr>
        <a:xfrm>
          <a:off x="2527300" y="6901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75,771
74,641
71.95
27,827,827
26,514,827
1,283,767
16,456,052
24,310,322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126593</xdr:rowOff>
    </xdr:from>
    <xdr:to>
      <xdr:col>24</xdr:col>
      <xdr:colOff>62865</xdr:colOff>
      <xdr:row>39</xdr:row>
      <xdr:rowOff>98323</xdr:rowOff>
    </xdr:to>
    <xdr:cxnSp macro="">
      <xdr:nvCxnSpPr>
        <xdr:cNvPr id="56" name="直線コネクタ 55"/>
        <xdr:cNvCxnSpPr/>
      </xdr:nvCxnSpPr>
      <xdr:spPr>
        <a:xfrm flipV="1">
          <a:off x="4633595" y="5441543"/>
          <a:ext cx="1270" cy="13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102150</xdr:rowOff>
    </xdr:from>
    <xdr:ext cx="534377" cy="259045"/>
    <xdr:sp macro="" textlink="">
      <xdr:nvSpPr>
        <xdr:cNvPr id="57" name="人件費最小値テキスト"/>
        <xdr:cNvSpPr txBox="1"/>
      </xdr:nvSpPr>
      <xdr:spPr>
        <a:xfrm>
          <a:off x="4686300" y="67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98323</xdr:rowOff>
    </xdr:from>
    <xdr:to>
      <xdr:col>24</xdr:col>
      <xdr:colOff>152400</xdr:colOff>
      <xdr:row>39</xdr:row>
      <xdr:rowOff>98323</xdr:rowOff>
    </xdr:to>
    <xdr:cxnSp macro="">
      <xdr:nvCxnSpPr>
        <xdr:cNvPr id="58" name="直線コネクタ 57"/>
        <xdr:cNvCxnSpPr/>
      </xdr:nvCxnSpPr>
      <xdr:spPr>
        <a:xfrm>
          <a:off x="4546600" y="6784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73270</xdr:rowOff>
    </xdr:from>
    <xdr:ext cx="599010" cy="259045"/>
    <xdr:sp macro="" textlink="">
      <xdr:nvSpPr>
        <xdr:cNvPr id="59" name="人件費最大値テキスト"/>
        <xdr:cNvSpPr txBox="1"/>
      </xdr:nvSpPr>
      <xdr:spPr>
        <a:xfrm>
          <a:off x="4686300" y="521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126593</xdr:rowOff>
    </xdr:from>
    <xdr:to>
      <xdr:col>24</xdr:col>
      <xdr:colOff>152400</xdr:colOff>
      <xdr:row>31</xdr:row>
      <xdr:rowOff>126593</xdr:rowOff>
    </xdr:to>
    <xdr:cxnSp macro="">
      <xdr:nvCxnSpPr>
        <xdr:cNvPr id="60" name="直線コネクタ 59"/>
        <xdr:cNvCxnSpPr/>
      </xdr:nvCxnSpPr>
      <xdr:spPr>
        <a:xfrm>
          <a:off x="4546600" y="544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116954</xdr:rowOff>
    </xdr:from>
    <xdr:to>
      <xdr:col>24</xdr:col>
      <xdr:colOff>63500</xdr:colOff>
      <xdr:row>38</xdr:row>
      <xdr:rowOff>124879</xdr:rowOff>
    </xdr:to>
    <xdr:cxnSp macro="">
      <xdr:nvCxnSpPr>
        <xdr:cNvPr id="61" name="直線コネクタ 60"/>
        <xdr:cNvCxnSpPr/>
      </xdr:nvCxnSpPr>
      <xdr:spPr>
        <a:xfrm flipV="1">
          <a:off x="3797300" y="6632054"/>
          <a:ext cx="8382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32815</xdr:rowOff>
    </xdr:from>
    <xdr:ext cx="534377" cy="259045"/>
    <xdr:sp macro="" textlink="">
      <xdr:nvSpPr>
        <xdr:cNvPr id="62" name="人件費平均値テキスト"/>
        <xdr:cNvSpPr txBox="1"/>
      </xdr:nvSpPr>
      <xdr:spPr>
        <a:xfrm>
          <a:off x="4686300" y="6205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9938</xdr:rowOff>
    </xdr:from>
    <xdr:to>
      <xdr:col>24</xdr:col>
      <xdr:colOff>114300</xdr:colOff>
      <xdr:row>37</xdr:row>
      <xdr:rowOff>111538</xdr:rowOff>
    </xdr:to>
    <xdr:sp macro="" textlink="">
      <xdr:nvSpPr>
        <xdr:cNvPr id="63" name="フローチャート: 判断 62"/>
        <xdr:cNvSpPr/>
      </xdr:nvSpPr>
      <xdr:spPr>
        <a:xfrm>
          <a:off x="45847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124879</xdr:rowOff>
    </xdr:from>
    <xdr:to>
      <xdr:col>19</xdr:col>
      <xdr:colOff>177800</xdr:colOff>
      <xdr:row>38</xdr:row>
      <xdr:rowOff>136119</xdr:rowOff>
    </xdr:to>
    <xdr:cxnSp macro="">
      <xdr:nvCxnSpPr>
        <xdr:cNvPr id="64" name="直線コネクタ 63"/>
        <xdr:cNvCxnSpPr/>
      </xdr:nvCxnSpPr>
      <xdr:spPr>
        <a:xfrm flipV="1">
          <a:off x="2908300" y="6639979"/>
          <a:ext cx="8890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6680</xdr:rowOff>
    </xdr:from>
    <xdr:to>
      <xdr:col>20</xdr:col>
      <xdr:colOff>38100</xdr:colOff>
      <xdr:row>37</xdr:row>
      <xdr:rowOff>108280</xdr:rowOff>
    </xdr:to>
    <xdr:sp macro="" textlink="">
      <xdr:nvSpPr>
        <xdr:cNvPr id="65" name="フローチャート: 判断 64"/>
        <xdr:cNvSpPr/>
      </xdr:nvSpPr>
      <xdr:spPr>
        <a:xfrm>
          <a:off x="3746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124807</xdr:rowOff>
    </xdr:from>
    <xdr:ext cx="534377" cy="259045"/>
    <xdr:sp macro="" textlink="">
      <xdr:nvSpPr>
        <xdr:cNvPr id="66" name="テキスト ボックス 65"/>
        <xdr:cNvSpPr txBox="1"/>
      </xdr:nvSpPr>
      <xdr:spPr>
        <a:xfrm>
          <a:off x="3530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127774</xdr:rowOff>
    </xdr:from>
    <xdr:to>
      <xdr:col>15</xdr:col>
      <xdr:colOff>50800</xdr:colOff>
      <xdr:row>38</xdr:row>
      <xdr:rowOff>136119</xdr:rowOff>
    </xdr:to>
    <xdr:cxnSp macro="">
      <xdr:nvCxnSpPr>
        <xdr:cNvPr id="67" name="直線コネクタ 66"/>
        <xdr:cNvCxnSpPr/>
      </xdr:nvCxnSpPr>
      <xdr:spPr>
        <a:xfrm>
          <a:off x="2019300" y="6642874"/>
          <a:ext cx="889000" cy="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8" name="フローチャート: 判断 67"/>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117244</xdr:rowOff>
    </xdr:from>
    <xdr:ext cx="534377" cy="259045"/>
    <xdr:sp macro="" textlink="">
      <xdr:nvSpPr>
        <xdr:cNvPr id="69" name="テキスト ボックス 68"/>
        <xdr:cNvSpPr txBox="1"/>
      </xdr:nvSpPr>
      <xdr:spPr>
        <a:xfrm>
          <a:off x="2641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110839</xdr:rowOff>
    </xdr:from>
    <xdr:to>
      <xdr:col>10</xdr:col>
      <xdr:colOff>114300</xdr:colOff>
      <xdr:row>38</xdr:row>
      <xdr:rowOff>127774</xdr:rowOff>
    </xdr:to>
    <xdr:cxnSp macro="">
      <xdr:nvCxnSpPr>
        <xdr:cNvPr id="70" name="直線コネクタ 69"/>
        <xdr:cNvCxnSpPr/>
      </xdr:nvCxnSpPr>
      <xdr:spPr>
        <a:xfrm>
          <a:off x="1130300" y="6625939"/>
          <a:ext cx="889000" cy="1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80975</xdr:rowOff>
    </xdr:from>
    <xdr:to>
      <xdr:col>10</xdr:col>
      <xdr:colOff>165100</xdr:colOff>
      <xdr:row>37</xdr:row>
      <xdr:rowOff>11125</xdr:rowOff>
    </xdr:to>
    <xdr:sp macro="" textlink="">
      <xdr:nvSpPr>
        <xdr:cNvPr id="71" name="フローチャート: 判断 70"/>
        <xdr:cNvSpPr/>
      </xdr:nvSpPr>
      <xdr:spPr>
        <a:xfrm>
          <a:off x="1968500" y="625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27652</xdr:rowOff>
    </xdr:from>
    <xdr:ext cx="534377" cy="259045"/>
    <xdr:sp macro="" textlink="">
      <xdr:nvSpPr>
        <xdr:cNvPr id="72" name="テキスト ボックス 71"/>
        <xdr:cNvSpPr txBox="1"/>
      </xdr:nvSpPr>
      <xdr:spPr>
        <a:xfrm>
          <a:off x="1752111" y="602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29578</xdr:rowOff>
    </xdr:from>
    <xdr:to>
      <xdr:col>6</xdr:col>
      <xdr:colOff>38100</xdr:colOff>
      <xdr:row>36</xdr:row>
      <xdr:rowOff>131178</xdr:rowOff>
    </xdr:to>
    <xdr:sp macro="" textlink="">
      <xdr:nvSpPr>
        <xdr:cNvPr id="73" name="フローチャート: 判断 72"/>
        <xdr:cNvSpPr/>
      </xdr:nvSpPr>
      <xdr:spPr>
        <a:xfrm>
          <a:off x="1079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147705</xdr:rowOff>
    </xdr:from>
    <xdr:ext cx="534377" cy="259045"/>
    <xdr:sp macro="" textlink="">
      <xdr:nvSpPr>
        <xdr:cNvPr id="74" name="テキスト ボックス 73"/>
        <xdr:cNvSpPr txBox="1"/>
      </xdr:nvSpPr>
      <xdr:spPr>
        <a:xfrm>
          <a:off x="863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66154</xdr:rowOff>
    </xdr:from>
    <xdr:to>
      <xdr:col>24</xdr:col>
      <xdr:colOff>114300</xdr:colOff>
      <xdr:row>38</xdr:row>
      <xdr:rowOff>167754</xdr:rowOff>
    </xdr:to>
    <xdr:sp macro="" textlink="">
      <xdr:nvSpPr>
        <xdr:cNvPr id="80" name="楕円 79"/>
        <xdr:cNvSpPr/>
      </xdr:nvSpPr>
      <xdr:spPr>
        <a:xfrm>
          <a:off x="4584700" y="658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44581</xdr:rowOff>
    </xdr:from>
    <xdr:ext cx="534377" cy="259045"/>
    <xdr:sp macro="" textlink="">
      <xdr:nvSpPr>
        <xdr:cNvPr id="81" name="人件費該当値テキスト"/>
        <xdr:cNvSpPr txBox="1"/>
      </xdr:nvSpPr>
      <xdr:spPr>
        <a:xfrm>
          <a:off x="4686300" y="655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74079</xdr:rowOff>
    </xdr:from>
    <xdr:to>
      <xdr:col>20</xdr:col>
      <xdr:colOff>38100</xdr:colOff>
      <xdr:row>39</xdr:row>
      <xdr:rowOff>4229</xdr:rowOff>
    </xdr:to>
    <xdr:sp macro="" textlink="">
      <xdr:nvSpPr>
        <xdr:cNvPr id="82" name="楕円 81"/>
        <xdr:cNvSpPr/>
      </xdr:nvSpPr>
      <xdr:spPr>
        <a:xfrm>
          <a:off x="3746500" y="658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166806</xdr:rowOff>
    </xdr:from>
    <xdr:ext cx="534377" cy="259045"/>
    <xdr:sp macro="" textlink="">
      <xdr:nvSpPr>
        <xdr:cNvPr id="83" name="テキスト ボックス 82"/>
        <xdr:cNvSpPr txBox="1"/>
      </xdr:nvSpPr>
      <xdr:spPr>
        <a:xfrm>
          <a:off x="3530111" y="668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85319</xdr:rowOff>
    </xdr:from>
    <xdr:to>
      <xdr:col>15</xdr:col>
      <xdr:colOff>101600</xdr:colOff>
      <xdr:row>39</xdr:row>
      <xdr:rowOff>15469</xdr:rowOff>
    </xdr:to>
    <xdr:sp macro="" textlink="">
      <xdr:nvSpPr>
        <xdr:cNvPr id="84" name="楕円 83"/>
        <xdr:cNvSpPr/>
      </xdr:nvSpPr>
      <xdr:spPr>
        <a:xfrm>
          <a:off x="2857500" y="660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6596</xdr:rowOff>
    </xdr:from>
    <xdr:ext cx="534377" cy="259045"/>
    <xdr:sp macro="" textlink="">
      <xdr:nvSpPr>
        <xdr:cNvPr id="85" name="テキスト ボックス 84"/>
        <xdr:cNvSpPr txBox="1"/>
      </xdr:nvSpPr>
      <xdr:spPr>
        <a:xfrm>
          <a:off x="2641111" y="669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76974</xdr:rowOff>
    </xdr:from>
    <xdr:to>
      <xdr:col>10</xdr:col>
      <xdr:colOff>165100</xdr:colOff>
      <xdr:row>39</xdr:row>
      <xdr:rowOff>7124</xdr:rowOff>
    </xdr:to>
    <xdr:sp macro="" textlink="">
      <xdr:nvSpPr>
        <xdr:cNvPr id="86" name="楕円 85"/>
        <xdr:cNvSpPr/>
      </xdr:nvSpPr>
      <xdr:spPr>
        <a:xfrm>
          <a:off x="1968500" y="659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169701</xdr:rowOff>
    </xdr:from>
    <xdr:ext cx="534377" cy="259045"/>
    <xdr:sp macro="" textlink="">
      <xdr:nvSpPr>
        <xdr:cNvPr id="87" name="テキスト ボックス 86"/>
        <xdr:cNvSpPr txBox="1"/>
      </xdr:nvSpPr>
      <xdr:spPr>
        <a:xfrm>
          <a:off x="1752111" y="668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60039</xdr:rowOff>
    </xdr:from>
    <xdr:to>
      <xdr:col>6</xdr:col>
      <xdr:colOff>38100</xdr:colOff>
      <xdr:row>38</xdr:row>
      <xdr:rowOff>161639</xdr:rowOff>
    </xdr:to>
    <xdr:sp macro="" textlink="">
      <xdr:nvSpPr>
        <xdr:cNvPr id="88" name="楕円 87"/>
        <xdr:cNvSpPr/>
      </xdr:nvSpPr>
      <xdr:spPr>
        <a:xfrm>
          <a:off x="1079500" y="657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152766</xdr:rowOff>
    </xdr:from>
    <xdr:ext cx="534377" cy="259045"/>
    <xdr:sp macro="" textlink="">
      <xdr:nvSpPr>
        <xdr:cNvPr id="89" name="テキスト ボックス 88"/>
        <xdr:cNvSpPr txBox="1"/>
      </xdr:nvSpPr>
      <xdr:spPr>
        <a:xfrm>
          <a:off x="863111" y="666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64970</xdr:rowOff>
    </xdr:from>
    <xdr:to>
      <xdr:col>24</xdr:col>
      <xdr:colOff>62865</xdr:colOff>
      <xdr:row>57</xdr:row>
      <xdr:rowOff>29241</xdr:rowOff>
    </xdr:to>
    <xdr:cxnSp macro="">
      <xdr:nvCxnSpPr>
        <xdr:cNvPr id="112" name="直線コネクタ 111"/>
        <xdr:cNvCxnSpPr/>
      </xdr:nvCxnSpPr>
      <xdr:spPr>
        <a:xfrm flipV="1">
          <a:off x="4633595" y="8637470"/>
          <a:ext cx="1270" cy="116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33068</xdr:rowOff>
    </xdr:from>
    <xdr:ext cx="534377" cy="259045"/>
    <xdr:sp macro="" textlink="">
      <xdr:nvSpPr>
        <xdr:cNvPr id="113" name="物件費最小値テキスト"/>
        <xdr:cNvSpPr txBox="1"/>
      </xdr:nvSpPr>
      <xdr:spPr>
        <a:xfrm>
          <a:off x="4686300" y="98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29241</xdr:rowOff>
    </xdr:from>
    <xdr:to>
      <xdr:col>24</xdr:col>
      <xdr:colOff>152400</xdr:colOff>
      <xdr:row>57</xdr:row>
      <xdr:rowOff>29241</xdr:rowOff>
    </xdr:to>
    <xdr:cxnSp macro="">
      <xdr:nvCxnSpPr>
        <xdr:cNvPr id="114" name="直線コネクタ 113"/>
        <xdr:cNvCxnSpPr/>
      </xdr:nvCxnSpPr>
      <xdr:spPr>
        <a:xfrm>
          <a:off x="4546600" y="980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11647</xdr:rowOff>
    </xdr:from>
    <xdr:ext cx="534377" cy="259045"/>
    <xdr:sp macro="" textlink="">
      <xdr:nvSpPr>
        <xdr:cNvPr id="115" name="物件費最大値テキスト"/>
        <xdr:cNvSpPr txBox="1"/>
      </xdr:nvSpPr>
      <xdr:spPr>
        <a:xfrm>
          <a:off x="4686300" y="84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64970</xdr:rowOff>
    </xdr:from>
    <xdr:to>
      <xdr:col>24</xdr:col>
      <xdr:colOff>152400</xdr:colOff>
      <xdr:row>50</xdr:row>
      <xdr:rowOff>64970</xdr:rowOff>
    </xdr:to>
    <xdr:cxnSp macro="">
      <xdr:nvCxnSpPr>
        <xdr:cNvPr id="116" name="直線コネクタ 115"/>
        <xdr:cNvCxnSpPr/>
      </xdr:nvCxnSpPr>
      <xdr:spPr>
        <a:xfrm>
          <a:off x="4546600" y="863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100358</xdr:rowOff>
    </xdr:from>
    <xdr:to>
      <xdr:col>24</xdr:col>
      <xdr:colOff>63500</xdr:colOff>
      <xdr:row>54</xdr:row>
      <xdr:rowOff>120886</xdr:rowOff>
    </xdr:to>
    <xdr:cxnSp macro="">
      <xdr:nvCxnSpPr>
        <xdr:cNvPr id="117" name="直線コネクタ 116"/>
        <xdr:cNvCxnSpPr/>
      </xdr:nvCxnSpPr>
      <xdr:spPr>
        <a:xfrm flipV="1">
          <a:off x="3797300" y="9358658"/>
          <a:ext cx="838200" cy="2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33586</xdr:rowOff>
    </xdr:from>
    <xdr:ext cx="534377" cy="259045"/>
    <xdr:sp macro="" textlink="">
      <xdr:nvSpPr>
        <xdr:cNvPr id="118" name="物件費平均値テキスト"/>
        <xdr:cNvSpPr txBox="1"/>
      </xdr:nvSpPr>
      <xdr:spPr>
        <a:xfrm>
          <a:off x="4686300" y="9291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55159</xdr:rowOff>
    </xdr:from>
    <xdr:to>
      <xdr:col>24</xdr:col>
      <xdr:colOff>114300</xdr:colOff>
      <xdr:row>54</xdr:row>
      <xdr:rowOff>156759</xdr:rowOff>
    </xdr:to>
    <xdr:sp macro="" textlink="">
      <xdr:nvSpPr>
        <xdr:cNvPr id="119" name="フローチャート: 判断 118"/>
        <xdr:cNvSpPr/>
      </xdr:nvSpPr>
      <xdr:spPr>
        <a:xfrm>
          <a:off x="4584700" y="931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114851</xdr:rowOff>
    </xdr:from>
    <xdr:to>
      <xdr:col>19</xdr:col>
      <xdr:colOff>177800</xdr:colOff>
      <xdr:row>54</xdr:row>
      <xdr:rowOff>120886</xdr:rowOff>
    </xdr:to>
    <xdr:cxnSp macro="">
      <xdr:nvCxnSpPr>
        <xdr:cNvPr id="120" name="直線コネクタ 119"/>
        <xdr:cNvCxnSpPr/>
      </xdr:nvCxnSpPr>
      <xdr:spPr>
        <a:xfrm>
          <a:off x="2908300" y="9373151"/>
          <a:ext cx="8890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79619</xdr:rowOff>
    </xdr:from>
    <xdr:to>
      <xdr:col>20</xdr:col>
      <xdr:colOff>38100</xdr:colOff>
      <xdr:row>55</xdr:row>
      <xdr:rowOff>9769</xdr:rowOff>
    </xdr:to>
    <xdr:sp macro="" textlink="">
      <xdr:nvSpPr>
        <xdr:cNvPr id="121" name="フローチャート: 判断 120"/>
        <xdr:cNvSpPr/>
      </xdr:nvSpPr>
      <xdr:spPr>
        <a:xfrm>
          <a:off x="3746500" y="933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896</xdr:rowOff>
    </xdr:from>
    <xdr:ext cx="534377" cy="259045"/>
    <xdr:sp macro="" textlink="">
      <xdr:nvSpPr>
        <xdr:cNvPr id="122" name="テキスト ボックス 121"/>
        <xdr:cNvSpPr txBox="1"/>
      </xdr:nvSpPr>
      <xdr:spPr>
        <a:xfrm>
          <a:off x="3530111" y="943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97866</xdr:rowOff>
    </xdr:from>
    <xdr:to>
      <xdr:col>15</xdr:col>
      <xdr:colOff>50800</xdr:colOff>
      <xdr:row>54</xdr:row>
      <xdr:rowOff>114851</xdr:rowOff>
    </xdr:to>
    <xdr:cxnSp macro="">
      <xdr:nvCxnSpPr>
        <xdr:cNvPr id="123" name="直線コネクタ 122"/>
        <xdr:cNvCxnSpPr/>
      </xdr:nvCxnSpPr>
      <xdr:spPr>
        <a:xfrm>
          <a:off x="2019300" y="9356166"/>
          <a:ext cx="889000" cy="1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82545</xdr:rowOff>
    </xdr:from>
    <xdr:to>
      <xdr:col>15</xdr:col>
      <xdr:colOff>101600</xdr:colOff>
      <xdr:row>55</xdr:row>
      <xdr:rowOff>12695</xdr:rowOff>
    </xdr:to>
    <xdr:sp macro="" textlink="">
      <xdr:nvSpPr>
        <xdr:cNvPr id="124" name="フローチャート: 判断 123"/>
        <xdr:cNvSpPr/>
      </xdr:nvSpPr>
      <xdr:spPr>
        <a:xfrm>
          <a:off x="2857500" y="934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3822</xdr:rowOff>
    </xdr:from>
    <xdr:ext cx="534377" cy="259045"/>
    <xdr:sp macro="" textlink="">
      <xdr:nvSpPr>
        <xdr:cNvPr id="125" name="テキスト ボックス 124"/>
        <xdr:cNvSpPr txBox="1"/>
      </xdr:nvSpPr>
      <xdr:spPr>
        <a:xfrm>
          <a:off x="2641111" y="943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97866</xdr:rowOff>
    </xdr:from>
    <xdr:to>
      <xdr:col>10</xdr:col>
      <xdr:colOff>114300</xdr:colOff>
      <xdr:row>54</xdr:row>
      <xdr:rowOff>157256</xdr:rowOff>
    </xdr:to>
    <xdr:cxnSp macro="">
      <xdr:nvCxnSpPr>
        <xdr:cNvPr id="126" name="直線コネクタ 125"/>
        <xdr:cNvCxnSpPr/>
      </xdr:nvCxnSpPr>
      <xdr:spPr>
        <a:xfrm flipV="1">
          <a:off x="1130300" y="9356166"/>
          <a:ext cx="889000" cy="5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53</xdr:row>
      <xdr:rowOff>100947</xdr:rowOff>
    </xdr:from>
    <xdr:to>
      <xdr:col>10</xdr:col>
      <xdr:colOff>165100</xdr:colOff>
      <xdr:row>54</xdr:row>
      <xdr:rowOff>31097</xdr:rowOff>
    </xdr:to>
    <xdr:sp macro="" textlink="">
      <xdr:nvSpPr>
        <xdr:cNvPr id="127" name="フローチャート: 判断 126"/>
        <xdr:cNvSpPr/>
      </xdr:nvSpPr>
      <xdr:spPr>
        <a:xfrm>
          <a:off x="1968500" y="9187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47624</xdr:rowOff>
    </xdr:from>
    <xdr:ext cx="534377" cy="259045"/>
    <xdr:sp macro="" textlink="">
      <xdr:nvSpPr>
        <xdr:cNvPr id="128" name="テキスト ボックス 127"/>
        <xdr:cNvSpPr txBox="1"/>
      </xdr:nvSpPr>
      <xdr:spPr>
        <a:xfrm>
          <a:off x="1752111" y="896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101176</xdr:rowOff>
    </xdr:from>
    <xdr:to>
      <xdr:col>6</xdr:col>
      <xdr:colOff>38100</xdr:colOff>
      <xdr:row>54</xdr:row>
      <xdr:rowOff>31326</xdr:rowOff>
    </xdr:to>
    <xdr:sp macro="" textlink="">
      <xdr:nvSpPr>
        <xdr:cNvPr id="129" name="フローチャート: 判断 128"/>
        <xdr:cNvSpPr/>
      </xdr:nvSpPr>
      <xdr:spPr>
        <a:xfrm>
          <a:off x="1079500" y="918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47853</xdr:rowOff>
    </xdr:from>
    <xdr:ext cx="534377" cy="259045"/>
    <xdr:sp macro="" textlink="">
      <xdr:nvSpPr>
        <xdr:cNvPr id="130" name="テキスト ボックス 129"/>
        <xdr:cNvSpPr txBox="1"/>
      </xdr:nvSpPr>
      <xdr:spPr>
        <a:xfrm>
          <a:off x="863111" y="896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49558</xdr:rowOff>
    </xdr:from>
    <xdr:to>
      <xdr:col>24</xdr:col>
      <xdr:colOff>114300</xdr:colOff>
      <xdr:row>54</xdr:row>
      <xdr:rowOff>151158</xdr:rowOff>
    </xdr:to>
    <xdr:sp macro="" textlink="">
      <xdr:nvSpPr>
        <xdr:cNvPr id="136" name="楕円 135"/>
        <xdr:cNvSpPr/>
      </xdr:nvSpPr>
      <xdr:spPr>
        <a:xfrm>
          <a:off x="4584700" y="930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72435</xdr:rowOff>
    </xdr:from>
    <xdr:ext cx="534377" cy="259045"/>
    <xdr:sp macro="" textlink="">
      <xdr:nvSpPr>
        <xdr:cNvPr id="137" name="物件費該当値テキスト"/>
        <xdr:cNvSpPr txBox="1"/>
      </xdr:nvSpPr>
      <xdr:spPr>
        <a:xfrm>
          <a:off x="4686300" y="915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70086</xdr:rowOff>
    </xdr:from>
    <xdr:to>
      <xdr:col>20</xdr:col>
      <xdr:colOff>38100</xdr:colOff>
      <xdr:row>55</xdr:row>
      <xdr:rowOff>236</xdr:rowOff>
    </xdr:to>
    <xdr:sp macro="" textlink="">
      <xdr:nvSpPr>
        <xdr:cNvPr id="138" name="楕円 137"/>
        <xdr:cNvSpPr/>
      </xdr:nvSpPr>
      <xdr:spPr>
        <a:xfrm>
          <a:off x="3746500" y="932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16763</xdr:rowOff>
    </xdr:from>
    <xdr:ext cx="534377" cy="259045"/>
    <xdr:sp macro="" textlink="">
      <xdr:nvSpPr>
        <xdr:cNvPr id="139" name="テキスト ボックス 138"/>
        <xdr:cNvSpPr txBox="1"/>
      </xdr:nvSpPr>
      <xdr:spPr>
        <a:xfrm>
          <a:off x="3530111" y="910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64051</xdr:rowOff>
    </xdr:from>
    <xdr:to>
      <xdr:col>15</xdr:col>
      <xdr:colOff>101600</xdr:colOff>
      <xdr:row>54</xdr:row>
      <xdr:rowOff>165651</xdr:rowOff>
    </xdr:to>
    <xdr:sp macro="" textlink="">
      <xdr:nvSpPr>
        <xdr:cNvPr id="140" name="楕円 139"/>
        <xdr:cNvSpPr/>
      </xdr:nvSpPr>
      <xdr:spPr>
        <a:xfrm>
          <a:off x="2857500" y="932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10728</xdr:rowOff>
    </xdr:from>
    <xdr:ext cx="534377" cy="259045"/>
    <xdr:sp macro="" textlink="">
      <xdr:nvSpPr>
        <xdr:cNvPr id="141" name="テキスト ボックス 140"/>
        <xdr:cNvSpPr txBox="1"/>
      </xdr:nvSpPr>
      <xdr:spPr>
        <a:xfrm>
          <a:off x="2641111" y="909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47066</xdr:rowOff>
    </xdr:from>
    <xdr:to>
      <xdr:col>10</xdr:col>
      <xdr:colOff>165100</xdr:colOff>
      <xdr:row>54</xdr:row>
      <xdr:rowOff>148666</xdr:rowOff>
    </xdr:to>
    <xdr:sp macro="" textlink="">
      <xdr:nvSpPr>
        <xdr:cNvPr id="142" name="楕円 141"/>
        <xdr:cNvSpPr/>
      </xdr:nvSpPr>
      <xdr:spPr>
        <a:xfrm>
          <a:off x="1968500" y="930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139793</xdr:rowOff>
    </xdr:from>
    <xdr:ext cx="534377" cy="259045"/>
    <xdr:sp macro="" textlink="">
      <xdr:nvSpPr>
        <xdr:cNvPr id="143" name="テキスト ボックス 142"/>
        <xdr:cNvSpPr txBox="1"/>
      </xdr:nvSpPr>
      <xdr:spPr>
        <a:xfrm>
          <a:off x="1752111" y="939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106456</xdr:rowOff>
    </xdr:from>
    <xdr:to>
      <xdr:col>6</xdr:col>
      <xdr:colOff>38100</xdr:colOff>
      <xdr:row>55</xdr:row>
      <xdr:rowOff>36606</xdr:rowOff>
    </xdr:to>
    <xdr:sp macro="" textlink="">
      <xdr:nvSpPr>
        <xdr:cNvPr id="144" name="楕円 143"/>
        <xdr:cNvSpPr/>
      </xdr:nvSpPr>
      <xdr:spPr>
        <a:xfrm>
          <a:off x="1079500" y="936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27733</xdr:rowOff>
    </xdr:from>
    <xdr:ext cx="534377" cy="259045"/>
    <xdr:sp macro="" textlink="">
      <xdr:nvSpPr>
        <xdr:cNvPr id="145" name="テキスト ボックス 144"/>
        <xdr:cNvSpPr txBox="1"/>
      </xdr:nvSpPr>
      <xdr:spPr>
        <a:xfrm>
          <a:off x="863111" y="945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6289</xdr:rowOff>
    </xdr:from>
    <xdr:to>
      <xdr:col>24</xdr:col>
      <xdr:colOff>62865</xdr:colOff>
      <xdr:row>78</xdr:row>
      <xdr:rowOff>121321</xdr:rowOff>
    </xdr:to>
    <xdr:cxnSp macro="">
      <xdr:nvCxnSpPr>
        <xdr:cNvPr id="167" name="直線コネクタ 166"/>
        <xdr:cNvCxnSpPr/>
      </xdr:nvCxnSpPr>
      <xdr:spPr>
        <a:xfrm flipV="1">
          <a:off x="4633595" y="12179239"/>
          <a:ext cx="1270" cy="131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125148</xdr:rowOff>
    </xdr:from>
    <xdr:ext cx="378565" cy="259045"/>
    <xdr:sp macro="" textlink="">
      <xdr:nvSpPr>
        <xdr:cNvPr id="168" name="維持補修費最小値テキスト"/>
        <xdr:cNvSpPr txBox="1"/>
      </xdr:nvSpPr>
      <xdr:spPr>
        <a:xfrm>
          <a:off x="4686300" y="13498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121321</xdr:rowOff>
    </xdr:from>
    <xdr:to>
      <xdr:col>24</xdr:col>
      <xdr:colOff>152400</xdr:colOff>
      <xdr:row>78</xdr:row>
      <xdr:rowOff>121321</xdr:rowOff>
    </xdr:to>
    <xdr:cxnSp macro="">
      <xdr:nvCxnSpPr>
        <xdr:cNvPr id="169" name="直線コネクタ 168"/>
        <xdr:cNvCxnSpPr/>
      </xdr:nvCxnSpPr>
      <xdr:spPr>
        <a:xfrm>
          <a:off x="4546600" y="1349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124416</xdr:rowOff>
    </xdr:from>
    <xdr:ext cx="534377" cy="259045"/>
    <xdr:sp macro="" textlink="">
      <xdr:nvSpPr>
        <xdr:cNvPr id="170" name="維持補修費最大値テキスト"/>
        <xdr:cNvSpPr txBox="1"/>
      </xdr:nvSpPr>
      <xdr:spPr>
        <a:xfrm>
          <a:off x="4686300" y="119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6289</xdr:rowOff>
    </xdr:from>
    <xdr:to>
      <xdr:col>24</xdr:col>
      <xdr:colOff>152400</xdr:colOff>
      <xdr:row>71</xdr:row>
      <xdr:rowOff>6289</xdr:rowOff>
    </xdr:to>
    <xdr:cxnSp macro="">
      <xdr:nvCxnSpPr>
        <xdr:cNvPr id="171" name="直線コネクタ 170"/>
        <xdr:cNvCxnSpPr/>
      </xdr:nvCxnSpPr>
      <xdr:spPr>
        <a:xfrm>
          <a:off x="4546600" y="121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96540</xdr:rowOff>
    </xdr:from>
    <xdr:to>
      <xdr:col>24</xdr:col>
      <xdr:colOff>63500</xdr:colOff>
      <xdr:row>78</xdr:row>
      <xdr:rowOff>107742</xdr:rowOff>
    </xdr:to>
    <xdr:cxnSp macro="">
      <xdr:nvCxnSpPr>
        <xdr:cNvPr id="172" name="直線コネクタ 171"/>
        <xdr:cNvCxnSpPr/>
      </xdr:nvCxnSpPr>
      <xdr:spPr>
        <a:xfrm>
          <a:off x="3797300" y="13469640"/>
          <a:ext cx="8382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112920</xdr:rowOff>
    </xdr:from>
    <xdr:ext cx="469744" cy="259045"/>
    <xdr:sp macro="" textlink="">
      <xdr:nvSpPr>
        <xdr:cNvPr id="173" name="維持補修費平均値テキスト"/>
        <xdr:cNvSpPr txBox="1"/>
      </xdr:nvSpPr>
      <xdr:spPr>
        <a:xfrm>
          <a:off x="4686300" y="13143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90043</xdr:rowOff>
    </xdr:from>
    <xdr:to>
      <xdr:col>24</xdr:col>
      <xdr:colOff>114300</xdr:colOff>
      <xdr:row>78</xdr:row>
      <xdr:rowOff>20193</xdr:rowOff>
    </xdr:to>
    <xdr:sp macro="" textlink="">
      <xdr:nvSpPr>
        <xdr:cNvPr id="174" name="フローチャート: 判断 173"/>
        <xdr:cNvSpPr/>
      </xdr:nvSpPr>
      <xdr:spPr>
        <a:xfrm>
          <a:off x="45847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96540</xdr:rowOff>
    </xdr:from>
    <xdr:to>
      <xdr:col>19</xdr:col>
      <xdr:colOff>177800</xdr:colOff>
      <xdr:row>78</xdr:row>
      <xdr:rowOff>110942</xdr:rowOff>
    </xdr:to>
    <xdr:cxnSp macro="">
      <xdr:nvCxnSpPr>
        <xdr:cNvPr id="175" name="直線コネクタ 174"/>
        <xdr:cNvCxnSpPr/>
      </xdr:nvCxnSpPr>
      <xdr:spPr>
        <a:xfrm flipV="1">
          <a:off x="2908300" y="13469640"/>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83733</xdr:rowOff>
    </xdr:from>
    <xdr:to>
      <xdr:col>20</xdr:col>
      <xdr:colOff>38100</xdr:colOff>
      <xdr:row>78</xdr:row>
      <xdr:rowOff>13883</xdr:rowOff>
    </xdr:to>
    <xdr:sp macro="" textlink="">
      <xdr:nvSpPr>
        <xdr:cNvPr id="176" name="フローチャート: 判断 175"/>
        <xdr:cNvSpPr/>
      </xdr:nvSpPr>
      <xdr:spPr>
        <a:xfrm>
          <a:off x="3746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30410</xdr:rowOff>
    </xdr:from>
    <xdr:ext cx="469744" cy="259045"/>
    <xdr:sp macro="" textlink="">
      <xdr:nvSpPr>
        <xdr:cNvPr id="177" name="テキスト ボックス 176"/>
        <xdr:cNvSpPr txBox="1"/>
      </xdr:nvSpPr>
      <xdr:spPr>
        <a:xfrm>
          <a:off x="3562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110942</xdr:rowOff>
    </xdr:from>
    <xdr:to>
      <xdr:col>15</xdr:col>
      <xdr:colOff>50800</xdr:colOff>
      <xdr:row>78</xdr:row>
      <xdr:rowOff>113595</xdr:rowOff>
    </xdr:to>
    <xdr:cxnSp macro="">
      <xdr:nvCxnSpPr>
        <xdr:cNvPr id="178" name="直線コネクタ 177"/>
        <xdr:cNvCxnSpPr/>
      </xdr:nvCxnSpPr>
      <xdr:spPr>
        <a:xfrm flipV="1">
          <a:off x="2019300" y="13484042"/>
          <a:ext cx="889000" cy="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98365</xdr:rowOff>
    </xdr:from>
    <xdr:to>
      <xdr:col>15</xdr:col>
      <xdr:colOff>101600</xdr:colOff>
      <xdr:row>78</xdr:row>
      <xdr:rowOff>28515</xdr:rowOff>
    </xdr:to>
    <xdr:sp macro="" textlink="">
      <xdr:nvSpPr>
        <xdr:cNvPr id="179" name="フローチャート: 判断 178"/>
        <xdr:cNvSpPr/>
      </xdr:nvSpPr>
      <xdr:spPr>
        <a:xfrm>
          <a:off x="2857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45042</xdr:rowOff>
    </xdr:from>
    <xdr:ext cx="469744" cy="259045"/>
    <xdr:sp macro="" textlink="">
      <xdr:nvSpPr>
        <xdr:cNvPr id="180" name="テキスト ボックス 179"/>
        <xdr:cNvSpPr txBox="1"/>
      </xdr:nvSpPr>
      <xdr:spPr>
        <a:xfrm>
          <a:off x="2673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107102</xdr:rowOff>
    </xdr:from>
    <xdr:to>
      <xdr:col>10</xdr:col>
      <xdr:colOff>114300</xdr:colOff>
      <xdr:row>78</xdr:row>
      <xdr:rowOff>113595</xdr:rowOff>
    </xdr:to>
    <xdr:cxnSp macro="">
      <xdr:nvCxnSpPr>
        <xdr:cNvPr id="181" name="直線コネクタ 180"/>
        <xdr:cNvCxnSpPr/>
      </xdr:nvCxnSpPr>
      <xdr:spPr>
        <a:xfrm>
          <a:off x="1130300" y="13480202"/>
          <a:ext cx="889000" cy="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85471</xdr:rowOff>
    </xdr:from>
    <xdr:to>
      <xdr:col>10</xdr:col>
      <xdr:colOff>165100</xdr:colOff>
      <xdr:row>78</xdr:row>
      <xdr:rowOff>15621</xdr:rowOff>
    </xdr:to>
    <xdr:sp macro="" textlink="">
      <xdr:nvSpPr>
        <xdr:cNvPr id="182" name="フローチャート: 判断 181"/>
        <xdr:cNvSpPr/>
      </xdr:nvSpPr>
      <xdr:spPr>
        <a:xfrm>
          <a:off x="1968500" y="1328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32148</xdr:rowOff>
    </xdr:from>
    <xdr:ext cx="469744" cy="259045"/>
    <xdr:sp macro="" textlink="">
      <xdr:nvSpPr>
        <xdr:cNvPr id="183" name="テキスト ボックス 182"/>
        <xdr:cNvSpPr txBox="1"/>
      </xdr:nvSpPr>
      <xdr:spPr>
        <a:xfrm>
          <a:off x="1784428" y="1306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51958</xdr:rowOff>
    </xdr:from>
    <xdr:to>
      <xdr:col>6</xdr:col>
      <xdr:colOff>38100</xdr:colOff>
      <xdr:row>77</xdr:row>
      <xdr:rowOff>153558</xdr:rowOff>
    </xdr:to>
    <xdr:sp macro="" textlink="">
      <xdr:nvSpPr>
        <xdr:cNvPr id="184" name="フローチャート: 判断 183"/>
        <xdr:cNvSpPr/>
      </xdr:nvSpPr>
      <xdr:spPr>
        <a:xfrm>
          <a:off x="1079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170085</xdr:rowOff>
    </xdr:from>
    <xdr:ext cx="469744" cy="259045"/>
    <xdr:sp macro="" textlink="">
      <xdr:nvSpPr>
        <xdr:cNvPr id="185" name="テキスト ボックス 184"/>
        <xdr:cNvSpPr txBox="1"/>
      </xdr:nvSpPr>
      <xdr:spPr>
        <a:xfrm>
          <a:off x="895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56942</xdr:rowOff>
    </xdr:from>
    <xdr:to>
      <xdr:col>24</xdr:col>
      <xdr:colOff>114300</xdr:colOff>
      <xdr:row>78</xdr:row>
      <xdr:rowOff>158542</xdr:rowOff>
    </xdr:to>
    <xdr:sp macro="" textlink="">
      <xdr:nvSpPr>
        <xdr:cNvPr id="191" name="楕円 190"/>
        <xdr:cNvSpPr/>
      </xdr:nvSpPr>
      <xdr:spPr>
        <a:xfrm>
          <a:off x="4584700" y="1343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143319</xdr:rowOff>
    </xdr:from>
    <xdr:ext cx="378565" cy="259045"/>
    <xdr:sp macro="" textlink="">
      <xdr:nvSpPr>
        <xdr:cNvPr id="192" name="維持補修費該当値テキスト"/>
        <xdr:cNvSpPr txBox="1"/>
      </xdr:nvSpPr>
      <xdr:spPr>
        <a:xfrm>
          <a:off x="4686300" y="13344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45740</xdr:rowOff>
    </xdr:from>
    <xdr:to>
      <xdr:col>20</xdr:col>
      <xdr:colOff>38100</xdr:colOff>
      <xdr:row>78</xdr:row>
      <xdr:rowOff>147340</xdr:rowOff>
    </xdr:to>
    <xdr:sp macro="" textlink="">
      <xdr:nvSpPr>
        <xdr:cNvPr id="193" name="楕円 192"/>
        <xdr:cNvSpPr/>
      </xdr:nvSpPr>
      <xdr:spPr>
        <a:xfrm>
          <a:off x="3746500" y="1341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138467</xdr:rowOff>
    </xdr:from>
    <xdr:ext cx="378565" cy="259045"/>
    <xdr:sp macro="" textlink="">
      <xdr:nvSpPr>
        <xdr:cNvPr id="194" name="テキスト ボックス 193"/>
        <xdr:cNvSpPr txBox="1"/>
      </xdr:nvSpPr>
      <xdr:spPr>
        <a:xfrm>
          <a:off x="3608017" y="13511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60142</xdr:rowOff>
    </xdr:from>
    <xdr:to>
      <xdr:col>15</xdr:col>
      <xdr:colOff>101600</xdr:colOff>
      <xdr:row>78</xdr:row>
      <xdr:rowOff>161742</xdr:rowOff>
    </xdr:to>
    <xdr:sp macro="" textlink="">
      <xdr:nvSpPr>
        <xdr:cNvPr id="195" name="楕円 194"/>
        <xdr:cNvSpPr/>
      </xdr:nvSpPr>
      <xdr:spPr>
        <a:xfrm>
          <a:off x="2857500" y="1343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152869</xdr:rowOff>
    </xdr:from>
    <xdr:ext cx="378565" cy="259045"/>
    <xdr:sp macro="" textlink="">
      <xdr:nvSpPr>
        <xdr:cNvPr id="196" name="テキスト ボックス 195"/>
        <xdr:cNvSpPr txBox="1"/>
      </xdr:nvSpPr>
      <xdr:spPr>
        <a:xfrm>
          <a:off x="2719017" y="13525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62795</xdr:rowOff>
    </xdr:from>
    <xdr:to>
      <xdr:col>10</xdr:col>
      <xdr:colOff>165100</xdr:colOff>
      <xdr:row>78</xdr:row>
      <xdr:rowOff>164395</xdr:rowOff>
    </xdr:to>
    <xdr:sp macro="" textlink="">
      <xdr:nvSpPr>
        <xdr:cNvPr id="197" name="楕円 196"/>
        <xdr:cNvSpPr/>
      </xdr:nvSpPr>
      <xdr:spPr>
        <a:xfrm>
          <a:off x="1968500" y="1343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155522</xdr:rowOff>
    </xdr:from>
    <xdr:ext cx="378565" cy="259045"/>
    <xdr:sp macro="" textlink="">
      <xdr:nvSpPr>
        <xdr:cNvPr id="198" name="テキスト ボックス 197"/>
        <xdr:cNvSpPr txBox="1"/>
      </xdr:nvSpPr>
      <xdr:spPr>
        <a:xfrm>
          <a:off x="1830017" y="13528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56302</xdr:rowOff>
    </xdr:from>
    <xdr:to>
      <xdr:col>6</xdr:col>
      <xdr:colOff>38100</xdr:colOff>
      <xdr:row>78</xdr:row>
      <xdr:rowOff>157902</xdr:rowOff>
    </xdr:to>
    <xdr:sp macro="" textlink="">
      <xdr:nvSpPr>
        <xdr:cNvPr id="199" name="楕円 198"/>
        <xdr:cNvSpPr/>
      </xdr:nvSpPr>
      <xdr:spPr>
        <a:xfrm>
          <a:off x="1079500" y="1342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149029</xdr:rowOff>
    </xdr:from>
    <xdr:ext cx="378565" cy="259045"/>
    <xdr:sp macro="" textlink="">
      <xdr:nvSpPr>
        <xdr:cNvPr id="200" name="テキスト ボックス 199"/>
        <xdr:cNvSpPr txBox="1"/>
      </xdr:nvSpPr>
      <xdr:spPr>
        <a:xfrm>
          <a:off x="941017" y="13522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23999</xdr:rowOff>
    </xdr:from>
    <xdr:to>
      <xdr:col>24</xdr:col>
      <xdr:colOff>62865</xdr:colOff>
      <xdr:row>99</xdr:row>
      <xdr:rowOff>64368</xdr:rowOff>
    </xdr:to>
    <xdr:cxnSp macro="">
      <xdr:nvCxnSpPr>
        <xdr:cNvPr id="223" name="直線コネクタ 222"/>
        <xdr:cNvCxnSpPr/>
      </xdr:nvCxnSpPr>
      <xdr:spPr>
        <a:xfrm flipV="1">
          <a:off x="4633595" y="15454499"/>
          <a:ext cx="1270" cy="1583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68195</xdr:rowOff>
    </xdr:from>
    <xdr:ext cx="534377" cy="259045"/>
    <xdr:sp macro="" textlink="">
      <xdr:nvSpPr>
        <xdr:cNvPr id="224" name="扶助費最小値テキスト"/>
        <xdr:cNvSpPr txBox="1"/>
      </xdr:nvSpPr>
      <xdr:spPr>
        <a:xfrm>
          <a:off x="4686300" y="1704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64368</xdr:rowOff>
    </xdr:from>
    <xdr:to>
      <xdr:col>24</xdr:col>
      <xdr:colOff>152400</xdr:colOff>
      <xdr:row>99</xdr:row>
      <xdr:rowOff>64368</xdr:rowOff>
    </xdr:to>
    <xdr:cxnSp macro="">
      <xdr:nvCxnSpPr>
        <xdr:cNvPr id="225" name="直線コネクタ 224"/>
        <xdr:cNvCxnSpPr/>
      </xdr:nvCxnSpPr>
      <xdr:spPr>
        <a:xfrm>
          <a:off x="4546600" y="1703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142126</xdr:rowOff>
    </xdr:from>
    <xdr:ext cx="599010" cy="259045"/>
    <xdr:sp macro="" textlink="">
      <xdr:nvSpPr>
        <xdr:cNvPr id="226" name="扶助費最大値テキスト"/>
        <xdr:cNvSpPr txBox="1"/>
      </xdr:nvSpPr>
      <xdr:spPr>
        <a:xfrm>
          <a:off x="4686300" y="1522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23999</xdr:rowOff>
    </xdr:from>
    <xdr:to>
      <xdr:col>24</xdr:col>
      <xdr:colOff>152400</xdr:colOff>
      <xdr:row>90</xdr:row>
      <xdr:rowOff>23999</xdr:rowOff>
    </xdr:to>
    <xdr:cxnSp macro="">
      <xdr:nvCxnSpPr>
        <xdr:cNvPr id="227" name="直線コネクタ 226"/>
        <xdr:cNvCxnSpPr/>
      </xdr:nvCxnSpPr>
      <xdr:spPr>
        <a:xfrm>
          <a:off x="4546600" y="1545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31953</xdr:rowOff>
    </xdr:from>
    <xdr:to>
      <xdr:col>24</xdr:col>
      <xdr:colOff>63500</xdr:colOff>
      <xdr:row>96</xdr:row>
      <xdr:rowOff>41570</xdr:rowOff>
    </xdr:to>
    <xdr:cxnSp macro="">
      <xdr:nvCxnSpPr>
        <xdr:cNvPr id="228" name="直線コネクタ 227"/>
        <xdr:cNvCxnSpPr/>
      </xdr:nvCxnSpPr>
      <xdr:spPr>
        <a:xfrm>
          <a:off x="3797300" y="16491153"/>
          <a:ext cx="838200" cy="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154509</xdr:rowOff>
    </xdr:from>
    <xdr:ext cx="534377" cy="259045"/>
    <xdr:sp macro="" textlink="">
      <xdr:nvSpPr>
        <xdr:cNvPr id="229" name="扶助費平均値テキスト"/>
        <xdr:cNvSpPr txBox="1"/>
      </xdr:nvSpPr>
      <xdr:spPr>
        <a:xfrm>
          <a:off x="4686300" y="16270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131632</xdr:rowOff>
    </xdr:from>
    <xdr:to>
      <xdr:col>24</xdr:col>
      <xdr:colOff>114300</xdr:colOff>
      <xdr:row>96</xdr:row>
      <xdr:rowOff>61782</xdr:rowOff>
    </xdr:to>
    <xdr:sp macro="" textlink="">
      <xdr:nvSpPr>
        <xdr:cNvPr id="230" name="フローチャート: 判断 229"/>
        <xdr:cNvSpPr/>
      </xdr:nvSpPr>
      <xdr:spPr>
        <a:xfrm>
          <a:off x="4584700" y="1641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31953</xdr:rowOff>
    </xdr:from>
    <xdr:to>
      <xdr:col>19</xdr:col>
      <xdr:colOff>177800</xdr:colOff>
      <xdr:row>96</xdr:row>
      <xdr:rowOff>123941</xdr:rowOff>
    </xdr:to>
    <xdr:cxnSp macro="">
      <xdr:nvCxnSpPr>
        <xdr:cNvPr id="231" name="直線コネクタ 230"/>
        <xdr:cNvCxnSpPr/>
      </xdr:nvCxnSpPr>
      <xdr:spPr>
        <a:xfrm flipV="1">
          <a:off x="2908300" y="16491153"/>
          <a:ext cx="889000" cy="9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128859</xdr:rowOff>
    </xdr:from>
    <xdr:to>
      <xdr:col>20</xdr:col>
      <xdr:colOff>38100</xdr:colOff>
      <xdr:row>96</xdr:row>
      <xdr:rowOff>59009</xdr:rowOff>
    </xdr:to>
    <xdr:sp macro="" textlink="">
      <xdr:nvSpPr>
        <xdr:cNvPr id="232" name="フローチャート: 判断 231"/>
        <xdr:cNvSpPr/>
      </xdr:nvSpPr>
      <xdr:spPr>
        <a:xfrm>
          <a:off x="37465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75536</xdr:rowOff>
    </xdr:from>
    <xdr:ext cx="534377" cy="259045"/>
    <xdr:sp macro="" textlink="">
      <xdr:nvSpPr>
        <xdr:cNvPr id="233" name="テキスト ボックス 232"/>
        <xdr:cNvSpPr txBox="1"/>
      </xdr:nvSpPr>
      <xdr:spPr>
        <a:xfrm>
          <a:off x="3530111" y="1619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123941</xdr:rowOff>
    </xdr:from>
    <xdr:to>
      <xdr:col>15</xdr:col>
      <xdr:colOff>50800</xdr:colOff>
      <xdr:row>97</xdr:row>
      <xdr:rowOff>38339</xdr:rowOff>
    </xdr:to>
    <xdr:cxnSp macro="">
      <xdr:nvCxnSpPr>
        <xdr:cNvPr id="234" name="直線コネクタ 233"/>
        <xdr:cNvCxnSpPr/>
      </xdr:nvCxnSpPr>
      <xdr:spPr>
        <a:xfrm flipV="1">
          <a:off x="2019300" y="16583141"/>
          <a:ext cx="889000" cy="8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164734</xdr:rowOff>
    </xdr:from>
    <xdr:to>
      <xdr:col>15</xdr:col>
      <xdr:colOff>101600</xdr:colOff>
      <xdr:row>96</xdr:row>
      <xdr:rowOff>94884</xdr:rowOff>
    </xdr:to>
    <xdr:sp macro="" textlink="">
      <xdr:nvSpPr>
        <xdr:cNvPr id="235" name="フローチャート: 判断 234"/>
        <xdr:cNvSpPr/>
      </xdr:nvSpPr>
      <xdr:spPr>
        <a:xfrm>
          <a:off x="2857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111411</xdr:rowOff>
    </xdr:from>
    <xdr:ext cx="534377" cy="259045"/>
    <xdr:sp macro="" textlink="">
      <xdr:nvSpPr>
        <xdr:cNvPr id="236" name="テキスト ボックス 235"/>
        <xdr:cNvSpPr txBox="1"/>
      </xdr:nvSpPr>
      <xdr:spPr>
        <a:xfrm>
          <a:off x="2641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38339</xdr:rowOff>
    </xdr:from>
    <xdr:to>
      <xdr:col>10</xdr:col>
      <xdr:colOff>114300</xdr:colOff>
      <xdr:row>97</xdr:row>
      <xdr:rowOff>108122</xdr:rowOff>
    </xdr:to>
    <xdr:cxnSp macro="">
      <xdr:nvCxnSpPr>
        <xdr:cNvPr id="237" name="直線コネクタ 236"/>
        <xdr:cNvCxnSpPr/>
      </xdr:nvCxnSpPr>
      <xdr:spPr>
        <a:xfrm flipV="1">
          <a:off x="1130300" y="16668989"/>
          <a:ext cx="889000" cy="6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43210</xdr:rowOff>
    </xdr:from>
    <xdr:to>
      <xdr:col>10</xdr:col>
      <xdr:colOff>165100</xdr:colOff>
      <xdr:row>97</xdr:row>
      <xdr:rowOff>144810</xdr:rowOff>
    </xdr:to>
    <xdr:sp macro="" textlink="">
      <xdr:nvSpPr>
        <xdr:cNvPr id="238" name="フローチャート: 判断 237"/>
        <xdr:cNvSpPr/>
      </xdr:nvSpPr>
      <xdr:spPr>
        <a:xfrm>
          <a:off x="1968500" y="1667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135937</xdr:rowOff>
    </xdr:from>
    <xdr:ext cx="534377" cy="259045"/>
    <xdr:sp macro="" textlink="">
      <xdr:nvSpPr>
        <xdr:cNvPr id="239" name="テキスト ボックス 238"/>
        <xdr:cNvSpPr txBox="1"/>
      </xdr:nvSpPr>
      <xdr:spPr>
        <a:xfrm>
          <a:off x="1752111" y="1676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102341</xdr:rowOff>
    </xdr:from>
    <xdr:to>
      <xdr:col>6</xdr:col>
      <xdr:colOff>38100</xdr:colOff>
      <xdr:row>97</xdr:row>
      <xdr:rowOff>32491</xdr:rowOff>
    </xdr:to>
    <xdr:sp macro="" textlink="">
      <xdr:nvSpPr>
        <xdr:cNvPr id="240" name="フローチャート: 判断 239"/>
        <xdr:cNvSpPr/>
      </xdr:nvSpPr>
      <xdr:spPr>
        <a:xfrm>
          <a:off x="1079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49018</xdr:rowOff>
    </xdr:from>
    <xdr:ext cx="534377" cy="259045"/>
    <xdr:sp macro="" textlink="">
      <xdr:nvSpPr>
        <xdr:cNvPr id="241" name="テキスト ボックス 240"/>
        <xdr:cNvSpPr txBox="1"/>
      </xdr:nvSpPr>
      <xdr:spPr>
        <a:xfrm>
          <a:off x="863111" y="1633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162220</xdr:rowOff>
    </xdr:from>
    <xdr:to>
      <xdr:col>24</xdr:col>
      <xdr:colOff>114300</xdr:colOff>
      <xdr:row>96</xdr:row>
      <xdr:rowOff>92370</xdr:rowOff>
    </xdr:to>
    <xdr:sp macro="" textlink="">
      <xdr:nvSpPr>
        <xdr:cNvPr id="247" name="楕円 246"/>
        <xdr:cNvSpPr/>
      </xdr:nvSpPr>
      <xdr:spPr>
        <a:xfrm>
          <a:off x="4584700" y="1644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140647</xdr:rowOff>
    </xdr:from>
    <xdr:ext cx="534377" cy="259045"/>
    <xdr:sp macro="" textlink="">
      <xdr:nvSpPr>
        <xdr:cNvPr id="248" name="扶助費該当値テキスト"/>
        <xdr:cNvSpPr txBox="1"/>
      </xdr:nvSpPr>
      <xdr:spPr>
        <a:xfrm>
          <a:off x="4686300" y="1642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152603</xdr:rowOff>
    </xdr:from>
    <xdr:to>
      <xdr:col>20</xdr:col>
      <xdr:colOff>38100</xdr:colOff>
      <xdr:row>96</xdr:row>
      <xdr:rowOff>82753</xdr:rowOff>
    </xdr:to>
    <xdr:sp macro="" textlink="">
      <xdr:nvSpPr>
        <xdr:cNvPr id="249" name="楕円 248"/>
        <xdr:cNvSpPr/>
      </xdr:nvSpPr>
      <xdr:spPr>
        <a:xfrm>
          <a:off x="3746500" y="1644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73880</xdr:rowOff>
    </xdr:from>
    <xdr:ext cx="534377" cy="259045"/>
    <xdr:sp macro="" textlink="">
      <xdr:nvSpPr>
        <xdr:cNvPr id="250" name="テキスト ボックス 249"/>
        <xdr:cNvSpPr txBox="1"/>
      </xdr:nvSpPr>
      <xdr:spPr>
        <a:xfrm>
          <a:off x="3530111" y="1653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73141</xdr:rowOff>
    </xdr:from>
    <xdr:to>
      <xdr:col>15</xdr:col>
      <xdr:colOff>101600</xdr:colOff>
      <xdr:row>97</xdr:row>
      <xdr:rowOff>3291</xdr:rowOff>
    </xdr:to>
    <xdr:sp macro="" textlink="">
      <xdr:nvSpPr>
        <xdr:cNvPr id="251" name="楕円 250"/>
        <xdr:cNvSpPr/>
      </xdr:nvSpPr>
      <xdr:spPr>
        <a:xfrm>
          <a:off x="2857500" y="1653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165868</xdr:rowOff>
    </xdr:from>
    <xdr:ext cx="534377" cy="259045"/>
    <xdr:sp macro="" textlink="">
      <xdr:nvSpPr>
        <xdr:cNvPr id="252" name="テキスト ボックス 251"/>
        <xdr:cNvSpPr txBox="1"/>
      </xdr:nvSpPr>
      <xdr:spPr>
        <a:xfrm>
          <a:off x="2641111" y="1662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158989</xdr:rowOff>
    </xdr:from>
    <xdr:to>
      <xdr:col>10</xdr:col>
      <xdr:colOff>165100</xdr:colOff>
      <xdr:row>97</xdr:row>
      <xdr:rowOff>89139</xdr:rowOff>
    </xdr:to>
    <xdr:sp macro="" textlink="">
      <xdr:nvSpPr>
        <xdr:cNvPr id="253" name="楕円 252"/>
        <xdr:cNvSpPr/>
      </xdr:nvSpPr>
      <xdr:spPr>
        <a:xfrm>
          <a:off x="1968500" y="1661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105666</xdr:rowOff>
    </xdr:from>
    <xdr:ext cx="534377" cy="259045"/>
    <xdr:sp macro="" textlink="">
      <xdr:nvSpPr>
        <xdr:cNvPr id="254" name="テキスト ボックス 253"/>
        <xdr:cNvSpPr txBox="1"/>
      </xdr:nvSpPr>
      <xdr:spPr>
        <a:xfrm>
          <a:off x="1752111" y="1639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57322</xdr:rowOff>
    </xdr:from>
    <xdr:to>
      <xdr:col>6</xdr:col>
      <xdr:colOff>38100</xdr:colOff>
      <xdr:row>97</xdr:row>
      <xdr:rowOff>158922</xdr:rowOff>
    </xdr:to>
    <xdr:sp macro="" textlink="">
      <xdr:nvSpPr>
        <xdr:cNvPr id="255" name="楕円 254"/>
        <xdr:cNvSpPr/>
      </xdr:nvSpPr>
      <xdr:spPr>
        <a:xfrm>
          <a:off x="1079500" y="166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150049</xdr:rowOff>
    </xdr:from>
    <xdr:ext cx="534377" cy="259045"/>
    <xdr:sp macro="" textlink="">
      <xdr:nvSpPr>
        <xdr:cNvPr id="256" name="テキスト ボックス 255"/>
        <xdr:cNvSpPr txBox="1"/>
      </xdr:nvSpPr>
      <xdr:spPr>
        <a:xfrm>
          <a:off x="863111" y="1678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7" name="直線コネクタ 26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68" name="テキスト ボックス 26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9" name="直線コネクタ 26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0" name="テキスト ボックス 26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1" name="直線コネクタ 27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2" name="テキスト ボックス 27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5" name="直線コネクタ 27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76" name="テキスト ボックス 275"/>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7" name="直線コネクタ 27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8" name="テキスト ボックス 27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79" name="直線コネクタ 27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0" name="テキスト ボックス 27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150230</xdr:rowOff>
    </xdr:from>
    <xdr:to>
      <xdr:col>54</xdr:col>
      <xdr:colOff>189865</xdr:colOff>
      <xdr:row>39</xdr:row>
      <xdr:rowOff>13513</xdr:rowOff>
    </xdr:to>
    <xdr:cxnSp macro="">
      <xdr:nvCxnSpPr>
        <xdr:cNvPr id="284" name="直線コネクタ 283"/>
        <xdr:cNvCxnSpPr/>
      </xdr:nvCxnSpPr>
      <xdr:spPr>
        <a:xfrm flipV="1">
          <a:off x="10475595" y="5293730"/>
          <a:ext cx="1270" cy="1406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17340</xdr:rowOff>
    </xdr:from>
    <xdr:ext cx="469744" cy="259045"/>
    <xdr:sp macro="" textlink="">
      <xdr:nvSpPr>
        <xdr:cNvPr id="285" name="補助費等最小値テキスト"/>
        <xdr:cNvSpPr txBox="1"/>
      </xdr:nvSpPr>
      <xdr:spPr>
        <a:xfrm>
          <a:off x="10528300" y="67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13513</xdr:rowOff>
    </xdr:from>
    <xdr:to>
      <xdr:col>55</xdr:col>
      <xdr:colOff>88900</xdr:colOff>
      <xdr:row>39</xdr:row>
      <xdr:rowOff>13513</xdr:rowOff>
    </xdr:to>
    <xdr:cxnSp macro="">
      <xdr:nvCxnSpPr>
        <xdr:cNvPr id="286" name="直線コネクタ 285"/>
        <xdr:cNvCxnSpPr/>
      </xdr:nvCxnSpPr>
      <xdr:spPr>
        <a:xfrm>
          <a:off x="10388600" y="67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96907</xdr:rowOff>
    </xdr:from>
    <xdr:ext cx="599010" cy="259045"/>
    <xdr:sp macro="" textlink="">
      <xdr:nvSpPr>
        <xdr:cNvPr id="287" name="補助費等最大値テキスト"/>
        <xdr:cNvSpPr txBox="1"/>
      </xdr:nvSpPr>
      <xdr:spPr>
        <a:xfrm>
          <a:off x="10528300" y="50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150230</xdr:rowOff>
    </xdr:from>
    <xdr:to>
      <xdr:col>55</xdr:col>
      <xdr:colOff>88900</xdr:colOff>
      <xdr:row>30</xdr:row>
      <xdr:rowOff>150230</xdr:rowOff>
    </xdr:to>
    <xdr:cxnSp macro="">
      <xdr:nvCxnSpPr>
        <xdr:cNvPr id="288" name="直線コネクタ 287"/>
        <xdr:cNvCxnSpPr/>
      </xdr:nvCxnSpPr>
      <xdr:spPr>
        <a:xfrm>
          <a:off x="10388600" y="52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105724</xdr:rowOff>
    </xdr:from>
    <xdr:to>
      <xdr:col>55</xdr:col>
      <xdr:colOff>0</xdr:colOff>
      <xdr:row>36</xdr:row>
      <xdr:rowOff>138328</xdr:rowOff>
    </xdr:to>
    <xdr:cxnSp macro="">
      <xdr:nvCxnSpPr>
        <xdr:cNvPr id="289" name="直線コネクタ 288"/>
        <xdr:cNvCxnSpPr/>
      </xdr:nvCxnSpPr>
      <xdr:spPr>
        <a:xfrm flipV="1">
          <a:off x="9639300" y="6277924"/>
          <a:ext cx="838200" cy="3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54127</xdr:rowOff>
    </xdr:from>
    <xdr:ext cx="534377" cy="259045"/>
    <xdr:sp macro="" textlink="">
      <xdr:nvSpPr>
        <xdr:cNvPr id="290" name="補助費等平均値テキスト"/>
        <xdr:cNvSpPr txBox="1"/>
      </xdr:nvSpPr>
      <xdr:spPr>
        <a:xfrm>
          <a:off x="10528300" y="6054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31250</xdr:rowOff>
    </xdr:from>
    <xdr:to>
      <xdr:col>55</xdr:col>
      <xdr:colOff>50800</xdr:colOff>
      <xdr:row>36</xdr:row>
      <xdr:rowOff>132850</xdr:rowOff>
    </xdr:to>
    <xdr:sp macro="" textlink="">
      <xdr:nvSpPr>
        <xdr:cNvPr id="291" name="フローチャート: 判断 290"/>
        <xdr:cNvSpPr/>
      </xdr:nvSpPr>
      <xdr:spPr>
        <a:xfrm>
          <a:off x="104267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135028</xdr:rowOff>
    </xdr:from>
    <xdr:to>
      <xdr:col>50</xdr:col>
      <xdr:colOff>114300</xdr:colOff>
      <xdr:row>36</xdr:row>
      <xdr:rowOff>138328</xdr:rowOff>
    </xdr:to>
    <xdr:cxnSp macro="">
      <xdr:nvCxnSpPr>
        <xdr:cNvPr id="292" name="直線コネクタ 291"/>
        <xdr:cNvCxnSpPr/>
      </xdr:nvCxnSpPr>
      <xdr:spPr>
        <a:xfrm>
          <a:off x="8750300" y="6307228"/>
          <a:ext cx="889000" cy="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41994</xdr:rowOff>
    </xdr:from>
    <xdr:to>
      <xdr:col>50</xdr:col>
      <xdr:colOff>165100</xdr:colOff>
      <xdr:row>36</xdr:row>
      <xdr:rowOff>143594</xdr:rowOff>
    </xdr:to>
    <xdr:sp macro="" textlink="">
      <xdr:nvSpPr>
        <xdr:cNvPr id="293" name="フローチャート: 判断 292"/>
        <xdr:cNvSpPr/>
      </xdr:nvSpPr>
      <xdr:spPr>
        <a:xfrm>
          <a:off x="9588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160121</xdr:rowOff>
    </xdr:from>
    <xdr:ext cx="534377" cy="259045"/>
    <xdr:sp macro="" textlink="">
      <xdr:nvSpPr>
        <xdr:cNvPr id="294" name="テキスト ボックス 293"/>
        <xdr:cNvSpPr txBox="1"/>
      </xdr:nvSpPr>
      <xdr:spPr>
        <a:xfrm>
          <a:off x="9372111" y="59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82736</xdr:rowOff>
    </xdr:from>
    <xdr:to>
      <xdr:col>45</xdr:col>
      <xdr:colOff>177800</xdr:colOff>
      <xdr:row>36</xdr:row>
      <xdr:rowOff>135028</xdr:rowOff>
    </xdr:to>
    <xdr:cxnSp macro="">
      <xdr:nvCxnSpPr>
        <xdr:cNvPr id="295" name="直線コネクタ 294"/>
        <xdr:cNvCxnSpPr/>
      </xdr:nvCxnSpPr>
      <xdr:spPr>
        <a:xfrm>
          <a:off x="7861300" y="6254936"/>
          <a:ext cx="889000" cy="5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57667</xdr:rowOff>
    </xdr:from>
    <xdr:to>
      <xdr:col>46</xdr:col>
      <xdr:colOff>38100</xdr:colOff>
      <xdr:row>36</xdr:row>
      <xdr:rowOff>159267</xdr:rowOff>
    </xdr:to>
    <xdr:sp macro="" textlink="">
      <xdr:nvSpPr>
        <xdr:cNvPr id="296" name="フローチャート: 判断 295"/>
        <xdr:cNvSpPr/>
      </xdr:nvSpPr>
      <xdr:spPr>
        <a:xfrm>
          <a:off x="8699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4344</xdr:rowOff>
    </xdr:from>
    <xdr:ext cx="534377" cy="259045"/>
    <xdr:sp macro="" textlink="">
      <xdr:nvSpPr>
        <xdr:cNvPr id="297" name="テキスト ボックス 296"/>
        <xdr:cNvSpPr txBox="1"/>
      </xdr:nvSpPr>
      <xdr:spPr>
        <a:xfrm>
          <a:off x="8483111" y="60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82736</xdr:rowOff>
    </xdr:from>
    <xdr:to>
      <xdr:col>41</xdr:col>
      <xdr:colOff>50800</xdr:colOff>
      <xdr:row>36</xdr:row>
      <xdr:rowOff>133628</xdr:rowOff>
    </xdr:to>
    <xdr:cxnSp macro="">
      <xdr:nvCxnSpPr>
        <xdr:cNvPr id="298" name="直線コネクタ 297"/>
        <xdr:cNvCxnSpPr/>
      </xdr:nvCxnSpPr>
      <xdr:spPr>
        <a:xfrm flipV="1">
          <a:off x="6972300" y="6254936"/>
          <a:ext cx="889000" cy="5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148093</xdr:rowOff>
    </xdr:from>
    <xdr:to>
      <xdr:col>41</xdr:col>
      <xdr:colOff>101600</xdr:colOff>
      <xdr:row>36</xdr:row>
      <xdr:rowOff>78243</xdr:rowOff>
    </xdr:to>
    <xdr:sp macro="" textlink="">
      <xdr:nvSpPr>
        <xdr:cNvPr id="299" name="フローチャート: 判断 298"/>
        <xdr:cNvSpPr/>
      </xdr:nvSpPr>
      <xdr:spPr>
        <a:xfrm>
          <a:off x="7810500" y="614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94770</xdr:rowOff>
    </xdr:from>
    <xdr:ext cx="534377" cy="259045"/>
    <xdr:sp macro="" textlink="">
      <xdr:nvSpPr>
        <xdr:cNvPr id="300" name="テキスト ボックス 299"/>
        <xdr:cNvSpPr txBox="1"/>
      </xdr:nvSpPr>
      <xdr:spPr>
        <a:xfrm>
          <a:off x="7594111" y="592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39422</xdr:rowOff>
    </xdr:from>
    <xdr:to>
      <xdr:col>36</xdr:col>
      <xdr:colOff>165100</xdr:colOff>
      <xdr:row>36</xdr:row>
      <xdr:rowOff>141022</xdr:rowOff>
    </xdr:to>
    <xdr:sp macro="" textlink="">
      <xdr:nvSpPr>
        <xdr:cNvPr id="301" name="フローチャート: 判断 300"/>
        <xdr:cNvSpPr/>
      </xdr:nvSpPr>
      <xdr:spPr>
        <a:xfrm>
          <a:off x="6921500" y="621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157549</xdr:rowOff>
    </xdr:from>
    <xdr:ext cx="534377" cy="259045"/>
    <xdr:sp macro="" textlink="">
      <xdr:nvSpPr>
        <xdr:cNvPr id="302" name="テキスト ボックス 301"/>
        <xdr:cNvSpPr txBox="1"/>
      </xdr:nvSpPr>
      <xdr:spPr>
        <a:xfrm>
          <a:off x="6705111" y="598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54924</xdr:rowOff>
    </xdr:from>
    <xdr:to>
      <xdr:col>55</xdr:col>
      <xdr:colOff>50800</xdr:colOff>
      <xdr:row>36</xdr:row>
      <xdr:rowOff>156524</xdr:rowOff>
    </xdr:to>
    <xdr:sp macro="" textlink="">
      <xdr:nvSpPr>
        <xdr:cNvPr id="308" name="楕円 307"/>
        <xdr:cNvSpPr/>
      </xdr:nvSpPr>
      <xdr:spPr>
        <a:xfrm>
          <a:off x="10426700" y="622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33351</xdr:rowOff>
    </xdr:from>
    <xdr:ext cx="534377" cy="259045"/>
    <xdr:sp macro="" textlink="">
      <xdr:nvSpPr>
        <xdr:cNvPr id="309" name="補助費等該当値テキスト"/>
        <xdr:cNvSpPr txBox="1"/>
      </xdr:nvSpPr>
      <xdr:spPr>
        <a:xfrm>
          <a:off x="10528300" y="620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87528</xdr:rowOff>
    </xdr:from>
    <xdr:to>
      <xdr:col>50</xdr:col>
      <xdr:colOff>165100</xdr:colOff>
      <xdr:row>37</xdr:row>
      <xdr:rowOff>17678</xdr:rowOff>
    </xdr:to>
    <xdr:sp macro="" textlink="">
      <xdr:nvSpPr>
        <xdr:cNvPr id="310" name="楕円 309"/>
        <xdr:cNvSpPr/>
      </xdr:nvSpPr>
      <xdr:spPr>
        <a:xfrm>
          <a:off x="9588500" y="625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8805</xdr:rowOff>
    </xdr:from>
    <xdr:ext cx="534377" cy="259045"/>
    <xdr:sp macro="" textlink="">
      <xdr:nvSpPr>
        <xdr:cNvPr id="311" name="テキスト ボックス 310"/>
        <xdr:cNvSpPr txBox="1"/>
      </xdr:nvSpPr>
      <xdr:spPr>
        <a:xfrm>
          <a:off x="9372111" y="635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84228</xdr:rowOff>
    </xdr:from>
    <xdr:to>
      <xdr:col>46</xdr:col>
      <xdr:colOff>38100</xdr:colOff>
      <xdr:row>37</xdr:row>
      <xdr:rowOff>14378</xdr:rowOff>
    </xdr:to>
    <xdr:sp macro="" textlink="">
      <xdr:nvSpPr>
        <xdr:cNvPr id="312" name="楕円 311"/>
        <xdr:cNvSpPr/>
      </xdr:nvSpPr>
      <xdr:spPr>
        <a:xfrm>
          <a:off x="8699500" y="625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5505</xdr:rowOff>
    </xdr:from>
    <xdr:ext cx="534377" cy="259045"/>
    <xdr:sp macro="" textlink="">
      <xdr:nvSpPr>
        <xdr:cNvPr id="313" name="テキスト ボックス 312"/>
        <xdr:cNvSpPr txBox="1"/>
      </xdr:nvSpPr>
      <xdr:spPr>
        <a:xfrm>
          <a:off x="8483111" y="634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31936</xdr:rowOff>
    </xdr:from>
    <xdr:to>
      <xdr:col>41</xdr:col>
      <xdr:colOff>101600</xdr:colOff>
      <xdr:row>36</xdr:row>
      <xdr:rowOff>133536</xdr:rowOff>
    </xdr:to>
    <xdr:sp macro="" textlink="">
      <xdr:nvSpPr>
        <xdr:cNvPr id="314" name="楕円 313"/>
        <xdr:cNvSpPr/>
      </xdr:nvSpPr>
      <xdr:spPr>
        <a:xfrm>
          <a:off x="7810500" y="620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124663</xdr:rowOff>
    </xdr:from>
    <xdr:ext cx="534377" cy="259045"/>
    <xdr:sp macro="" textlink="">
      <xdr:nvSpPr>
        <xdr:cNvPr id="315" name="テキスト ボックス 314"/>
        <xdr:cNvSpPr txBox="1"/>
      </xdr:nvSpPr>
      <xdr:spPr>
        <a:xfrm>
          <a:off x="7594111" y="629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82828</xdr:rowOff>
    </xdr:from>
    <xdr:to>
      <xdr:col>36</xdr:col>
      <xdr:colOff>165100</xdr:colOff>
      <xdr:row>37</xdr:row>
      <xdr:rowOff>12978</xdr:rowOff>
    </xdr:to>
    <xdr:sp macro="" textlink="">
      <xdr:nvSpPr>
        <xdr:cNvPr id="316" name="楕円 315"/>
        <xdr:cNvSpPr/>
      </xdr:nvSpPr>
      <xdr:spPr>
        <a:xfrm>
          <a:off x="6921500" y="625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4105</xdr:rowOff>
    </xdr:from>
    <xdr:ext cx="534377" cy="259045"/>
    <xdr:sp macro="" textlink="">
      <xdr:nvSpPr>
        <xdr:cNvPr id="317" name="テキスト ボックス 316"/>
        <xdr:cNvSpPr txBox="1"/>
      </xdr:nvSpPr>
      <xdr:spPr>
        <a:xfrm>
          <a:off x="6705111" y="634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46898</xdr:rowOff>
    </xdr:from>
    <xdr:to>
      <xdr:col>54</xdr:col>
      <xdr:colOff>189865</xdr:colOff>
      <xdr:row>58</xdr:row>
      <xdr:rowOff>86116</xdr:rowOff>
    </xdr:to>
    <xdr:cxnSp macro="">
      <xdr:nvCxnSpPr>
        <xdr:cNvPr id="339" name="直線コネクタ 338"/>
        <xdr:cNvCxnSpPr/>
      </xdr:nvCxnSpPr>
      <xdr:spPr>
        <a:xfrm flipV="1">
          <a:off x="10475595" y="8962298"/>
          <a:ext cx="1270" cy="1067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89943</xdr:rowOff>
    </xdr:from>
    <xdr:ext cx="534377" cy="259045"/>
    <xdr:sp macro="" textlink="">
      <xdr:nvSpPr>
        <xdr:cNvPr id="340" name="普通建設事業費最小値テキスト"/>
        <xdr:cNvSpPr txBox="1"/>
      </xdr:nvSpPr>
      <xdr:spPr>
        <a:xfrm>
          <a:off x="10528300" y="1003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86116</xdr:rowOff>
    </xdr:from>
    <xdr:to>
      <xdr:col>55</xdr:col>
      <xdr:colOff>88900</xdr:colOff>
      <xdr:row>58</xdr:row>
      <xdr:rowOff>86116</xdr:rowOff>
    </xdr:to>
    <xdr:cxnSp macro="">
      <xdr:nvCxnSpPr>
        <xdr:cNvPr id="341" name="直線コネクタ 340"/>
        <xdr:cNvCxnSpPr/>
      </xdr:nvCxnSpPr>
      <xdr:spPr>
        <a:xfrm>
          <a:off x="10388600" y="100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165025</xdr:rowOff>
    </xdr:from>
    <xdr:ext cx="599010" cy="259045"/>
    <xdr:sp macro="" textlink="">
      <xdr:nvSpPr>
        <xdr:cNvPr id="342" name="普通建設事業費最大値テキスト"/>
        <xdr:cNvSpPr txBox="1"/>
      </xdr:nvSpPr>
      <xdr:spPr>
        <a:xfrm>
          <a:off x="10528300" y="87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46898</xdr:rowOff>
    </xdr:from>
    <xdr:to>
      <xdr:col>55</xdr:col>
      <xdr:colOff>88900</xdr:colOff>
      <xdr:row>52</xdr:row>
      <xdr:rowOff>46898</xdr:rowOff>
    </xdr:to>
    <xdr:cxnSp macro="">
      <xdr:nvCxnSpPr>
        <xdr:cNvPr id="343" name="直線コネクタ 342"/>
        <xdr:cNvCxnSpPr/>
      </xdr:nvCxnSpPr>
      <xdr:spPr>
        <a:xfrm>
          <a:off x="10388600" y="896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106704</xdr:rowOff>
    </xdr:from>
    <xdr:to>
      <xdr:col>55</xdr:col>
      <xdr:colOff>0</xdr:colOff>
      <xdr:row>57</xdr:row>
      <xdr:rowOff>167219</xdr:rowOff>
    </xdr:to>
    <xdr:cxnSp macro="">
      <xdr:nvCxnSpPr>
        <xdr:cNvPr id="344" name="直線コネクタ 343"/>
        <xdr:cNvCxnSpPr/>
      </xdr:nvCxnSpPr>
      <xdr:spPr>
        <a:xfrm>
          <a:off x="9639300" y="9879354"/>
          <a:ext cx="838200" cy="6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91505</xdr:rowOff>
    </xdr:from>
    <xdr:ext cx="534377" cy="259045"/>
    <xdr:sp macro="" textlink="">
      <xdr:nvSpPr>
        <xdr:cNvPr id="345" name="普通建設事業費平均値テキスト"/>
        <xdr:cNvSpPr txBox="1"/>
      </xdr:nvSpPr>
      <xdr:spPr>
        <a:xfrm>
          <a:off x="10528300" y="9692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68628</xdr:rowOff>
    </xdr:from>
    <xdr:to>
      <xdr:col>55</xdr:col>
      <xdr:colOff>50800</xdr:colOff>
      <xdr:row>57</xdr:row>
      <xdr:rowOff>170228</xdr:rowOff>
    </xdr:to>
    <xdr:sp macro="" textlink="">
      <xdr:nvSpPr>
        <xdr:cNvPr id="346" name="フローチャート: 判断 345"/>
        <xdr:cNvSpPr/>
      </xdr:nvSpPr>
      <xdr:spPr>
        <a:xfrm>
          <a:off x="10426700" y="984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106704</xdr:rowOff>
    </xdr:from>
    <xdr:to>
      <xdr:col>50</xdr:col>
      <xdr:colOff>114300</xdr:colOff>
      <xdr:row>58</xdr:row>
      <xdr:rowOff>57952</xdr:rowOff>
    </xdr:to>
    <xdr:cxnSp macro="">
      <xdr:nvCxnSpPr>
        <xdr:cNvPr id="347" name="直線コネクタ 346"/>
        <xdr:cNvCxnSpPr/>
      </xdr:nvCxnSpPr>
      <xdr:spPr>
        <a:xfrm flipV="1">
          <a:off x="8750300" y="9879354"/>
          <a:ext cx="889000" cy="12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41717</xdr:rowOff>
    </xdr:from>
    <xdr:to>
      <xdr:col>50</xdr:col>
      <xdr:colOff>165100</xdr:colOff>
      <xdr:row>57</xdr:row>
      <xdr:rowOff>143317</xdr:rowOff>
    </xdr:to>
    <xdr:sp macro="" textlink="">
      <xdr:nvSpPr>
        <xdr:cNvPr id="348" name="フローチャート: 判断 347"/>
        <xdr:cNvSpPr/>
      </xdr:nvSpPr>
      <xdr:spPr>
        <a:xfrm>
          <a:off x="95885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159844</xdr:rowOff>
    </xdr:from>
    <xdr:ext cx="534377" cy="259045"/>
    <xdr:sp macro="" textlink="">
      <xdr:nvSpPr>
        <xdr:cNvPr id="349" name="テキスト ボックス 348"/>
        <xdr:cNvSpPr txBox="1"/>
      </xdr:nvSpPr>
      <xdr:spPr>
        <a:xfrm>
          <a:off x="9372111" y="958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698</xdr:rowOff>
    </xdr:from>
    <xdr:to>
      <xdr:col>45</xdr:col>
      <xdr:colOff>177800</xdr:colOff>
      <xdr:row>58</xdr:row>
      <xdr:rowOff>57952</xdr:rowOff>
    </xdr:to>
    <xdr:cxnSp macro="">
      <xdr:nvCxnSpPr>
        <xdr:cNvPr id="350" name="直線コネクタ 349"/>
        <xdr:cNvCxnSpPr/>
      </xdr:nvCxnSpPr>
      <xdr:spPr>
        <a:xfrm>
          <a:off x="7861300" y="9944798"/>
          <a:ext cx="889000" cy="5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56878</xdr:rowOff>
    </xdr:from>
    <xdr:to>
      <xdr:col>46</xdr:col>
      <xdr:colOff>38100</xdr:colOff>
      <xdr:row>57</xdr:row>
      <xdr:rowOff>158478</xdr:rowOff>
    </xdr:to>
    <xdr:sp macro="" textlink="">
      <xdr:nvSpPr>
        <xdr:cNvPr id="351" name="フローチャート: 判断 350"/>
        <xdr:cNvSpPr/>
      </xdr:nvSpPr>
      <xdr:spPr>
        <a:xfrm>
          <a:off x="8699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3555</xdr:rowOff>
    </xdr:from>
    <xdr:ext cx="534377" cy="259045"/>
    <xdr:sp macro="" textlink="">
      <xdr:nvSpPr>
        <xdr:cNvPr id="352" name="テキスト ボックス 351"/>
        <xdr:cNvSpPr txBox="1"/>
      </xdr:nvSpPr>
      <xdr:spPr>
        <a:xfrm>
          <a:off x="8483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141497</xdr:rowOff>
    </xdr:from>
    <xdr:to>
      <xdr:col>41</xdr:col>
      <xdr:colOff>50800</xdr:colOff>
      <xdr:row>58</xdr:row>
      <xdr:rowOff>698</xdr:rowOff>
    </xdr:to>
    <xdr:cxnSp macro="">
      <xdr:nvCxnSpPr>
        <xdr:cNvPr id="353" name="直線コネクタ 352"/>
        <xdr:cNvCxnSpPr/>
      </xdr:nvCxnSpPr>
      <xdr:spPr>
        <a:xfrm>
          <a:off x="6972300" y="9914147"/>
          <a:ext cx="889000" cy="3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12424</xdr:rowOff>
    </xdr:from>
    <xdr:to>
      <xdr:col>41</xdr:col>
      <xdr:colOff>101600</xdr:colOff>
      <xdr:row>57</xdr:row>
      <xdr:rowOff>114024</xdr:rowOff>
    </xdr:to>
    <xdr:sp macro="" textlink="">
      <xdr:nvSpPr>
        <xdr:cNvPr id="354" name="フローチャート: 判断 353"/>
        <xdr:cNvSpPr/>
      </xdr:nvSpPr>
      <xdr:spPr>
        <a:xfrm>
          <a:off x="7810500" y="978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130551</xdr:rowOff>
    </xdr:from>
    <xdr:ext cx="534377" cy="259045"/>
    <xdr:sp macro="" textlink="">
      <xdr:nvSpPr>
        <xdr:cNvPr id="355" name="テキスト ボックス 354"/>
        <xdr:cNvSpPr txBox="1"/>
      </xdr:nvSpPr>
      <xdr:spPr>
        <a:xfrm>
          <a:off x="7594111" y="956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128882</xdr:rowOff>
    </xdr:from>
    <xdr:to>
      <xdr:col>36</xdr:col>
      <xdr:colOff>165100</xdr:colOff>
      <xdr:row>57</xdr:row>
      <xdr:rowOff>59032</xdr:rowOff>
    </xdr:to>
    <xdr:sp macro="" textlink="">
      <xdr:nvSpPr>
        <xdr:cNvPr id="356" name="フローチャート: 判断 355"/>
        <xdr:cNvSpPr/>
      </xdr:nvSpPr>
      <xdr:spPr>
        <a:xfrm>
          <a:off x="6921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75559</xdr:rowOff>
    </xdr:from>
    <xdr:ext cx="534377" cy="259045"/>
    <xdr:sp macro="" textlink="">
      <xdr:nvSpPr>
        <xdr:cNvPr id="357" name="テキスト ボックス 356"/>
        <xdr:cNvSpPr txBox="1"/>
      </xdr:nvSpPr>
      <xdr:spPr>
        <a:xfrm>
          <a:off x="6705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116419</xdr:rowOff>
    </xdr:from>
    <xdr:to>
      <xdr:col>55</xdr:col>
      <xdr:colOff>50800</xdr:colOff>
      <xdr:row>58</xdr:row>
      <xdr:rowOff>46569</xdr:rowOff>
    </xdr:to>
    <xdr:sp macro="" textlink="">
      <xdr:nvSpPr>
        <xdr:cNvPr id="363" name="楕円 362"/>
        <xdr:cNvSpPr/>
      </xdr:nvSpPr>
      <xdr:spPr>
        <a:xfrm>
          <a:off x="10426700" y="988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47055</xdr:rowOff>
    </xdr:from>
    <xdr:ext cx="534377" cy="259045"/>
    <xdr:sp macro="" textlink="">
      <xdr:nvSpPr>
        <xdr:cNvPr id="364" name="普通建設事業費該当値テキスト"/>
        <xdr:cNvSpPr txBox="1"/>
      </xdr:nvSpPr>
      <xdr:spPr>
        <a:xfrm>
          <a:off x="10528300" y="981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55904</xdr:rowOff>
    </xdr:from>
    <xdr:to>
      <xdr:col>50</xdr:col>
      <xdr:colOff>165100</xdr:colOff>
      <xdr:row>57</xdr:row>
      <xdr:rowOff>157504</xdr:rowOff>
    </xdr:to>
    <xdr:sp macro="" textlink="">
      <xdr:nvSpPr>
        <xdr:cNvPr id="365" name="楕円 364"/>
        <xdr:cNvSpPr/>
      </xdr:nvSpPr>
      <xdr:spPr>
        <a:xfrm>
          <a:off x="9588500" y="98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148631</xdr:rowOff>
    </xdr:from>
    <xdr:ext cx="534377" cy="259045"/>
    <xdr:sp macro="" textlink="">
      <xdr:nvSpPr>
        <xdr:cNvPr id="366" name="テキスト ボックス 365"/>
        <xdr:cNvSpPr txBox="1"/>
      </xdr:nvSpPr>
      <xdr:spPr>
        <a:xfrm>
          <a:off x="9372111" y="992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7152</xdr:rowOff>
    </xdr:from>
    <xdr:to>
      <xdr:col>46</xdr:col>
      <xdr:colOff>38100</xdr:colOff>
      <xdr:row>58</xdr:row>
      <xdr:rowOff>108752</xdr:rowOff>
    </xdr:to>
    <xdr:sp macro="" textlink="">
      <xdr:nvSpPr>
        <xdr:cNvPr id="367" name="楕円 366"/>
        <xdr:cNvSpPr/>
      </xdr:nvSpPr>
      <xdr:spPr>
        <a:xfrm>
          <a:off x="8699500" y="995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99879</xdr:rowOff>
    </xdr:from>
    <xdr:ext cx="534377" cy="259045"/>
    <xdr:sp macro="" textlink="">
      <xdr:nvSpPr>
        <xdr:cNvPr id="368" name="テキスト ボックス 367"/>
        <xdr:cNvSpPr txBox="1"/>
      </xdr:nvSpPr>
      <xdr:spPr>
        <a:xfrm>
          <a:off x="8483111" y="1004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121348</xdr:rowOff>
    </xdr:from>
    <xdr:to>
      <xdr:col>41</xdr:col>
      <xdr:colOff>101600</xdr:colOff>
      <xdr:row>58</xdr:row>
      <xdr:rowOff>51498</xdr:rowOff>
    </xdr:to>
    <xdr:sp macro="" textlink="">
      <xdr:nvSpPr>
        <xdr:cNvPr id="369" name="楕円 368"/>
        <xdr:cNvSpPr/>
      </xdr:nvSpPr>
      <xdr:spPr>
        <a:xfrm>
          <a:off x="7810500" y="989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42625</xdr:rowOff>
    </xdr:from>
    <xdr:ext cx="534377" cy="259045"/>
    <xdr:sp macro="" textlink="">
      <xdr:nvSpPr>
        <xdr:cNvPr id="370" name="テキスト ボックス 369"/>
        <xdr:cNvSpPr txBox="1"/>
      </xdr:nvSpPr>
      <xdr:spPr>
        <a:xfrm>
          <a:off x="7594111" y="998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90697</xdr:rowOff>
    </xdr:from>
    <xdr:to>
      <xdr:col>36</xdr:col>
      <xdr:colOff>165100</xdr:colOff>
      <xdr:row>58</xdr:row>
      <xdr:rowOff>20847</xdr:rowOff>
    </xdr:to>
    <xdr:sp macro="" textlink="">
      <xdr:nvSpPr>
        <xdr:cNvPr id="371" name="楕円 370"/>
        <xdr:cNvSpPr/>
      </xdr:nvSpPr>
      <xdr:spPr>
        <a:xfrm>
          <a:off x="6921500" y="986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11974</xdr:rowOff>
    </xdr:from>
    <xdr:ext cx="534377" cy="259045"/>
    <xdr:sp macro="" textlink="">
      <xdr:nvSpPr>
        <xdr:cNvPr id="372" name="テキスト ボックス 371"/>
        <xdr:cNvSpPr txBox="1"/>
      </xdr:nvSpPr>
      <xdr:spPr>
        <a:xfrm>
          <a:off x="6705111" y="995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2" name="テキスト ボックス 391"/>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63576</xdr:rowOff>
    </xdr:from>
    <xdr:to>
      <xdr:col>54</xdr:col>
      <xdr:colOff>189865</xdr:colOff>
      <xdr:row>79</xdr:row>
      <xdr:rowOff>97910</xdr:rowOff>
    </xdr:to>
    <xdr:cxnSp macro="">
      <xdr:nvCxnSpPr>
        <xdr:cNvPr id="398" name="直線コネクタ 397"/>
        <xdr:cNvCxnSpPr/>
      </xdr:nvCxnSpPr>
      <xdr:spPr>
        <a:xfrm flipV="1">
          <a:off x="10475595" y="12065076"/>
          <a:ext cx="1270" cy="157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101737</xdr:rowOff>
    </xdr:from>
    <xdr:ext cx="313932" cy="259045"/>
    <xdr:sp macro="" textlink="">
      <xdr:nvSpPr>
        <xdr:cNvPr id="399" name="普通建設事業費 （ うち新規整備　）最小値テキスト"/>
        <xdr:cNvSpPr txBox="1"/>
      </xdr:nvSpPr>
      <xdr:spPr>
        <a:xfrm>
          <a:off x="10528300" y="13646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97910</xdr:rowOff>
    </xdr:from>
    <xdr:to>
      <xdr:col>55</xdr:col>
      <xdr:colOff>88900</xdr:colOff>
      <xdr:row>79</xdr:row>
      <xdr:rowOff>97910</xdr:rowOff>
    </xdr:to>
    <xdr:cxnSp macro="">
      <xdr:nvCxnSpPr>
        <xdr:cNvPr id="400" name="直線コネクタ 399"/>
        <xdr:cNvCxnSpPr/>
      </xdr:nvCxnSpPr>
      <xdr:spPr>
        <a:xfrm>
          <a:off x="10388600" y="1364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10253</xdr:rowOff>
    </xdr:from>
    <xdr:ext cx="599010" cy="259045"/>
    <xdr:sp macro="" textlink="">
      <xdr:nvSpPr>
        <xdr:cNvPr id="401" name="普通建設事業費 （ うち新規整備　）最大値テキスト"/>
        <xdr:cNvSpPr txBox="1"/>
      </xdr:nvSpPr>
      <xdr:spPr>
        <a:xfrm>
          <a:off x="10528300" y="1184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63576</xdr:rowOff>
    </xdr:from>
    <xdr:to>
      <xdr:col>55</xdr:col>
      <xdr:colOff>88900</xdr:colOff>
      <xdr:row>70</xdr:row>
      <xdr:rowOff>63576</xdr:rowOff>
    </xdr:to>
    <xdr:cxnSp macro="">
      <xdr:nvCxnSpPr>
        <xdr:cNvPr id="402" name="直線コネクタ 401"/>
        <xdr:cNvCxnSpPr/>
      </xdr:nvCxnSpPr>
      <xdr:spPr>
        <a:xfrm>
          <a:off x="10388600" y="1206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96211</xdr:rowOff>
    </xdr:from>
    <xdr:to>
      <xdr:col>55</xdr:col>
      <xdr:colOff>0</xdr:colOff>
      <xdr:row>78</xdr:row>
      <xdr:rowOff>124482</xdr:rowOff>
    </xdr:to>
    <xdr:cxnSp macro="">
      <xdr:nvCxnSpPr>
        <xdr:cNvPr id="403" name="直線コネクタ 402"/>
        <xdr:cNvCxnSpPr/>
      </xdr:nvCxnSpPr>
      <xdr:spPr>
        <a:xfrm>
          <a:off x="9639300" y="13469311"/>
          <a:ext cx="838200" cy="2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65629</xdr:rowOff>
    </xdr:from>
    <xdr:ext cx="534377" cy="259045"/>
    <xdr:sp macro="" textlink="">
      <xdr:nvSpPr>
        <xdr:cNvPr id="404" name="普通建設事業費 （ うち新規整備　）平均値テキスト"/>
        <xdr:cNvSpPr txBox="1"/>
      </xdr:nvSpPr>
      <xdr:spPr>
        <a:xfrm>
          <a:off x="10528300" y="13438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87202</xdr:rowOff>
    </xdr:from>
    <xdr:to>
      <xdr:col>55</xdr:col>
      <xdr:colOff>50800</xdr:colOff>
      <xdr:row>79</xdr:row>
      <xdr:rowOff>17352</xdr:rowOff>
    </xdr:to>
    <xdr:sp macro="" textlink="">
      <xdr:nvSpPr>
        <xdr:cNvPr id="405" name="フローチャート: 判断 404"/>
        <xdr:cNvSpPr/>
      </xdr:nvSpPr>
      <xdr:spPr>
        <a:xfrm>
          <a:off x="10426700" y="1346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96211</xdr:rowOff>
    </xdr:from>
    <xdr:to>
      <xdr:col>50</xdr:col>
      <xdr:colOff>114300</xdr:colOff>
      <xdr:row>79</xdr:row>
      <xdr:rowOff>76203</xdr:rowOff>
    </xdr:to>
    <xdr:cxnSp macro="">
      <xdr:nvCxnSpPr>
        <xdr:cNvPr id="406" name="直線コネクタ 405"/>
        <xdr:cNvCxnSpPr/>
      </xdr:nvCxnSpPr>
      <xdr:spPr>
        <a:xfrm flipV="1">
          <a:off x="8750300" y="13469311"/>
          <a:ext cx="889000" cy="15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78657</xdr:rowOff>
    </xdr:from>
    <xdr:to>
      <xdr:col>50</xdr:col>
      <xdr:colOff>165100</xdr:colOff>
      <xdr:row>79</xdr:row>
      <xdr:rowOff>8807</xdr:rowOff>
    </xdr:to>
    <xdr:sp macro="" textlink="">
      <xdr:nvSpPr>
        <xdr:cNvPr id="407" name="フローチャート: 判断 406"/>
        <xdr:cNvSpPr/>
      </xdr:nvSpPr>
      <xdr:spPr>
        <a:xfrm>
          <a:off x="9588500" y="134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171384</xdr:rowOff>
    </xdr:from>
    <xdr:ext cx="534377" cy="259045"/>
    <xdr:sp macro="" textlink="">
      <xdr:nvSpPr>
        <xdr:cNvPr id="408" name="テキスト ボックス 407"/>
        <xdr:cNvSpPr txBox="1"/>
      </xdr:nvSpPr>
      <xdr:spPr>
        <a:xfrm>
          <a:off x="9372111" y="1354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105617</xdr:rowOff>
    </xdr:from>
    <xdr:to>
      <xdr:col>45</xdr:col>
      <xdr:colOff>177800</xdr:colOff>
      <xdr:row>79</xdr:row>
      <xdr:rowOff>76203</xdr:rowOff>
    </xdr:to>
    <xdr:cxnSp macro="">
      <xdr:nvCxnSpPr>
        <xdr:cNvPr id="409" name="直線コネクタ 408"/>
        <xdr:cNvCxnSpPr/>
      </xdr:nvCxnSpPr>
      <xdr:spPr>
        <a:xfrm>
          <a:off x="7861300" y="13478717"/>
          <a:ext cx="889000" cy="14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71951</xdr:rowOff>
    </xdr:from>
    <xdr:to>
      <xdr:col>46</xdr:col>
      <xdr:colOff>38100</xdr:colOff>
      <xdr:row>79</xdr:row>
      <xdr:rowOff>2101</xdr:rowOff>
    </xdr:to>
    <xdr:sp macro="" textlink="">
      <xdr:nvSpPr>
        <xdr:cNvPr id="410" name="フローチャート: 判断 409"/>
        <xdr:cNvSpPr/>
      </xdr:nvSpPr>
      <xdr:spPr>
        <a:xfrm>
          <a:off x="8699500" y="1344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18628</xdr:rowOff>
    </xdr:from>
    <xdr:ext cx="534377" cy="259045"/>
    <xdr:sp macro="" textlink="">
      <xdr:nvSpPr>
        <xdr:cNvPr id="411" name="テキスト ボックス 410"/>
        <xdr:cNvSpPr txBox="1"/>
      </xdr:nvSpPr>
      <xdr:spPr>
        <a:xfrm>
          <a:off x="8483111" y="1322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105617</xdr:rowOff>
    </xdr:from>
    <xdr:to>
      <xdr:col>41</xdr:col>
      <xdr:colOff>50800</xdr:colOff>
      <xdr:row>79</xdr:row>
      <xdr:rowOff>98879</xdr:rowOff>
    </xdr:to>
    <xdr:cxnSp macro="">
      <xdr:nvCxnSpPr>
        <xdr:cNvPr id="412" name="直線コネクタ 411"/>
        <xdr:cNvCxnSpPr/>
      </xdr:nvCxnSpPr>
      <xdr:spPr>
        <a:xfrm flipV="1">
          <a:off x="6972300" y="13478717"/>
          <a:ext cx="889000" cy="16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161779</xdr:rowOff>
    </xdr:from>
    <xdr:to>
      <xdr:col>41</xdr:col>
      <xdr:colOff>101600</xdr:colOff>
      <xdr:row>78</xdr:row>
      <xdr:rowOff>91929</xdr:rowOff>
    </xdr:to>
    <xdr:sp macro="" textlink="">
      <xdr:nvSpPr>
        <xdr:cNvPr id="413" name="フローチャート: 判断 412"/>
        <xdr:cNvSpPr/>
      </xdr:nvSpPr>
      <xdr:spPr>
        <a:xfrm>
          <a:off x="7810500" y="1336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108456</xdr:rowOff>
    </xdr:from>
    <xdr:ext cx="534377" cy="259045"/>
    <xdr:sp macro="" textlink="">
      <xdr:nvSpPr>
        <xdr:cNvPr id="414" name="テキスト ボックス 413"/>
        <xdr:cNvSpPr txBox="1"/>
      </xdr:nvSpPr>
      <xdr:spPr>
        <a:xfrm>
          <a:off x="7594111" y="1313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85852</xdr:rowOff>
    </xdr:from>
    <xdr:to>
      <xdr:col>36</xdr:col>
      <xdr:colOff>165100</xdr:colOff>
      <xdr:row>78</xdr:row>
      <xdr:rowOff>16002</xdr:rowOff>
    </xdr:to>
    <xdr:sp macro="" textlink="">
      <xdr:nvSpPr>
        <xdr:cNvPr id="415" name="フローチャート: 判断 414"/>
        <xdr:cNvSpPr/>
      </xdr:nvSpPr>
      <xdr:spPr>
        <a:xfrm>
          <a:off x="6921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32529</xdr:rowOff>
    </xdr:from>
    <xdr:ext cx="534377" cy="259045"/>
    <xdr:sp macro="" textlink="">
      <xdr:nvSpPr>
        <xdr:cNvPr id="416" name="テキスト ボックス 415"/>
        <xdr:cNvSpPr txBox="1"/>
      </xdr:nvSpPr>
      <xdr:spPr>
        <a:xfrm>
          <a:off x="6705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73682</xdr:rowOff>
    </xdr:from>
    <xdr:to>
      <xdr:col>55</xdr:col>
      <xdr:colOff>50800</xdr:colOff>
      <xdr:row>79</xdr:row>
      <xdr:rowOff>3832</xdr:rowOff>
    </xdr:to>
    <xdr:sp macro="" textlink="">
      <xdr:nvSpPr>
        <xdr:cNvPr id="422" name="楕円 421"/>
        <xdr:cNvSpPr/>
      </xdr:nvSpPr>
      <xdr:spPr>
        <a:xfrm>
          <a:off x="10426700" y="1344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96559</xdr:rowOff>
    </xdr:from>
    <xdr:ext cx="534377" cy="259045"/>
    <xdr:sp macro="" textlink="">
      <xdr:nvSpPr>
        <xdr:cNvPr id="423" name="普通建設事業費 （ うち新規整備　）該当値テキスト"/>
        <xdr:cNvSpPr txBox="1"/>
      </xdr:nvSpPr>
      <xdr:spPr>
        <a:xfrm>
          <a:off x="10528300" y="1329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45411</xdr:rowOff>
    </xdr:from>
    <xdr:to>
      <xdr:col>50</xdr:col>
      <xdr:colOff>165100</xdr:colOff>
      <xdr:row>78</xdr:row>
      <xdr:rowOff>147011</xdr:rowOff>
    </xdr:to>
    <xdr:sp macro="" textlink="">
      <xdr:nvSpPr>
        <xdr:cNvPr id="424" name="楕円 423"/>
        <xdr:cNvSpPr/>
      </xdr:nvSpPr>
      <xdr:spPr>
        <a:xfrm>
          <a:off x="9588500" y="1341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163538</xdr:rowOff>
    </xdr:from>
    <xdr:ext cx="534377" cy="259045"/>
    <xdr:sp macro="" textlink="">
      <xdr:nvSpPr>
        <xdr:cNvPr id="425" name="テキスト ボックス 424"/>
        <xdr:cNvSpPr txBox="1"/>
      </xdr:nvSpPr>
      <xdr:spPr>
        <a:xfrm>
          <a:off x="9372111" y="1319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25403</xdr:rowOff>
    </xdr:from>
    <xdr:to>
      <xdr:col>46</xdr:col>
      <xdr:colOff>38100</xdr:colOff>
      <xdr:row>79</xdr:row>
      <xdr:rowOff>127003</xdr:rowOff>
    </xdr:to>
    <xdr:sp macro="" textlink="">
      <xdr:nvSpPr>
        <xdr:cNvPr id="426" name="楕円 425"/>
        <xdr:cNvSpPr/>
      </xdr:nvSpPr>
      <xdr:spPr>
        <a:xfrm>
          <a:off x="8699500" y="1356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118130</xdr:rowOff>
    </xdr:from>
    <xdr:ext cx="469744" cy="259045"/>
    <xdr:sp macro="" textlink="">
      <xdr:nvSpPr>
        <xdr:cNvPr id="427" name="テキスト ボックス 426"/>
        <xdr:cNvSpPr txBox="1"/>
      </xdr:nvSpPr>
      <xdr:spPr>
        <a:xfrm>
          <a:off x="8515428" y="1366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54817</xdr:rowOff>
    </xdr:from>
    <xdr:to>
      <xdr:col>41</xdr:col>
      <xdr:colOff>101600</xdr:colOff>
      <xdr:row>78</xdr:row>
      <xdr:rowOff>156417</xdr:rowOff>
    </xdr:to>
    <xdr:sp macro="" textlink="">
      <xdr:nvSpPr>
        <xdr:cNvPr id="428" name="楕円 427"/>
        <xdr:cNvSpPr/>
      </xdr:nvSpPr>
      <xdr:spPr>
        <a:xfrm>
          <a:off x="7810500" y="1342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147544</xdr:rowOff>
    </xdr:from>
    <xdr:ext cx="534377" cy="259045"/>
    <xdr:sp macro="" textlink="">
      <xdr:nvSpPr>
        <xdr:cNvPr id="429" name="テキスト ボックス 428"/>
        <xdr:cNvSpPr txBox="1"/>
      </xdr:nvSpPr>
      <xdr:spPr>
        <a:xfrm>
          <a:off x="7594111" y="1352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48079</xdr:rowOff>
    </xdr:from>
    <xdr:to>
      <xdr:col>36</xdr:col>
      <xdr:colOff>165100</xdr:colOff>
      <xdr:row>79</xdr:row>
      <xdr:rowOff>149679</xdr:rowOff>
    </xdr:to>
    <xdr:sp macro="" textlink="">
      <xdr:nvSpPr>
        <xdr:cNvPr id="430" name="楕円 429"/>
        <xdr:cNvSpPr/>
      </xdr:nvSpPr>
      <xdr:spPr>
        <a:xfrm>
          <a:off x="692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140806</xdr:rowOff>
    </xdr:from>
    <xdr:ext cx="249299" cy="259045"/>
    <xdr:sp macro="" textlink="">
      <xdr:nvSpPr>
        <xdr:cNvPr id="431" name="テキスト ボックス 430"/>
        <xdr:cNvSpPr txBox="1"/>
      </xdr:nvSpPr>
      <xdr:spPr>
        <a:xfrm>
          <a:off x="684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129854</xdr:rowOff>
    </xdr:from>
    <xdr:to>
      <xdr:col>54</xdr:col>
      <xdr:colOff>189865</xdr:colOff>
      <xdr:row>99</xdr:row>
      <xdr:rowOff>70042</xdr:rowOff>
    </xdr:to>
    <xdr:cxnSp macro="">
      <xdr:nvCxnSpPr>
        <xdr:cNvPr id="457" name="直線コネクタ 456"/>
        <xdr:cNvCxnSpPr/>
      </xdr:nvCxnSpPr>
      <xdr:spPr>
        <a:xfrm flipV="1">
          <a:off x="10475595" y="15560354"/>
          <a:ext cx="1270" cy="148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73869</xdr:rowOff>
    </xdr:from>
    <xdr:ext cx="469744" cy="259045"/>
    <xdr:sp macro="" textlink="">
      <xdr:nvSpPr>
        <xdr:cNvPr id="458" name="普通建設事業費 （ うち更新整備　）最小値テキスト"/>
        <xdr:cNvSpPr txBox="1"/>
      </xdr:nvSpPr>
      <xdr:spPr>
        <a:xfrm>
          <a:off x="10528300" y="170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70042</xdr:rowOff>
    </xdr:from>
    <xdr:to>
      <xdr:col>55</xdr:col>
      <xdr:colOff>88900</xdr:colOff>
      <xdr:row>99</xdr:row>
      <xdr:rowOff>70042</xdr:rowOff>
    </xdr:to>
    <xdr:cxnSp macro="">
      <xdr:nvCxnSpPr>
        <xdr:cNvPr id="459" name="直線コネクタ 458"/>
        <xdr:cNvCxnSpPr/>
      </xdr:nvCxnSpPr>
      <xdr:spPr>
        <a:xfrm>
          <a:off x="10388600" y="1704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76531</xdr:rowOff>
    </xdr:from>
    <xdr:ext cx="534377" cy="259045"/>
    <xdr:sp macro="" textlink="">
      <xdr:nvSpPr>
        <xdr:cNvPr id="460" name="普通建設事業費 （ うち更新整備　）最大値テキスト"/>
        <xdr:cNvSpPr txBox="1"/>
      </xdr:nvSpPr>
      <xdr:spPr>
        <a:xfrm>
          <a:off x="10528300" y="1533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129854</xdr:rowOff>
    </xdr:from>
    <xdr:to>
      <xdr:col>55</xdr:col>
      <xdr:colOff>88900</xdr:colOff>
      <xdr:row>90</xdr:row>
      <xdr:rowOff>129854</xdr:rowOff>
    </xdr:to>
    <xdr:cxnSp macro="">
      <xdr:nvCxnSpPr>
        <xdr:cNvPr id="461" name="直線コネクタ 460"/>
        <xdr:cNvCxnSpPr/>
      </xdr:nvCxnSpPr>
      <xdr:spPr>
        <a:xfrm>
          <a:off x="10388600" y="1556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11520</xdr:rowOff>
    </xdr:from>
    <xdr:to>
      <xdr:col>55</xdr:col>
      <xdr:colOff>0</xdr:colOff>
      <xdr:row>98</xdr:row>
      <xdr:rowOff>43100</xdr:rowOff>
    </xdr:to>
    <xdr:cxnSp macro="">
      <xdr:nvCxnSpPr>
        <xdr:cNvPr id="462" name="直線コネクタ 461"/>
        <xdr:cNvCxnSpPr/>
      </xdr:nvCxnSpPr>
      <xdr:spPr>
        <a:xfrm>
          <a:off x="9639300" y="16642170"/>
          <a:ext cx="838200" cy="20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58301</xdr:rowOff>
    </xdr:from>
    <xdr:ext cx="534377" cy="259045"/>
    <xdr:sp macro="" textlink="">
      <xdr:nvSpPr>
        <xdr:cNvPr id="463" name="普通建設事業費 （ うち更新整備　）平均値テキスト"/>
        <xdr:cNvSpPr txBox="1"/>
      </xdr:nvSpPr>
      <xdr:spPr>
        <a:xfrm>
          <a:off x="10528300" y="16517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35424</xdr:rowOff>
    </xdr:from>
    <xdr:to>
      <xdr:col>55</xdr:col>
      <xdr:colOff>50800</xdr:colOff>
      <xdr:row>97</xdr:row>
      <xdr:rowOff>137024</xdr:rowOff>
    </xdr:to>
    <xdr:sp macro="" textlink="">
      <xdr:nvSpPr>
        <xdr:cNvPr id="464" name="フローチャート: 判断 463"/>
        <xdr:cNvSpPr/>
      </xdr:nvSpPr>
      <xdr:spPr>
        <a:xfrm>
          <a:off x="104267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11520</xdr:rowOff>
    </xdr:from>
    <xdr:to>
      <xdr:col>50</xdr:col>
      <xdr:colOff>114300</xdr:colOff>
      <xdr:row>98</xdr:row>
      <xdr:rowOff>47949</xdr:rowOff>
    </xdr:to>
    <xdr:cxnSp macro="">
      <xdr:nvCxnSpPr>
        <xdr:cNvPr id="465" name="直線コネクタ 464"/>
        <xdr:cNvCxnSpPr/>
      </xdr:nvCxnSpPr>
      <xdr:spPr>
        <a:xfrm flipV="1">
          <a:off x="8750300" y="16642170"/>
          <a:ext cx="889000" cy="20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144058</xdr:rowOff>
    </xdr:from>
    <xdr:to>
      <xdr:col>50</xdr:col>
      <xdr:colOff>165100</xdr:colOff>
      <xdr:row>97</xdr:row>
      <xdr:rowOff>74208</xdr:rowOff>
    </xdr:to>
    <xdr:sp macro="" textlink="">
      <xdr:nvSpPr>
        <xdr:cNvPr id="466" name="フローチャート: 判断 465"/>
        <xdr:cNvSpPr/>
      </xdr:nvSpPr>
      <xdr:spPr>
        <a:xfrm>
          <a:off x="9588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65335</xdr:rowOff>
    </xdr:from>
    <xdr:ext cx="534377" cy="259045"/>
    <xdr:sp macro="" textlink="">
      <xdr:nvSpPr>
        <xdr:cNvPr id="467" name="テキスト ボックス 466"/>
        <xdr:cNvSpPr txBox="1"/>
      </xdr:nvSpPr>
      <xdr:spPr>
        <a:xfrm>
          <a:off x="9372111" y="1669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45256</xdr:rowOff>
    </xdr:from>
    <xdr:to>
      <xdr:col>45</xdr:col>
      <xdr:colOff>177800</xdr:colOff>
      <xdr:row>98</xdr:row>
      <xdr:rowOff>47949</xdr:rowOff>
    </xdr:to>
    <xdr:cxnSp macro="">
      <xdr:nvCxnSpPr>
        <xdr:cNvPr id="468" name="直線コネクタ 467"/>
        <xdr:cNvCxnSpPr/>
      </xdr:nvCxnSpPr>
      <xdr:spPr>
        <a:xfrm>
          <a:off x="7861300" y="16847356"/>
          <a:ext cx="889000" cy="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21920</xdr:rowOff>
    </xdr:from>
    <xdr:to>
      <xdr:col>46</xdr:col>
      <xdr:colOff>38100</xdr:colOff>
      <xdr:row>97</xdr:row>
      <xdr:rowOff>123520</xdr:rowOff>
    </xdr:to>
    <xdr:sp macro="" textlink="">
      <xdr:nvSpPr>
        <xdr:cNvPr id="469" name="フローチャート: 判断 468"/>
        <xdr:cNvSpPr/>
      </xdr:nvSpPr>
      <xdr:spPr>
        <a:xfrm>
          <a:off x="8699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140047</xdr:rowOff>
    </xdr:from>
    <xdr:ext cx="534377" cy="259045"/>
    <xdr:sp macro="" textlink="">
      <xdr:nvSpPr>
        <xdr:cNvPr id="470" name="テキスト ボックス 469"/>
        <xdr:cNvSpPr txBox="1"/>
      </xdr:nvSpPr>
      <xdr:spPr>
        <a:xfrm>
          <a:off x="8483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17514</xdr:rowOff>
    </xdr:from>
    <xdr:to>
      <xdr:col>41</xdr:col>
      <xdr:colOff>50800</xdr:colOff>
      <xdr:row>98</xdr:row>
      <xdr:rowOff>45256</xdr:rowOff>
    </xdr:to>
    <xdr:cxnSp macro="">
      <xdr:nvCxnSpPr>
        <xdr:cNvPr id="471" name="直線コネクタ 470"/>
        <xdr:cNvCxnSpPr/>
      </xdr:nvCxnSpPr>
      <xdr:spPr>
        <a:xfrm>
          <a:off x="6972300" y="16476714"/>
          <a:ext cx="889000" cy="37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171376</xdr:rowOff>
    </xdr:from>
    <xdr:to>
      <xdr:col>41</xdr:col>
      <xdr:colOff>101600</xdr:colOff>
      <xdr:row>97</xdr:row>
      <xdr:rowOff>101526</xdr:rowOff>
    </xdr:to>
    <xdr:sp macro="" textlink="">
      <xdr:nvSpPr>
        <xdr:cNvPr id="472" name="フローチャート: 判断 471"/>
        <xdr:cNvSpPr/>
      </xdr:nvSpPr>
      <xdr:spPr>
        <a:xfrm>
          <a:off x="7810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118053</xdr:rowOff>
    </xdr:from>
    <xdr:ext cx="534377" cy="259045"/>
    <xdr:sp macro="" textlink="">
      <xdr:nvSpPr>
        <xdr:cNvPr id="473" name="テキスト ボックス 472"/>
        <xdr:cNvSpPr txBox="1"/>
      </xdr:nvSpPr>
      <xdr:spPr>
        <a:xfrm>
          <a:off x="7594111" y="1640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4" name="フローチャート: 判断 473"/>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62690</xdr:rowOff>
    </xdr:from>
    <xdr:ext cx="534377" cy="259045"/>
    <xdr:sp macro="" textlink="">
      <xdr:nvSpPr>
        <xdr:cNvPr id="475" name="テキスト ボックス 474"/>
        <xdr:cNvSpPr txBox="1"/>
      </xdr:nvSpPr>
      <xdr:spPr>
        <a:xfrm>
          <a:off x="6705111" y="166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163750</xdr:rowOff>
    </xdr:from>
    <xdr:to>
      <xdr:col>55</xdr:col>
      <xdr:colOff>50800</xdr:colOff>
      <xdr:row>98</xdr:row>
      <xdr:rowOff>93900</xdr:rowOff>
    </xdr:to>
    <xdr:sp macro="" textlink="">
      <xdr:nvSpPr>
        <xdr:cNvPr id="481" name="楕円 480"/>
        <xdr:cNvSpPr/>
      </xdr:nvSpPr>
      <xdr:spPr>
        <a:xfrm>
          <a:off x="10426700" y="167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142177</xdr:rowOff>
    </xdr:from>
    <xdr:ext cx="534377" cy="259045"/>
    <xdr:sp macro="" textlink="">
      <xdr:nvSpPr>
        <xdr:cNvPr id="482" name="普通建設事業費 （ うち更新整備　）該当値テキスト"/>
        <xdr:cNvSpPr txBox="1"/>
      </xdr:nvSpPr>
      <xdr:spPr>
        <a:xfrm>
          <a:off x="10528300" y="1677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132170</xdr:rowOff>
    </xdr:from>
    <xdr:to>
      <xdr:col>50</xdr:col>
      <xdr:colOff>165100</xdr:colOff>
      <xdr:row>97</xdr:row>
      <xdr:rowOff>62320</xdr:rowOff>
    </xdr:to>
    <xdr:sp macro="" textlink="">
      <xdr:nvSpPr>
        <xdr:cNvPr id="483" name="楕円 482"/>
        <xdr:cNvSpPr/>
      </xdr:nvSpPr>
      <xdr:spPr>
        <a:xfrm>
          <a:off x="9588500" y="165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78847</xdr:rowOff>
    </xdr:from>
    <xdr:ext cx="534377" cy="259045"/>
    <xdr:sp macro="" textlink="">
      <xdr:nvSpPr>
        <xdr:cNvPr id="484" name="テキスト ボックス 483"/>
        <xdr:cNvSpPr txBox="1"/>
      </xdr:nvSpPr>
      <xdr:spPr>
        <a:xfrm>
          <a:off x="9372111" y="1636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168599</xdr:rowOff>
    </xdr:from>
    <xdr:to>
      <xdr:col>46</xdr:col>
      <xdr:colOff>38100</xdr:colOff>
      <xdr:row>98</xdr:row>
      <xdr:rowOff>98749</xdr:rowOff>
    </xdr:to>
    <xdr:sp macro="" textlink="">
      <xdr:nvSpPr>
        <xdr:cNvPr id="485" name="楕円 484"/>
        <xdr:cNvSpPr/>
      </xdr:nvSpPr>
      <xdr:spPr>
        <a:xfrm>
          <a:off x="8699500" y="1679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89876</xdr:rowOff>
    </xdr:from>
    <xdr:ext cx="534377" cy="259045"/>
    <xdr:sp macro="" textlink="">
      <xdr:nvSpPr>
        <xdr:cNvPr id="486" name="テキスト ボックス 485"/>
        <xdr:cNvSpPr txBox="1"/>
      </xdr:nvSpPr>
      <xdr:spPr>
        <a:xfrm>
          <a:off x="8483111" y="1689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165906</xdr:rowOff>
    </xdr:from>
    <xdr:to>
      <xdr:col>41</xdr:col>
      <xdr:colOff>101600</xdr:colOff>
      <xdr:row>98</xdr:row>
      <xdr:rowOff>96056</xdr:rowOff>
    </xdr:to>
    <xdr:sp macro="" textlink="">
      <xdr:nvSpPr>
        <xdr:cNvPr id="487" name="楕円 486"/>
        <xdr:cNvSpPr/>
      </xdr:nvSpPr>
      <xdr:spPr>
        <a:xfrm>
          <a:off x="7810500" y="1679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87183</xdr:rowOff>
    </xdr:from>
    <xdr:ext cx="534377" cy="259045"/>
    <xdr:sp macro="" textlink="">
      <xdr:nvSpPr>
        <xdr:cNvPr id="488" name="テキスト ボックス 487"/>
        <xdr:cNvSpPr txBox="1"/>
      </xdr:nvSpPr>
      <xdr:spPr>
        <a:xfrm>
          <a:off x="7594111" y="1688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138164</xdr:rowOff>
    </xdr:from>
    <xdr:to>
      <xdr:col>36</xdr:col>
      <xdr:colOff>165100</xdr:colOff>
      <xdr:row>96</xdr:row>
      <xdr:rowOff>68314</xdr:rowOff>
    </xdr:to>
    <xdr:sp macro="" textlink="">
      <xdr:nvSpPr>
        <xdr:cNvPr id="489" name="楕円 488"/>
        <xdr:cNvSpPr/>
      </xdr:nvSpPr>
      <xdr:spPr>
        <a:xfrm>
          <a:off x="6921500" y="1642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84841</xdr:rowOff>
    </xdr:from>
    <xdr:ext cx="534377" cy="259045"/>
    <xdr:sp macro="" textlink="">
      <xdr:nvSpPr>
        <xdr:cNvPr id="490" name="テキスト ボックス 489"/>
        <xdr:cNvSpPr txBox="1"/>
      </xdr:nvSpPr>
      <xdr:spPr>
        <a:xfrm>
          <a:off x="6705111" y="1620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9627</xdr:rowOff>
    </xdr:from>
    <xdr:to>
      <xdr:col>85</xdr:col>
      <xdr:colOff>126364</xdr:colOff>
      <xdr:row>39</xdr:row>
      <xdr:rowOff>44450</xdr:rowOff>
    </xdr:to>
    <xdr:cxnSp macro="">
      <xdr:nvCxnSpPr>
        <xdr:cNvPr id="514" name="直線コネクタ 513"/>
        <xdr:cNvCxnSpPr/>
      </xdr:nvCxnSpPr>
      <xdr:spPr>
        <a:xfrm flipV="1">
          <a:off x="16317595" y="5324577"/>
          <a:ext cx="1269" cy="1406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127754</xdr:rowOff>
    </xdr:from>
    <xdr:ext cx="534377" cy="259045"/>
    <xdr:sp macro="" textlink="">
      <xdr:nvSpPr>
        <xdr:cNvPr id="517" name="災害復旧事業費最大値テキスト"/>
        <xdr:cNvSpPr txBox="1"/>
      </xdr:nvSpPr>
      <xdr:spPr>
        <a:xfrm>
          <a:off x="16370300" y="509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9627</xdr:rowOff>
    </xdr:from>
    <xdr:to>
      <xdr:col>86</xdr:col>
      <xdr:colOff>25400</xdr:colOff>
      <xdr:row>31</xdr:row>
      <xdr:rowOff>9627</xdr:rowOff>
    </xdr:to>
    <xdr:cxnSp macro="">
      <xdr:nvCxnSpPr>
        <xdr:cNvPr id="518" name="直線コネクタ 517"/>
        <xdr:cNvCxnSpPr/>
      </xdr:nvCxnSpPr>
      <xdr:spPr>
        <a:xfrm>
          <a:off x="16230600" y="532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36220</xdr:rowOff>
    </xdr:from>
    <xdr:to>
      <xdr:col>85</xdr:col>
      <xdr:colOff>127000</xdr:colOff>
      <xdr:row>39</xdr:row>
      <xdr:rowOff>44450</xdr:rowOff>
    </xdr:to>
    <xdr:cxnSp macro="">
      <xdr:nvCxnSpPr>
        <xdr:cNvPr id="519" name="直線コネクタ 518"/>
        <xdr:cNvCxnSpPr/>
      </xdr:nvCxnSpPr>
      <xdr:spPr>
        <a:xfrm flipV="1">
          <a:off x="15481300" y="6722770"/>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124845</xdr:rowOff>
    </xdr:from>
    <xdr:ext cx="469744" cy="259045"/>
    <xdr:sp macro="" textlink="">
      <xdr:nvSpPr>
        <xdr:cNvPr id="520" name="災害復旧事業費平均値テキスト"/>
        <xdr:cNvSpPr txBox="1"/>
      </xdr:nvSpPr>
      <xdr:spPr>
        <a:xfrm>
          <a:off x="16370300" y="6468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101968</xdr:rowOff>
    </xdr:from>
    <xdr:to>
      <xdr:col>85</xdr:col>
      <xdr:colOff>177800</xdr:colOff>
      <xdr:row>39</xdr:row>
      <xdr:rowOff>32118</xdr:rowOff>
    </xdr:to>
    <xdr:sp macro="" textlink="">
      <xdr:nvSpPr>
        <xdr:cNvPr id="521" name="フローチャート: 判断 520"/>
        <xdr:cNvSpPr/>
      </xdr:nvSpPr>
      <xdr:spPr>
        <a:xfrm>
          <a:off x="162687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141859</xdr:rowOff>
    </xdr:from>
    <xdr:to>
      <xdr:col>81</xdr:col>
      <xdr:colOff>101600</xdr:colOff>
      <xdr:row>39</xdr:row>
      <xdr:rowOff>72009</xdr:rowOff>
    </xdr:to>
    <xdr:sp macro="" textlink="">
      <xdr:nvSpPr>
        <xdr:cNvPr id="523" name="フローチャート: 判断 522"/>
        <xdr:cNvSpPr/>
      </xdr:nvSpPr>
      <xdr:spPr>
        <a:xfrm>
          <a:off x="154305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88536</xdr:rowOff>
    </xdr:from>
    <xdr:ext cx="378565" cy="259045"/>
    <xdr:sp macro="" textlink="">
      <xdr:nvSpPr>
        <xdr:cNvPr id="524" name="テキスト ボックス 523"/>
        <xdr:cNvSpPr txBox="1"/>
      </xdr:nvSpPr>
      <xdr:spPr>
        <a:xfrm>
          <a:off x="15292017" y="643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148907</xdr:rowOff>
    </xdr:from>
    <xdr:to>
      <xdr:col>76</xdr:col>
      <xdr:colOff>165100</xdr:colOff>
      <xdr:row>39</xdr:row>
      <xdr:rowOff>79057</xdr:rowOff>
    </xdr:to>
    <xdr:sp macro="" textlink="">
      <xdr:nvSpPr>
        <xdr:cNvPr id="526" name="フローチャート: 判断 525"/>
        <xdr:cNvSpPr/>
      </xdr:nvSpPr>
      <xdr:spPr>
        <a:xfrm>
          <a:off x="14541500" y="666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95585</xdr:rowOff>
    </xdr:from>
    <xdr:ext cx="378565" cy="259045"/>
    <xdr:sp macro="" textlink="">
      <xdr:nvSpPr>
        <xdr:cNvPr id="527" name="テキスト ボックス 526"/>
        <xdr:cNvSpPr txBox="1"/>
      </xdr:nvSpPr>
      <xdr:spPr>
        <a:xfrm>
          <a:off x="14403017" y="6439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110122</xdr:rowOff>
    </xdr:from>
    <xdr:to>
      <xdr:col>72</xdr:col>
      <xdr:colOff>38100</xdr:colOff>
      <xdr:row>39</xdr:row>
      <xdr:rowOff>40272</xdr:rowOff>
    </xdr:to>
    <xdr:sp macro="" textlink="">
      <xdr:nvSpPr>
        <xdr:cNvPr id="529" name="フローチャート: 判断 528"/>
        <xdr:cNvSpPr/>
      </xdr:nvSpPr>
      <xdr:spPr>
        <a:xfrm>
          <a:off x="13652500" y="66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56799</xdr:rowOff>
    </xdr:from>
    <xdr:ext cx="469744" cy="259045"/>
    <xdr:sp macro="" textlink="">
      <xdr:nvSpPr>
        <xdr:cNvPr id="530" name="テキスト ボックス 529"/>
        <xdr:cNvSpPr txBox="1"/>
      </xdr:nvSpPr>
      <xdr:spPr>
        <a:xfrm>
          <a:off x="13468428" y="6400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16929</xdr:rowOff>
    </xdr:from>
    <xdr:to>
      <xdr:col>67</xdr:col>
      <xdr:colOff>101600</xdr:colOff>
      <xdr:row>38</xdr:row>
      <xdr:rowOff>118529</xdr:rowOff>
    </xdr:to>
    <xdr:sp macro="" textlink="">
      <xdr:nvSpPr>
        <xdr:cNvPr id="531" name="フローチャート: 判断 530"/>
        <xdr:cNvSpPr/>
      </xdr:nvSpPr>
      <xdr:spPr>
        <a:xfrm>
          <a:off x="12763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135056</xdr:rowOff>
    </xdr:from>
    <xdr:ext cx="469744" cy="259045"/>
    <xdr:sp macro="" textlink="">
      <xdr:nvSpPr>
        <xdr:cNvPr id="532" name="テキスト ボックス 531"/>
        <xdr:cNvSpPr txBox="1"/>
      </xdr:nvSpPr>
      <xdr:spPr>
        <a:xfrm>
          <a:off x="12579428"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156870</xdr:rowOff>
    </xdr:from>
    <xdr:to>
      <xdr:col>85</xdr:col>
      <xdr:colOff>177800</xdr:colOff>
      <xdr:row>39</xdr:row>
      <xdr:rowOff>87020</xdr:rowOff>
    </xdr:to>
    <xdr:sp macro="" textlink="">
      <xdr:nvSpPr>
        <xdr:cNvPr id="538" name="楕円 537"/>
        <xdr:cNvSpPr/>
      </xdr:nvSpPr>
      <xdr:spPr>
        <a:xfrm>
          <a:off x="16268700" y="66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80395</xdr:rowOff>
    </xdr:from>
    <xdr:ext cx="378565" cy="259045"/>
    <xdr:sp macro="" textlink="">
      <xdr:nvSpPr>
        <xdr:cNvPr id="539" name="災害復旧事業費該当値テキスト"/>
        <xdr:cNvSpPr txBox="1"/>
      </xdr:nvSpPr>
      <xdr:spPr>
        <a:xfrm>
          <a:off x="16370300" y="6595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07" name="直線コネクタ 606"/>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08" name="テキスト ボックス 607"/>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09" name="直線コネクタ 60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0" name="テキスト ボックス 609"/>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1" name="直線コネクタ 610"/>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2" name="テキスト ボックス 611"/>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5" name="直線コネクタ 614"/>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6" name="テキスト ボックス 615"/>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8" name="テキスト ボックス 617"/>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19" name="直線コネクタ 618"/>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0" name="テキスト ボックス 619"/>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153959</xdr:rowOff>
    </xdr:from>
    <xdr:to>
      <xdr:col>85</xdr:col>
      <xdr:colOff>126364</xdr:colOff>
      <xdr:row>79</xdr:row>
      <xdr:rowOff>9970</xdr:rowOff>
    </xdr:to>
    <xdr:cxnSp macro="">
      <xdr:nvCxnSpPr>
        <xdr:cNvPr id="624" name="直線コネクタ 623"/>
        <xdr:cNvCxnSpPr/>
      </xdr:nvCxnSpPr>
      <xdr:spPr>
        <a:xfrm flipV="1">
          <a:off x="16317595" y="12155459"/>
          <a:ext cx="1269" cy="1399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13797</xdr:rowOff>
    </xdr:from>
    <xdr:ext cx="469744" cy="259045"/>
    <xdr:sp macro="" textlink="">
      <xdr:nvSpPr>
        <xdr:cNvPr id="625" name="公債費最小値テキスト"/>
        <xdr:cNvSpPr txBox="1"/>
      </xdr:nvSpPr>
      <xdr:spPr>
        <a:xfrm>
          <a:off x="16370300" y="135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9970</xdr:rowOff>
    </xdr:from>
    <xdr:to>
      <xdr:col>86</xdr:col>
      <xdr:colOff>25400</xdr:colOff>
      <xdr:row>79</xdr:row>
      <xdr:rowOff>9970</xdr:rowOff>
    </xdr:to>
    <xdr:cxnSp macro="">
      <xdr:nvCxnSpPr>
        <xdr:cNvPr id="626" name="直線コネクタ 625"/>
        <xdr:cNvCxnSpPr/>
      </xdr:nvCxnSpPr>
      <xdr:spPr>
        <a:xfrm>
          <a:off x="16230600" y="135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100636</xdr:rowOff>
    </xdr:from>
    <xdr:ext cx="599010" cy="259045"/>
    <xdr:sp macro="" textlink="">
      <xdr:nvSpPr>
        <xdr:cNvPr id="627" name="公債費最大値テキスト"/>
        <xdr:cNvSpPr txBox="1"/>
      </xdr:nvSpPr>
      <xdr:spPr>
        <a:xfrm>
          <a:off x="16370300" y="1193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153959</xdr:rowOff>
    </xdr:from>
    <xdr:to>
      <xdr:col>86</xdr:col>
      <xdr:colOff>25400</xdr:colOff>
      <xdr:row>70</xdr:row>
      <xdr:rowOff>153959</xdr:rowOff>
    </xdr:to>
    <xdr:cxnSp macro="">
      <xdr:nvCxnSpPr>
        <xdr:cNvPr id="628" name="直線コネクタ 627"/>
        <xdr:cNvCxnSpPr/>
      </xdr:nvCxnSpPr>
      <xdr:spPr>
        <a:xfrm>
          <a:off x="16230600" y="1215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97766</xdr:rowOff>
    </xdr:from>
    <xdr:to>
      <xdr:col>85</xdr:col>
      <xdr:colOff>127000</xdr:colOff>
      <xdr:row>76</xdr:row>
      <xdr:rowOff>107668</xdr:rowOff>
    </xdr:to>
    <xdr:cxnSp macro="">
      <xdr:nvCxnSpPr>
        <xdr:cNvPr id="629" name="直線コネクタ 628"/>
        <xdr:cNvCxnSpPr/>
      </xdr:nvCxnSpPr>
      <xdr:spPr>
        <a:xfrm>
          <a:off x="15481300" y="13127966"/>
          <a:ext cx="838200" cy="9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82658</xdr:rowOff>
    </xdr:from>
    <xdr:ext cx="534377" cy="259045"/>
    <xdr:sp macro="" textlink="">
      <xdr:nvSpPr>
        <xdr:cNvPr id="630" name="公債費平均値テキスト"/>
        <xdr:cNvSpPr txBox="1"/>
      </xdr:nvSpPr>
      <xdr:spPr>
        <a:xfrm>
          <a:off x="16370300" y="13112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104231</xdr:rowOff>
    </xdr:from>
    <xdr:to>
      <xdr:col>85</xdr:col>
      <xdr:colOff>177800</xdr:colOff>
      <xdr:row>77</xdr:row>
      <xdr:rowOff>34381</xdr:rowOff>
    </xdr:to>
    <xdr:sp macro="" textlink="">
      <xdr:nvSpPr>
        <xdr:cNvPr id="631" name="フローチャート: 判断 630"/>
        <xdr:cNvSpPr/>
      </xdr:nvSpPr>
      <xdr:spPr>
        <a:xfrm>
          <a:off x="16268700" y="1313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97766</xdr:rowOff>
    </xdr:from>
    <xdr:to>
      <xdr:col>81</xdr:col>
      <xdr:colOff>50800</xdr:colOff>
      <xdr:row>76</xdr:row>
      <xdr:rowOff>100595</xdr:rowOff>
    </xdr:to>
    <xdr:cxnSp macro="">
      <xdr:nvCxnSpPr>
        <xdr:cNvPr id="632" name="直線コネクタ 631"/>
        <xdr:cNvCxnSpPr/>
      </xdr:nvCxnSpPr>
      <xdr:spPr>
        <a:xfrm flipV="1">
          <a:off x="14592300" y="13127966"/>
          <a:ext cx="889000" cy="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85314</xdr:rowOff>
    </xdr:from>
    <xdr:to>
      <xdr:col>81</xdr:col>
      <xdr:colOff>101600</xdr:colOff>
      <xdr:row>77</xdr:row>
      <xdr:rowOff>15464</xdr:rowOff>
    </xdr:to>
    <xdr:sp macro="" textlink="">
      <xdr:nvSpPr>
        <xdr:cNvPr id="633" name="フローチャート: 判断 632"/>
        <xdr:cNvSpPr/>
      </xdr:nvSpPr>
      <xdr:spPr>
        <a:xfrm>
          <a:off x="15430500" y="1311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6591</xdr:rowOff>
    </xdr:from>
    <xdr:ext cx="534377" cy="259045"/>
    <xdr:sp macro="" textlink="">
      <xdr:nvSpPr>
        <xdr:cNvPr id="634" name="テキスト ボックス 633"/>
        <xdr:cNvSpPr txBox="1"/>
      </xdr:nvSpPr>
      <xdr:spPr>
        <a:xfrm>
          <a:off x="15214111" y="1320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100595</xdr:rowOff>
    </xdr:from>
    <xdr:to>
      <xdr:col>76</xdr:col>
      <xdr:colOff>114300</xdr:colOff>
      <xdr:row>76</xdr:row>
      <xdr:rowOff>121884</xdr:rowOff>
    </xdr:to>
    <xdr:cxnSp macro="">
      <xdr:nvCxnSpPr>
        <xdr:cNvPr id="635" name="直線コネクタ 634"/>
        <xdr:cNvCxnSpPr/>
      </xdr:nvCxnSpPr>
      <xdr:spPr>
        <a:xfrm flipV="1">
          <a:off x="13703300" y="13130795"/>
          <a:ext cx="889000" cy="2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73955</xdr:rowOff>
    </xdr:from>
    <xdr:to>
      <xdr:col>76</xdr:col>
      <xdr:colOff>165100</xdr:colOff>
      <xdr:row>77</xdr:row>
      <xdr:rowOff>4105</xdr:rowOff>
    </xdr:to>
    <xdr:sp macro="" textlink="">
      <xdr:nvSpPr>
        <xdr:cNvPr id="636" name="フローチャート: 判断 635"/>
        <xdr:cNvSpPr/>
      </xdr:nvSpPr>
      <xdr:spPr>
        <a:xfrm>
          <a:off x="145415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166682</xdr:rowOff>
    </xdr:from>
    <xdr:ext cx="534377" cy="259045"/>
    <xdr:sp macro="" textlink="">
      <xdr:nvSpPr>
        <xdr:cNvPr id="637" name="テキスト ボックス 636"/>
        <xdr:cNvSpPr txBox="1"/>
      </xdr:nvSpPr>
      <xdr:spPr>
        <a:xfrm>
          <a:off x="14325111" y="1319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121884</xdr:rowOff>
    </xdr:from>
    <xdr:to>
      <xdr:col>71</xdr:col>
      <xdr:colOff>177800</xdr:colOff>
      <xdr:row>76</xdr:row>
      <xdr:rowOff>129685</xdr:rowOff>
    </xdr:to>
    <xdr:cxnSp macro="">
      <xdr:nvCxnSpPr>
        <xdr:cNvPr id="638" name="直線コネクタ 637"/>
        <xdr:cNvCxnSpPr/>
      </xdr:nvCxnSpPr>
      <xdr:spPr>
        <a:xfrm flipV="1">
          <a:off x="12814300" y="13152084"/>
          <a:ext cx="889000" cy="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15591</xdr:rowOff>
    </xdr:from>
    <xdr:to>
      <xdr:col>72</xdr:col>
      <xdr:colOff>38100</xdr:colOff>
      <xdr:row>76</xdr:row>
      <xdr:rowOff>117191</xdr:rowOff>
    </xdr:to>
    <xdr:sp macro="" textlink="">
      <xdr:nvSpPr>
        <xdr:cNvPr id="639" name="フローチャート: 判断 638"/>
        <xdr:cNvSpPr/>
      </xdr:nvSpPr>
      <xdr:spPr>
        <a:xfrm>
          <a:off x="13652500" y="1304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133718</xdr:rowOff>
    </xdr:from>
    <xdr:ext cx="534377" cy="259045"/>
    <xdr:sp macro="" textlink="">
      <xdr:nvSpPr>
        <xdr:cNvPr id="640" name="テキスト ボックス 639"/>
        <xdr:cNvSpPr txBox="1"/>
      </xdr:nvSpPr>
      <xdr:spPr>
        <a:xfrm>
          <a:off x="13436111" y="1282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131949</xdr:rowOff>
    </xdr:from>
    <xdr:to>
      <xdr:col>67</xdr:col>
      <xdr:colOff>101600</xdr:colOff>
      <xdr:row>76</xdr:row>
      <xdr:rowOff>62099</xdr:rowOff>
    </xdr:to>
    <xdr:sp macro="" textlink="">
      <xdr:nvSpPr>
        <xdr:cNvPr id="641" name="フローチャート: 判断 640"/>
        <xdr:cNvSpPr/>
      </xdr:nvSpPr>
      <xdr:spPr>
        <a:xfrm>
          <a:off x="12763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78626</xdr:rowOff>
    </xdr:from>
    <xdr:ext cx="534377" cy="259045"/>
    <xdr:sp macro="" textlink="">
      <xdr:nvSpPr>
        <xdr:cNvPr id="642" name="テキスト ボックス 641"/>
        <xdr:cNvSpPr txBox="1"/>
      </xdr:nvSpPr>
      <xdr:spPr>
        <a:xfrm>
          <a:off x="12547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56868</xdr:rowOff>
    </xdr:from>
    <xdr:to>
      <xdr:col>85</xdr:col>
      <xdr:colOff>177800</xdr:colOff>
      <xdr:row>76</xdr:row>
      <xdr:rowOff>158468</xdr:rowOff>
    </xdr:to>
    <xdr:sp macro="" textlink="">
      <xdr:nvSpPr>
        <xdr:cNvPr id="648" name="楕円 647"/>
        <xdr:cNvSpPr/>
      </xdr:nvSpPr>
      <xdr:spPr>
        <a:xfrm>
          <a:off x="16268700" y="1308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79744</xdr:rowOff>
    </xdr:from>
    <xdr:ext cx="534377" cy="259045"/>
    <xdr:sp macro="" textlink="">
      <xdr:nvSpPr>
        <xdr:cNvPr id="649" name="公債費該当値テキスト"/>
        <xdr:cNvSpPr txBox="1"/>
      </xdr:nvSpPr>
      <xdr:spPr>
        <a:xfrm>
          <a:off x="16370300" y="1293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46966</xdr:rowOff>
    </xdr:from>
    <xdr:to>
      <xdr:col>81</xdr:col>
      <xdr:colOff>101600</xdr:colOff>
      <xdr:row>76</xdr:row>
      <xdr:rowOff>148566</xdr:rowOff>
    </xdr:to>
    <xdr:sp macro="" textlink="">
      <xdr:nvSpPr>
        <xdr:cNvPr id="650" name="楕円 649"/>
        <xdr:cNvSpPr/>
      </xdr:nvSpPr>
      <xdr:spPr>
        <a:xfrm>
          <a:off x="15430500" y="1307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165093</xdr:rowOff>
    </xdr:from>
    <xdr:ext cx="534377" cy="259045"/>
    <xdr:sp macro="" textlink="">
      <xdr:nvSpPr>
        <xdr:cNvPr id="651" name="テキスト ボックス 650"/>
        <xdr:cNvSpPr txBox="1"/>
      </xdr:nvSpPr>
      <xdr:spPr>
        <a:xfrm>
          <a:off x="15214111" y="1285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49795</xdr:rowOff>
    </xdr:from>
    <xdr:to>
      <xdr:col>76</xdr:col>
      <xdr:colOff>165100</xdr:colOff>
      <xdr:row>76</xdr:row>
      <xdr:rowOff>151395</xdr:rowOff>
    </xdr:to>
    <xdr:sp macro="" textlink="">
      <xdr:nvSpPr>
        <xdr:cNvPr id="652" name="楕円 651"/>
        <xdr:cNvSpPr/>
      </xdr:nvSpPr>
      <xdr:spPr>
        <a:xfrm>
          <a:off x="14541500" y="1307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167922</xdr:rowOff>
    </xdr:from>
    <xdr:ext cx="534377" cy="259045"/>
    <xdr:sp macro="" textlink="">
      <xdr:nvSpPr>
        <xdr:cNvPr id="653" name="テキスト ボックス 652"/>
        <xdr:cNvSpPr txBox="1"/>
      </xdr:nvSpPr>
      <xdr:spPr>
        <a:xfrm>
          <a:off x="14325111" y="1285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71084</xdr:rowOff>
    </xdr:from>
    <xdr:to>
      <xdr:col>72</xdr:col>
      <xdr:colOff>38100</xdr:colOff>
      <xdr:row>77</xdr:row>
      <xdr:rowOff>1234</xdr:rowOff>
    </xdr:to>
    <xdr:sp macro="" textlink="">
      <xdr:nvSpPr>
        <xdr:cNvPr id="654" name="楕円 653"/>
        <xdr:cNvSpPr/>
      </xdr:nvSpPr>
      <xdr:spPr>
        <a:xfrm>
          <a:off x="13652500" y="1310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163811</xdr:rowOff>
    </xdr:from>
    <xdr:ext cx="534377" cy="259045"/>
    <xdr:sp macro="" textlink="">
      <xdr:nvSpPr>
        <xdr:cNvPr id="655" name="テキスト ボックス 654"/>
        <xdr:cNvSpPr txBox="1"/>
      </xdr:nvSpPr>
      <xdr:spPr>
        <a:xfrm>
          <a:off x="13436111" y="1319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78885</xdr:rowOff>
    </xdr:from>
    <xdr:to>
      <xdr:col>67</xdr:col>
      <xdr:colOff>101600</xdr:colOff>
      <xdr:row>77</xdr:row>
      <xdr:rowOff>9035</xdr:rowOff>
    </xdr:to>
    <xdr:sp macro="" textlink="">
      <xdr:nvSpPr>
        <xdr:cNvPr id="656" name="楕円 655"/>
        <xdr:cNvSpPr/>
      </xdr:nvSpPr>
      <xdr:spPr>
        <a:xfrm>
          <a:off x="12763500" y="1310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162</xdr:rowOff>
    </xdr:from>
    <xdr:ext cx="534377" cy="259045"/>
    <xdr:sp macro="" textlink="">
      <xdr:nvSpPr>
        <xdr:cNvPr id="657" name="テキスト ボックス 656"/>
        <xdr:cNvSpPr txBox="1"/>
      </xdr:nvSpPr>
      <xdr:spPr>
        <a:xfrm>
          <a:off x="12547111" y="1320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6655</xdr:rowOff>
    </xdr:from>
    <xdr:to>
      <xdr:col>85</xdr:col>
      <xdr:colOff>126364</xdr:colOff>
      <xdr:row>99</xdr:row>
      <xdr:rowOff>44107</xdr:rowOff>
    </xdr:to>
    <xdr:cxnSp macro="">
      <xdr:nvCxnSpPr>
        <xdr:cNvPr id="681" name="直線コネクタ 680"/>
        <xdr:cNvCxnSpPr/>
      </xdr:nvCxnSpPr>
      <xdr:spPr>
        <a:xfrm flipV="1">
          <a:off x="16317595" y="15608605"/>
          <a:ext cx="1269" cy="1409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47934</xdr:rowOff>
    </xdr:from>
    <xdr:ext cx="313932" cy="259045"/>
    <xdr:sp macro="" textlink="">
      <xdr:nvSpPr>
        <xdr:cNvPr id="682" name="積立金最小値テキスト"/>
        <xdr:cNvSpPr txBox="1"/>
      </xdr:nvSpPr>
      <xdr:spPr>
        <a:xfrm>
          <a:off x="16370300" y="17021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44107</xdr:rowOff>
    </xdr:from>
    <xdr:to>
      <xdr:col>86</xdr:col>
      <xdr:colOff>25400</xdr:colOff>
      <xdr:row>99</xdr:row>
      <xdr:rowOff>44107</xdr:rowOff>
    </xdr:to>
    <xdr:cxnSp macro="">
      <xdr:nvCxnSpPr>
        <xdr:cNvPr id="683" name="直線コネクタ 682"/>
        <xdr:cNvCxnSpPr/>
      </xdr:nvCxnSpPr>
      <xdr:spPr>
        <a:xfrm>
          <a:off x="16230600" y="1701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124782</xdr:rowOff>
    </xdr:from>
    <xdr:ext cx="534377" cy="259045"/>
    <xdr:sp macro="" textlink="">
      <xdr:nvSpPr>
        <xdr:cNvPr id="684" name="積立金最大値テキスト"/>
        <xdr:cNvSpPr txBox="1"/>
      </xdr:nvSpPr>
      <xdr:spPr>
        <a:xfrm>
          <a:off x="16370300" y="153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6655</xdr:rowOff>
    </xdr:from>
    <xdr:to>
      <xdr:col>86</xdr:col>
      <xdr:colOff>25400</xdr:colOff>
      <xdr:row>91</xdr:row>
      <xdr:rowOff>6655</xdr:rowOff>
    </xdr:to>
    <xdr:cxnSp macro="">
      <xdr:nvCxnSpPr>
        <xdr:cNvPr id="685" name="直線コネクタ 684"/>
        <xdr:cNvCxnSpPr/>
      </xdr:nvCxnSpPr>
      <xdr:spPr>
        <a:xfrm>
          <a:off x="16230600" y="1560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77578</xdr:rowOff>
    </xdr:from>
    <xdr:to>
      <xdr:col>85</xdr:col>
      <xdr:colOff>127000</xdr:colOff>
      <xdr:row>97</xdr:row>
      <xdr:rowOff>133508</xdr:rowOff>
    </xdr:to>
    <xdr:cxnSp macro="">
      <xdr:nvCxnSpPr>
        <xdr:cNvPr id="686" name="直線コネクタ 685"/>
        <xdr:cNvCxnSpPr/>
      </xdr:nvCxnSpPr>
      <xdr:spPr>
        <a:xfrm>
          <a:off x="15481300" y="16708228"/>
          <a:ext cx="838200" cy="5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109751</xdr:rowOff>
    </xdr:from>
    <xdr:ext cx="534377" cy="259045"/>
    <xdr:sp macro="" textlink="">
      <xdr:nvSpPr>
        <xdr:cNvPr id="687" name="積立金平均値テキスト"/>
        <xdr:cNvSpPr txBox="1"/>
      </xdr:nvSpPr>
      <xdr:spPr>
        <a:xfrm>
          <a:off x="16370300" y="16740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131324</xdr:rowOff>
    </xdr:from>
    <xdr:to>
      <xdr:col>85</xdr:col>
      <xdr:colOff>177800</xdr:colOff>
      <xdr:row>98</xdr:row>
      <xdr:rowOff>61474</xdr:rowOff>
    </xdr:to>
    <xdr:sp macro="" textlink="">
      <xdr:nvSpPr>
        <xdr:cNvPr id="688" name="フローチャート: 判断 687"/>
        <xdr:cNvSpPr/>
      </xdr:nvSpPr>
      <xdr:spPr>
        <a:xfrm>
          <a:off x="162687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144957</xdr:rowOff>
    </xdr:from>
    <xdr:to>
      <xdr:col>81</xdr:col>
      <xdr:colOff>50800</xdr:colOff>
      <xdr:row>97</xdr:row>
      <xdr:rowOff>77578</xdr:rowOff>
    </xdr:to>
    <xdr:cxnSp macro="">
      <xdr:nvCxnSpPr>
        <xdr:cNvPr id="689" name="直線コネクタ 688"/>
        <xdr:cNvCxnSpPr/>
      </xdr:nvCxnSpPr>
      <xdr:spPr>
        <a:xfrm>
          <a:off x="14592300" y="16604157"/>
          <a:ext cx="889000" cy="10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147155</xdr:rowOff>
    </xdr:from>
    <xdr:to>
      <xdr:col>81</xdr:col>
      <xdr:colOff>101600</xdr:colOff>
      <xdr:row>98</xdr:row>
      <xdr:rowOff>77305</xdr:rowOff>
    </xdr:to>
    <xdr:sp macro="" textlink="">
      <xdr:nvSpPr>
        <xdr:cNvPr id="690" name="フローチャート: 判断 689"/>
        <xdr:cNvSpPr/>
      </xdr:nvSpPr>
      <xdr:spPr>
        <a:xfrm>
          <a:off x="15430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68432</xdr:rowOff>
    </xdr:from>
    <xdr:ext cx="469744" cy="259045"/>
    <xdr:sp macro="" textlink="">
      <xdr:nvSpPr>
        <xdr:cNvPr id="691" name="テキスト ボックス 690"/>
        <xdr:cNvSpPr txBox="1"/>
      </xdr:nvSpPr>
      <xdr:spPr>
        <a:xfrm>
          <a:off x="15246428" y="1687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122992</xdr:rowOff>
    </xdr:from>
    <xdr:to>
      <xdr:col>76</xdr:col>
      <xdr:colOff>114300</xdr:colOff>
      <xdr:row>96</xdr:row>
      <xdr:rowOff>144957</xdr:rowOff>
    </xdr:to>
    <xdr:cxnSp macro="">
      <xdr:nvCxnSpPr>
        <xdr:cNvPr id="692" name="直線コネクタ 691"/>
        <xdr:cNvCxnSpPr/>
      </xdr:nvCxnSpPr>
      <xdr:spPr>
        <a:xfrm>
          <a:off x="13703300" y="16582192"/>
          <a:ext cx="889000" cy="2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164167</xdr:rowOff>
    </xdr:from>
    <xdr:to>
      <xdr:col>76</xdr:col>
      <xdr:colOff>165100</xdr:colOff>
      <xdr:row>98</xdr:row>
      <xdr:rowOff>94317</xdr:rowOff>
    </xdr:to>
    <xdr:sp macro="" textlink="">
      <xdr:nvSpPr>
        <xdr:cNvPr id="693" name="フローチャート: 判断 692"/>
        <xdr:cNvSpPr/>
      </xdr:nvSpPr>
      <xdr:spPr>
        <a:xfrm>
          <a:off x="14541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85444</xdr:rowOff>
    </xdr:from>
    <xdr:ext cx="469744" cy="259045"/>
    <xdr:sp macro="" textlink="">
      <xdr:nvSpPr>
        <xdr:cNvPr id="694" name="テキスト ボックス 693"/>
        <xdr:cNvSpPr txBox="1"/>
      </xdr:nvSpPr>
      <xdr:spPr>
        <a:xfrm>
          <a:off x="14357428" y="1688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122992</xdr:rowOff>
    </xdr:from>
    <xdr:to>
      <xdr:col>71</xdr:col>
      <xdr:colOff>177800</xdr:colOff>
      <xdr:row>97</xdr:row>
      <xdr:rowOff>27705</xdr:rowOff>
    </xdr:to>
    <xdr:cxnSp macro="">
      <xdr:nvCxnSpPr>
        <xdr:cNvPr id="695" name="直線コネクタ 694"/>
        <xdr:cNvCxnSpPr/>
      </xdr:nvCxnSpPr>
      <xdr:spPr>
        <a:xfrm flipV="1">
          <a:off x="12814300" y="16582192"/>
          <a:ext cx="889000" cy="7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86919</xdr:rowOff>
    </xdr:from>
    <xdr:to>
      <xdr:col>72</xdr:col>
      <xdr:colOff>38100</xdr:colOff>
      <xdr:row>98</xdr:row>
      <xdr:rowOff>17069</xdr:rowOff>
    </xdr:to>
    <xdr:sp macro="" textlink="">
      <xdr:nvSpPr>
        <xdr:cNvPr id="696" name="フローチャート: 判断 695"/>
        <xdr:cNvSpPr/>
      </xdr:nvSpPr>
      <xdr:spPr>
        <a:xfrm>
          <a:off x="13652500" y="1671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8196</xdr:rowOff>
    </xdr:from>
    <xdr:ext cx="534377" cy="259045"/>
    <xdr:sp macro="" textlink="">
      <xdr:nvSpPr>
        <xdr:cNvPr id="697" name="テキスト ボックス 696"/>
        <xdr:cNvSpPr txBox="1"/>
      </xdr:nvSpPr>
      <xdr:spPr>
        <a:xfrm>
          <a:off x="13436111" y="1681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7386</xdr:rowOff>
    </xdr:from>
    <xdr:to>
      <xdr:col>67</xdr:col>
      <xdr:colOff>101600</xdr:colOff>
      <xdr:row>97</xdr:row>
      <xdr:rowOff>108986</xdr:rowOff>
    </xdr:to>
    <xdr:sp macro="" textlink="">
      <xdr:nvSpPr>
        <xdr:cNvPr id="698" name="フローチャート: 判断 697"/>
        <xdr:cNvSpPr/>
      </xdr:nvSpPr>
      <xdr:spPr>
        <a:xfrm>
          <a:off x="12763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100113</xdr:rowOff>
    </xdr:from>
    <xdr:ext cx="534377" cy="259045"/>
    <xdr:sp macro="" textlink="">
      <xdr:nvSpPr>
        <xdr:cNvPr id="699" name="テキスト ボックス 698"/>
        <xdr:cNvSpPr txBox="1"/>
      </xdr:nvSpPr>
      <xdr:spPr>
        <a:xfrm>
          <a:off x="12547111" y="167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82708</xdr:rowOff>
    </xdr:from>
    <xdr:to>
      <xdr:col>85</xdr:col>
      <xdr:colOff>177800</xdr:colOff>
      <xdr:row>98</xdr:row>
      <xdr:rowOff>12858</xdr:rowOff>
    </xdr:to>
    <xdr:sp macro="" textlink="">
      <xdr:nvSpPr>
        <xdr:cNvPr id="705" name="楕円 704"/>
        <xdr:cNvSpPr/>
      </xdr:nvSpPr>
      <xdr:spPr>
        <a:xfrm>
          <a:off x="16268700" y="1671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105585</xdr:rowOff>
    </xdr:from>
    <xdr:ext cx="534377" cy="259045"/>
    <xdr:sp macro="" textlink="">
      <xdr:nvSpPr>
        <xdr:cNvPr id="706" name="積立金該当値テキスト"/>
        <xdr:cNvSpPr txBox="1"/>
      </xdr:nvSpPr>
      <xdr:spPr>
        <a:xfrm>
          <a:off x="16370300" y="1656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26778</xdr:rowOff>
    </xdr:from>
    <xdr:to>
      <xdr:col>81</xdr:col>
      <xdr:colOff>101600</xdr:colOff>
      <xdr:row>97</xdr:row>
      <xdr:rowOff>128378</xdr:rowOff>
    </xdr:to>
    <xdr:sp macro="" textlink="">
      <xdr:nvSpPr>
        <xdr:cNvPr id="707" name="楕円 706"/>
        <xdr:cNvSpPr/>
      </xdr:nvSpPr>
      <xdr:spPr>
        <a:xfrm>
          <a:off x="15430500" y="1665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144905</xdr:rowOff>
    </xdr:from>
    <xdr:ext cx="534377" cy="259045"/>
    <xdr:sp macro="" textlink="">
      <xdr:nvSpPr>
        <xdr:cNvPr id="708" name="テキスト ボックス 707"/>
        <xdr:cNvSpPr txBox="1"/>
      </xdr:nvSpPr>
      <xdr:spPr>
        <a:xfrm>
          <a:off x="15214111" y="1643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94157</xdr:rowOff>
    </xdr:from>
    <xdr:to>
      <xdr:col>76</xdr:col>
      <xdr:colOff>165100</xdr:colOff>
      <xdr:row>97</xdr:row>
      <xdr:rowOff>24307</xdr:rowOff>
    </xdr:to>
    <xdr:sp macro="" textlink="">
      <xdr:nvSpPr>
        <xdr:cNvPr id="709" name="楕円 708"/>
        <xdr:cNvSpPr/>
      </xdr:nvSpPr>
      <xdr:spPr>
        <a:xfrm>
          <a:off x="14541500" y="165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40834</xdr:rowOff>
    </xdr:from>
    <xdr:ext cx="534377" cy="259045"/>
    <xdr:sp macro="" textlink="">
      <xdr:nvSpPr>
        <xdr:cNvPr id="710" name="テキスト ボックス 709"/>
        <xdr:cNvSpPr txBox="1"/>
      </xdr:nvSpPr>
      <xdr:spPr>
        <a:xfrm>
          <a:off x="14325111" y="1632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72192</xdr:rowOff>
    </xdr:from>
    <xdr:to>
      <xdr:col>72</xdr:col>
      <xdr:colOff>38100</xdr:colOff>
      <xdr:row>97</xdr:row>
      <xdr:rowOff>2342</xdr:rowOff>
    </xdr:to>
    <xdr:sp macro="" textlink="">
      <xdr:nvSpPr>
        <xdr:cNvPr id="711" name="楕円 710"/>
        <xdr:cNvSpPr/>
      </xdr:nvSpPr>
      <xdr:spPr>
        <a:xfrm>
          <a:off x="13652500" y="1653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18869</xdr:rowOff>
    </xdr:from>
    <xdr:ext cx="534377" cy="259045"/>
    <xdr:sp macro="" textlink="">
      <xdr:nvSpPr>
        <xdr:cNvPr id="712" name="テキスト ボックス 711"/>
        <xdr:cNvSpPr txBox="1"/>
      </xdr:nvSpPr>
      <xdr:spPr>
        <a:xfrm>
          <a:off x="13436111" y="1630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148355</xdr:rowOff>
    </xdr:from>
    <xdr:to>
      <xdr:col>67</xdr:col>
      <xdr:colOff>101600</xdr:colOff>
      <xdr:row>97</xdr:row>
      <xdr:rowOff>78505</xdr:rowOff>
    </xdr:to>
    <xdr:sp macro="" textlink="">
      <xdr:nvSpPr>
        <xdr:cNvPr id="713" name="楕円 712"/>
        <xdr:cNvSpPr/>
      </xdr:nvSpPr>
      <xdr:spPr>
        <a:xfrm>
          <a:off x="12763500" y="1660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95032</xdr:rowOff>
    </xdr:from>
    <xdr:ext cx="534377" cy="259045"/>
    <xdr:sp macro="" textlink="">
      <xdr:nvSpPr>
        <xdr:cNvPr id="714" name="テキスト ボックス 713"/>
        <xdr:cNvSpPr txBox="1"/>
      </xdr:nvSpPr>
      <xdr:spPr>
        <a:xfrm>
          <a:off x="12547111" y="1638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40" name="直線コネクタ 739"/>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43" name="投資及び出資金最大値テキスト"/>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44" name="直線コネクタ 743"/>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141604</xdr:rowOff>
    </xdr:from>
    <xdr:ext cx="378565" cy="259045"/>
    <xdr:sp macro="" textlink="">
      <xdr:nvSpPr>
        <xdr:cNvPr id="746" name="投資及び出資金平均値テキスト"/>
        <xdr:cNvSpPr txBox="1"/>
      </xdr:nvSpPr>
      <xdr:spPr>
        <a:xfrm>
          <a:off x="22212300" y="64852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118727</xdr:rowOff>
    </xdr:from>
    <xdr:to>
      <xdr:col>116</xdr:col>
      <xdr:colOff>114300</xdr:colOff>
      <xdr:row>39</xdr:row>
      <xdr:rowOff>48877</xdr:rowOff>
    </xdr:to>
    <xdr:sp macro="" textlink="">
      <xdr:nvSpPr>
        <xdr:cNvPr id="747" name="フローチャート: 判断 746"/>
        <xdr:cNvSpPr/>
      </xdr:nvSpPr>
      <xdr:spPr>
        <a:xfrm>
          <a:off x="22110700" y="66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122428</xdr:rowOff>
    </xdr:from>
    <xdr:to>
      <xdr:col>112</xdr:col>
      <xdr:colOff>38100</xdr:colOff>
      <xdr:row>39</xdr:row>
      <xdr:rowOff>52578</xdr:rowOff>
    </xdr:to>
    <xdr:sp macro="" textlink="">
      <xdr:nvSpPr>
        <xdr:cNvPr id="749" name="フローチャート: 判断 748"/>
        <xdr:cNvSpPr/>
      </xdr:nvSpPr>
      <xdr:spPr>
        <a:xfrm>
          <a:off x="212725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69105</xdr:rowOff>
    </xdr:from>
    <xdr:ext cx="378565" cy="259045"/>
    <xdr:sp macro="" textlink="">
      <xdr:nvSpPr>
        <xdr:cNvPr id="750" name="テキスト ボックス 749"/>
        <xdr:cNvSpPr txBox="1"/>
      </xdr:nvSpPr>
      <xdr:spPr>
        <a:xfrm>
          <a:off x="21134017" y="641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136689</xdr:rowOff>
    </xdr:from>
    <xdr:to>
      <xdr:col>107</xdr:col>
      <xdr:colOff>101600</xdr:colOff>
      <xdr:row>39</xdr:row>
      <xdr:rowOff>66839</xdr:rowOff>
    </xdr:to>
    <xdr:sp macro="" textlink="">
      <xdr:nvSpPr>
        <xdr:cNvPr id="752" name="フローチャート: 判断 751"/>
        <xdr:cNvSpPr/>
      </xdr:nvSpPr>
      <xdr:spPr>
        <a:xfrm>
          <a:off x="20383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83365</xdr:rowOff>
    </xdr:from>
    <xdr:ext cx="378565" cy="259045"/>
    <xdr:sp macro="" textlink="">
      <xdr:nvSpPr>
        <xdr:cNvPr id="753" name="テキスト ボックス 752"/>
        <xdr:cNvSpPr txBox="1"/>
      </xdr:nvSpPr>
      <xdr:spPr>
        <a:xfrm>
          <a:off x="20245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13136</xdr:rowOff>
    </xdr:from>
    <xdr:to>
      <xdr:col>102</xdr:col>
      <xdr:colOff>165100</xdr:colOff>
      <xdr:row>38</xdr:row>
      <xdr:rowOff>114736</xdr:rowOff>
    </xdr:to>
    <xdr:sp macro="" textlink="">
      <xdr:nvSpPr>
        <xdr:cNvPr id="755" name="フローチャート: 判断 754"/>
        <xdr:cNvSpPr/>
      </xdr:nvSpPr>
      <xdr:spPr>
        <a:xfrm>
          <a:off x="19494500" y="652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131262</xdr:rowOff>
    </xdr:from>
    <xdr:ext cx="469744" cy="259045"/>
    <xdr:sp macro="" textlink="">
      <xdr:nvSpPr>
        <xdr:cNvPr id="756" name="テキスト ボックス 755"/>
        <xdr:cNvSpPr txBox="1"/>
      </xdr:nvSpPr>
      <xdr:spPr>
        <a:xfrm>
          <a:off x="19310428" y="63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84001</xdr:rowOff>
    </xdr:from>
    <xdr:to>
      <xdr:col>98</xdr:col>
      <xdr:colOff>38100</xdr:colOff>
      <xdr:row>39</xdr:row>
      <xdr:rowOff>14151</xdr:rowOff>
    </xdr:to>
    <xdr:sp macro="" textlink="">
      <xdr:nvSpPr>
        <xdr:cNvPr id="757" name="フローチャート: 判断 756"/>
        <xdr:cNvSpPr/>
      </xdr:nvSpPr>
      <xdr:spPr>
        <a:xfrm>
          <a:off x="18605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30678</xdr:rowOff>
    </xdr:from>
    <xdr:ext cx="469744" cy="259045"/>
    <xdr:sp macro="" textlink="">
      <xdr:nvSpPr>
        <xdr:cNvPr id="758" name="テキスト ボックス 757"/>
        <xdr:cNvSpPr txBox="1"/>
      </xdr:nvSpPr>
      <xdr:spPr>
        <a:xfrm>
          <a:off x="18421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5"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44069</xdr:rowOff>
    </xdr:from>
    <xdr:to>
      <xdr:col>116</xdr:col>
      <xdr:colOff>62864</xdr:colOff>
      <xdr:row>59</xdr:row>
      <xdr:rowOff>44450</xdr:rowOff>
    </xdr:to>
    <xdr:cxnSp macro="">
      <xdr:nvCxnSpPr>
        <xdr:cNvPr id="797" name="直線コネクタ 796"/>
        <xdr:cNvCxnSpPr/>
      </xdr:nvCxnSpPr>
      <xdr:spPr>
        <a:xfrm flipV="1">
          <a:off x="22159595" y="8616569"/>
          <a:ext cx="1269" cy="15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162196</xdr:rowOff>
    </xdr:from>
    <xdr:ext cx="534377" cy="259045"/>
    <xdr:sp macro="" textlink="">
      <xdr:nvSpPr>
        <xdr:cNvPr id="800" name="貸付金最大値テキスト"/>
        <xdr:cNvSpPr txBox="1"/>
      </xdr:nvSpPr>
      <xdr:spPr>
        <a:xfrm>
          <a:off x="22212300" y="839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44069</xdr:rowOff>
    </xdr:from>
    <xdr:to>
      <xdr:col>116</xdr:col>
      <xdr:colOff>152400</xdr:colOff>
      <xdr:row>50</xdr:row>
      <xdr:rowOff>44069</xdr:rowOff>
    </xdr:to>
    <xdr:cxnSp macro="">
      <xdr:nvCxnSpPr>
        <xdr:cNvPr id="801" name="直線コネクタ 800"/>
        <xdr:cNvCxnSpPr/>
      </xdr:nvCxnSpPr>
      <xdr:spPr>
        <a:xfrm>
          <a:off x="22072600" y="861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42926</xdr:rowOff>
    </xdr:from>
    <xdr:to>
      <xdr:col>116</xdr:col>
      <xdr:colOff>63500</xdr:colOff>
      <xdr:row>59</xdr:row>
      <xdr:rowOff>42926</xdr:rowOff>
    </xdr:to>
    <xdr:cxnSp macro="">
      <xdr:nvCxnSpPr>
        <xdr:cNvPr id="802" name="直線コネクタ 801"/>
        <xdr:cNvCxnSpPr/>
      </xdr:nvCxnSpPr>
      <xdr:spPr>
        <a:xfrm>
          <a:off x="21323300" y="101584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95128</xdr:rowOff>
    </xdr:from>
    <xdr:ext cx="469744" cy="259045"/>
    <xdr:sp macro="" textlink="">
      <xdr:nvSpPr>
        <xdr:cNvPr id="803" name="貸付金平均値テキスト"/>
        <xdr:cNvSpPr txBox="1"/>
      </xdr:nvSpPr>
      <xdr:spPr>
        <a:xfrm>
          <a:off x="22212300" y="9867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72251</xdr:rowOff>
    </xdr:from>
    <xdr:to>
      <xdr:col>116</xdr:col>
      <xdr:colOff>114300</xdr:colOff>
      <xdr:row>59</xdr:row>
      <xdr:rowOff>2401</xdr:rowOff>
    </xdr:to>
    <xdr:sp macro="" textlink="">
      <xdr:nvSpPr>
        <xdr:cNvPr id="804" name="フローチャート: 判断 803"/>
        <xdr:cNvSpPr/>
      </xdr:nvSpPr>
      <xdr:spPr>
        <a:xfrm>
          <a:off x="221107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42926</xdr:rowOff>
    </xdr:from>
    <xdr:to>
      <xdr:col>111</xdr:col>
      <xdr:colOff>177800</xdr:colOff>
      <xdr:row>59</xdr:row>
      <xdr:rowOff>42926</xdr:rowOff>
    </xdr:to>
    <xdr:cxnSp macro="">
      <xdr:nvCxnSpPr>
        <xdr:cNvPr id="805" name="直線コネクタ 804"/>
        <xdr:cNvCxnSpPr/>
      </xdr:nvCxnSpPr>
      <xdr:spPr>
        <a:xfrm>
          <a:off x="20434300" y="10158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806" name="フローチャート: 判断 805"/>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807" name="テキスト ボックス 806"/>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42926</xdr:rowOff>
    </xdr:from>
    <xdr:to>
      <xdr:col>107</xdr:col>
      <xdr:colOff>50800</xdr:colOff>
      <xdr:row>59</xdr:row>
      <xdr:rowOff>42926</xdr:rowOff>
    </xdr:to>
    <xdr:cxnSp macro="">
      <xdr:nvCxnSpPr>
        <xdr:cNvPr id="808" name="直線コネクタ 807"/>
        <xdr:cNvCxnSpPr/>
      </xdr:nvCxnSpPr>
      <xdr:spPr>
        <a:xfrm>
          <a:off x="19545300" y="10158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54648</xdr:rowOff>
    </xdr:from>
    <xdr:to>
      <xdr:col>107</xdr:col>
      <xdr:colOff>101600</xdr:colOff>
      <xdr:row>58</xdr:row>
      <xdr:rowOff>156248</xdr:rowOff>
    </xdr:to>
    <xdr:sp macro="" textlink="">
      <xdr:nvSpPr>
        <xdr:cNvPr id="809" name="フローチャート: 判断 808"/>
        <xdr:cNvSpPr/>
      </xdr:nvSpPr>
      <xdr:spPr>
        <a:xfrm>
          <a:off x="20383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1325</xdr:rowOff>
    </xdr:from>
    <xdr:ext cx="469744" cy="259045"/>
    <xdr:sp macro="" textlink="">
      <xdr:nvSpPr>
        <xdr:cNvPr id="810" name="テキスト ボックス 809"/>
        <xdr:cNvSpPr txBox="1"/>
      </xdr:nvSpPr>
      <xdr:spPr>
        <a:xfrm>
          <a:off x="20199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42926</xdr:rowOff>
    </xdr:from>
    <xdr:to>
      <xdr:col>102</xdr:col>
      <xdr:colOff>114300</xdr:colOff>
      <xdr:row>59</xdr:row>
      <xdr:rowOff>42926</xdr:rowOff>
    </xdr:to>
    <xdr:cxnSp macro="">
      <xdr:nvCxnSpPr>
        <xdr:cNvPr id="811" name="直線コネクタ 810"/>
        <xdr:cNvCxnSpPr/>
      </xdr:nvCxnSpPr>
      <xdr:spPr>
        <a:xfrm>
          <a:off x="18656300" y="10158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85814</xdr:rowOff>
    </xdr:from>
    <xdr:to>
      <xdr:col>102</xdr:col>
      <xdr:colOff>165100</xdr:colOff>
      <xdr:row>58</xdr:row>
      <xdr:rowOff>15964</xdr:rowOff>
    </xdr:to>
    <xdr:sp macro="" textlink="">
      <xdr:nvSpPr>
        <xdr:cNvPr id="812" name="フローチャート: 判断 811"/>
        <xdr:cNvSpPr/>
      </xdr:nvSpPr>
      <xdr:spPr>
        <a:xfrm>
          <a:off x="19494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32491</xdr:rowOff>
    </xdr:from>
    <xdr:ext cx="469744" cy="259045"/>
    <xdr:sp macro="" textlink="">
      <xdr:nvSpPr>
        <xdr:cNvPr id="813" name="テキスト ボックス 812"/>
        <xdr:cNvSpPr txBox="1"/>
      </xdr:nvSpPr>
      <xdr:spPr>
        <a:xfrm>
          <a:off x="19310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4" name="フローチャート: 判断 813"/>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5" name="テキスト ボックス 814"/>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163576</xdr:rowOff>
    </xdr:from>
    <xdr:to>
      <xdr:col>116</xdr:col>
      <xdr:colOff>114300</xdr:colOff>
      <xdr:row>59</xdr:row>
      <xdr:rowOff>93726</xdr:rowOff>
    </xdr:to>
    <xdr:sp macro="" textlink="">
      <xdr:nvSpPr>
        <xdr:cNvPr id="821" name="楕円 820"/>
        <xdr:cNvSpPr/>
      </xdr:nvSpPr>
      <xdr:spPr>
        <a:xfrm>
          <a:off x="22110700" y="1010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78503</xdr:rowOff>
    </xdr:from>
    <xdr:ext cx="313932" cy="259045"/>
    <xdr:sp macro="" textlink="">
      <xdr:nvSpPr>
        <xdr:cNvPr id="822" name="貸付金該当値テキスト"/>
        <xdr:cNvSpPr txBox="1"/>
      </xdr:nvSpPr>
      <xdr:spPr>
        <a:xfrm>
          <a:off x="22212300" y="100226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163576</xdr:rowOff>
    </xdr:from>
    <xdr:to>
      <xdr:col>112</xdr:col>
      <xdr:colOff>38100</xdr:colOff>
      <xdr:row>59</xdr:row>
      <xdr:rowOff>93726</xdr:rowOff>
    </xdr:to>
    <xdr:sp macro="" textlink="">
      <xdr:nvSpPr>
        <xdr:cNvPr id="823" name="楕円 822"/>
        <xdr:cNvSpPr/>
      </xdr:nvSpPr>
      <xdr:spPr>
        <a:xfrm>
          <a:off x="21272500" y="1010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84853</xdr:rowOff>
    </xdr:from>
    <xdr:ext cx="313932" cy="259045"/>
    <xdr:sp macro="" textlink="">
      <xdr:nvSpPr>
        <xdr:cNvPr id="824" name="テキスト ボックス 823"/>
        <xdr:cNvSpPr txBox="1"/>
      </xdr:nvSpPr>
      <xdr:spPr>
        <a:xfrm>
          <a:off x="21166333" y="102004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163576</xdr:rowOff>
    </xdr:from>
    <xdr:to>
      <xdr:col>107</xdr:col>
      <xdr:colOff>101600</xdr:colOff>
      <xdr:row>59</xdr:row>
      <xdr:rowOff>93726</xdr:rowOff>
    </xdr:to>
    <xdr:sp macro="" textlink="">
      <xdr:nvSpPr>
        <xdr:cNvPr id="825" name="楕円 824"/>
        <xdr:cNvSpPr/>
      </xdr:nvSpPr>
      <xdr:spPr>
        <a:xfrm>
          <a:off x="20383500" y="1010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84853</xdr:rowOff>
    </xdr:from>
    <xdr:ext cx="313932" cy="259045"/>
    <xdr:sp macro="" textlink="">
      <xdr:nvSpPr>
        <xdr:cNvPr id="826" name="テキスト ボックス 825"/>
        <xdr:cNvSpPr txBox="1"/>
      </xdr:nvSpPr>
      <xdr:spPr>
        <a:xfrm>
          <a:off x="20277333" y="102004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163576</xdr:rowOff>
    </xdr:from>
    <xdr:to>
      <xdr:col>102</xdr:col>
      <xdr:colOff>165100</xdr:colOff>
      <xdr:row>59</xdr:row>
      <xdr:rowOff>93726</xdr:rowOff>
    </xdr:to>
    <xdr:sp macro="" textlink="">
      <xdr:nvSpPr>
        <xdr:cNvPr id="827" name="楕円 826"/>
        <xdr:cNvSpPr/>
      </xdr:nvSpPr>
      <xdr:spPr>
        <a:xfrm>
          <a:off x="19494500" y="1010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84853</xdr:rowOff>
    </xdr:from>
    <xdr:ext cx="313932" cy="259045"/>
    <xdr:sp macro="" textlink="">
      <xdr:nvSpPr>
        <xdr:cNvPr id="828" name="テキスト ボックス 827"/>
        <xdr:cNvSpPr txBox="1"/>
      </xdr:nvSpPr>
      <xdr:spPr>
        <a:xfrm>
          <a:off x="19388333" y="102004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163576</xdr:rowOff>
    </xdr:from>
    <xdr:to>
      <xdr:col>98</xdr:col>
      <xdr:colOff>38100</xdr:colOff>
      <xdr:row>59</xdr:row>
      <xdr:rowOff>93726</xdr:rowOff>
    </xdr:to>
    <xdr:sp macro="" textlink="">
      <xdr:nvSpPr>
        <xdr:cNvPr id="829" name="楕円 828"/>
        <xdr:cNvSpPr/>
      </xdr:nvSpPr>
      <xdr:spPr>
        <a:xfrm>
          <a:off x="18605500" y="1010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84853</xdr:rowOff>
    </xdr:from>
    <xdr:ext cx="313932" cy="259045"/>
    <xdr:sp macro="" textlink="">
      <xdr:nvSpPr>
        <xdr:cNvPr id="830" name="テキスト ボックス 829"/>
        <xdr:cNvSpPr txBox="1"/>
      </xdr:nvSpPr>
      <xdr:spPr>
        <a:xfrm>
          <a:off x="18499333" y="102004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70891</xdr:rowOff>
    </xdr:from>
    <xdr:to>
      <xdr:col>116</xdr:col>
      <xdr:colOff>62864</xdr:colOff>
      <xdr:row>78</xdr:row>
      <xdr:rowOff>102622</xdr:rowOff>
    </xdr:to>
    <xdr:cxnSp macro="">
      <xdr:nvCxnSpPr>
        <xdr:cNvPr id="853" name="直線コネクタ 852"/>
        <xdr:cNvCxnSpPr/>
      </xdr:nvCxnSpPr>
      <xdr:spPr>
        <a:xfrm flipV="1">
          <a:off x="22159595" y="12243841"/>
          <a:ext cx="1269" cy="123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106449</xdr:rowOff>
    </xdr:from>
    <xdr:ext cx="534377" cy="259045"/>
    <xdr:sp macro="" textlink="">
      <xdr:nvSpPr>
        <xdr:cNvPr id="854" name="繰出金最小値テキスト"/>
        <xdr:cNvSpPr txBox="1"/>
      </xdr:nvSpPr>
      <xdr:spPr>
        <a:xfrm>
          <a:off x="22212300" y="134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102622</xdr:rowOff>
    </xdr:from>
    <xdr:to>
      <xdr:col>116</xdr:col>
      <xdr:colOff>152400</xdr:colOff>
      <xdr:row>78</xdr:row>
      <xdr:rowOff>102622</xdr:rowOff>
    </xdr:to>
    <xdr:cxnSp macro="">
      <xdr:nvCxnSpPr>
        <xdr:cNvPr id="855" name="直線コネクタ 854"/>
        <xdr:cNvCxnSpPr/>
      </xdr:nvCxnSpPr>
      <xdr:spPr>
        <a:xfrm>
          <a:off x="22072600" y="134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17568</xdr:rowOff>
    </xdr:from>
    <xdr:ext cx="534377" cy="259045"/>
    <xdr:sp macro="" textlink="">
      <xdr:nvSpPr>
        <xdr:cNvPr id="856" name="繰出金最大値テキスト"/>
        <xdr:cNvSpPr txBox="1"/>
      </xdr:nvSpPr>
      <xdr:spPr>
        <a:xfrm>
          <a:off x="22212300" y="120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70891</xdr:rowOff>
    </xdr:from>
    <xdr:to>
      <xdr:col>116</xdr:col>
      <xdr:colOff>152400</xdr:colOff>
      <xdr:row>71</xdr:row>
      <xdr:rowOff>70891</xdr:rowOff>
    </xdr:to>
    <xdr:cxnSp macro="">
      <xdr:nvCxnSpPr>
        <xdr:cNvPr id="857" name="直線コネクタ 856"/>
        <xdr:cNvCxnSpPr/>
      </xdr:nvCxnSpPr>
      <xdr:spPr>
        <a:xfrm>
          <a:off x="22072600" y="1224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158034</xdr:rowOff>
    </xdr:from>
    <xdr:to>
      <xdr:col>116</xdr:col>
      <xdr:colOff>63500</xdr:colOff>
      <xdr:row>75</xdr:row>
      <xdr:rowOff>159291</xdr:rowOff>
    </xdr:to>
    <xdr:cxnSp macro="">
      <xdr:nvCxnSpPr>
        <xdr:cNvPr id="858" name="直線コネクタ 857"/>
        <xdr:cNvCxnSpPr/>
      </xdr:nvCxnSpPr>
      <xdr:spPr>
        <a:xfrm flipV="1">
          <a:off x="21323300" y="13016784"/>
          <a:ext cx="8382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142</xdr:rowOff>
    </xdr:from>
    <xdr:ext cx="534377" cy="259045"/>
    <xdr:sp macro="" textlink="">
      <xdr:nvSpPr>
        <xdr:cNvPr id="859" name="繰出金平均値テキスト"/>
        <xdr:cNvSpPr txBox="1"/>
      </xdr:nvSpPr>
      <xdr:spPr>
        <a:xfrm>
          <a:off x="22212300" y="13030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21715</xdr:rowOff>
    </xdr:from>
    <xdr:to>
      <xdr:col>116</xdr:col>
      <xdr:colOff>114300</xdr:colOff>
      <xdr:row>76</xdr:row>
      <xdr:rowOff>123315</xdr:rowOff>
    </xdr:to>
    <xdr:sp macro="" textlink="">
      <xdr:nvSpPr>
        <xdr:cNvPr id="860" name="フローチャート: 判断 859"/>
        <xdr:cNvSpPr/>
      </xdr:nvSpPr>
      <xdr:spPr>
        <a:xfrm>
          <a:off x="221107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159291</xdr:rowOff>
    </xdr:from>
    <xdr:to>
      <xdr:col>111</xdr:col>
      <xdr:colOff>177800</xdr:colOff>
      <xdr:row>76</xdr:row>
      <xdr:rowOff>22313</xdr:rowOff>
    </xdr:to>
    <xdr:cxnSp macro="">
      <xdr:nvCxnSpPr>
        <xdr:cNvPr id="861" name="直線コネクタ 860"/>
        <xdr:cNvCxnSpPr/>
      </xdr:nvCxnSpPr>
      <xdr:spPr>
        <a:xfrm flipV="1">
          <a:off x="20434300" y="1301804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5713</xdr:rowOff>
    </xdr:from>
    <xdr:to>
      <xdr:col>112</xdr:col>
      <xdr:colOff>38100</xdr:colOff>
      <xdr:row>76</xdr:row>
      <xdr:rowOff>107313</xdr:rowOff>
    </xdr:to>
    <xdr:sp macro="" textlink="">
      <xdr:nvSpPr>
        <xdr:cNvPr id="862" name="フローチャート: 判断 861"/>
        <xdr:cNvSpPr/>
      </xdr:nvSpPr>
      <xdr:spPr>
        <a:xfrm>
          <a:off x="21272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98440</xdr:rowOff>
    </xdr:from>
    <xdr:ext cx="534377" cy="259045"/>
    <xdr:sp macro="" textlink="">
      <xdr:nvSpPr>
        <xdr:cNvPr id="863" name="テキスト ボックス 862"/>
        <xdr:cNvSpPr txBox="1"/>
      </xdr:nvSpPr>
      <xdr:spPr>
        <a:xfrm>
          <a:off x="21056111" y="131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22313</xdr:rowOff>
    </xdr:from>
    <xdr:to>
      <xdr:col>107</xdr:col>
      <xdr:colOff>50800</xdr:colOff>
      <xdr:row>76</xdr:row>
      <xdr:rowOff>30269</xdr:rowOff>
    </xdr:to>
    <xdr:cxnSp macro="">
      <xdr:nvCxnSpPr>
        <xdr:cNvPr id="864" name="直線コネクタ 863"/>
        <xdr:cNvCxnSpPr/>
      </xdr:nvCxnSpPr>
      <xdr:spPr>
        <a:xfrm flipV="1">
          <a:off x="19545300" y="13052513"/>
          <a:ext cx="889000" cy="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169207</xdr:rowOff>
    </xdr:from>
    <xdr:to>
      <xdr:col>107</xdr:col>
      <xdr:colOff>101600</xdr:colOff>
      <xdr:row>76</xdr:row>
      <xdr:rowOff>99357</xdr:rowOff>
    </xdr:to>
    <xdr:sp macro="" textlink="">
      <xdr:nvSpPr>
        <xdr:cNvPr id="865" name="フローチャート: 判断 864"/>
        <xdr:cNvSpPr/>
      </xdr:nvSpPr>
      <xdr:spPr>
        <a:xfrm>
          <a:off x="20383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90484</xdr:rowOff>
    </xdr:from>
    <xdr:ext cx="534377" cy="259045"/>
    <xdr:sp macro="" textlink="">
      <xdr:nvSpPr>
        <xdr:cNvPr id="866" name="テキスト ボックス 865"/>
        <xdr:cNvSpPr txBox="1"/>
      </xdr:nvSpPr>
      <xdr:spPr>
        <a:xfrm>
          <a:off x="20167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30269</xdr:rowOff>
    </xdr:from>
    <xdr:to>
      <xdr:col>102</xdr:col>
      <xdr:colOff>114300</xdr:colOff>
      <xdr:row>76</xdr:row>
      <xdr:rowOff>55256</xdr:rowOff>
    </xdr:to>
    <xdr:cxnSp macro="">
      <xdr:nvCxnSpPr>
        <xdr:cNvPr id="867" name="直線コネクタ 866"/>
        <xdr:cNvCxnSpPr/>
      </xdr:nvCxnSpPr>
      <xdr:spPr>
        <a:xfrm flipV="1">
          <a:off x="18656300" y="13060469"/>
          <a:ext cx="889000" cy="2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106983</xdr:rowOff>
    </xdr:from>
    <xdr:to>
      <xdr:col>102</xdr:col>
      <xdr:colOff>165100</xdr:colOff>
      <xdr:row>76</xdr:row>
      <xdr:rowOff>37133</xdr:rowOff>
    </xdr:to>
    <xdr:sp macro="" textlink="">
      <xdr:nvSpPr>
        <xdr:cNvPr id="868" name="フローチャート: 判断 867"/>
        <xdr:cNvSpPr/>
      </xdr:nvSpPr>
      <xdr:spPr>
        <a:xfrm>
          <a:off x="19494500" y="129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53660</xdr:rowOff>
    </xdr:from>
    <xdr:ext cx="534377" cy="259045"/>
    <xdr:sp macro="" textlink="">
      <xdr:nvSpPr>
        <xdr:cNvPr id="869" name="テキスト ボックス 868"/>
        <xdr:cNvSpPr txBox="1"/>
      </xdr:nvSpPr>
      <xdr:spPr>
        <a:xfrm>
          <a:off x="19278111" y="1274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83756</xdr:rowOff>
    </xdr:from>
    <xdr:to>
      <xdr:col>98</xdr:col>
      <xdr:colOff>38100</xdr:colOff>
      <xdr:row>76</xdr:row>
      <xdr:rowOff>13906</xdr:rowOff>
    </xdr:to>
    <xdr:sp macro="" textlink="">
      <xdr:nvSpPr>
        <xdr:cNvPr id="870" name="フローチャート: 判断 869"/>
        <xdr:cNvSpPr/>
      </xdr:nvSpPr>
      <xdr:spPr>
        <a:xfrm>
          <a:off x="18605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30433</xdr:rowOff>
    </xdr:from>
    <xdr:ext cx="534377" cy="259045"/>
    <xdr:sp macro="" textlink="">
      <xdr:nvSpPr>
        <xdr:cNvPr id="871" name="テキスト ボックス 870"/>
        <xdr:cNvSpPr txBox="1"/>
      </xdr:nvSpPr>
      <xdr:spPr>
        <a:xfrm>
          <a:off x="18389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107234</xdr:rowOff>
    </xdr:from>
    <xdr:to>
      <xdr:col>116</xdr:col>
      <xdr:colOff>114300</xdr:colOff>
      <xdr:row>76</xdr:row>
      <xdr:rowOff>37384</xdr:rowOff>
    </xdr:to>
    <xdr:sp macro="" textlink="">
      <xdr:nvSpPr>
        <xdr:cNvPr id="877" name="楕円 876"/>
        <xdr:cNvSpPr/>
      </xdr:nvSpPr>
      <xdr:spPr>
        <a:xfrm>
          <a:off x="22110700" y="1296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130111</xdr:rowOff>
    </xdr:from>
    <xdr:ext cx="534377" cy="259045"/>
    <xdr:sp macro="" textlink="">
      <xdr:nvSpPr>
        <xdr:cNvPr id="878" name="繰出金該当値テキスト"/>
        <xdr:cNvSpPr txBox="1"/>
      </xdr:nvSpPr>
      <xdr:spPr>
        <a:xfrm>
          <a:off x="22212300" y="128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108491</xdr:rowOff>
    </xdr:from>
    <xdr:to>
      <xdr:col>112</xdr:col>
      <xdr:colOff>38100</xdr:colOff>
      <xdr:row>76</xdr:row>
      <xdr:rowOff>38641</xdr:rowOff>
    </xdr:to>
    <xdr:sp macro="" textlink="">
      <xdr:nvSpPr>
        <xdr:cNvPr id="879" name="楕円 878"/>
        <xdr:cNvSpPr/>
      </xdr:nvSpPr>
      <xdr:spPr>
        <a:xfrm>
          <a:off x="21272500" y="1296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55168</xdr:rowOff>
    </xdr:from>
    <xdr:ext cx="534377" cy="259045"/>
    <xdr:sp macro="" textlink="">
      <xdr:nvSpPr>
        <xdr:cNvPr id="880" name="テキスト ボックス 879"/>
        <xdr:cNvSpPr txBox="1"/>
      </xdr:nvSpPr>
      <xdr:spPr>
        <a:xfrm>
          <a:off x="21056111" y="1274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142964</xdr:rowOff>
    </xdr:from>
    <xdr:to>
      <xdr:col>107</xdr:col>
      <xdr:colOff>101600</xdr:colOff>
      <xdr:row>76</xdr:row>
      <xdr:rowOff>73115</xdr:rowOff>
    </xdr:to>
    <xdr:sp macro="" textlink="">
      <xdr:nvSpPr>
        <xdr:cNvPr id="881" name="楕円 880"/>
        <xdr:cNvSpPr/>
      </xdr:nvSpPr>
      <xdr:spPr>
        <a:xfrm>
          <a:off x="20383500" y="130017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89641</xdr:rowOff>
    </xdr:from>
    <xdr:ext cx="534377" cy="259045"/>
    <xdr:sp macro="" textlink="">
      <xdr:nvSpPr>
        <xdr:cNvPr id="882" name="テキスト ボックス 881"/>
        <xdr:cNvSpPr txBox="1"/>
      </xdr:nvSpPr>
      <xdr:spPr>
        <a:xfrm>
          <a:off x="20167111" y="1277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150919</xdr:rowOff>
    </xdr:from>
    <xdr:to>
      <xdr:col>102</xdr:col>
      <xdr:colOff>165100</xdr:colOff>
      <xdr:row>76</xdr:row>
      <xdr:rowOff>81069</xdr:rowOff>
    </xdr:to>
    <xdr:sp macro="" textlink="">
      <xdr:nvSpPr>
        <xdr:cNvPr id="883" name="楕円 882"/>
        <xdr:cNvSpPr/>
      </xdr:nvSpPr>
      <xdr:spPr>
        <a:xfrm>
          <a:off x="19494500" y="1300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72196</xdr:rowOff>
    </xdr:from>
    <xdr:ext cx="534377" cy="259045"/>
    <xdr:sp macro="" textlink="">
      <xdr:nvSpPr>
        <xdr:cNvPr id="884" name="テキスト ボックス 883"/>
        <xdr:cNvSpPr txBox="1"/>
      </xdr:nvSpPr>
      <xdr:spPr>
        <a:xfrm>
          <a:off x="19278111" y="1310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4456</xdr:rowOff>
    </xdr:from>
    <xdr:to>
      <xdr:col>98</xdr:col>
      <xdr:colOff>38100</xdr:colOff>
      <xdr:row>76</xdr:row>
      <xdr:rowOff>106056</xdr:rowOff>
    </xdr:to>
    <xdr:sp macro="" textlink="">
      <xdr:nvSpPr>
        <xdr:cNvPr id="885" name="楕円 884"/>
        <xdr:cNvSpPr/>
      </xdr:nvSpPr>
      <xdr:spPr>
        <a:xfrm>
          <a:off x="18605500" y="1303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97183</xdr:rowOff>
    </xdr:from>
    <xdr:ext cx="534377" cy="259045"/>
    <xdr:sp macro="" textlink="">
      <xdr:nvSpPr>
        <xdr:cNvPr id="886" name="テキスト ボックス 885"/>
        <xdr:cNvSpPr txBox="1"/>
      </xdr:nvSpPr>
      <xdr:spPr>
        <a:xfrm>
          <a:off x="18389111" y="1312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歳出決算総額は住民一人あたり</a:t>
          </a:r>
          <a:r>
            <a:rPr kumimoji="1" lang="en-US" altLang="ja-JP" sz="1300">
              <a:latin typeface="ＭＳ Ｐゴシック" panose="020B0600070205080204" pitchFamily="50" charset="-128"/>
              <a:ea typeface="ＭＳ Ｐゴシック" panose="020B0600070205080204" pitchFamily="50" charset="-128"/>
            </a:rPr>
            <a:t>349,934</a:t>
          </a:r>
          <a:r>
            <a:rPr kumimoji="1" lang="ja-JP" altLang="en-US" sz="1300">
              <a:latin typeface="ＭＳ Ｐゴシック" panose="020B0600070205080204" pitchFamily="50" charset="-128"/>
              <a:ea typeface="ＭＳ Ｐゴシック" panose="020B0600070205080204" pitchFamily="50" charset="-128"/>
            </a:rPr>
            <a:t>円となる。前年度は</a:t>
          </a:r>
          <a:r>
            <a:rPr kumimoji="1" lang="en-US" altLang="ja-JP" sz="1300">
              <a:latin typeface="ＭＳ Ｐゴシック" panose="020B0600070205080204" pitchFamily="50" charset="-128"/>
              <a:ea typeface="ＭＳ Ｐゴシック" panose="020B0600070205080204" pitchFamily="50" charset="-128"/>
            </a:rPr>
            <a:t>363,808</a:t>
          </a:r>
          <a:r>
            <a:rPr kumimoji="1" lang="ja-JP" altLang="en-US" sz="1300">
              <a:latin typeface="ＭＳ Ｐゴシック" panose="020B0600070205080204" pitchFamily="50" charset="-128"/>
              <a:ea typeface="ＭＳ Ｐゴシック" panose="020B0600070205080204" pitchFamily="50" charset="-128"/>
            </a:rPr>
            <a:t>円であったため、△</a:t>
          </a:r>
          <a:r>
            <a:rPr kumimoji="1" lang="en-US" altLang="ja-JP" sz="1300">
              <a:latin typeface="ＭＳ Ｐゴシック" panose="020B0600070205080204" pitchFamily="50" charset="-128"/>
              <a:ea typeface="ＭＳ Ｐゴシック" panose="020B0600070205080204" pitchFamily="50" charset="-128"/>
            </a:rPr>
            <a:t>13,874</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　主な構成項目のうち、扶助費については悪化傾向が続いていたが、平成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年度は減額となった。自立支援給付事業の伸びはあったものの、臨時福祉給付金給付事業の終了により扶助費全体として減額となったことによる。</a:t>
          </a:r>
        </a:p>
        <a:p>
          <a:r>
            <a:rPr kumimoji="1" lang="ja-JP" altLang="en-US" sz="1300">
              <a:latin typeface="ＭＳ Ｐゴシック" panose="020B0600070205080204" pitchFamily="50" charset="-128"/>
              <a:ea typeface="ＭＳ Ｐゴシック" panose="020B0600070205080204" pitchFamily="50" charset="-128"/>
            </a:rPr>
            <a:t>　また普通建設事業費では、小中学校エアコン整備事業等の大型事業が終了したことにより、大幅な減額となった。</a:t>
          </a:r>
        </a:p>
        <a:p>
          <a:r>
            <a:rPr kumimoji="1" lang="ja-JP" altLang="en-US" sz="1300">
              <a:latin typeface="ＭＳ Ｐゴシック" panose="020B0600070205080204" pitchFamily="50" charset="-128"/>
              <a:ea typeface="ＭＳ Ｐゴシック" panose="020B0600070205080204" pitchFamily="50" charset="-128"/>
            </a:rPr>
            <a:t>　歳出総額では前年度より減額となっており、類似団体と比較すると、人件費および普通建設事業費（うち更新整備）は低い水準となっているが、それ以外は類似団体とほぼ同水準となっている。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今後も更なる経費削減、事業の取捨選択、財源確保に努める。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75,771
74,641
71.95
27,827,827
26,514,827
1,283,767
16,456,052
24,310,322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99466</xdr:rowOff>
    </xdr:from>
    <xdr:to>
      <xdr:col>24</xdr:col>
      <xdr:colOff>62865</xdr:colOff>
      <xdr:row>38</xdr:row>
      <xdr:rowOff>52832</xdr:rowOff>
    </xdr:to>
    <xdr:cxnSp macro="">
      <xdr:nvCxnSpPr>
        <xdr:cNvPr id="54" name="直線コネクタ 53"/>
        <xdr:cNvCxnSpPr/>
      </xdr:nvCxnSpPr>
      <xdr:spPr>
        <a:xfrm flipV="1">
          <a:off x="4633595" y="5414416"/>
          <a:ext cx="1270" cy="11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56659</xdr:rowOff>
    </xdr:from>
    <xdr:ext cx="469744" cy="259045"/>
    <xdr:sp macro="" textlink="">
      <xdr:nvSpPr>
        <xdr:cNvPr id="55" name="議会費最小値テキスト"/>
        <xdr:cNvSpPr txBox="1"/>
      </xdr:nvSpPr>
      <xdr:spPr>
        <a:xfrm>
          <a:off x="4686300"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52832</xdr:rowOff>
    </xdr:from>
    <xdr:to>
      <xdr:col>24</xdr:col>
      <xdr:colOff>152400</xdr:colOff>
      <xdr:row>38</xdr:row>
      <xdr:rowOff>52832</xdr:rowOff>
    </xdr:to>
    <xdr:cxnSp macro="">
      <xdr:nvCxnSpPr>
        <xdr:cNvPr id="56" name="直線コネクタ 55"/>
        <xdr:cNvCxnSpPr/>
      </xdr:nvCxnSpPr>
      <xdr:spPr>
        <a:xfrm>
          <a:off x="4546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46143</xdr:rowOff>
    </xdr:from>
    <xdr:ext cx="469744" cy="259045"/>
    <xdr:sp macro="" textlink="">
      <xdr:nvSpPr>
        <xdr:cNvPr id="57" name="議会費最大値テキスト"/>
        <xdr:cNvSpPr txBox="1"/>
      </xdr:nvSpPr>
      <xdr:spPr>
        <a:xfrm>
          <a:off x="4686300" y="51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99466</xdr:rowOff>
    </xdr:from>
    <xdr:to>
      <xdr:col>24</xdr:col>
      <xdr:colOff>152400</xdr:colOff>
      <xdr:row>31</xdr:row>
      <xdr:rowOff>99466</xdr:rowOff>
    </xdr:to>
    <xdr:cxnSp macro="">
      <xdr:nvCxnSpPr>
        <xdr:cNvPr id="58" name="直線コネクタ 57"/>
        <xdr:cNvCxnSpPr/>
      </xdr:nvCxnSpPr>
      <xdr:spPr>
        <a:xfrm>
          <a:off x="4546600" y="541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65634</xdr:rowOff>
    </xdr:from>
    <xdr:to>
      <xdr:col>24</xdr:col>
      <xdr:colOff>63500</xdr:colOff>
      <xdr:row>36</xdr:row>
      <xdr:rowOff>75692</xdr:rowOff>
    </xdr:to>
    <xdr:cxnSp macro="">
      <xdr:nvCxnSpPr>
        <xdr:cNvPr id="59" name="直線コネクタ 58"/>
        <xdr:cNvCxnSpPr/>
      </xdr:nvCxnSpPr>
      <xdr:spPr>
        <a:xfrm>
          <a:off x="3797300" y="6237834"/>
          <a:ext cx="8382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23995</xdr:rowOff>
    </xdr:from>
    <xdr:ext cx="469744" cy="259045"/>
    <xdr:sp macro="" textlink="">
      <xdr:nvSpPr>
        <xdr:cNvPr id="60" name="議会費平均値テキスト"/>
        <xdr:cNvSpPr txBox="1"/>
      </xdr:nvSpPr>
      <xdr:spPr>
        <a:xfrm>
          <a:off x="4686300" y="5853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1118</xdr:rowOff>
    </xdr:from>
    <xdr:to>
      <xdr:col>24</xdr:col>
      <xdr:colOff>114300</xdr:colOff>
      <xdr:row>35</xdr:row>
      <xdr:rowOff>102718</xdr:rowOff>
    </xdr:to>
    <xdr:sp macro="" textlink="">
      <xdr:nvSpPr>
        <xdr:cNvPr id="61" name="フローチャート: 判断 60"/>
        <xdr:cNvSpPr/>
      </xdr:nvSpPr>
      <xdr:spPr>
        <a:xfrm>
          <a:off x="45847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65634</xdr:rowOff>
    </xdr:from>
    <xdr:to>
      <xdr:col>19</xdr:col>
      <xdr:colOff>177800</xdr:colOff>
      <xdr:row>36</xdr:row>
      <xdr:rowOff>118669</xdr:rowOff>
    </xdr:to>
    <xdr:cxnSp macro="">
      <xdr:nvCxnSpPr>
        <xdr:cNvPr id="62" name="直線コネクタ 61"/>
        <xdr:cNvCxnSpPr/>
      </xdr:nvCxnSpPr>
      <xdr:spPr>
        <a:xfrm flipV="1">
          <a:off x="2908300" y="6237834"/>
          <a:ext cx="8890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166167</xdr:rowOff>
    </xdr:from>
    <xdr:to>
      <xdr:col>20</xdr:col>
      <xdr:colOff>38100</xdr:colOff>
      <xdr:row>35</xdr:row>
      <xdr:rowOff>96317</xdr:rowOff>
    </xdr:to>
    <xdr:sp macro="" textlink="">
      <xdr:nvSpPr>
        <xdr:cNvPr id="63" name="フローチャート: 判断 62"/>
        <xdr:cNvSpPr/>
      </xdr:nvSpPr>
      <xdr:spPr>
        <a:xfrm>
          <a:off x="3746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112844</xdr:rowOff>
    </xdr:from>
    <xdr:ext cx="469744" cy="259045"/>
    <xdr:sp macro="" textlink="">
      <xdr:nvSpPr>
        <xdr:cNvPr id="64" name="テキスト ボックス 63"/>
        <xdr:cNvSpPr txBox="1"/>
      </xdr:nvSpPr>
      <xdr:spPr>
        <a:xfrm>
          <a:off x="3562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45517</xdr:rowOff>
    </xdr:from>
    <xdr:to>
      <xdr:col>15</xdr:col>
      <xdr:colOff>50800</xdr:colOff>
      <xdr:row>36</xdr:row>
      <xdr:rowOff>118669</xdr:rowOff>
    </xdr:to>
    <xdr:cxnSp macro="">
      <xdr:nvCxnSpPr>
        <xdr:cNvPr id="65" name="直線コネクタ 64"/>
        <xdr:cNvCxnSpPr/>
      </xdr:nvCxnSpPr>
      <xdr:spPr>
        <a:xfrm>
          <a:off x="2019300" y="6217717"/>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66" name="フローチャート: 判断 65"/>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104157</xdr:rowOff>
    </xdr:from>
    <xdr:ext cx="469744" cy="259045"/>
    <xdr:sp macro="" textlink="">
      <xdr:nvSpPr>
        <xdr:cNvPr id="67" name="テキスト ボックス 66"/>
        <xdr:cNvSpPr txBox="1"/>
      </xdr:nvSpPr>
      <xdr:spPr>
        <a:xfrm>
          <a:off x="2673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45517</xdr:rowOff>
    </xdr:from>
    <xdr:to>
      <xdr:col>10</xdr:col>
      <xdr:colOff>114300</xdr:colOff>
      <xdr:row>36</xdr:row>
      <xdr:rowOff>64719</xdr:rowOff>
    </xdr:to>
    <xdr:cxnSp macro="">
      <xdr:nvCxnSpPr>
        <xdr:cNvPr id="68" name="直線コネクタ 67"/>
        <xdr:cNvCxnSpPr/>
      </xdr:nvCxnSpPr>
      <xdr:spPr>
        <a:xfrm flipV="1">
          <a:off x="1130300" y="6217717"/>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63297</xdr:rowOff>
    </xdr:from>
    <xdr:to>
      <xdr:col>10</xdr:col>
      <xdr:colOff>165100</xdr:colOff>
      <xdr:row>34</xdr:row>
      <xdr:rowOff>164897</xdr:rowOff>
    </xdr:to>
    <xdr:sp macro="" textlink="">
      <xdr:nvSpPr>
        <xdr:cNvPr id="69" name="フローチャート: 判断 68"/>
        <xdr:cNvSpPr/>
      </xdr:nvSpPr>
      <xdr:spPr>
        <a:xfrm>
          <a:off x="1968500" y="5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9974</xdr:rowOff>
    </xdr:from>
    <xdr:ext cx="469744" cy="259045"/>
    <xdr:sp macro="" textlink="">
      <xdr:nvSpPr>
        <xdr:cNvPr id="70" name="テキスト ボックス 69"/>
        <xdr:cNvSpPr txBox="1"/>
      </xdr:nvSpPr>
      <xdr:spPr>
        <a:xfrm>
          <a:off x="1784428" y="566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141647</xdr:rowOff>
    </xdr:from>
    <xdr:ext cx="469744" cy="259045"/>
    <xdr:sp macro="" textlink="">
      <xdr:nvSpPr>
        <xdr:cNvPr id="72" name="テキスト ボックス 71"/>
        <xdr:cNvSpPr txBox="1"/>
      </xdr:nvSpPr>
      <xdr:spPr>
        <a:xfrm>
          <a:off x="895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24892</xdr:rowOff>
    </xdr:from>
    <xdr:to>
      <xdr:col>24</xdr:col>
      <xdr:colOff>114300</xdr:colOff>
      <xdr:row>36</xdr:row>
      <xdr:rowOff>126492</xdr:rowOff>
    </xdr:to>
    <xdr:sp macro="" textlink="">
      <xdr:nvSpPr>
        <xdr:cNvPr id="78" name="楕円 77"/>
        <xdr:cNvSpPr/>
      </xdr:nvSpPr>
      <xdr:spPr>
        <a:xfrm>
          <a:off x="4584700" y="619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3319</xdr:rowOff>
    </xdr:from>
    <xdr:ext cx="469744" cy="259045"/>
    <xdr:sp macro="" textlink="">
      <xdr:nvSpPr>
        <xdr:cNvPr id="79" name="議会費該当値テキスト"/>
        <xdr:cNvSpPr txBox="1"/>
      </xdr:nvSpPr>
      <xdr:spPr>
        <a:xfrm>
          <a:off x="4686300" y="617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14834</xdr:rowOff>
    </xdr:from>
    <xdr:to>
      <xdr:col>20</xdr:col>
      <xdr:colOff>38100</xdr:colOff>
      <xdr:row>36</xdr:row>
      <xdr:rowOff>116434</xdr:rowOff>
    </xdr:to>
    <xdr:sp macro="" textlink="">
      <xdr:nvSpPr>
        <xdr:cNvPr id="80" name="楕円 79"/>
        <xdr:cNvSpPr/>
      </xdr:nvSpPr>
      <xdr:spPr>
        <a:xfrm>
          <a:off x="3746500" y="618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107561</xdr:rowOff>
    </xdr:from>
    <xdr:ext cx="469744" cy="259045"/>
    <xdr:sp macro="" textlink="">
      <xdr:nvSpPr>
        <xdr:cNvPr id="81" name="テキスト ボックス 80"/>
        <xdr:cNvSpPr txBox="1"/>
      </xdr:nvSpPr>
      <xdr:spPr>
        <a:xfrm>
          <a:off x="3562428" y="627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67869</xdr:rowOff>
    </xdr:from>
    <xdr:to>
      <xdr:col>15</xdr:col>
      <xdr:colOff>101600</xdr:colOff>
      <xdr:row>36</xdr:row>
      <xdr:rowOff>169469</xdr:rowOff>
    </xdr:to>
    <xdr:sp macro="" textlink="">
      <xdr:nvSpPr>
        <xdr:cNvPr id="82" name="楕円 81"/>
        <xdr:cNvSpPr/>
      </xdr:nvSpPr>
      <xdr:spPr>
        <a:xfrm>
          <a:off x="2857500" y="624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160596</xdr:rowOff>
    </xdr:from>
    <xdr:ext cx="469744" cy="259045"/>
    <xdr:sp macro="" textlink="">
      <xdr:nvSpPr>
        <xdr:cNvPr id="83" name="テキスト ボックス 82"/>
        <xdr:cNvSpPr txBox="1"/>
      </xdr:nvSpPr>
      <xdr:spPr>
        <a:xfrm>
          <a:off x="2673428" y="6332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166167</xdr:rowOff>
    </xdr:from>
    <xdr:to>
      <xdr:col>10</xdr:col>
      <xdr:colOff>165100</xdr:colOff>
      <xdr:row>36</xdr:row>
      <xdr:rowOff>96317</xdr:rowOff>
    </xdr:to>
    <xdr:sp macro="" textlink="">
      <xdr:nvSpPr>
        <xdr:cNvPr id="84" name="楕円 83"/>
        <xdr:cNvSpPr/>
      </xdr:nvSpPr>
      <xdr:spPr>
        <a:xfrm>
          <a:off x="1968500" y="616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87444</xdr:rowOff>
    </xdr:from>
    <xdr:ext cx="469744" cy="259045"/>
    <xdr:sp macro="" textlink="">
      <xdr:nvSpPr>
        <xdr:cNvPr id="85" name="テキスト ボックス 84"/>
        <xdr:cNvSpPr txBox="1"/>
      </xdr:nvSpPr>
      <xdr:spPr>
        <a:xfrm>
          <a:off x="1784428" y="625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13919</xdr:rowOff>
    </xdr:from>
    <xdr:to>
      <xdr:col>6</xdr:col>
      <xdr:colOff>38100</xdr:colOff>
      <xdr:row>36</xdr:row>
      <xdr:rowOff>115519</xdr:rowOff>
    </xdr:to>
    <xdr:sp macro="" textlink="">
      <xdr:nvSpPr>
        <xdr:cNvPr id="86" name="楕円 85"/>
        <xdr:cNvSpPr/>
      </xdr:nvSpPr>
      <xdr:spPr>
        <a:xfrm>
          <a:off x="1079500" y="618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106646</xdr:rowOff>
    </xdr:from>
    <xdr:ext cx="469744" cy="259045"/>
    <xdr:sp macro="" textlink="">
      <xdr:nvSpPr>
        <xdr:cNvPr id="87" name="テキスト ボックス 86"/>
        <xdr:cNvSpPr txBox="1"/>
      </xdr:nvSpPr>
      <xdr:spPr>
        <a:xfrm>
          <a:off x="895428" y="627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126180</xdr:rowOff>
    </xdr:from>
    <xdr:to>
      <xdr:col>24</xdr:col>
      <xdr:colOff>62865</xdr:colOff>
      <xdr:row>58</xdr:row>
      <xdr:rowOff>145154</xdr:rowOff>
    </xdr:to>
    <xdr:cxnSp macro="">
      <xdr:nvCxnSpPr>
        <xdr:cNvPr id="114" name="直線コネクタ 113"/>
        <xdr:cNvCxnSpPr/>
      </xdr:nvCxnSpPr>
      <xdr:spPr>
        <a:xfrm flipV="1">
          <a:off x="4633595" y="8698680"/>
          <a:ext cx="1270" cy="1390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148981</xdr:rowOff>
    </xdr:from>
    <xdr:ext cx="534377" cy="259045"/>
    <xdr:sp macro="" textlink="">
      <xdr:nvSpPr>
        <xdr:cNvPr id="115" name="総務費最小値テキスト"/>
        <xdr:cNvSpPr txBox="1"/>
      </xdr:nvSpPr>
      <xdr:spPr>
        <a:xfrm>
          <a:off x="4686300" y="1009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145154</xdr:rowOff>
    </xdr:from>
    <xdr:to>
      <xdr:col>24</xdr:col>
      <xdr:colOff>152400</xdr:colOff>
      <xdr:row>58</xdr:row>
      <xdr:rowOff>145154</xdr:rowOff>
    </xdr:to>
    <xdr:cxnSp macro="">
      <xdr:nvCxnSpPr>
        <xdr:cNvPr id="116" name="直線コネクタ 115"/>
        <xdr:cNvCxnSpPr/>
      </xdr:nvCxnSpPr>
      <xdr:spPr>
        <a:xfrm>
          <a:off x="4546600" y="1008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72857</xdr:rowOff>
    </xdr:from>
    <xdr:ext cx="599010" cy="259045"/>
    <xdr:sp macro="" textlink="">
      <xdr:nvSpPr>
        <xdr:cNvPr id="117" name="総務費最大値テキスト"/>
        <xdr:cNvSpPr txBox="1"/>
      </xdr:nvSpPr>
      <xdr:spPr>
        <a:xfrm>
          <a:off x="4686300" y="847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112,828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126180</xdr:rowOff>
    </xdr:from>
    <xdr:to>
      <xdr:col>24</xdr:col>
      <xdr:colOff>152400</xdr:colOff>
      <xdr:row>50</xdr:row>
      <xdr:rowOff>126180</xdr:rowOff>
    </xdr:to>
    <xdr:cxnSp macro="">
      <xdr:nvCxnSpPr>
        <xdr:cNvPr id="118" name="直線コネクタ 117"/>
        <xdr:cNvCxnSpPr/>
      </xdr:nvCxnSpPr>
      <xdr:spPr>
        <a:xfrm>
          <a:off x="4546600" y="869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352</xdr:rowOff>
    </xdr:from>
    <xdr:to>
      <xdr:col>24</xdr:col>
      <xdr:colOff>63500</xdr:colOff>
      <xdr:row>57</xdr:row>
      <xdr:rowOff>13398</xdr:rowOff>
    </xdr:to>
    <xdr:cxnSp macro="">
      <xdr:nvCxnSpPr>
        <xdr:cNvPr id="119" name="直線コネクタ 118"/>
        <xdr:cNvCxnSpPr/>
      </xdr:nvCxnSpPr>
      <xdr:spPr>
        <a:xfrm>
          <a:off x="3797300" y="9773002"/>
          <a:ext cx="838200" cy="1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148778</xdr:rowOff>
    </xdr:from>
    <xdr:ext cx="534377" cy="259045"/>
    <xdr:sp macro="" textlink="">
      <xdr:nvSpPr>
        <xdr:cNvPr id="120" name="総務費平均値テキスト"/>
        <xdr:cNvSpPr txBox="1"/>
      </xdr:nvSpPr>
      <xdr:spPr>
        <a:xfrm>
          <a:off x="4686300" y="9578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125901</xdr:rowOff>
    </xdr:from>
    <xdr:to>
      <xdr:col>24</xdr:col>
      <xdr:colOff>114300</xdr:colOff>
      <xdr:row>57</xdr:row>
      <xdr:rowOff>56051</xdr:rowOff>
    </xdr:to>
    <xdr:sp macro="" textlink="">
      <xdr:nvSpPr>
        <xdr:cNvPr id="121" name="フローチャート: 判断 120"/>
        <xdr:cNvSpPr/>
      </xdr:nvSpPr>
      <xdr:spPr>
        <a:xfrm>
          <a:off x="4584700" y="97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69830</xdr:rowOff>
    </xdr:from>
    <xdr:to>
      <xdr:col>19</xdr:col>
      <xdr:colOff>177800</xdr:colOff>
      <xdr:row>57</xdr:row>
      <xdr:rowOff>352</xdr:rowOff>
    </xdr:to>
    <xdr:cxnSp macro="">
      <xdr:nvCxnSpPr>
        <xdr:cNvPr id="122" name="直線コネクタ 121"/>
        <xdr:cNvCxnSpPr/>
      </xdr:nvCxnSpPr>
      <xdr:spPr>
        <a:xfrm>
          <a:off x="2908300" y="9671030"/>
          <a:ext cx="889000" cy="10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94239</xdr:rowOff>
    </xdr:from>
    <xdr:to>
      <xdr:col>20</xdr:col>
      <xdr:colOff>38100</xdr:colOff>
      <xdr:row>57</xdr:row>
      <xdr:rowOff>24389</xdr:rowOff>
    </xdr:to>
    <xdr:sp macro="" textlink="">
      <xdr:nvSpPr>
        <xdr:cNvPr id="123" name="フローチャート: 判断 122"/>
        <xdr:cNvSpPr/>
      </xdr:nvSpPr>
      <xdr:spPr>
        <a:xfrm>
          <a:off x="3746500" y="969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40916</xdr:rowOff>
    </xdr:from>
    <xdr:ext cx="534377" cy="259045"/>
    <xdr:sp macro="" textlink="">
      <xdr:nvSpPr>
        <xdr:cNvPr id="124" name="テキスト ボックス 123"/>
        <xdr:cNvSpPr txBox="1"/>
      </xdr:nvSpPr>
      <xdr:spPr>
        <a:xfrm>
          <a:off x="3530111" y="947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34332</xdr:rowOff>
    </xdr:from>
    <xdr:to>
      <xdr:col>15</xdr:col>
      <xdr:colOff>50800</xdr:colOff>
      <xdr:row>56</xdr:row>
      <xdr:rowOff>69830</xdr:rowOff>
    </xdr:to>
    <xdr:cxnSp macro="">
      <xdr:nvCxnSpPr>
        <xdr:cNvPr id="125" name="直線コネクタ 124"/>
        <xdr:cNvCxnSpPr/>
      </xdr:nvCxnSpPr>
      <xdr:spPr>
        <a:xfrm>
          <a:off x="2019300" y="9635532"/>
          <a:ext cx="889000" cy="3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110895</xdr:rowOff>
    </xdr:from>
    <xdr:to>
      <xdr:col>15</xdr:col>
      <xdr:colOff>101600</xdr:colOff>
      <xdr:row>57</xdr:row>
      <xdr:rowOff>41045</xdr:rowOff>
    </xdr:to>
    <xdr:sp macro="" textlink="">
      <xdr:nvSpPr>
        <xdr:cNvPr id="126" name="フローチャート: 判断 125"/>
        <xdr:cNvSpPr/>
      </xdr:nvSpPr>
      <xdr:spPr>
        <a:xfrm>
          <a:off x="2857500" y="9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32172</xdr:rowOff>
    </xdr:from>
    <xdr:ext cx="534377" cy="259045"/>
    <xdr:sp macro="" textlink="">
      <xdr:nvSpPr>
        <xdr:cNvPr id="127" name="テキスト ボックス 126"/>
        <xdr:cNvSpPr txBox="1"/>
      </xdr:nvSpPr>
      <xdr:spPr>
        <a:xfrm>
          <a:off x="2641111" y="980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34332</xdr:rowOff>
    </xdr:from>
    <xdr:to>
      <xdr:col>10</xdr:col>
      <xdr:colOff>114300</xdr:colOff>
      <xdr:row>56</xdr:row>
      <xdr:rowOff>112791</xdr:rowOff>
    </xdr:to>
    <xdr:cxnSp macro="">
      <xdr:nvCxnSpPr>
        <xdr:cNvPr id="128" name="直線コネクタ 127"/>
        <xdr:cNvCxnSpPr/>
      </xdr:nvCxnSpPr>
      <xdr:spPr>
        <a:xfrm flipV="1">
          <a:off x="1130300" y="9635532"/>
          <a:ext cx="889000" cy="7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3910</xdr:rowOff>
    </xdr:from>
    <xdr:to>
      <xdr:col>10</xdr:col>
      <xdr:colOff>165100</xdr:colOff>
      <xdr:row>56</xdr:row>
      <xdr:rowOff>105510</xdr:rowOff>
    </xdr:to>
    <xdr:sp macro="" textlink="">
      <xdr:nvSpPr>
        <xdr:cNvPr id="129" name="フローチャート: 判断 128"/>
        <xdr:cNvSpPr/>
      </xdr:nvSpPr>
      <xdr:spPr>
        <a:xfrm>
          <a:off x="1968500" y="96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96637</xdr:rowOff>
    </xdr:from>
    <xdr:ext cx="534377" cy="259045"/>
    <xdr:sp macro="" textlink="">
      <xdr:nvSpPr>
        <xdr:cNvPr id="130" name="テキスト ボックス 129"/>
        <xdr:cNvSpPr txBox="1"/>
      </xdr:nvSpPr>
      <xdr:spPr>
        <a:xfrm>
          <a:off x="1752111" y="969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85503</xdr:rowOff>
    </xdr:from>
    <xdr:to>
      <xdr:col>6</xdr:col>
      <xdr:colOff>38100</xdr:colOff>
      <xdr:row>56</xdr:row>
      <xdr:rowOff>15653</xdr:rowOff>
    </xdr:to>
    <xdr:sp macro="" textlink="">
      <xdr:nvSpPr>
        <xdr:cNvPr id="131" name="フローチャート: 判断 130"/>
        <xdr:cNvSpPr/>
      </xdr:nvSpPr>
      <xdr:spPr>
        <a:xfrm>
          <a:off x="1079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32180</xdr:rowOff>
    </xdr:from>
    <xdr:ext cx="534377" cy="259045"/>
    <xdr:sp macro="" textlink="">
      <xdr:nvSpPr>
        <xdr:cNvPr id="132" name="テキスト ボックス 131"/>
        <xdr:cNvSpPr txBox="1"/>
      </xdr:nvSpPr>
      <xdr:spPr>
        <a:xfrm>
          <a:off x="863111" y="92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134048</xdr:rowOff>
    </xdr:from>
    <xdr:to>
      <xdr:col>24</xdr:col>
      <xdr:colOff>114300</xdr:colOff>
      <xdr:row>57</xdr:row>
      <xdr:rowOff>64198</xdr:rowOff>
    </xdr:to>
    <xdr:sp macro="" textlink="">
      <xdr:nvSpPr>
        <xdr:cNvPr id="138" name="楕円 137"/>
        <xdr:cNvSpPr/>
      </xdr:nvSpPr>
      <xdr:spPr>
        <a:xfrm>
          <a:off x="4584700" y="973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112475</xdr:rowOff>
    </xdr:from>
    <xdr:ext cx="534377" cy="259045"/>
    <xdr:sp macro="" textlink="">
      <xdr:nvSpPr>
        <xdr:cNvPr id="139" name="総務費該当値テキスト"/>
        <xdr:cNvSpPr txBox="1"/>
      </xdr:nvSpPr>
      <xdr:spPr>
        <a:xfrm>
          <a:off x="4686300" y="971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121002</xdr:rowOff>
    </xdr:from>
    <xdr:to>
      <xdr:col>20</xdr:col>
      <xdr:colOff>38100</xdr:colOff>
      <xdr:row>57</xdr:row>
      <xdr:rowOff>51152</xdr:rowOff>
    </xdr:to>
    <xdr:sp macro="" textlink="">
      <xdr:nvSpPr>
        <xdr:cNvPr id="140" name="楕円 139"/>
        <xdr:cNvSpPr/>
      </xdr:nvSpPr>
      <xdr:spPr>
        <a:xfrm>
          <a:off x="3746500" y="972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42279</xdr:rowOff>
    </xdr:from>
    <xdr:ext cx="534377" cy="259045"/>
    <xdr:sp macro="" textlink="">
      <xdr:nvSpPr>
        <xdr:cNvPr id="141" name="テキスト ボックス 140"/>
        <xdr:cNvSpPr txBox="1"/>
      </xdr:nvSpPr>
      <xdr:spPr>
        <a:xfrm>
          <a:off x="3530111" y="981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19030</xdr:rowOff>
    </xdr:from>
    <xdr:to>
      <xdr:col>15</xdr:col>
      <xdr:colOff>101600</xdr:colOff>
      <xdr:row>56</xdr:row>
      <xdr:rowOff>120630</xdr:rowOff>
    </xdr:to>
    <xdr:sp macro="" textlink="">
      <xdr:nvSpPr>
        <xdr:cNvPr id="142" name="楕円 141"/>
        <xdr:cNvSpPr/>
      </xdr:nvSpPr>
      <xdr:spPr>
        <a:xfrm>
          <a:off x="2857500" y="962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137157</xdr:rowOff>
    </xdr:from>
    <xdr:ext cx="534377" cy="259045"/>
    <xdr:sp macro="" textlink="">
      <xdr:nvSpPr>
        <xdr:cNvPr id="143" name="テキスト ボックス 142"/>
        <xdr:cNvSpPr txBox="1"/>
      </xdr:nvSpPr>
      <xdr:spPr>
        <a:xfrm>
          <a:off x="2641111" y="939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154982</xdr:rowOff>
    </xdr:from>
    <xdr:to>
      <xdr:col>10</xdr:col>
      <xdr:colOff>165100</xdr:colOff>
      <xdr:row>56</xdr:row>
      <xdr:rowOff>85132</xdr:rowOff>
    </xdr:to>
    <xdr:sp macro="" textlink="">
      <xdr:nvSpPr>
        <xdr:cNvPr id="144" name="楕円 143"/>
        <xdr:cNvSpPr/>
      </xdr:nvSpPr>
      <xdr:spPr>
        <a:xfrm>
          <a:off x="1968500" y="958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101659</xdr:rowOff>
    </xdr:from>
    <xdr:ext cx="534377" cy="259045"/>
    <xdr:sp macro="" textlink="">
      <xdr:nvSpPr>
        <xdr:cNvPr id="145" name="テキスト ボックス 144"/>
        <xdr:cNvSpPr txBox="1"/>
      </xdr:nvSpPr>
      <xdr:spPr>
        <a:xfrm>
          <a:off x="1752111" y="935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61991</xdr:rowOff>
    </xdr:from>
    <xdr:to>
      <xdr:col>6</xdr:col>
      <xdr:colOff>38100</xdr:colOff>
      <xdr:row>56</xdr:row>
      <xdr:rowOff>163591</xdr:rowOff>
    </xdr:to>
    <xdr:sp macro="" textlink="">
      <xdr:nvSpPr>
        <xdr:cNvPr id="146" name="楕円 145"/>
        <xdr:cNvSpPr/>
      </xdr:nvSpPr>
      <xdr:spPr>
        <a:xfrm>
          <a:off x="1079500" y="966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154718</xdr:rowOff>
    </xdr:from>
    <xdr:ext cx="534377" cy="259045"/>
    <xdr:sp macro="" textlink="">
      <xdr:nvSpPr>
        <xdr:cNvPr id="147" name="テキスト ボックス 146"/>
        <xdr:cNvSpPr txBox="1"/>
      </xdr:nvSpPr>
      <xdr:spPr>
        <a:xfrm>
          <a:off x="863111" y="975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96157</xdr:rowOff>
    </xdr:from>
    <xdr:to>
      <xdr:col>24</xdr:col>
      <xdr:colOff>62865</xdr:colOff>
      <xdr:row>79</xdr:row>
      <xdr:rowOff>2942</xdr:rowOff>
    </xdr:to>
    <xdr:cxnSp macro="">
      <xdr:nvCxnSpPr>
        <xdr:cNvPr id="174" name="直線コネクタ 173"/>
        <xdr:cNvCxnSpPr/>
      </xdr:nvCxnSpPr>
      <xdr:spPr>
        <a:xfrm flipV="1">
          <a:off x="4633595" y="12097657"/>
          <a:ext cx="1270" cy="1449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6769</xdr:rowOff>
    </xdr:from>
    <xdr:ext cx="534377" cy="259045"/>
    <xdr:sp macro="" textlink="">
      <xdr:nvSpPr>
        <xdr:cNvPr id="175" name="民生費最小値テキスト"/>
        <xdr:cNvSpPr txBox="1"/>
      </xdr:nvSpPr>
      <xdr:spPr>
        <a:xfrm>
          <a:off x="4686300" y="135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2942</xdr:rowOff>
    </xdr:from>
    <xdr:to>
      <xdr:col>24</xdr:col>
      <xdr:colOff>152400</xdr:colOff>
      <xdr:row>79</xdr:row>
      <xdr:rowOff>2942</xdr:rowOff>
    </xdr:to>
    <xdr:cxnSp macro="">
      <xdr:nvCxnSpPr>
        <xdr:cNvPr id="176" name="直線コネクタ 175"/>
        <xdr:cNvCxnSpPr/>
      </xdr:nvCxnSpPr>
      <xdr:spPr>
        <a:xfrm>
          <a:off x="4546600" y="1354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42834</xdr:rowOff>
    </xdr:from>
    <xdr:ext cx="599010" cy="259045"/>
    <xdr:sp macro="" textlink="">
      <xdr:nvSpPr>
        <xdr:cNvPr id="177" name="民生費最大値テキスト"/>
        <xdr:cNvSpPr txBox="1"/>
      </xdr:nvSpPr>
      <xdr:spPr>
        <a:xfrm>
          <a:off x="4686300" y="1187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96157</xdr:rowOff>
    </xdr:from>
    <xdr:to>
      <xdr:col>24</xdr:col>
      <xdr:colOff>152400</xdr:colOff>
      <xdr:row>70</xdr:row>
      <xdr:rowOff>96157</xdr:rowOff>
    </xdr:to>
    <xdr:cxnSp macro="">
      <xdr:nvCxnSpPr>
        <xdr:cNvPr id="178" name="直線コネクタ 177"/>
        <xdr:cNvCxnSpPr/>
      </xdr:nvCxnSpPr>
      <xdr:spPr>
        <a:xfrm>
          <a:off x="4546600" y="120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57372</xdr:rowOff>
    </xdr:from>
    <xdr:to>
      <xdr:col>24</xdr:col>
      <xdr:colOff>63500</xdr:colOff>
      <xdr:row>76</xdr:row>
      <xdr:rowOff>98312</xdr:rowOff>
    </xdr:to>
    <xdr:cxnSp macro="">
      <xdr:nvCxnSpPr>
        <xdr:cNvPr id="179" name="直線コネクタ 178"/>
        <xdr:cNvCxnSpPr/>
      </xdr:nvCxnSpPr>
      <xdr:spPr>
        <a:xfrm flipV="1">
          <a:off x="3797300" y="13087572"/>
          <a:ext cx="838200" cy="4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133135</xdr:rowOff>
    </xdr:from>
    <xdr:ext cx="599010" cy="259045"/>
    <xdr:sp macro="" textlink="">
      <xdr:nvSpPr>
        <xdr:cNvPr id="180" name="民生費平均値テキスト"/>
        <xdr:cNvSpPr txBox="1"/>
      </xdr:nvSpPr>
      <xdr:spPr>
        <a:xfrm>
          <a:off x="4686300" y="12820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110258</xdr:rowOff>
    </xdr:from>
    <xdr:to>
      <xdr:col>24</xdr:col>
      <xdr:colOff>114300</xdr:colOff>
      <xdr:row>76</xdr:row>
      <xdr:rowOff>40407</xdr:rowOff>
    </xdr:to>
    <xdr:sp macro="" textlink="">
      <xdr:nvSpPr>
        <xdr:cNvPr id="181" name="フローチャート: 判断 180"/>
        <xdr:cNvSpPr/>
      </xdr:nvSpPr>
      <xdr:spPr>
        <a:xfrm>
          <a:off x="45847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98312</xdr:rowOff>
    </xdr:from>
    <xdr:to>
      <xdr:col>19</xdr:col>
      <xdr:colOff>177800</xdr:colOff>
      <xdr:row>77</xdr:row>
      <xdr:rowOff>13198</xdr:rowOff>
    </xdr:to>
    <xdr:cxnSp macro="">
      <xdr:nvCxnSpPr>
        <xdr:cNvPr id="182" name="直線コネクタ 181"/>
        <xdr:cNvCxnSpPr/>
      </xdr:nvCxnSpPr>
      <xdr:spPr>
        <a:xfrm flipV="1">
          <a:off x="2908300" y="13128512"/>
          <a:ext cx="889000" cy="8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114840</xdr:rowOff>
    </xdr:from>
    <xdr:to>
      <xdr:col>20</xdr:col>
      <xdr:colOff>38100</xdr:colOff>
      <xdr:row>76</xdr:row>
      <xdr:rowOff>44990</xdr:rowOff>
    </xdr:to>
    <xdr:sp macro="" textlink="">
      <xdr:nvSpPr>
        <xdr:cNvPr id="183" name="フローチャート: 判断 182"/>
        <xdr:cNvSpPr/>
      </xdr:nvSpPr>
      <xdr:spPr>
        <a:xfrm>
          <a:off x="3746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61517</xdr:rowOff>
    </xdr:from>
    <xdr:ext cx="599010" cy="259045"/>
    <xdr:sp macro="" textlink="">
      <xdr:nvSpPr>
        <xdr:cNvPr id="184" name="テキスト ボックス 183"/>
        <xdr:cNvSpPr txBox="1"/>
      </xdr:nvSpPr>
      <xdr:spPr>
        <a:xfrm>
          <a:off x="3497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13198</xdr:rowOff>
    </xdr:from>
    <xdr:to>
      <xdr:col>15</xdr:col>
      <xdr:colOff>50800</xdr:colOff>
      <xdr:row>77</xdr:row>
      <xdr:rowOff>49795</xdr:rowOff>
    </xdr:to>
    <xdr:cxnSp macro="">
      <xdr:nvCxnSpPr>
        <xdr:cNvPr id="185" name="直線コネクタ 184"/>
        <xdr:cNvCxnSpPr/>
      </xdr:nvCxnSpPr>
      <xdr:spPr>
        <a:xfrm flipV="1">
          <a:off x="2019300" y="13214848"/>
          <a:ext cx="889000" cy="3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149163</xdr:rowOff>
    </xdr:from>
    <xdr:to>
      <xdr:col>15</xdr:col>
      <xdr:colOff>101600</xdr:colOff>
      <xdr:row>76</xdr:row>
      <xdr:rowOff>79313</xdr:rowOff>
    </xdr:to>
    <xdr:sp macro="" textlink="">
      <xdr:nvSpPr>
        <xdr:cNvPr id="186" name="フローチャート: 判断 185"/>
        <xdr:cNvSpPr/>
      </xdr:nvSpPr>
      <xdr:spPr>
        <a:xfrm>
          <a:off x="2857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95840</xdr:rowOff>
    </xdr:from>
    <xdr:ext cx="599010" cy="259045"/>
    <xdr:sp macro="" textlink="">
      <xdr:nvSpPr>
        <xdr:cNvPr id="187" name="テキスト ボックス 186"/>
        <xdr:cNvSpPr txBox="1"/>
      </xdr:nvSpPr>
      <xdr:spPr>
        <a:xfrm>
          <a:off x="2608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49795</xdr:rowOff>
    </xdr:from>
    <xdr:to>
      <xdr:col>10</xdr:col>
      <xdr:colOff>114300</xdr:colOff>
      <xdr:row>77</xdr:row>
      <xdr:rowOff>50175</xdr:rowOff>
    </xdr:to>
    <xdr:cxnSp macro="">
      <xdr:nvCxnSpPr>
        <xdr:cNvPr id="188" name="直線コネクタ 187"/>
        <xdr:cNvCxnSpPr/>
      </xdr:nvCxnSpPr>
      <xdr:spPr>
        <a:xfrm flipV="1">
          <a:off x="1130300" y="13251445"/>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122406</xdr:rowOff>
    </xdr:from>
    <xdr:to>
      <xdr:col>10</xdr:col>
      <xdr:colOff>165100</xdr:colOff>
      <xdr:row>77</xdr:row>
      <xdr:rowOff>52556</xdr:rowOff>
    </xdr:to>
    <xdr:sp macro="" textlink="">
      <xdr:nvSpPr>
        <xdr:cNvPr id="189" name="フローチャート: 判断 188"/>
        <xdr:cNvSpPr/>
      </xdr:nvSpPr>
      <xdr:spPr>
        <a:xfrm>
          <a:off x="1968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69083</xdr:rowOff>
    </xdr:from>
    <xdr:ext cx="599010" cy="259045"/>
    <xdr:sp macro="" textlink="">
      <xdr:nvSpPr>
        <xdr:cNvPr id="190" name="テキスト ボックス 189"/>
        <xdr:cNvSpPr txBox="1"/>
      </xdr:nvSpPr>
      <xdr:spPr>
        <a:xfrm>
          <a:off x="1719795" y="1292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143633</xdr:rowOff>
    </xdr:from>
    <xdr:to>
      <xdr:col>6</xdr:col>
      <xdr:colOff>38100</xdr:colOff>
      <xdr:row>76</xdr:row>
      <xdr:rowOff>73783</xdr:rowOff>
    </xdr:to>
    <xdr:sp macro="" textlink="">
      <xdr:nvSpPr>
        <xdr:cNvPr id="191" name="フローチャート: 判断 190"/>
        <xdr:cNvSpPr/>
      </xdr:nvSpPr>
      <xdr:spPr>
        <a:xfrm>
          <a:off x="1079500" y="130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90310</xdr:rowOff>
    </xdr:from>
    <xdr:ext cx="599010" cy="259045"/>
    <xdr:sp macro="" textlink="">
      <xdr:nvSpPr>
        <xdr:cNvPr id="192" name="テキスト ボックス 191"/>
        <xdr:cNvSpPr txBox="1"/>
      </xdr:nvSpPr>
      <xdr:spPr>
        <a:xfrm>
          <a:off x="830795" y="1277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6572</xdr:rowOff>
    </xdr:from>
    <xdr:to>
      <xdr:col>24</xdr:col>
      <xdr:colOff>114300</xdr:colOff>
      <xdr:row>76</xdr:row>
      <xdr:rowOff>108172</xdr:rowOff>
    </xdr:to>
    <xdr:sp macro="" textlink="">
      <xdr:nvSpPr>
        <xdr:cNvPr id="198" name="楕円 197"/>
        <xdr:cNvSpPr/>
      </xdr:nvSpPr>
      <xdr:spPr>
        <a:xfrm>
          <a:off x="4584700" y="1303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156449</xdr:rowOff>
    </xdr:from>
    <xdr:ext cx="599010" cy="259045"/>
    <xdr:sp macro="" textlink="">
      <xdr:nvSpPr>
        <xdr:cNvPr id="199" name="民生費該当値テキスト"/>
        <xdr:cNvSpPr txBox="1"/>
      </xdr:nvSpPr>
      <xdr:spPr>
        <a:xfrm>
          <a:off x="4686300" y="13015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47512</xdr:rowOff>
    </xdr:from>
    <xdr:to>
      <xdr:col>20</xdr:col>
      <xdr:colOff>38100</xdr:colOff>
      <xdr:row>76</xdr:row>
      <xdr:rowOff>149112</xdr:rowOff>
    </xdr:to>
    <xdr:sp macro="" textlink="">
      <xdr:nvSpPr>
        <xdr:cNvPr id="200" name="楕円 199"/>
        <xdr:cNvSpPr/>
      </xdr:nvSpPr>
      <xdr:spPr>
        <a:xfrm>
          <a:off x="3746500" y="1307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140239</xdr:rowOff>
    </xdr:from>
    <xdr:ext cx="599010" cy="259045"/>
    <xdr:sp macro="" textlink="">
      <xdr:nvSpPr>
        <xdr:cNvPr id="201" name="テキスト ボックス 200"/>
        <xdr:cNvSpPr txBox="1"/>
      </xdr:nvSpPr>
      <xdr:spPr>
        <a:xfrm>
          <a:off x="3497795" y="13170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133848</xdr:rowOff>
    </xdr:from>
    <xdr:to>
      <xdr:col>15</xdr:col>
      <xdr:colOff>101600</xdr:colOff>
      <xdr:row>77</xdr:row>
      <xdr:rowOff>63998</xdr:rowOff>
    </xdr:to>
    <xdr:sp macro="" textlink="">
      <xdr:nvSpPr>
        <xdr:cNvPr id="202" name="楕円 201"/>
        <xdr:cNvSpPr/>
      </xdr:nvSpPr>
      <xdr:spPr>
        <a:xfrm>
          <a:off x="2857500" y="1316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55125</xdr:rowOff>
    </xdr:from>
    <xdr:ext cx="599010" cy="259045"/>
    <xdr:sp macro="" textlink="">
      <xdr:nvSpPr>
        <xdr:cNvPr id="203" name="テキスト ボックス 202"/>
        <xdr:cNvSpPr txBox="1"/>
      </xdr:nvSpPr>
      <xdr:spPr>
        <a:xfrm>
          <a:off x="2608795" y="13256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170445</xdr:rowOff>
    </xdr:from>
    <xdr:to>
      <xdr:col>10</xdr:col>
      <xdr:colOff>165100</xdr:colOff>
      <xdr:row>77</xdr:row>
      <xdr:rowOff>100595</xdr:rowOff>
    </xdr:to>
    <xdr:sp macro="" textlink="">
      <xdr:nvSpPr>
        <xdr:cNvPr id="204" name="楕円 203"/>
        <xdr:cNvSpPr/>
      </xdr:nvSpPr>
      <xdr:spPr>
        <a:xfrm>
          <a:off x="1968500" y="1320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91722</xdr:rowOff>
    </xdr:from>
    <xdr:ext cx="599010" cy="259045"/>
    <xdr:sp macro="" textlink="">
      <xdr:nvSpPr>
        <xdr:cNvPr id="205" name="テキスト ボックス 204"/>
        <xdr:cNvSpPr txBox="1"/>
      </xdr:nvSpPr>
      <xdr:spPr>
        <a:xfrm>
          <a:off x="1719795" y="1329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170825</xdr:rowOff>
    </xdr:from>
    <xdr:to>
      <xdr:col>6</xdr:col>
      <xdr:colOff>38100</xdr:colOff>
      <xdr:row>77</xdr:row>
      <xdr:rowOff>100975</xdr:rowOff>
    </xdr:to>
    <xdr:sp macro="" textlink="">
      <xdr:nvSpPr>
        <xdr:cNvPr id="206" name="楕円 205"/>
        <xdr:cNvSpPr/>
      </xdr:nvSpPr>
      <xdr:spPr>
        <a:xfrm>
          <a:off x="1079500" y="1320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92102</xdr:rowOff>
    </xdr:from>
    <xdr:ext cx="599010" cy="259045"/>
    <xdr:sp macro="" textlink="">
      <xdr:nvSpPr>
        <xdr:cNvPr id="207" name="テキスト ボックス 206"/>
        <xdr:cNvSpPr txBox="1"/>
      </xdr:nvSpPr>
      <xdr:spPr>
        <a:xfrm>
          <a:off x="830795" y="1329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166545</xdr:rowOff>
    </xdr:from>
    <xdr:to>
      <xdr:col>24</xdr:col>
      <xdr:colOff>62865</xdr:colOff>
      <xdr:row>99</xdr:row>
      <xdr:rowOff>125575</xdr:rowOff>
    </xdr:to>
    <xdr:cxnSp macro="">
      <xdr:nvCxnSpPr>
        <xdr:cNvPr id="234" name="直線コネクタ 233"/>
        <xdr:cNvCxnSpPr/>
      </xdr:nvCxnSpPr>
      <xdr:spPr>
        <a:xfrm flipV="1">
          <a:off x="4633595" y="15597045"/>
          <a:ext cx="1270" cy="15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129402</xdr:rowOff>
    </xdr:from>
    <xdr:ext cx="534377" cy="259045"/>
    <xdr:sp macro="" textlink="">
      <xdr:nvSpPr>
        <xdr:cNvPr id="235" name="衛生費最小値テキスト"/>
        <xdr:cNvSpPr txBox="1"/>
      </xdr:nvSpPr>
      <xdr:spPr>
        <a:xfrm>
          <a:off x="4686300" y="171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125575</xdr:rowOff>
    </xdr:from>
    <xdr:to>
      <xdr:col>24</xdr:col>
      <xdr:colOff>152400</xdr:colOff>
      <xdr:row>99</xdr:row>
      <xdr:rowOff>125575</xdr:rowOff>
    </xdr:to>
    <xdr:cxnSp macro="">
      <xdr:nvCxnSpPr>
        <xdr:cNvPr id="236" name="直線コネクタ 235"/>
        <xdr:cNvCxnSpPr/>
      </xdr:nvCxnSpPr>
      <xdr:spPr>
        <a:xfrm>
          <a:off x="4546600" y="170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113222</xdr:rowOff>
    </xdr:from>
    <xdr:ext cx="599010" cy="259045"/>
    <xdr:sp macro="" textlink="">
      <xdr:nvSpPr>
        <xdr:cNvPr id="237" name="衛生費最大値テキスト"/>
        <xdr:cNvSpPr txBox="1"/>
      </xdr:nvSpPr>
      <xdr:spPr>
        <a:xfrm>
          <a:off x="4686300" y="1537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166545</xdr:rowOff>
    </xdr:from>
    <xdr:to>
      <xdr:col>24</xdr:col>
      <xdr:colOff>152400</xdr:colOff>
      <xdr:row>90</xdr:row>
      <xdr:rowOff>166545</xdr:rowOff>
    </xdr:to>
    <xdr:cxnSp macro="">
      <xdr:nvCxnSpPr>
        <xdr:cNvPr id="238" name="直線コネクタ 237"/>
        <xdr:cNvCxnSpPr/>
      </xdr:nvCxnSpPr>
      <xdr:spPr>
        <a:xfrm>
          <a:off x="4546600" y="1559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160584</xdr:rowOff>
    </xdr:from>
    <xdr:to>
      <xdr:col>24</xdr:col>
      <xdr:colOff>63500</xdr:colOff>
      <xdr:row>98</xdr:row>
      <xdr:rowOff>169125</xdr:rowOff>
    </xdr:to>
    <xdr:cxnSp macro="">
      <xdr:nvCxnSpPr>
        <xdr:cNvPr id="239" name="直線コネクタ 238"/>
        <xdr:cNvCxnSpPr/>
      </xdr:nvCxnSpPr>
      <xdr:spPr>
        <a:xfrm flipV="1">
          <a:off x="3797300" y="16962684"/>
          <a:ext cx="838200" cy="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57469</xdr:rowOff>
    </xdr:from>
    <xdr:ext cx="534377" cy="259045"/>
    <xdr:sp macro="" textlink="">
      <xdr:nvSpPr>
        <xdr:cNvPr id="240" name="衛生費平均値テキスト"/>
        <xdr:cNvSpPr txBox="1"/>
      </xdr:nvSpPr>
      <xdr:spPr>
        <a:xfrm>
          <a:off x="4686300" y="16688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34592</xdr:rowOff>
    </xdr:from>
    <xdr:to>
      <xdr:col>24</xdr:col>
      <xdr:colOff>114300</xdr:colOff>
      <xdr:row>98</xdr:row>
      <xdr:rowOff>136192</xdr:rowOff>
    </xdr:to>
    <xdr:sp macro="" textlink="">
      <xdr:nvSpPr>
        <xdr:cNvPr id="241" name="フローチャート: 判断 240"/>
        <xdr:cNvSpPr/>
      </xdr:nvSpPr>
      <xdr:spPr>
        <a:xfrm>
          <a:off x="45847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167067</xdr:rowOff>
    </xdr:from>
    <xdr:to>
      <xdr:col>19</xdr:col>
      <xdr:colOff>177800</xdr:colOff>
      <xdr:row>98</xdr:row>
      <xdr:rowOff>169125</xdr:rowOff>
    </xdr:to>
    <xdr:cxnSp macro="">
      <xdr:nvCxnSpPr>
        <xdr:cNvPr id="242" name="直線コネクタ 241"/>
        <xdr:cNvCxnSpPr/>
      </xdr:nvCxnSpPr>
      <xdr:spPr>
        <a:xfrm>
          <a:off x="2908300" y="16969167"/>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1265</xdr:rowOff>
    </xdr:from>
    <xdr:to>
      <xdr:col>20</xdr:col>
      <xdr:colOff>38100</xdr:colOff>
      <xdr:row>98</xdr:row>
      <xdr:rowOff>102865</xdr:rowOff>
    </xdr:to>
    <xdr:sp macro="" textlink="">
      <xdr:nvSpPr>
        <xdr:cNvPr id="243" name="フローチャート: 判断 242"/>
        <xdr:cNvSpPr/>
      </xdr:nvSpPr>
      <xdr:spPr>
        <a:xfrm>
          <a:off x="3746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119392</xdr:rowOff>
    </xdr:from>
    <xdr:ext cx="534377" cy="259045"/>
    <xdr:sp macro="" textlink="">
      <xdr:nvSpPr>
        <xdr:cNvPr id="244" name="テキスト ボックス 243"/>
        <xdr:cNvSpPr txBox="1"/>
      </xdr:nvSpPr>
      <xdr:spPr>
        <a:xfrm>
          <a:off x="3530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145382</xdr:rowOff>
    </xdr:from>
    <xdr:to>
      <xdr:col>15</xdr:col>
      <xdr:colOff>50800</xdr:colOff>
      <xdr:row>98</xdr:row>
      <xdr:rowOff>167067</xdr:rowOff>
    </xdr:to>
    <xdr:cxnSp macro="">
      <xdr:nvCxnSpPr>
        <xdr:cNvPr id="245" name="直線コネクタ 244"/>
        <xdr:cNvCxnSpPr/>
      </xdr:nvCxnSpPr>
      <xdr:spPr>
        <a:xfrm>
          <a:off x="2019300" y="16947482"/>
          <a:ext cx="889000" cy="2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170968</xdr:rowOff>
    </xdr:from>
    <xdr:to>
      <xdr:col>15</xdr:col>
      <xdr:colOff>101600</xdr:colOff>
      <xdr:row>98</xdr:row>
      <xdr:rowOff>101118</xdr:rowOff>
    </xdr:to>
    <xdr:sp macro="" textlink="">
      <xdr:nvSpPr>
        <xdr:cNvPr id="246" name="フローチャート: 判断 245"/>
        <xdr:cNvSpPr/>
      </xdr:nvSpPr>
      <xdr:spPr>
        <a:xfrm>
          <a:off x="2857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117645</xdr:rowOff>
    </xdr:from>
    <xdr:ext cx="534377" cy="259045"/>
    <xdr:sp macro="" textlink="">
      <xdr:nvSpPr>
        <xdr:cNvPr id="247" name="テキスト ボックス 246"/>
        <xdr:cNvSpPr txBox="1"/>
      </xdr:nvSpPr>
      <xdr:spPr>
        <a:xfrm>
          <a:off x="2641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145382</xdr:rowOff>
    </xdr:from>
    <xdr:to>
      <xdr:col>10</xdr:col>
      <xdr:colOff>114300</xdr:colOff>
      <xdr:row>98</xdr:row>
      <xdr:rowOff>165743</xdr:rowOff>
    </xdr:to>
    <xdr:cxnSp macro="">
      <xdr:nvCxnSpPr>
        <xdr:cNvPr id="248" name="直線コネクタ 247"/>
        <xdr:cNvCxnSpPr/>
      </xdr:nvCxnSpPr>
      <xdr:spPr>
        <a:xfrm flipV="1">
          <a:off x="1130300" y="16947482"/>
          <a:ext cx="889000" cy="20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103498</xdr:rowOff>
    </xdr:from>
    <xdr:to>
      <xdr:col>10</xdr:col>
      <xdr:colOff>165100</xdr:colOff>
      <xdr:row>98</xdr:row>
      <xdr:rowOff>33648</xdr:rowOff>
    </xdr:to>
    <xdr:sp macro="" textlink="">
      <xdr:nvSpPr>
        <xdr:cNvPr id="249" name="フローチャート: 判断 248"/>
        <xdr:cNvSpPr/>
      </xdr:nvSpPr>
      <xdr:spPr>
        <a:xfrm>
          <a:off x="1968500" y="1673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50175</xdr:rowOff>
    </xdr:from>
    <xdr:ext cx="534377" cy="259045"/>
    <xdr:sp macro="" textlink="">
      <xdr:nvSpPr>
        <xdr:cNvPr id="250" name="テキスト ボックス 249"/>
        <xdr:cNvSpPr txBox="1"/>
      </xdr:nvSpPr>
      <xdr:spPr>
        <a:xfrm>
          <a:off x="1752111" y="1650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117425</xdr:rowOff>
    </xdr:from>
    <xdr:to>
      <xdr:col>6</xdr:col>
      <xdr:colOff>38100</xdr:colOff>
      <xdr:row>98</xdr:row>
      <xdr:rowOff>47575</xdr:rowOff>
    </xdr:to>
    <xdr:sp macro="" textlink="">
      <xdr:nvSpPr>
        <xdr:cNvPr id="251" name="フローチャート: 判断 250"/>
        <xdr:cNvSpPr/>
      </xdr:nvSpPr>
      <xdr:spPr>
        <a:xfrm>
          <a:off x="1079500" y="167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64102</xdr:rowOff>
    </xdr:from>
    <xdr:ext cx="534377" cy="259045"/>
    <xdr:sp macro="" textlink="">
      <xdr:nvSpPr>
        <xdr:cNvPr id="252" name="テキスト ボックス 251"/>
        <xdr:cNvSpPr txBox="1"/>
      </xdr:nvSpPr>
      <xdr:spPr>
        <a:xfrm>
          <a:off x="863111" y="1652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109784</xdr:rowOff>
    </xdr:from>
    <xdr:to>
      <xdr:col>24</xdr:col>
      <xdr:colOff>114300</xdr:colOff>
      <xdr:row>99</xdr:row>
      <xdr:rowOff>39934</xdr:rowOff>
    </xdr:to>
    <xdr:sp macro="" textlink="">
      <xdr:nvSpPr>
        <xdr:cNvPr id="258" name="楕円 257"/>
        <xdr:cNvSpPr/>
      </xdr:nvSpPr>
      <xdr:spPr>
        <a:xfrm>
          <a:off x="4584700" y="1691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88211</xdr:rowOff>
    </xdr:from>
    <xdr:ext cx="534377" cy="259045"/>
    <xdr:sp macro="" textlink="">
      <xdr:nvSpPr>
        <xdr:cNvPr id="259" name="衛生費該当値テキスト"/>
        <xdr:cNvSpPr txBox="1"/>
      </xdr:nvSpPr>
      <xdr:spPr>
        <a:xfrm>
          <a:off x="4686300" y="1689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118325</xdr:rowOff>
    </xdr:from>
    <xdr:to>
      <xdr:col>20</xdr:col>
      <xdr:colOff>38100</xdr:colOff>
      <xdr:row>99</xdr:row>
      <xdr:rowOff>48475</xdr:rowOff>
    </xdr:to>
    <xdr:sp macro="" textlink="">
      <xdr:nvSpPr>
        <xdr:cNvPr id="260" name="楕円 259"/>
        <xdr:cNvSpPr/>
      </xdr:nvSpPr>
      <xdr:spPr>
        <a:xfrm>
          <a:off x="3746500" y="1692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39602</xdr:rowOff>
    </xdr:from>
    <xdr:ext cx="534377" cy="259045"/>
    <xdr:sp macro="" textlink="">
      <xdr:nvSpPr>
        <xdr:cNvPr id="261" name="テキスト ボックス 260"/>
        <xdr:cNvSpPr txBox="1"/>
      </xdr:nvSpPr>
      <xdr:spPr>
        <a:xfrm>
          <a:off x="3530111" y="1701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116267</xdr:rowOff>
    </xdr:from>
    <xdr:to>
      <xdr:col>15</xdr:col>
      <xdr:colOff>101600</xdr:colOff>
      <xdr:row>99</xdr:row>
      <xdr:rowOff>46417</xdr:rowOff>
    </xdr:to>
    <xdr:sp macro="" textlink="">
      <xdr:nvSpPr>
        <xdr:cNvPr id="262" name="楕円 261"/>
        <xdr:cNvSpPr/>
      </xdr:nvSpPr>
      <xdr:spPr>
        <a:xfrm>
          <a:off x="2857500" y="1691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37544</xdr:rowOff>
    </xdr:from>
    <xdr:ext cx="534377" cy="259045"/>
    <xdr:sp macro="" textlink="">
      <xdr:nvSpPr>
        <xdr:cNvPr id="263" name="テキスト ボックス 262"/>
        <xdr:cNvSpPr txBox="1"/>
      </xdr:nvSpPr>
      <xdr:spPr>
        <a:xfrm>
          <a:off x="2641111" y="1701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94582</xdr:rowOff>
    </xdr:from>
    <xdr:to>
      <xdr:col>10</xdr:col>
      <xdr:colOff>165100</xdr:colOff>
      <xdr:row>99</xdr:row>
      <xdr:rowOff>24732</xdr:rowOff>
    </xdr:to>
    <xdr:sp macro="" textlink="">
      <xdr:nvSpPr>
        <xdr:cNvPr id="264" name="楕円 263"/>
        <xdr:cNvSpPr/>
      </xdr:nvSpPr>
      <xdr:spPr>
        <a:xfrm>
          <a:off x="1968500" y="1689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15859</xdr:rowOff>
    </xdr:from>
    <xdr:ext cx="534377" cy="259045"/>
    <xdr:sp macro="" textlink="">
      <xdr:nvSpPr>
        <xdr:cNvPr id="265" name="テキスト ボックス 264"/>
        <xdr:cNvSpPr txBox="1"/>
      </xdr:nvSpPr>
      <xdr:spPr>
        <a:xfrm>
          <a:off x="1752111" y="1698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114943</xdr:rowOff>
    </xdr:from>
    <xdr:to>
      <xdr:col>6</xdr:col>
      <xdr:colOff>38100</xdr:colOff>
      <xdr:row>99</xdr:row>
      <xdr:rowOff>45093</xdr:rowOff>
    </xdr:to>
    <xdr:sp macro="" textlink="">
      <xdr:nvSpPr>
        <xdr:cNvPr id="266" name="楕円 265"/>
        <xdr:cNvSpPr/>
      </xdr:nvSpPr>
      <xdr:spPr>
        <a:xfrm>
          <a:off x="1079500" y="1691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36220</xdr:rowOff>
    </xdr:from>
    <xdr:ext cx="534377" cy="259045"/>
    <xdr:sp macro="" textlink="">
      <xdr:nvSpPr>
        <xdr:cNvPr id="267" name="テキスト ボックス 266"/>
        <xdr:cNvSpPr txBox="1"/>
      </xdr:nvSpPr>
      <xdr:spPr>
        <a:xfrm>
          <a:off x="863111" y="1700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17399</xdr:rowOff>
    </xdr:from>
    <xdr:to>
      <xdr:col>54</xdr:col>
      <xdr:colOff>189865</xdr:colOff>
      <xdr:row>39</xdr:row>
      <xdr:rowOff>44450</xdr:rowOff>
    </xdr:to>
    <xdr:cxnSp macro="">
      <xdr:nvCxnSpPr>
        <xdr:cNvPr id="291" name="直線コネクタ 290"/>
        <xdr:cNvCxnSpPr/>
      </xdr:nvCxnSpPr>
      <xdr:spPr>
        <a:xfrm flipV="1">
          <a:off x="10475595" y="5332349"/>
          <a:ext cx="127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135526</xdr:rowOff>
    </xdr:from>
    <xdr:ext cx="469744" cy="259045"/>
    <xdr:sp macro="" textlink="">
      <xdr:nvSpPr>
        <xdr:cNvPr id="294" name="労働費最大値テキスト"/>
        <xdr:cNvSpPr txBox="1"/>
      </xdr:nvSpPr>
      <xdr:spPr>
        <a:xfrm>
          <a:off x="10528300" y="51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17399</xdr:rowOff>
    </xdr:from>
    <xdr:to>
      <xdr:col>55</xdr:col>
      <xdr:colOff>88900</xdr:colOff>
      <xdr:row>31</xdr:row>
      <xdr:rowOff>17399</xdr:rowOff>
    </xdr:to>
    <xdr:cxnSp macro="">
      <xdr:nvCxnSpPr>
        <xdr:cNvPr id="295" name="直線コネクタ 294"/>
        <xdr:cNvCxnSpPr/>
      </xdr:nvCxnSpPr>
      <xdr:spPr>
        <a:xfrm>
          <a:off x="10388600" y="533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32639</xdr:rowOff>
    </xdr:from>
    <xdr:to>
      <xdr:col>55</xdr:col>
      <xdr:colOff>0</xdr:colOff>
      <xdr:row>38</xdr:row>
      <xdr:rowOff>36830</xdr:rowOff>
    </xdr:to>
    <xdr:cxnSp macro="">
      <xdr:nvCxnSpPr>
        <xdr:cNvPr id="296" name="直線コネクタ 295"/>
        <xdr:cNvCxnSpPr/>
      </xdr:nvCxnSpPr>
      <xdr:spPr>
        <a:xfrm flipV="1">
          <a:off x="9639300" y="6547739"/>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119778</xdr:rowOff>
    </xdr:from>
    <xdr:ext cx="378565" cy="259045"/>
    <xdr:sp macro="" textlink="">
      <xdr:nvSpPr>
        <xdr:cNvPr id="297" name="労働費平均値テキスト"/>
        <xdr:cNvSpPr txBox="1"/>
      </xdr:nvSpPr>
      <xdr:spPr>
        <a:xfrm>
          <a:off x="10528300" y="62919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96901</xdr:rowOff>
    </xdr:from>
    <xdr:to>
      <xdr:col>55</xdr:col>
      <xdr:colOff>50800</xdr:colOff>
      <xdr:row>38</xdr:row>
      <xdr:rowOff>27051</xdr:rowOff>
    </xdr:to>
    <xdr:sp macro="" textlink="">
      <xdr:nvSpPr>
        <xdr:cNvPr id="298" name="フローチャート: 判断 297"/>
        <xdr:cNvSpPr/>
      </xdr:nvSpPr>
      <xdr:spPr>
        <a:xfrm>
          <a:off x="104267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32258</xdr:rowOff>
    </xdr:from>
    <xdr:to>
      <xdr:col>50</xdr:col>
      <xdr:colOff>114300</xdr:colOff>
      <xdr:row>38</xdr:row>
      <xdr:rowOff>36830</xdr:rowOff>
    </xdr:to>
    <xdr:cxnSp macro="">
      <xdr:nvCxnSpPr>
        <xdr:cNvPr id="299" name="直線コネクタ 298"/>
        <xdr:cNvCxnSpPr/>
      </xdr:nvCxnSpPr>
      <xdr:spPr>
        <a:xfrm>
          <a:off x="8750300" y="654735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58801</xdr:rowOff>
    </xdr:from>
    <xdr:to>
      <xdr:col>50</xdr:col>
      <xdr:colOff>165100</xdr:colOff>
      <xdr:row>37</xdr:row>
      <xdr:rowOff>160401</xdr:rowOff>
    </xdr:to>
    <xdr:sp macro="" textlink="">
      <xdr:nvSpPr>
        <xdr:cNvPr id="300" name="フローチャート: 判断 299"/>
        <xdr:cNvSpPr/>
      </xdr:nvSpPr>
      <xdr:spPr>
        <a:xfrm>
          <a:off x="9588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5478</xdr:rowOff>
    </xdr:from>
    <xdr:ext cx="378565" cy="259045"/>
    <xdr:sp macro="" textlink="">
      <xdr:nvSpPr>
        <xdr:cNvPr id="301" name="テキスト ボックス 300"/>
        <xdr:cNvSpPr txBox="1"/>
      </xdr:nvSpPr>
      <xdr:spPr>
        <a:xfrm>
          <a:off x="9450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32258</xdr:rowOff>
    </xdr:from>
    <xdr:to>
      <xdr:col>45</xdr:col>
      <xdr:colOff>177800</xdr:colOff>
      <xdr:row>38</xdr:row>
      <xdr:rowOff>42164</xdr:rowOff>
    </xdr:to>
    <xdr:cxnSp macro="">
      <xdr:nvCxnSpPr>
        <xdr:cNvPr id="302" name="直線コネクタ 301"/>
        <xdr:cNvCxnSpPr/>
      </xdr:nvCxnSpPr>
      <xdr:spPr>
        <a:xfrm flipV="1">
          <a:off x="7861300" y="6547358"/>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72517</xdr:rowOff>
    </xdr:from>
    <xdr:to>
      <xdr:col>46</xdr:col>
      <xdr:colOff>38100</xdr:colOff>
      <xdr:row>38</xdr:row>
      <xdr:rowOff>2667</xdr:rowOff>
    </xdr:to>
    <xdr:sp macro="" textlink="">
      <xdr:nvSpPr>
        <xdr:cNvPr id="303" name="フローチャート: 判断 302"/>
        <xdr:cNvSpPr/>
      </xdr:nvSpPr>
      <xdr:spPr>
        <a:xfrm>
          <a:off x="8699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19194</xdr:rowOff>
    </xdr:from>
    <xdr:ext cx="378565" cy="259045"/>
    <xdr:sp macro="" textlink="">
      <xdr:nvSpPr>
        <xdr:cNvPr id="304" name="テキスト ボックス 303"/>
        <xdr:cNvSpPr txBox="1"/>
      </xdr:nvSpPr>
      <xdr:spPr>
        <a:xfrm>
          <a:off x="8561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25019</xdr:rowOff>
    </xdr:from>
    <xdr:to>
      <xdr:col>41</xdr:col>
      <xdr:colOff>50800</xdr:colOff>
      <xdr:row>38</xdr:row>
      <xdr:rowOff>42164</xdr:rowOff>
    </xdr:to>
    <xdr:cxnSp macro="">
      <xdr:nvCxnSpPr>
        <xdr:cNvPr id="305" name="直線コネクタ 304"/>
        <xdr:cNvCxnSpPr/>
      </xdr:nvCxnSpPr>
      <xdr:spPr>
        <a:xfrm>
          <a:off x="6972300" y="6540119"/>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67564</xdr:rowOff>
    </xdr:from>
    <xdr:to>
      <xdr:col>41</xdr:col>
      <xdr:colOff>101600</xdr:colOff>
      <xdr:row>35</xdr:row>
      <xdr:rowOff>169164</xdr:rowOff>
    </xdr:to>
    <xdr:sp macro="" textlink="">
      <xdr:nvSpPr>
        <xdr:cNvPr id="306" name="フローチャート: 判断 305"/>
        <xdr:cNvSpPr/>
      </xdr:nvSpPr>
      <xdr:spPr>
        <a:xfrm>
          <a:off x="7810500" y="606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14241</xdr:rowOff>
    </xdr:from>
    <xdr:ext cx="469744" cy="259045"/>
    <xdr:sp macro="" textlink="">
      <xdr:nvSpPr>
        <xdr:cNvPr id="307" name="テキスト ボックス 306"/>
        <xdr:cNvSpPr txBox="1"/>
      </xdr:nvSpPr>
      <xdr:spPr>
        <a:xfrm>
          <a:off x="7626428" y="584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8" name="フローチャート: 判断 307"/>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9" name="テキスト ボックス 308"/>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153289</xdr:rowOff>
    </xdr:from>
    <xdr:to>
      <xdr:col>55</xdr:col>
      <xdr:colOff>50800</xdr:colOff>
      <xdr:row>38</xdr:row>
      <xdr:rowOff>83439</xdr:rowOff>
    </xdr:to>
    <xdr:sp macro="" textlink="">
      <xdr:nvSpPr>
        <xdr:cNvPr id="315" name="楕円 314"/>
        <xdr:cNvSpPr/>
      </xdr:nvSpPr>
      <xdr:spPr>
        <a:xfrm>
          <a:off x="10426700" y="649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131716</xdr:rowOff>
    </xdr:from>
    <xdr:ext cx="378565" cy="259045"/>
    <xdr:sp macro="" textlink="">
      <xdr:nvSpPr>
        <xdr:cNvPr id="316" name="労働費該当値テキスト"/>
        <xdr:cNvSpPr txBox="1"/>
      </xdr:nvSpPr>
      <xdr:spPr>
        <a:xfrm>
          <a:off x="10528300" y="6475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157480</xdr:rowOff>
    </xdr:from>
    <xdr:to>
      <xdr:col>50</xdr:col>
      <xdr:colOff>165100</xdr:colOff>
      <xdr:row>38</xdr:row>
      <xdr:rowOff>87630</xdr:rowOff>
    </xdr:to>
    <xdr:sp macro="" textlink="">
      <xdr:nvSpPr>
        <xdr:cNvPr id="317" name="楕円 316"/>
        <xdr:cNvSpPr/>
      </xdr:nvSpPr>
      <xdr:spPr>
        <a:xfrm>
          <a:off x="9588500" y="650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78757</xdr:rowOff>
    </xdr:from>
    <xdr:ext cx="378565" cy="259045"/>
    <xdr:sp macro="" textlink="">
      <xdr:nvSpPr>
        <xdr:cNvPr id="318" name="テキスト ボックス 317"/>
        <xdr:cNvSpPr txBox="1"/>
      </xdr:nvSpPr>
      <xdr:spPr>
        <a:xfrm>
          <a:off x="9450017" y="6593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152908</xdr:rowOff>
    </xdr:from>
    <xdr:to>
      <xdr:col>46</xdr:col>
      <xdr:colOff>38100</xdr:colOff>
      <xdr:row>38</xdr:row>
      <xdr:rowOff>83058</xdr:rowOff>
    </xdr:to>
    <xdr:sp macro="" textlink="">
      <xdr:nvSpPr>
        <xdr:cNvPr id="319" name="楕円 318"/>
        <xdr:cNvSpPr/>
      </xdr:nvSpPr>
      <xdr:spPr>
        <a:xfrm>
          <a:off x="8699500" y="649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74185</xdr:rowOff>
    </xdr:from>
    <xdr:ext cx="378565" cy="259045"/>
    <xdr:sp macro="" textlink="">
      <xdr:nvSpPr>
        <xdr:cNvPr id="320" name="テキスト ボックス 319"/>
        <xdr:cNvSpPr txBox="1"/>
      </xdr:nvSpPr>
      <xdr:spPr>
        <a:xfrm>
          <a:off x="8561017" y="6589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162814</xdr:rowOff>
    </xdr:from>
    <xdr:to>
      <xdr:col>41</xdr:col>
      <xdr:colOff>101600</xdr:colOff>
      <xdr:row>38</xdr:row>
      <xdr:rowOff>92964</xdr:rowOff>
    </xdr:to>
    <xdr:sp macro="" textlink="">
      <xdr:nvSpPr>
        <xdr:cNvPr id="321" name="楕円 320"/>
        <xdr:cNvSpPr/>
      </xdr:nvSpPr>
      <xdr:spPr>
        <a:xfrm>
          <a:off x="7810500" y="650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84091</xdr:rowOff>
    </xdr:from>
    <xdr:ext cx="378565" cy="259045"/>
    <xdr:sp macro="" textlink="">
      <xdr:nvSpPr>
        <xdr:cNvPr id="322" name="テキスト ボックス 321"/>
        <xdr:cNvSpPr txBox="1"/>
      </xdr:nvSpPr>
      <xdr:spPr>
        <a:xfrm>
          <a:off x="7672017" y="6599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145669</xdr:rowOff>
    </xdr:from>
    <xdr:to>
      <xdr:col>36</xdr:col>
      <xdr:colOff>165100</xdr:colOff>
      <xdr:row>38</xdr:row>
      <xdr:rowOff>75819</xdr:rowOff>
    </xdr:to>
    <xdr:sp macro="" textlink="">
      <xdr:nvSpPr>
        <xdr:cNvPr id="323" name="楕円 322"/>
        <xdr:cNvSpPr/>
      </xdr:nvSpPr>
      <xdr:spPr>
        <a:xfrm>
          <a:off x="6921500" y="648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66946</xdr:rowOff>
    </xdr:from>
    <xdr:ext cx="378565" cy="259045"/>
    <xdr:sp macro="" textlink="">
      <xdr:nvSpPr>
        <xdr:cNvPr id="324" name="テキスト ボックス 323"/>
        <xdr:cNvSpPr txBox="1"/>
      </xdr:nvSpPr>
      <xdr:spPr>
        <a:xfrm>
          <a:off x="6783017" y="65820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139795</xdr:rowOff>
    </xdr:from>
    <xdr:to>
      <xdr:col>54</xdr:col>
      <xdr:colOff>189865</xdr:colOff>
      <xdr:row>59</xdr:row>
      <xdr:rowOff>38144</xdr:rowOff>
    </xdr:to>
    <xdr:cxnSp macro="">
      <xdr:nvCxnSpPr>
        <xdr:cNvPr id="348" name="直線コネクタ 347"/>
        <xdr:cNvCxnSpPr/>
      </xdr:nvCxnSpPr>
      <xdr:spPr>
        <a:xfrm flipV="1">
          <a:off x="10475595" y="8540845"/>
          <a:ext cx="1270" cy="161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41971</xdr:rowOff>
    </xdr:from>
    <xdr:ext cx="378565" cy="259045"/>
    <xdr:sp macro="" textlink="">
      <xdr:nvSpPr>
        <xdr:cNvPr id="349" name="農林水産業費最小値テキスト"/>
        <xdr:cNvSpPr txBox="1"/>
      </xdr:nvSpPr>
      <xdr:spPr>
        <a:xfrm>
          <a:off x="10528300" y="10157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38144</xdr:rowOff>
    </xdr:from>
    <xdr:to>
      <xdr:col>55</xdr:col>
      <xdr:colOff>88900</xdr:colOff>
      <xdr:row>59</xdr:row>
      <xdr:rowOff>38144</xdr:rowOff>
    </xdr:to>
    <xdr:cxnSp macro="">
      <xdr:nvCxnSpPr>
        <xdr:cNvPr id="350" name="直線コネクタ 349"/>
        <xdr:cNvCxnSpPr/>
      </xdr:nvCxnSpPr>
      <xdr:spPr>
        <a:xfrm>
          <a:off x="10388600" y="1015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86472</xdr:rowOff>
    </xdr:from>
    <xdr:ext cx="534377" cy="259045"/>
    <xdr:sp macro="" textlink="">
      <xdr:nvSpPr>
        <xdr:cNvPr id="351" name="農林水産業費最大値テキスト"/>
        <xdr:cNvSpPr txBox="1"/>
      </xdr:nvSpPr>
      <xdr:spPr>
        <a:xfrm>
          <a:off x="10528300" y="83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139795</xdr:rowOff>
    </xdr:from>
    <xdr:to>
      <xdr:col>55</xdr:col>
      <xdr:colOff>88900</xdr:colOff>
      <xdr:row>49</xdr:row>
      <xdr:rowOff>139795</xdr:rowOff>
    </xdr:to>
    <xdr:cxnSp macro="">
      <xdr:nvCxnSpPr>
        <xdr:cNvPr id="352" name="直線コネクタ 351"/>
        <xdr:cNvCxnSpPr/>
      </xdr:nvCxnSpPr>
      <xdr:spPr>
        <a:xfrm>
          <a:off x="10388600" y="8540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97371</xdr:rowOff>
    </xdr:from>
    <xdr:to>
      <xdr:col>55</xdr:col>
      <xdr:colOff>0</xdr:colOff>
      <xdr:row>58</xdr:row>
      <xdr:rowOff>110554</xdr:rowOff>
    </xdr:to>
    <xdr:cxnSp macro="">
      <xdr:nvCxnSpPr>
        <xdr:cNvPr id="353" name="直線コネクタ 352"/>
        <xdr:cNvCxnSpPr/>
      </xdr:nvCxnSpPr>
      <xdr:spPr>
        <a:xfrm flipV="1">
          <a:off x="9639300" y="10041471"/>
          <a:ext cx="838200" cy="1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30637</xdr:rowOff>
    </xdr:from>
    <xdr:ext cx="469744" cy="259045"/>
    <xdr:sp macro="" textlink="">
      <xdr:nvSpPr>
        <xdr:cNvPr id="354" name="農林水産業費平均値テキスト"/>
        <xdr:cNvSpPr txBox="1"/>
      </xdr:nvSpPr>
      <xdr:spPr>
        <a:xfrm>
          <a:off x="10528300" y="9974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52210</xdr:rowOff>
    </xdr:from>
    <xdr:to>
      <xdr:col>55</xdr:col>
      <xdr:colOff>50800</xdr:colOff>
      <xdr:row>58</xdr:row>
      <xdr:rowOff>153810</xdr:rowOff>
    </xdr:to>
    <xdr:sp macro="" textlink="">
      <xdr:nvSpPr>
        <xdr:cNvPr id="355" name="フローチャート: 判断 354"/>
        <xdr:cNvSpPr/>
      </xdr:nvSpPr>
      <xdr:spPr>
        <a:xfrm>
          <a:off x="104267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109982</xdr:rowOff>
    </xdr:from>
    <xdr:to>
      <xdr:col>50</xdr:col>
      <xdr:colOff>114300</xdr:colOff>
      <xdr:row>58</xdr:row>
      <xdr:rowOff>110554</xdr:rowOff>
    </xdr:to>
    <xdr:cxnSp macro="">
      <xdr:nvCxnSpPr>
        <xdr:cNvPr id="356" name="直線コネクタ 355"/>
        <xdr:cNvCxnSpPr/>
      </xdr:nvCxnSpPr>
      <xdr:spPr>
        <a:xfrm>
          <a:off x="8750300" y="10054082"/>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55125</xdr:rowOff>
    </xdr:from>
    <xdr:to>
      <xdr:col>50</xdr:col>
      <xdr:colOff>165100</xdr:colOff>
      <xdr:row>58</xdr:row>
      <xdr:rowOff>156725</xdr:rowOff>
    </xdr:to>
    <xdr:sp macro="" textlink="">
      <xdr:nvSpPr>
        <xdr:cNvPr id="357" name="フローチャート: 判断 356"/>
        <xdr:cNvSpPr/>
      </xdr:nvSpPr>
      <xdr:spPr>
        <a:xfrm>
          <a:off x="9588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1802</xdr:rowOff>
    </xdr:from>
    <xdr:ext cx="469744" cy="259045"/>
    <xdr:sp macro="" textlink="">
      <xdr:nvSpPr>
        <xdr:cNvPr id="358" name="テキスト ボックス 357"/>
        <xdr:cNvSpPr txBox="1"/>
      </xdr:nvSpPr>
      <xdr:spPr>
        <a:xfrm>
          <a:off x="9404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109982</xdr:rowOff>
    </xdr:from>
    <xdr:to>
      <xdr:col>45</xdr:col>
      <xdr:colOff>177800</xdr:colOff>
      <xdr:row>58</xdr:row>
      <xdr:rowOff>110268</xdr:rowOff>
    </xdr:to>
    <xdr:cxnSp macro="">
      <xdr:nvCxnSpPr>
        <xdr:cNvPr id="359" name="直線コネクタ 358"/>
        <xdr:cNvCxnSpPr/>
      </xdr:nvCxnSpPr>
      <xdr:spPr>
        <a:xfrm flipV="1">
          <a:off x="7861300" y="10054082"/>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55029</xdr:rowOff>
    </xdr:from>
    <xdr:to>
      <xdr:col>46</xdr:col>
      <xdr:colOff>38100</xdr:colOff>
      <xdr:row>58</xdr:row>
      <xdr:rowOff>156629</xdr:rowOff>
    </xdr:to>
    <xdr:sp macro="" textlink="">
      <xdr:nvSpPr>
        <xdr:cNvPr id="360" name="フローチャート: 判断 359"/>
        <xdr:cNvSpPr/>
      </xdr:nvSpPr>
      <xdr:spPr>
        <a:xfrm>
          <a:off x="8699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1706</xdr:rowOff>
    </xdr:from>
    <xdr:ext cx="469744" cy="259045"/>
    <xdr:sp macro="" textlink="">
      <xdr:nvSpPr>
        <xdr:cNvPr id="361" name="テキスト ボックス 360"/>
        <xdr:cNvSpPr txBox="1"/>
      </xdr:nvSpPr>
      <xdr:spPr>
        <a:xfrm>
          <a:off x="8515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90665</xdr:rowOff>
    </xdr:from>
    <xdr:to>
      <xdr:col>41</xdr:col>
      <xdr:colOff>50800</xdr:colOff>
      <xdr:row>58</xdr:row>
      <xdr:rowOff>110268</xdr:rowOff>
    </xdr:to>
    <xdr:cxnSp macro="">
      <xdr:nvCxnSpPr>
        <xdr:cNvPr id="362" name="直線コネクタ 361"/>
        <xdr:cNvCxnSpPr/>
      </xdr:nvCxnSpPr>
      <xdr:spPr>
        <a:xfrm>
          <a:off x="6972300" y="10034765"/>
          <a:ext cx="889000" cy="1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112960</xdr:rowOff>
    </xdr:from>
    <xdr:to>
      <xdr:col>41</xdr:col>
      <xdr:colOff>101600</xdr:colOff>
      <xdr:row>58</xdr:row>
      <xdr:rowOff>43110</xdr:rowOff>
    </xdr:to>
    <xdr:sp macro="" textlink="">
      <xdr:nvSpPr>
        <xdr:cNvPr id="363" name="フローチャート: 判断 362"/>
        <xdr:cNvSpPr/>
      </xdr:nvSpPr>
      <xdr:spPr>
        <a:xfrm>
          <a:off x="7810500" y="988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59637</xdr:rowOff>
    </xdr:from>
    <xdr:ext cx="534377" cy="259045"/>
    <xdr:sp macro="" textlink="">
      <xdr:nvSpPr>
        <xdr:cNvPr id="364" name="テキスト ボックス 363"/>
        <xdr:cNvSpPr txBox="1"/>
      </xdr:nvSpPr>
      <xdr:spPr>
        <a:xfrm>
          <a:off x="7594111" y="966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5" name="フローチャート: 判断 364"/>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10583</xdr:rowOff>
    </xdr:from>
    <xdr:ext cx="534377" cy="259045"/>
    <xdr:sp macro="" textlink="">
      <xdr:nvSpPr>
        <xdr:cNvPr id="366" name="テキスト ボックス 365"/>
        <xdr:cNvSpPr txBox="1"/>
      </xdr:nvSpPr>
      <xdr:spPr>
        <a:xfrm>
          <a:off x="6705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46571</xdr:rowOff>
    </xdr:from>
    <xdr:to>
      <xdr:col>55</xdr:col>
      <xdr:colOff>50800</xdr:colOff>
      <xdr:row>58</xdr:row>
      <xdr:rowOff>148171</xdr:rowOff>
    </xdr:to>
    <xdr:sp macro="" textlink="">
      <xdr:nvSpPr>
        <xdr:cNvPr id="372" name="楕円 371"/>
        <xdr:cNvSpPr/>
      </xdr:nvSpPr>
      <xdr:spPr>
        <a:xfrm>
          <a:off x="10426700" y="999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5948</xdr:rowOff>
    </xdr:from>
    <xdr:ext cx="469744" cy="259045"/>
    <xdr:sp macro="" textlink="">
      <xdr:nvSpPr>
        <xdr:cNvPr id="373" name="農林水産業費該当値テキスト"/>
        <xdr:cNvSpPr txBox="1"/>
      </xdr:nvSpPr>
      <xdr:spPr>
        <a:xfrm>
          <a:off x="10528300" y="9778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59754</xdr:rowOff>
    </xdr:from>
    <xdr:to>
      <xdr:col>50</xdr:col>
      <xdr:colOff>165100</xdr:colOff>
      <xdr:row>58</xdr:row>
      <xdr:rowOff>161354</xdr:rowOff>
    </xdr:to>
    <xdr:sp macro="" textlink="">
      <xdr:nvSpPr>
        <xdr:cNvPr id="374" name="楕円 373"/>
        <xdr:cNvSpPr/>
      </xdr:nvSpPr>
      <xdr:spPr>
        <a:xfrm>
          <a:off x="9588500" y="1000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152481</xdr:rowOff>
    </xdr:from>
    <xdr:ext cx="469744" cy="259045"/>
    <xdr:sp macro="" textlink="">
      <xdr:nvSpPr>
        <xdr:cNvPr id="375" name="テキスト ボックス 374"/>
        <xdr:cNvSpPr txBox="1"/>
      </xdr:nvSpPr>
      <xdr:spPr>
        <a:xfrm>
          <a:off x="9404428" y="1009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59182</xdr:rowOff>
    </xdr:from>
    <xdr:to>
      <xdr:col>46</xdr:col>
      <xdr:colOff>38100</xdr:colOff>
      <xdr:row>58</xdr:row>
      <xdr:rowOff>160782</xdr:rowOff>
    </xdr:to>
    <xdr:sp macro="" textlink="">
      <xdr:nvSpPr>
        <xdr:cNvPr id="376" name="楕円 375"/>
        <xdr:cNvSpPr/>
      </xdr:nvSpPr>
      <xdr:spPr>
        <a:xfrm>
          <a:off x="8699500" y="1000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151909</xdr:rowOff>
    </xdr:from>
    <xdr:ext cx="469744" cy="259045"/>
    <xdr:sp macro="" textlink="">
      <xdr:nvSpPr>
        <xdr:cNvPr id="377" name="テキスト ボックス 376"/>
        <xdr:cNvSpPr txBox="1"/>
      </xdr:nvSpPr>
      <xdr:spPr>
        <a:xfrm>
          <a:off x="8515428"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59468</xdr:rowOff>
    </xdr:from>
    <xdr:to>
      <xdr:col>41</xdr:col>
      <xdr:colOff>101600</xdr:colOff>
      <xdr:row>58</xdr:row>
      <xdr:rowOff>161068</xdr:rowOff>
    </xdr:to>
    <xdr:sp macro="" textlink="">
      <xdr:nvSpPr>
        <xdr:cNvPr id="378" name="楕円 377"/>
        <xdr:cNvSpPr/>
      </xdr:nvSpPr>
      <xdr:spPr>
        <a:xfrm>
          <a:off x="7810500" y="1000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152195</xdr:rowOff>
    </xdr:from>
    <xdr:ext cx="469744" cy="259045"/>
    <xdr:sp macro="" textlink="">
      <xdr:nvSpPr>
        <xdr:cNvPr id="379" name="テキスト ボックス 378"/>
        <xdr:cNvSpPr txBox="1"/>
      </xdr:nvSpPr>
      <xdr:spPr>
        <a:xfrm>
          <a:off x="7626428" y="10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39865</xdr:rowOff>
    </xdr:from>
    <xdr:to>
      <xdr:col>36</xdr:col>
      <xdr:colOff>165100</xdr:colOff>
      <xdr:row>58</xdr:row>
      <xdr:rowOff>141465</xdr:rowOff>
    </xdr:to>
    <xdr:sp macro="" textlink="">
      <xdr:nvSpPr>
        <xdr:cNvPr id="380" name="楕円 379"/>
        <xdr:cNvSpPr/>
      </xdr:nvSpPr>
      <xdr:spPr>
        <a:xfrm>
          <a:off x="6921500" y="998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132592</xdr:rowOff>
    </xdr:from>
    <xdr:ext cx="469744" cy="259045"/>
    <xdr:sp macro="" textlink="">
      <xdr:nvSpPr>
        <xdr:cNvPr id="381" name="テキスト ボックス 380"/>
        <xdr:cNvSpPr txBox="1"/>
      </xdr:nvSpPr>
      <xdr:spPr>
        <a:xfrm>
          <a:off x="6737428" y="1007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13284</xdr:rowOff>
    </xdr:from>
    <xdr:to>
      <xdr:col>54</xdr:col>
      <xdr:colOff>189865</xdr:colOff>
      <xdr:row>78</xdr:row>
      <xdr:rowOff>111857</xdr:rowOff>
    </xdr:to>
    <xdr:cxnSp macro="">
      <xdr:nvCxnSpPr>
        <xdr:cNvPr id="403" name="直線コネクタ 402"/>
        <xdr:cNvCxnSpPr/>
      </xdr:nvCxnSpPr>
      <xdr:spPr>
        <a:xfrm flipV="1">
          <a:off x="10475595" y="12014784"/>
          <a:ext cx="1270" cy="147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115684</xdr:rowOff>
    </xdr:from>
    <xdr:ext cx="378565" cy="259045"/>
    <xdr:sp macro="" textlink="">
      <xdr:nvSpPr>
        <xdr:cNvPr id="404" name="商工費最小値テキスト"/>
        <xdr:cNvSpPr txBox="1"/>
      </xdr:nvSpPr>
      <xdr:spPr>
        <a:xfrm>
          <a:off x="10528300" y="13488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111857</xdr:rowOff>
    </xdr:from>
    <xdr:to>
      <xdr:col>55</xdr:col>
      <xdr:colOff>88900</xdr:colOff>
      <xdr:row>78</xdr:row>
      <xdr:rowOff>111857</xdr:rowOff>
    </xdr:to>
    <xdr:cxnSp macro="">
      <xdr:nvCxnSpPr>
        <xdr:cNvPr id="405" name="直線コネクタ 404"/>
        <xdr:cNvCxnSpPr/>
      </xdr:nvCxnSpPr>
      <xdr:spPr>
        <a:xfrm>
          <a:off x="10388600" y="1348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131411</xdr:rowOff>
    </xdr:from>
    <xdr:ext cx="534377" cy="259045"/>
    <xdr:sp macro="" textlink="">
      <xdr:nvSpPr>
        <xdr:cNvPr id="406" name="商工費最大値テキスト"/>
        <xdr:cNvSpPr txBox="1"/>
      </xdr:nvSpPr>
      <xdr:spPr>
        <a:xfrm>
          <a:off x="10528300" y="117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13284</xdr:rowOff>
    </xdr:from>
    <xdr:to>
      <xdr:col>55</xdr:col>
      <xdr:colOff>88900</xdr:colOff>
      <xdr:row>70</xdr:row>
      <xdr:rowOff>13284</xdr:rowOff>
    </xdr:to>
    <xdr:cxnSp macro="">
      <xdr:nvCxnSpPr>
        <xdr:cNvPr id="407" name="直線コネクタ 406"/>
        <xdr:cNvCxnSpPr/>
      </xdr:nvCxnSpPr>
      <xdr:spPr>
        <a:xfrm>
          <a:off x="10388600" y="1201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79761</xdr:rowOff>
    </xdr:from>
    <xdr:to>
      <xdr:col>55</xdr:col>
      <xdr:colOff>0</xdr:colOff>
      <xdr:row>78</xdr:row>
      <xdr:rowOff>83601</xdr:rowOff>
    </xdr:to>
    <xdr:cxnSp macro="">
      <xdr:nvCxnSpPr>
        <xdr:cNvPr id="408" name="直線コネクタ 407"/>
        <xdr:cNvCxnSpPr/>
      </xdr:nvCxnSpPr>
      <xdr:spPr>
        <a:xfrm flipV="1">
          <a:off x="9639300" y="13452861"/>
          <a:ext cx="8382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1364</xdr:rowOff>
    </xdr:from>
    <xdr:ext cx="469744" cy="259045"/>
    <xdr:sp macro="" textlink="">
      <xdr:nvSpPr>
        <xdr:cNvPr id="409" name="商工費平均値テキスト"/>
        <xdr:cNvSpPr txBox="1"/>
      </xdr:nvSpPr>
      <xdr:spPr>
        <a:xfrm>
          <a:off x="10528300" y="1303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149937</xdr:rowOff>
    </xdr:from>
    <xdr:to>
      <xdr:col>55</xdr:col>
      <xdr:colOff>50800</xdr:colOff>
      <xdr:row>77</xdr:row>
      <xdr:rowOff>80087</xdr:rowOff>
    </xdr:to>
    <xdr:sp macro="" textlink="">
      <xdr:nvSpPr>
        <xdr:cNvPr id="410" name="フローチャート: 判断 409"/>
        <xdr:cNvSpPr/>
      </xdr:nvSpPr>
      <xdr:spPr>
        <a:xfrm>
          <a:off x="104267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82869</xdr:rowOff>
    </xdr:from>
    <xdr:to>
      <xdr:col>50</xdr:col>
      <xdr:colOff>114300</xdr:colOff>
      <xdr:row>78</xdr:row>
      <xdr:rowOff>83601</xdr:rowOff>
    </xdr:to>
    <xdr:cxnSp macro="">
      <xdr:nvCxnSpPr>
        <xdr:cNvPr id="411" name="直線コネクタ 410"/>
        <xdr:cNvCxnSpPr/>
      </xdr:nvCxnSpPr>
      <xdr:spPr>
        <a:xfrm>
          <a:off x="8750300" y="13455969"/>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150713</xdr:rowOff>
    </xdr:from>
    <xdr:to>
      <xdr:col>50</xdr:col>
      <xdr:colOff>165100</xdr:colOff>
      <xdr:row>77</xdr:row>
      <xdr:rowOff>80863</xdr:rowOff>
    </xdr:to>
    <xdr:sp macro="" textlink="">
      <xdr:nvSpPr>
        <xdr:cNvPr id="412" name="フローチャート: 判断 411"/>
        <xdr:cNvSpPr/>
      </xdr:nvSpPr>
      <xdr:spPr>
        <a:xfrm>
          <a:off x="9588500" y="131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97390</xdr:rowOff>
    </xdr:from>
    <xdr:ext cx="469744" cy="259045"/>
    <xdr:sp macro="" textlink="">
      <xdr:nvSpPr>
        <xdr:cNvPr id="413" name="テキスト ボックス 412"/>
        <xdr:cNvSpPr txBox="1"/>
      </xdr:nvSpPr>
      <xdr:spPr>
        <a:xfrm>
          <a:off x="9404428" y="1295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18633</xdr:rowOff>
    </xdr:from>
    <xdr:to>
      <xdr:col>45</xdr:col>
      <xdr:colOff>177800</xdr:colOff>
      <xdr:row>78</xdr:row>
      <xdr:rowOff>82869</xdr:rowOff>
    </xdr:to>
    <xdr:cxnSp macro="">
      <xdr:nvCxnSpPr>
        <xdr:cNvPr id="414" name="直線コネクタ 413"/>
        <xdr:cNvCxnSpPr/>
      </xdr:nvCxnSpPr>
      <xdr:spPr>
        <a:xfrm>
          <a:off x="7861300" y="13391733"/>
          <a:ext cx="889000" cy="6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146735</xdr:rowOff>
    </xdr:from>
    <xdr:to>
      <xdr:col>46</xdr:col>
      <xdr:colOff>38100</xdr:colOff>
      <xdr:row>77</xdr:row>
      <xdr:rowOff>76885</xdr:rowOff>
    </xdr:to>
    <xdr:sp macro="" textlink="">
      <xdr:nvSpPr>
        <xdr:cNvPr id="415" name="フローチャート: 判断 414"/>
        <xdr:cNvSpPr/>
      </xdr:nvSpPr>
      <xdr:spPr>
        <a:xfrm>
          <a:off x="8699500" y="131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93413</xdr:rowOff>
    </xdr:from>
    <xdr:ext cx="469744" cy="259045"/>
    <xdr:sp macro="" textlink="">
      <xdr:nvSpPr>
        <xdr:cNvPr id="416" name="テキスト ボックス 415"/>
        <xdr:cNvSpPr txBox="1"/>
      </xdr:nvSpPr>
      <xdr:spPr>
        <a:xfrm>
          <a:off x="8515428" y="129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18633</xdr:rowOff>
    </xdr:from>
    <xdr:to>
      <xdr:col>41</xdr:col>
      <xdr:colOff>50800</xdr:colOff>
      <xdr:row>78</xdr:row>
      <xdr:rowOff>79670</xdr:rowOff>
    </xdr:to>
    <xdr:cxnSp macro="">
      <xdr:nvCxnSpPr>
        <xdr:cNvPr id="417" name="直線コネクタ 416"/>
        <xdr:cNvCxnSpPr/>
      </xdr:nvCxnSpPr>
      <xdr:spPr>
        <a:xfrm flipV="1">
          <a:off x="6972300" y="13391733"/>
          <a:ext cx="889000" cy="6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170007</xdr:rowOff>
    </xdr:from>
    <xdr:to>
      <xdr:col>41</xdr:col>
      <xdr:colOff>101600</xdr:colOff>
      <xdr:row>75</xdr:row>
      <xdr:rowOff>100157</xdr:rowOff>
    </xdr:to>
    <xdr:sp macro="" textlink="">
      <xdr:nvSpPr>
        <xdr:cNvPr id="418" name="フローチャート: 判断 417"/>
        <xdr:cNvSpPr/>
      </xdr:nvSpPr>
      <xdr:spPr>
        <a:xfrm>
          <a:off x="7810500" y="1285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116684</xdr:rowOff>
    </xdr:from>
    <xdr:ext cx="534377" cy="259045"/>
    <xdr:sp macro="" textlink="">
      <xdr:nvSpPr>
        <xdr:cNvPr id="419" name="テキスト ボックス 418"/>
        <xdr:cNvSpPr txBox="1"/>
      </xdr:nvSpPr>
      <xdr:spPr>
        <a:xfrm>
          <a:off x="7594111" y="1263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18811</xdr:rowOff>
    </xdr:from>
    <xdr:to>
      <xdr:col>36</xdr:col>
      <xdr:colOff>165100</xdr:colOff>
      <xdr:row>76</xdr:row>
      <xdr:rowOff>120411</xdr:rowOff>
    </xdr:to>
    <xdr:sp macro="" textlink="">
      <xdr:nvSpPr>
        <xdr:cNvPr id="420" name="フローチャート: 判断 419"/>
        <xdr:cNvSpPr/>
      </xdr:nvSpPr>
      <xdr:spPr>
        <a:xfrm>
          <a:off x="6921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136938</xdr:rowOff>
    </xdr:from>
    <xdr:ext cx="469744" cy="259045"/>
    <xdr:sp macro="" textlink="">
      <xdr:nvSpPr>
        <xdr:cNvPr id="421" name="テキスト ボックス 420"/>
        <xdr:cNvSpPr txBox="1"/>
      </xdr:nvSpPr>
      <xdr:spPr>
        <a:xfrm>
          <a:off x="6737428"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28961</xdr:rowOff>
    </xdr:from>
    <xdr:to>
      <xdr:col>55</xdr:col>
      <xdr:colOff>50800</xdr:colOff>
      <xdr:row>78</xdr:row>
      <xdr:rowOff>130561</xdr:rowOff>
    </xdr:to>
    <xdr:sp macro="" textlink="">
      <xdr:nvSpPr>
        <xdr:cNvPr id="427" name="楕円 426"/>
        <xdr:cNvSpPr/>
      </xdr:nvSpPr>
      <xdr:spPr>
        <a:xfrm>
          <a:off x="10426700" y="1340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115338</xdr:rowOff>
    </xdr:from>
    <xdr:ext cx="469744" cy="259045"/>
    <xdr:sp macro="" textlink="">
      <xdr:nvSpPr>
        <xdr:cNvPr id="428" name="商工費該当値テキスト"/>
        <xdr:cNvSpPr txBox="1"/>
      </xdr:nvSpPr>
      <xdr:spPr>
        <a:xfrm>
          <a:off x="10528300" y="1331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32801</xdr:rowOff>
    </xdr:from>
    <xdr:to>
      <xdr:col>50</xdr:col>
      <xdr:colOff>165100</xdr:colOff>
      <xdr:row>78</xdr:row>
      <xdr:rowOff>134401</xdr:rowOff>
    </xdr:to>
    <xdr:sp macro="" textlink="">
      <xdr:nvSpPr>
        <xdr:cNvPr id="429" name="楕円 428"/>
        <xdr:cNvSpPr/>
      </xdr:nvSpPr>
      <xdr:spPr>
        <a:xfrm>
          <a:off x="9588500" y="1340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125528</xdr:rowOff>
    </xdr:from>
    <xdr:ext cx="469744" cy="259045"/>
    <xdr:sp macro="" textlink="">
      <xdr:nvSpPr>
        <xdr:cNvPr id="430" name="テキスト ボックス 429"/>
        <xdr:cNvSpPr txBox="1"/>
      </xdr:nvSpPr>
      <xdr:spPr>
        <a:xfrm>
          <a:off x="9404428" y="1349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32069</xdr:rowOff>
    </xdr:from>
    <xdr:to>
      <xdr:col>46</xdr:col>
      <xdr:colOff>38100</xdr:colOff>
      <xdr:row>78</xdr:row>
      <xdr:rowOff>133669</xdr:rowOff>
    </xdr:to>
    <xdr:sp macro="" textlink="">
      <xdr:nvSpPr>
        <xdr:cNvPr id="431" name="楕円 430"/>
        <xdr:cNvSpPr/>
      </xdr:nvSpPr>
      <xdr:spPr>
        <a:xfrm>
          <a:off x="8699500" y="1340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124796</xdr:rowOff>
    </xdr:from>
    <xdr:ext cx="469744" cy="259045"/>
    <xdr:sp macro="" textlink="">
      <xdr:nvSpPr>
        <xdr:cNvPr id="432" name="テキスト ボックス 431"/>
        <xdr:cNvSpPr txBox="1"/>
      </xdr:nvSpPr>
      <xdr:spPr>
        <a:xfrm>
          <a:off x="8515428" y="13497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139283</xdr:rowOff>
    </xdr:from>
    <xdr:to>
      <xdr:col>41</xdr:col>
      <xdr:colOff>101600</xdr:colOff>
      <xdr:row>78</xdr:row>
      <xdr:rowOff>69433</xdr:rowOff>
    </xdr:to>
    <xdr:sp macro="" textlink="">
      <xdr:nvSpPr>
        <xdr:cNvPr id="433" name="楕円 432"/>
        <xdr:cNvSpPr/>
      </xdr:nvSpPr>
      <xdr:spPr>
        <a:xfrm>
          <a:off x="7810500" y="1334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60560</xdr:rowOff>
    </xdr:from>
    <xdr:ext cx="469744" cy="259045"/>
    <xdr:sp macro="" textlink="">
      <xdr:nvSpPr>
        <xdr:cNvPr id="434" name="テキスト ボックス 433"/>
        <xdr:cNvSpPr txBox="1"/>
      </xdr:nvSpPr>
      <xdr:spPr>
        <a:xfrm>
          <a:off x="7626428" y="13433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28870</xdr:rowOff>
    </xdr:from>
    <xdr:to>
      <xdr:col>36</xdr:col>
      <xdr:colOff>165100</xdr:colOff>
      <xdr:row>78</xdr:row>
      <xdr:rowOff>130470</xdr:rowOff>
    </xdr:to>
    <xdr:sp macro="" textlink="">
      <xdr:nvSpPr>
        <xdr:cNvPr id="435" name="楕円 434"/>
        <xdr:cNvSpPr/>
      </xdr:nvSpPr>
      <xdr:spPr>
        <a:xfrm>
          <a:off x="6921500" y="134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121597</xdr:rowOff>
    </xdr:from>
    <xdr:ext cx="469744" cy="259045"/>
    <xdr:sp macro="" textlink="">
      <xdr:nvSpPr>
        <xdr:cNvPr id="436" name="テキスト ボックス 435"/>
        <xdr:cNvSpPr txBox="1"/>
      </xdr:nvSpPr>
      <xdr:spPr>
        <a:xfrm>
          <a:off x="6737428" y="134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46056</xdr:rowOff>
    </xdr:from>
    <xdr:to>
      <xdr:col>54</xdr:col>
      <xdr:colOff>189865</xdr:colOff>
      <xdr:row>98</xdr:row>
      <xdr:rowOff>83418</xdr:rowOff>
    </xdr:to>
    <xdr:cxnSp macro="">
      <xdr:nvCxnSpPr>
        <xdr:cNvPr id="458" name="直線コネクタ 457"/>
        <xdr:cNvCxnSpPr/>
      </xdr:nvCxnSpPr>
      <xdr:spPr>
        <a:xfrm flipV="1">
          <a:off x="10475595" y="15819456"/>
          <a:ext cx="1270" cy="1066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87245</xdr:rowOff>
    </xdr:from>
    <xdr:ext cx="534377" cy="259045"/>
    <xdr:sp macro="" textlink="">
      <xdr:nvSpPr>
        <xdr:cNvPr id="459" name="土木費最小値テキスト"/>
        <xdr:cNvSpPr txBox="1"/>
      </xdr:nvSpPr>
      <xdr:spPr>
        <a:xfrm>
          <a:off x="10528300" y="1688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83418</xdr:rowOff>
    </xdr:from>
    <xdr:to>
      <xdr:col>55</xdr:col>
      <xdr:colOff>88900</xdr:colOff>
      <xdr:row>98</xdr:row>
      <xdr:rowOff>83418</xdr:rowOff>
    </xdr:to>
    <xdr:cxnSp macro="">
      <xdr:nvCxnSpPr>
        <xdr:cNvPr id="460" name="直線コネクタ 459"/>
        <xdr:cNvCxnSpPr/>
      </xdr:nvCxnSpPr>
      <xdr:spPr>
        <a:xfrm>
          <a:off x="10388600" y="1688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164183</xdr:rowOff>
    </xdr:from>
    <xdr:ext cx="599010" cy="259045"/>
    <xdr:sp macro="" textlink="">
      <xdr:nvSpPr>
        <xdr:cNvPr id="461" name="土木費最大値テキスト"/>
        <xdr:cNvSpPr txBox="1"/>
      </xdr:nvSpPr>
      <xdr:spPr>
        <a:xfrm>
          <a:off x="10528300" y="1559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245,482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46056</xdr:rowOff>
    </xdr:from>
    <xdr:to>
      <xdr:col>55</xdr:col>
      <xdr:colOff>88900</xdr:colOff>
      <xdr:row>92</xdr:row>
      <xdr:rowOff>46056</xdr:rowOff>
    </xdr:to>
    <xdr:cxnSp macro="">
      <xdr:nvCxnSpPr>
        <xdr:cNvPr id="462" name="直線コネクタ 461"/>
        <xdr:cNvCxnSpPr/>
      </xdr:nvCxnSpPr>
      <xdr:spPr>
        <a:xfrm>
          <a:off x="10388600" y="1581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136271</xdr:rowOff>
    </xdr:from>
    <xdr:to>
      <xdr:col>55</xdr:col>
      <xdr:colOff>0</xdr:colOff>
      <xdr:row>97</xdr:row>
      <xdr:rowOff>139833</xdr:rowOff>
    </xdr:to>
    <xdr:cxnSp macro="">
      <xdr:nvCxnSpPr>
        <xdr:cNvPr id="463" name="直線コネクタ 462"/>
        <xdr:cNvCxnSpPr/>
      </xdr:nvCxnSpPr>
      <xdr:spPr>
        <a:xfrm flipV="1">
          <a:off x="9639300" y="16766921"/>
          <a:ext cx="838200" cy="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65471</xdr:rowOff>
    </xdr:from>
    <xdr:ext cx="534377" cy="259045"/>
    <xdr:sp macro="" textlink="">
      <xdr:nvSpPr>
        <xdr:cNvPr id="464" name="土木費平均値テキスト"/>
        <xdr:cNvSpPr txBox="1"/>
      </xdr:nvSpPr>
      <xdr:spPr>
        <a:xfrm>
          <a:off x="10528300" y="16696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87044</xdr:rowOff>
    </xdr:from>
    <xdr:to>
      <xdr:col>55</xdr:col>
      <xdr:colOff>50800</xdr:colOff>
      <xdr:row>98</xdr:row>
      <xdr:rowOff>17194</xdr:rowOff>
    </xdr:to>
    <xdr:sp macro="" textlink="">
      <xdr:nvSpPr>
        <xdr:cNvPr id="465" name="フローチャート: 判断 464"/>
        <xdr:cNvSpPr/>
      </xdr:nvSpPr>
      <xdr:spPr>
        <a:xfrm>
          <a:off x="104267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139833</xdr:rowOff>
    </xdr:from>
    <xdr:to>
      <xdr:col>50</xdr:col>
      <xdr:colOff>114300</xdr:colOff>
      <xdr:row>98</xdr:row>
      <xdr:rowOff>11889</xdr:rowOff>
    </xdr:to>
    <xdr:cxnSp macro="">
      <xdr:nvCxnSpPr>
        <xdr:cNvPr id="466" name="直線コネクタ 465"/>
        <xdr:cNvCxnSpPr/>
      </xdr:nvCxnSpPr>
      <xdr:spPr>
        <a:xfrm flipV="1">
          <a:off x="8750300" y="16770483"/>
          <a:ext cx="889000" cy="4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79949</xdr:rowOff>
    </xdr:from>
    <xdr:to>
      <xdr:col>50</xdr:col>
      <xdr:colOff>165100</xdr:colOff>
      <xdr:row>98</xdr:row>
      <xdr:rowOff>10099</xdr:rowOff>
    </xdr:to>
    <xdr:sp macro="" textlink="">
      <xdr:nvSpPr>
        <xdr:cNvPr id="467" name="フローチャート: 判断 466"/>
        <xdr:cNvSpPr/>
      </xdr:nvSpPr>
      <xdr:spPr>
        <a:xfrm>
          <a:off x="95885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26626</xdr:rowOff>
    </xdr:from>
    <xdr:ext cx="534377" cy="259045"/>
    <xdr:sp macro="" textlink="">
      <xdr:nvSpPr>
        <xdr:cNvPr id="468" name="テキスト ボックス 467"/>
        <xdr:cNvSpPr txBox="1"/>
      </xdr:nvSpPr>
      <xdr:spPr>
        <a:xfrm>
          <a:off x="9372111" y="1648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135970</xdr:rowOff>
    </xdr:from>
    <xdr:to>
      <xdr:col>45</xdr:col>
      <xdr:colOff>177800</xdr:colOff>
      <xdr:row>98</xdr:row>
      <xdr:rowOff>11889</xdr:rowOff>
    </xdr:to>
    <xdr:cxnSp macro="">
      <xdr:nvCxnSpPr>
        <xdr:cNvPr id="469" name="直線コネクタ 468"/>
        <xdr:cNvCxnSpPr/>
      </xdr:nvCxnSpPr>
      <xdr:spPr>
        <a:xfrm>
          <a:off x="7861300" y="16766620"/>
          <a:ext cx="889000" cy="47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85375</xdr:rowOff>
    </xdr:from>
    <xdr:to>
      <xdr:col>46</xdr:col>
      <xdr:colOff>38100</xdr:colOff>
      <xdr:row>98</xdr:row>
      <xdr:rowOff>15525</xdr:rowOff>
    </xdr:to>
    <xdr:sp macro="" textlink="">
      <xdr:nvSpPr>
        <xdr:cNvPr id="470" name="フローチャート: 判断 469"/>
        <xdr:cNvSpPr/>
      </xdr:nvSpPr>
      <xdr:spPr>
        <a:xfrm>
          <a:off x="8699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32052</xdr:rowOff>
    </xdr:from>
    <xdr:ext cx="534377" cy="259045"/>
    <xdr:sp macro="" textlink="">
      <xdr:nvSpPr>
        <xdr:cNvPr id="471" name="テキスト ボックス 470"/>
        <xdr:cNvSpPr txBox="1"/>
      </xdr:nvSpPr>
      <xdr:spPr>
        <a:xfrm>
          <a:off x="8483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135970</xdr:rowOff>
    </xdr:from>
    <xdr:to>
      <xdr:col>41</xdr:col>
      <xdr:colOff>50800</xdr:colOff>
      <xdr:row>97</xdr:row>
      <xdr:rowOff>142086</xdr:rowOff>
    </xdr:to>
    <xdr:cxnSp macro="">
      <xdr:nvCxnSpPr>
        <xdr:cNvPr id="472" name="直線コネクタ 471"/>
        <xdr:cNvCxnSpPr/>
      </xdr:nvCxnSpPr>
      <xdr:spPr>
        <a:xfrm flipV="1">
          <a:off x="6972300" y="16766620"/>
          <a:ext cx="889000" cy="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63644</xdr:rowOff>
    </xdr:from>
    <xdr:to>
      <xdr:col>41</xdr:col>
      <xdr:colOff>101600</xdr:colOff>
      <xdr:row>97</xdr:row>
      <xdr:rowOff>165244</xdr:rowOff>
    </xdr:to>
    <xdr:sp macro="" textlink="">
      <xdr:nvSpPr>
        <xdr:cNvPr id="473" name="フローチャート: 判断 472"/>
        <xdr:cNvSpPr/>
      </xdr:nvSpPr>
      <xdr:spPr>
        <a:xfrm>
          <a:off x="7810500" y="1669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10321</xdr:rowOff>
    </xdr:from>
    <xdr:ext cx="534377" cy="259045"/>
    <xdr:sp macro="" textlink="">
      <xdr:nvSpPr>
        <xdr:cNvPr id="474" name="テキスト ボックス 473"/>
        <xdr:cNvSpPr txBox="1"/>
      </xdr:nvSpPr>
      <xdr:spPr>
        <a:xfrm>
          <a:off x="7594111" y="1646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45540</xdr:rowOff>
    </xdr:from>
    <xdr:to>
      <xdr:col>36</xdr:col>
      <xdr:colOff>165100</xdr:colOff>
      <xdr:row>97</xdr:row>
      <xdr:rowOff>147140</xdr:rowOff>
    </xdr:to>
    <xdr:sp macro="" textlink="">
      <xdr:nvSpPr>
        <xdr:cNvPr id="475" name="フローチャート: 判断 474"/>
        <xdr:cNvSpPr/>
      </xdr:nvSpPr>
      <xdr:spPr>
        <a:xfrm>
          <a:off x="6921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163667</xdr:rowOff>
    </xdr:from>
    <xdr:ext cx="534377" cy="259045"/>
    <xdr:sp macro="" textlink="">
      <xdr:nvSpPr>
        <xdr:cNvPr id="476" name="テキスト ボックス 475"/>
        <xdr:cNvSpPr txBox="1"/>
      </xdr:nvSpPr>
      <xdr:spPr>
        <a:xfrm>
          <a:off x="6705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85471</xdr:rowOff>
    </xdr:from>
    <xdr:to>
      <xdr:col>55</xdr:col>
      <xdr:colOff>50800</xdr:colOff>
      <xdr:row>98</xdr:row>
      <xdr:rowOff>15621</xdr:rowOff>
    </xdr:to>
    <xdr:sp macro="" textlink="">
      <xdr:nvSpPr>
        <xdr:cNvPr id="482" name="楕円 481"/>
        <xdr:cNvSpPr/>
      </xdr:nvSpPr>
      <xdr:spPr>
        <a:xfrm>
          <a:off x="10426700" y="1671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44848</xdr:rowOff>
    </xdr:from>
    <xdr:ext cx="534377" cy="259045"/>
    <xdr:sp macro="" textlink="">
      <xdr:nvSpPr>
        <xdr:cNvPr id="483" name="土木費該当値テキスト"/>
        <xdr:cNvSpPr txBox="1"/>
      </xdr:nvSpPr>
      <xdr:spPr>
        <a:xfrm>
          <a:off x="10528300" y="1650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89033</xdr:rowOff>
    </xdr:from>
    <xdr:to>
      <xdr:col>50</xdr:col>
      <xdr:colOff>165100</xdr:colOff>
      <xdr:row>98</xdr:row>
      <xdr:rowOff>19183</xdr:rowOff>
    </xdr:to>
    <xdr:sp macro="" textlink="">
      <xdr:nvSpPr>
        <xdr:cNvPr id="484" name="楕円 483"/>
        <xdr:cNvSpPr/>
      </xdr:nvSpPr>
      <xdr:spPr>
        <a:xfrm>
          <a:off x="9588500" y="1671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10310</xdr:rowOff>
    </xdr:from>
    <xdr:ext cx="534377" cy="259045"/>
    <xdr:sp macro="" textlink="">
      <xdr:nvSpPr>
        <xdr:cNvPr id="485" name="テキスト ボックス 484"/>
        <xdr:cNvSpPr txBox="1"/>
      </xdr:nvSpPr>
      <xdr:spPr>
        <a:xfrm>
          <a:off x="9372111" y="1681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132539</xdr:rowOff>
    </xdr:from>
    <xdr:to>
      <xdr:col>46</xdr:col>
      <xdr:colOff>38100</xdr:colOff>
      <xdr:row>98</xdr:row>
      <xdr:rowOff>62689</xdr:rowOff>
    </xdr:to>
    <xdr:sp macro="" textlink="">
      <xdr:nvSpPr>
        <xdr:cNvPr id="486" name="楕円 485"/>
        <xdr:cNvSpPr/>
      </xdr:nvSpPr>
      <xdr:spPr>
        <a:xfrm>
          <a:off x="8699500" y="1676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53816</xdr:rowOff>
    </xdr:from>
    <xdr:ext cx="534377" cy="259045"/>
    <xdr:sp macro="" textlink="">
      <xdr:nvSpPr>
        <xdr:cNvPr id="487" name="テキスト ボックス 486"/>
        <xdr:cNvSpPr txBox="1"/>
      </xdr:nvSpPr>
      <xdr:spPr>
        <a:xfrm>
          <a:off x="8483111" y="1685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85170</xdr:rowOff>
    </xdr:from>
    <xdr:to>
      <xdr:col>41</xdr:col>
      <xdr:colOff>101600</xdr:colOff>
      <xdr:row>98</xdr:row>
      <xdr:rowOff>15320</xdr:rowOff>
    </xdr:to>
    <xdr:sp macro="" textlink="">
      <xdr:nvSpPr>
        <xdr:cNvPr id="488" name="楕円 487"/>
        <xdr:cNvSpPr/>
      </xdr:nvSpPr>
      <xdr:spPr>
        <a:xfrm>
          <a:off x="7810500" y="1671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6447</xdr:rowOff>
    </xdr:from>
    <xdr:ext cx="534377" cy="259045"/>
    <xdr:sp macro="" textlink="">
      <xdr:nvSpPr>
        <xdr:cNvPr id="489" name="テキスト ボックス 488"/>
        <xdr:cNvSpPr txBox="1"/>
      </xdr:nvSpPr>
      <xdr:spPr>
        <a:xfrm>
          <a:off x="7594111" y="1680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91286</xdr:rowOff>
    </xdr:from>
    <xdr:to>
      <xdr:col>36</xdr:col>
      <xdr:colOff>165100</xdr:colOff>
      <xdr:row>98</xdr:row>
      <xdr:rowOff>21436</xdr:rowOff>
    </xdr:to>
    <xdr:sp macro="" textlink="">
      <xdr:nvSpPr>
        <xdr:cNvPr id="490" name="楕円 489"/>
        <xdr:cNvSpPr/>
      </xdr:nvSpPr>
      <xdr:spPr>
        <a:xfrm>
          <a:off x="6921500" y="1672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12563</xdr:rowOff>
    </xdr:from>
    <xdr:ext cx="534377" cy="259045"/>
    <xdr:sp macro="" textlink="">
      <xdr:nvSpPr>
        <xdr:cNvPr id="491" name="テキスト ボックス 490"/>
        <xdr:cNvSpPr txBox="1"/>
      </xdr:nvSpPr>
      <xdr:spPr>
        <a:xfrm>
          <a:off x="6705111" y="1681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95489</xdr:rowOff>
    </xdr:from>
    <xdr:to>
      <xdr:col>85</xdr:col>
      <xdr:colOff>126364</xdr:colOff>
      <xdr:row>39</xdr:row>
      <xdr:rowOff>75006</xdr:rowOff>
    </xdr:to>
    <xdr:cxnSp macro="">
      <xdr:nvCxnSpPr>
        <xdr:cNvPr id="514" name="直線コネクタ 513"/>
        <xdr:cNvCxnSpPr/>
      </xdr:nvCxnSpPr>
      <xdr:spPr>
        <a:xfrm flipV="1">
          <a:off x="16317595" y="5581889"/>
          <a:ext cx="1269" cy="1179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78833</xdr:rowOff>
    </xdr:from>
    <xdr:ext cx="469744" cy="259045"/>
    <xdr:sp macro="" textlink="">
      <xdr:nvSpPr>
        <xdr:cNvPr id="515" name="消防費最小値テキスト"/>
        <xdr:cNvSpPr txBox="1"/>
      </xdr:nvSpPr>
      <xdr:spPr>
        <a:xfrm>
          <a:off x="16370300" y="676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75006</xdr:rowOff>
    </xdr:from>
    <xdr:to>
      <xdr:col>86</xdr:col>
      <xdr:colOff>25400</xdr:colOff>
      <xdr:row>39</xdr:row>
      <xdr:rowOff>75006</xdr:rowOff>
    </xdr:to>
    <xdr:cxnSp macro="">
      <xdr:nvCxnSpPr>
        <xdr:cNvPr id="516" name="直線コネクタ 515"/>
        <xdr:cNvCxnSpPr/>
      </xdr:nvCxnSpPr>
      <xdr:spPr>
        <a:xfrm>
          <a:off x="16230600" y="67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42166</xdr:rowOff>
    </xdr:from>
    <xdr:ext cx="534377" cy="259045"/>
    <xdr:sp macro="" textlink="">
      <xdr:nvSpPr>
        <xdr:cNvPr id="517" name="消防費最大値テキスト"/>
        <xdr:cNvSpPr txBox="1"/>
      </xdr:nvSpPr>
      <xdr:spPr>
        <a:xfrm>
          <a:off x="16370300" y="53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95489</xdr:rowOff>
    </xdr:from>
    <xdr:to>
      <xdr:col>86</xdr:col>
      <xdr:colOff>25400</xdr:colOff>
      <xdr:row>32</xdr:row>
      <xdr:rowOff>95489</xdr:rowOff>
    </xdr:to>
    <xdr:cxnSp macro="">
      <xdr:nvCxnSpPr>
        <xdr:cNvPr id="518" name="直線コネクタ 517"/>
        <xdr:cNvCxnSpPr/>
      </xdr:nvCxnSpPr>
      <xdr:spPr>
        <a:xfrm>
          <a:off x="16230600" y="55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165166</xdr:rowOff>
    </xdr:from>
    <xdr:to>
      <xdr:col>85</xdr:col>
      <xdr:colOff>127000</xdr:colOff>
      <xdr:row>38</xdr:row>
      <xdr:rowOff>5375</xdr:rowOff>
    </xdr:to>
    <xdr:cxnSp macro="">
      <xdr:nvCxnSpPr>
        <xdr:cNvPr id="519" name="直線コネクタ 518"/>
        <xdr:cNvCxnSpPr/>
      </xdr:nvCxnSpPr>
      <xdr:spPr>
        <a:xfrm flipV="1">
          <a:off x="15481300" y="6508816"/>
          <a:ext cx="8382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85259</xdr:rowOff>
    </xdr:from>
    <xdr:ext cx="534377" cy="259045"/>
    <xdr:sp macro="" textlink="">
      <xdr:nvSpPr>
        <xdr:cNvPr id="520" name="消防費平均値テキスト"/>
        <xdr:cNvSpPr txBox="1"/>
      </xdr:nvSpPr>
      <xdr:spPr>
        <a:xfrm>
          <a:off x="16370300" y="6257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62382</xdr:rowOff>
    </xdr:from>
    <xdr:to>
      <xdr:col>85</xdr:col>
      <xdr:colOff>177800</xdr:colOff>
      <xdr:row>37</xdr:row>
      <xdr:rowOff>163982</xdr:rowOff>
    </xdr:to>
    <xdr:sp macro="" textlink="">
      <xdr:nvSpPr>
        <xdr:cNvPr id="521" name="フローチャート: 判断 520"/>
        <xdr:cNvSpPr/>
      </xdr:nvSpPr>
      <xdr:spPr>
        <a:xfrm>
          <a:off x="162687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3957</xdr:rowOff>
    </xdr:from>
    <xdr:to>
      <xdr:col>81</xdr:col>
      <xdr:colOff>50800</xdr:colOff>
      <xdr:row>38</xdr:row>
      <xdr:rowOff>5375</xdr:rowOff>
    </xdr:to>
    <xdr:cxnSp macro="">
      <xdr:nvCxnSpPr>
        <xdr:cNvPr id="522" name="直線コネクタ 521"/>
        <xdr:cNvCxnSpPr/>
      </xdr:nvCxnSpPr>
      <xdr:spPr>
        <a:xfrm>
          <a:off x="14592300" y="6519057"/>
          <a:ext cx="889000" cy="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43546</xdr:rowOff>
    </xdr:from>
    <xdr:to>
      <xdr:col>81</xdr:col>
      <xdr:colOff>101600</xdr:colOff>
      <xdr:row>37</xdr:row>
      <xdr:rowOff>145146</xdr:rowOff>
    </xdr:to>
    <xdr:sp macro="" textlink="">
      <xdr:nvSpPr>
        <xdr:cNvPr id="523" name="フローチャート: 判断 522"/>
        <xdr:cNvSpPr/>
      </xdr:nvSpPr>
      <xdr:spPr>
        <a:xfrm>
          <a:off x="15430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161673</xdr:rowOff>
    </xdr:from>
    <xdr:ext cx="534377" cy="259045"/>
    <xdr:sp macro="" textlink="">
      <xdr:nvSpPr>
        <xdr:cNvPr id="524" name="テキスト ボックス 523"/>
        <xdr:cNvSpPr txBox="1"/>
      </xdr:nvSpPr>
      <xdr:spPr>
        <a:xfrm>
          <a:off x="15214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3957</xdr:rowOff>
    </xdr:from>
    <xdr:to>
      <xdr:col>76</xdr:col>
      <xdr:colOff>114300</xdr:colOff>
      <xdr:row>38</xdr:row>
      <xdr:rowOff>10495</xdr:rowOff>
    </xdr:to>
    <xdr:cxnSp macro="">
      <xdr:nvCxnSpPr>
        <xdr:cNvPr id="525" name="直線コネクタ 524"/>
        <xdr:cNvCxnSpPr/>
      </xdr:nvCxnSpPr>
      <xdr:spPr>
        <a:xfrm flipV="1">
          <a:off x="13703300" y="6519057"/>
          <a:ext cx="889000" cy="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55525</xdr:rowOff>
    </xdr:from>
    <xdr:to>
      <xdr:col>76</xdr:col>
      <xdr:colOff>165100</xdr:colOff>
      <xdr:row>37</xdr:row>
      <xdr:rowOff>157125</xdr:rowOff>
    </xdr:to>
    <xdr:sp macro="" textlink="">
      <xdr:nvSpPr>
        <xdr:cNvPr id="526" name="フローチャート: 判断 525"/>
        <xdr:cNvSpPr/>
      </xdr:nvSpPr>
      <xdr:spPr>
        <a:xfrm>
          <a:off x="14541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2202</xdr:rowOff>
    </xdr:from>
    <xdr:ext cx="534377" cy="259045"/>
    <xdr:sp macro="" textlink="">
      <xdr:nvSpPr>
        <xdr:cNvPr id="527" name="テキスト ボックス 526"/>
        <xdr:cNvSpPr txBox="1"/>
      </xdr:nvSpPr>
      <xdr:spPr>
        <a:xfrm>
          <a:off x="14325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10495</xdr:rowOff>
    </xdr:from>
    <xdr:to>
      <xdr:col>71</xdr:col>
      <xdr:colOff>177800</xdr:colOff>
      <xdr:row>38</xdr:row>
      <xdr:rowOff>33813</xdr:rowOff>
    </xdr:to>
    <xdr:cxnSp macro="">
      <xdr:nvCxnSpPr>
        <xdr:cNvPr id="528" name="直線コネクタ 527"/>
        <xdr:cNvCxnSpPr/>
      </xdr:nvCxnSpPr>
      <xdr:spPr>
        <a:xfrm flipV="1">
          <a:off x="12814300" y="6525595"/>
          <a:ext cx="8890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149525</xdr:rowOff>
    </xdr:from>
    <xdr:to>
      <xdr:col>72</xdr:col>
      <xdr:colOff>38100</xdr:colOff>
      <xdr:row>37</xdr:row>
      <xdr:rowOff>79675</xdr:rowOff>
    </xdr:to>
    <xdr:sp macro="" textlink="">
      <xdr:nvSpPr>
        <xdr:cNvPr id="529" name="フローチャート: 判断 528"/>
        <xdr:cNvSpPr/>
      </xdr:nvSpPr>
      <xdr:spPr>
        <a:xfrm>
          <a:off x="13652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96202</xdr:rowOff>
    </xdr:from>
    <xdr:ext cx="534377" cy="259045"/>
    <xdr:sp macro="" textlink="">
      <xdr:nvSpPr>
        <xdr:cNvPr id="530" name="テキスト ボックス 529"/>
        <xdr:cNvSpPr txBox="1"/>
      </xdr:nvSpPr>
      <xdr:spPr>
        <a:xfrm>
          <a:off x="13436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32" name="テキスト ボックス 531"/>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114366</xdr:rowOff>
    </xdr:from>
    <xdr:to>
      <xdr:col>85</xdr:col>
      <xdr:colOff>177800</xdr:colOff>
      <xdr:row>38</xdr:row>
      <xdr:rowOff>44516</xdr:rowOff>
    </xdr:to>
    <xdr:sp macro="" textlink="">
      <xdr:nvSpPr>
        <xdr:cNvPr id="538" name="楕円 537"/>
        <xdr:cNvSpPr/>
      </xdr:nvSpPr>
      <xdr:spPr>
        <a:xfrm>
          <a:off x="16268700" y="64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92793</xdr:rowOff>
    </xdr:from>
    <xdr:ext cx="534377" cy="259045"/>
    <xdr:sp macro="" textlink="">
      <xdr:nvSpPr>
        <xdr:cNvPr id="539" name="消防費該当値テキスト"/>
        <xdr:cNvSpPr txBox="1"/>
      </xdr:nvSpPr>
      <xdr:spPr>
        <a:xfrm>
          <a:off x="16370300" y="643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126024</xdr:rowOff>
    </xdr:from>
    <xdr:to>
      <xdr:col>81</xdr:col>
      <xdr:colOff>101600</xdr:colOff>
      <xdr:row>38</xdr:row>
      <xdr:rowOff>56175</xdr:rowOff>
    </xdr:to>
    <xdr:sp macro="" textlink="">
      <xdr:nvSpPr>
        <xdr:cNvPr id="540" name="楕円 539"/>
        <xdr:cNvSpPr/>
      </xdr:nvSpPr>
      <xdr:spPr>
        <a:xfrm>
          <a:off x="15430500" y="64696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47302</xdr:rowOff>
    </xdr:from>
    <xdr:ext cx="534377" cy="259045"/>
    <xdr:sp macro="" textlink="">
      <xdr:nvSpPr>
        <xdr:cNvPr id="541" name="テキスト ボックス 540"/>
        <xdr:cNvSpPr txBox="1"/>
      </xdr:nvSpPr>
      <xdr:spPr>
        <a:xfrm>
          <a:off x="15214111" y="656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124608</xdr:rowOff>
    </xdr:from>
    <xdr:to>
      <xdr:col>76</xdr:col>
      <xdr:colOff>165100</xdr:colOff>
      <xdr:row>38</xdr:row>
      <xdr:rowOff>54758</xdr:rowOff>
    </xdr:to>
    <xdr:sp macro="" textlink="">
      <xdr:nvSpPr>
        <xdr:cNvPr id="542" name="楕円 541"/>
        <xdr:cNvSpPr/>
      </xdr:nvSpPr>
      <xdr:spPr>
        <a:xfrm>
          <a:off x="14541500" y="646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45884</xdr:rowOff>
    </xdr:from>
    <xdr:ext cx="534377" cy="259045"/>
    <xdr:sp macro="" textlink="">
      <xdr:nvSpPr>
        <xdr:cNvPr id="543" name="テキスト ボックス 542"/>
        <xdr:cNvSpPr txBox="1"/>
      </xdr:nvSpPr>
      <xdr:spPr>
        <a:xfrm>
          <a:off x="14325111" y="656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131145</xdr:rowOff>
    </xdr:from>
    <xdr:to>
      <xdr:col>72</xdr:col>
      <xdr:colOff>38100</xdr:colOff>
      <xdr:row>38</xdr:row>
      <xdr:rowOff>61295</xdr:rowOff>
    </xdr:to>
    <xdr:sp macro="" textlink="">
      <xdr:nvSpPr>
        <xdr:cNvPr id="544" name="楕円 543"/>
        <xdr:cNvSpPr/>
      </xdr:nvSpPr>
      <xdr:spPr>
        <a:xfrm>
          <a:off x="13652500" y="647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52422</xdr:rowOff>
    </xdr:from>
    <xdr:ext cx="534377" cy="259045"/>
    <xdr:sp macro="" textlink="">
      <xdr:nvSpPr>
        <xdr:cNvPr id="545" name="テキスト ボックス 544"/>
        <xdr:cNvSpPr txBox="1"/>
      </xdr:nvSpPr>
      <xdr:spPr>
        <a:xfrm>
          <a:off x="13436111" y="656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154463</xdr:rowOff>
    </xdr:from>
    <xdr:to>
      <xdr:col>67</xdr:col>
      <xdr:colOff>101600</xdr:colOff>
      <xdr:row>38</xdr:row>
      <xdr:rowOff>84613</xdr:rowOff>
    </xdr:to>
    <xdr:sp macro="" textlink="">
      <xdr:nvSpPr>
        <xdr:cNvPr id="546" name="楕円 545"/>
        <xdr:cNvSpPr/>
      </xdr:nvSpPr>
      <xdr:spPr>
        <a:xfrm>
          <a:off x="12763500" y="649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75740</xdr:rowOff>
    </xdr:from>
    <xdr:ext cx="534377" cy="259045"/>
    <xdr:sp macro="" textlink="">
      <xdr:nvSpPr>
        <xdr:cNvPr id="547" name="テキスト ボックス 546"/>
        <xdr:cNvSpPr txBox="1"/>
      </xdr:nvSpPr>
      <xdr:spPr>
        <a:xfrm>
          <a:off x="12547111" y="659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44431</xdr:rowOff>
    </xdr:from>
    <xdr:to>
      <xdr:col>85</xdr:col>
      <xdr:colOff>126364</xdr:colOff>
      <xdr:row>58</xdr:row>
      <xdr:rowOff>106249</xdr:rowOff>
    </xdr:to>
    <xdr:cxnSp macro="">
      <xdr:nvCxnSpPr>
        <xdr:cNvPr id="572" name="直線コネクタ 571"/>
        <xdr:cNvCxnSpPr/>
      </xdr:nvCxnSpPr>
      <xdr:spPr>
        <a:xfrm flipV="1">
          <a:off x="16317595" y="8788381"/>
          <a:ext cx="1269" cy="126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110076</xdr:rowOff>
    </xdr:from>
    <xdr:ext cx="534377" cy="259045"/>
    <xdr:sp macro="" textlink="">
      <xdr:nvSpPr>
        <xdr:cNvPr id="573" name="教育費最小値テキスト"/>
        <xdr:cNvSpPr txBox="1"/>
      </xdr:nvSpPr>
      <xdr:spPr>
        <a:xfrm>
          <a:off x="16370300" y="100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106249</xdr:rowOff>
    </xdr:from>
    <xdr:to>
      <xdr:col>86</xdr:col>
      <xdr:colOff>25400</xdr:colOff>
      <xdr:row>58</xdr:row>
      <xdr:rowOff>106249</xdr:rowOff>
    </xdr:to>
    <xdr:cxnSp macro="">
      <xdr:nvCxnSpPr>
        <xdr:cNvPr id="574" name="直線コネクタ 573"/>
        <xdr:cNvCxnSpPr/>
      </xdr:nvCxnSpPr>
      <xdr:spPr>
        <a:xfrm>
          <a:off x="16230600" y="1005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162558</xdr:rowOff>
    </xdr:from>
    <xdr:ext cx="534377" cy="259045"/>
    <xdr:sp macro="" textlink="">
      <xdr:nvSpPr>
        <xdr:cNvPr id="575" name="教育費最大値テキスト"/>
        <xdr:cNvSpPr txBox="1"/>
      </xdr:nvSpPr>
      <xdr:spPr>
        <a:xfrm>
          <a:off x="16370300" y="85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92,001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44431</xdr:rowOff>
    </xdr:from>
    <xdr:to>
      <xdr:col>86</xdr:col>
      <xdr:colOff>25400</xdr:colOff>
      <xdr:row>51</xdr:row>
      <xdr:rowOff>44431</xdr:rowOff>
    </xdr:to>
    <xdr:cxnSp macro="">
      <xdr:nvCxnSpPr>
        <xdr:cNvPr id="576" name="直線コネクタ 575"/>
        <xdr:cNvCxnSpPr/>
      </xdr:nvCxnSpPr>
      <xdr:spPr>
        <a:xfrm>
          <a:off x="16230600" y="878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86531</xdr:rowOff>
    </xdr:from>
    <xdr:to>
      <xdr:col>85</xdr:col>
      <xdr:colOff>127000</xdr:colOff>
      <xdr:row>57</xdr:row>
      <xdr:rowOff>99543</xdr:rowOff>
    </xdr:to>
    <xdr:cxnSp macro="">
      <xdr:nvCxnSpPr>
        <xdr:cNvPr id="577" name="直線コネクタ 576"/>
        <xdr:cNvCxnSpPr/>
      </xdr:nvCxnSpPr>
      <xdr:spPr>
        <a:xfrm>
          <a:off x="15481300" y="9516281"/>
          <a:ext cx="838200" cy="35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82554</xdr:rowOff>
    </xdr:from>
    <xdr:ext cx="534377" cy="259045"/>
    <xdr:sp macro="" textlink="">
      <xdr:nvSpPr>
        <xdr:cNvPr id="578" name="教育費平均値テキスト"/>
        <xdr:cNvSpPr txBox="1"/>
      </xdr:nvSpPr>
      <xdr:spPr>
        <a:xfrm>
          <a:off x="16370300" y="9512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59677</xdr:rowOff>
    </xdr:from>
    <xdr:to>
      <xdr:col>85</xdr:col>
      <xdr:colOff>177800</xdr:colOff>
      <xdr:row>56</xdr:row>
      <xdr:rowOff>161277</xdr:rowOff>
    </xdr:to>
    <xdr:sp macro="" textlink="">
      <xdr:nvSpPr>
        <xdr:cNvPr id="579" name="フローチャート: 判断 578"/>
        <xdr:cNvSpPr/>
      </xdr:nvSpPr>
      <xdr:spPr>
        <a:xfrm>
          <a:off x="162687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86531</xdr:rowOff>
    </xdr:from>
    <xdr:to>
      <xdr:col>81</xdr:col>
      <xdr:colOff>50800</xdr:colOff>
      <xdr:row>57</xdr:row>
      <xdr:rowOff>90837</xdr:rowOff>
    </xdr:to>
    <xdr:cxnSp macro="">
      <xdr:nvCxnSpPr>
        <xdr:cNvPr id="580" name="直線コネクタ 579"/>
        <xdr:cNvCxnSpPr/>
      </xdr:nvCxnSpPr>
      <xdr:spPr>
        <a:xfrm flipV="1">
          <a:off x="14592300" y="9516281"/>
          <a:ext cx="889000" cy="34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79890</xdr:rowOff>
    </xdr:from>
    <xdr:to>
      <xdr:col>81</xdr:col>
      <xdr:colOff>101600</xdr:colOff>
      <xdr:row>57</xdr:row>
      <xdr:rowOff>10040</xdr:rowOff>
    </xdr:to>
    <xdr:sp macro="" textlink="">
      <xdr:nvSpPr>
        <xdr:cNvPr id="581" name="フローチャート: 判断 580"/>
        <xdr:cNvSpPr/>
      </xdr:nvSpPr>
      <xdr:spPr>
        <a:xfrm>
          <a:off x="15430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1167</xdr:rowOff>
    </xdr:from>
    <xdr:ext cx="534377" cy="259045"/>
    <xdr:sp macro="" textlink="">
      <xdr:nvSpPr>
        <xdr:cNvPr id="582" name="テキスト ボックス 581"/>
        <xdr:cNvSpPr txBox="1"/>
      </xdr:nvSpPr>
      <xdr:spPr>
        <a:xfrm>
          <a:off x="15214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79445</xdr:rowOff>
    </xdr:from>
    <xdr:to>
      <xdr:col>76</xdr:col>
      <xdr:colOff>114300</xdr:colOff>
      <xdr:row>57</xdr:row>
      <xdr:rowOff>90837</xdr:rowOff>
    </xdr:to>
    <xdr:cxnSp macro="">
      <xdr:nvCxnSpPr>
        <xdr:cNvPr id="583" name="直線コネクタ 582"/>
        <xdr:cNvCxnSpPr/>
      </xdr:nvCxnSpPr>
      <xdr:spPr>
        <a:xfrm>
          <a:off x="13703300" y="9852095"/>
          <a:ext cx="889000" cy="1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109703</xdr:rowOff>
    </xdr:from>
    <xdr:to>
      <xdr:col>76</xdr:col>
      <xdr:colOff>165100</xdr:colOff>
      <xdr:row>57</xdr:row>
      <xdr:rowOff>39853</xdr:rowOff>
    </xdr:to>
    <xdr:sp macro="" textlink="">
      <xdr:nvSpPr>
        <xdr:cNvPr id="584" name="フローチャート: 判断 583"/>
        <xdr:cNvSpPr/>
      </xdr:nvSpPr>
      <xdr:spPr>
        <a:xfrm>
          <a:off x="14541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56380</xdr:rowOff>
    </xdr:from>
    <xdr:ext cx="534377" cy="259045"/>
    <xdr:sp macro="" textlink="">
      <xdr:nvSpPr>
        <xdr:cNvPr id="585" name="テキスト ボックス 584"/>
        <xdr:cNvSpPr txBox="1"/>
      </xdr:nvSpPr>
      <xdr:spPr>
        <a:xfrm>
          <a:off x="14325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76797</xdr:rowOff>
    </xdr:from>
    <xdr:to>
      <xdr:col>71</xdr:col>
      <xdr:colOff>177800</xdr:colOff>
      <xdr:row>57</xdr:row>
      <xdr:rowOff>79445</xdr:rowOff>
    </xdr:to>
    <xdr:cxnSp macro="">
      <xdr:nvCxnSpPr>
        <xdr:cNvPr id="586" name="直線コネクタ 585"/>
        <xdr:cNvCxnSpPr/>
      </xdr:nvCxnSpPr>
      <xdr:spPr>
        <a:xfrm>
          <a:off x="12814300" y="9849447"/>
          <a:ext cx="8890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164167</xdr:rowOff>
    </xdr:from>
    <xdr:to>
      <xdr:col>72</xdr:col>
      <xdr:colOff>38100</xdr:colOff>
      <xdr:row>56</xdr:row>
      <xdr:rowOff>94317</xdr:rowOff>
    </xdr:to>
    <xdr:sp macro="" textlink="">
      <xdr:nvSpPr>
        <xdr:cNvPr id="587" name="フローチャート: 判断 586"/>
        <xdr:cNvSpPr/>
      </xdr:nvSpPr>
      <xdr:spPr>
        <a:xfrm>
          <a:off x="13652500" y="95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110844</xdr:rowOff>
    </xdr:from>
    <xdr:ext cx="534377" cy="259045"/>
    <xdr:sp macro="" textlink="">
      <xdr:nvSpPr>
        <xdr:cNvPr id="588" name="テキスト ボックス 587"/>
        <xdr:cNvSpPr txBox="1"/>
      </xdr:nvSpPr>
      <xdr:spPr>
        <a:xfrm>
          <a:off x="13436111" y="936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121817</xdr:rowOff>
    </xdr:from>
    <xdr:ext cx="534377" cy="259045"/>
    <xdr:sp macro="" textlink="">
      <xdr:nvSpPr>
        <xdr:cNvPr id="590" name="テキスト ボックス 589"/>
        <xdr:cNvSpPr txBox="1"/>
      </xdr:nvSpPr>
      <xdr:spPr>
        <a:xfrm>
          <a:off x="12547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48743</xdr:rowOff>
    </xdr:from>
    <xdr:to>
      <xdr:col>85</xdr:col>
      <xdr:colOff>177800</xdr:colOff>
      <xdr:row>57</xdr:row>
      <xdr:rowOff>150343</xdr:rowOff>
    </xdr:to>
    <xdr:sp macro="" textlink="">
      <xdr:nvSpPr>
        <xdr:cNvPr id="596" name="楕円 595"/>
        <xdr:cNvSpPr/>
      </xdr:nvSpPr>
      <xdr:spPr>
        <a:xfrm>
          <a:off x="16268700" y="982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27170</xdr:rowOff>
    </xdr:from>
    <xdr:ext cx="534377" cy="259045"/>
    <xdr:sp macro="" textlink="">
      <xdr:nvSpPr>
        <xdr:cNvPr id="597" name="教育費該当値テキスト"/>
        <xdr:cNvSpPr txBox="1"/>
      </xdr:nvSpPr>
      <xdr:spPr>
        <a:xfrm>
          <a:off x="16370300" y="979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35731</xdr:rowOff>
    </xdr:from>
    <xdr:to>
      <xdr:col>81</xdr:col>
      <xdr:colOff>101600</xdr:colOff>
      <xdr:row>55</xdr:row>
      <xdr:rowOff>137331</xdr:rowOff>
    </xdr:to>
    <xdr:sp macro="" textlink="">
      <xdr:nvSpPr>
        <xdr:cNvPr id="598" name="楕円 597"/>
        <xdr:cNvSpPr/>
      </xdr:nvSpPr>
      <xdr:spPr>
        <a:xfrm>
          <a:off x="15430500" y="946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153858</xdr:rowOff>
    </xdr:from>
    <xdr:ext cx="534377" cy="259045"/>
    <xdr:sp macro="" textlink="">
      <xdr:nvSpPr>
        <xdr:cNvPr id="599" name="テキスト ボックス 598"/>
        <xdr:cNvSpPr txBox="1"/>
      </xdr:nvSpPr>
      <xdr:spPr>
        <a:xfrm>
          <a:off x="15214111" y="924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40037</xdr:rowOff>
    </xdr:from>
    <xdr:to>
      <xdr:col>76</xdr:col>
      <xdr:colOff>165100</xdr:colOff>
      <xdr:row>57</xdr:row>
      <xdr:rowOff>141637</xdr:rowOff>
    </xdr:to>
    <xdr:sp macro="" textlink="">
      <xdr:nvSpPr>
        <xdr:cNvPr id="600" name="楕円 599"/>
        <xdr:cNvSpPr/>
      </xdr:nvSpPr>
      <xdr:spPr>
        <a:xfrm>
          <a:off x="14541500" y="981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132764</xdr:rowOff>
    </xdr:from>
    <xdr:ext cx="534377" cy="259045"/>
    <xdr:sp macro="" textlink="">
      <xdr:nvSpPr>
        <xdr:cNvPr id="601" name="テキスト ボックス 600"/>
        <xdr:cNvSpPr txBox="1"/>
      </xdr:nvSpPr>
      <xdr:spPr>
        <a:xfrm>
          <a:off x="14325111" y="9905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28645</xdr:rowOff>
    </xdr:from>
    <xdr:to>
      <xdr:col>72</xdr:col>
      <xdr:colOff>38100</xdr:colOff>
      <xdr:row>57</xdr:row>
      <xdr:rowOff>130245</xdr:rowOff>
    </xdr:to>
    <xdr:sp macro="" textlink="">
      <xdr:nvSpPr>
        <xdr:cNvPr id="602" name="楕円 601"/>
        <xdr:cNvSpPr/>
      </xdr:nvSpPr>
      <xdr:spPr>
        <a:xfrm>
          <a:off x="13652500" y="980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121372</xdr:rowOff>
    </xdr:from>
    <xdr:ext cx="534377" cy="259045"/>
    <xdr:sp macro="" textlink="">
      <xdr:nvSpPr>
        <xdr:cNvPr id="603" name="テキスト ボックス 602"/>
        <xdr:cNvSpPr txBox="1"/>
      </xdr:nvSpPr>
      <xdr:spPr>
        <a:xfrm>
          <a:off x="13436111" y="989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25997</xdr:rowOff>
    </xdr:from>
    <xdr:to>
      <xdr:col>67</xdr:col>
      <xdr:colOff>101600</xdr:colOff>
      <xdr:row>57</xdr:row>
      <xdr:rowOff>127597</xdr:rowOff>
    </xdr:to>
    <xdr:sp macro="" textlink="">
      <xdr:nvSpPr>
        <xdr:cNvPr id="604" name="楕円 603"/>
        <xdr:cNvSpPr/>
      </xdr:nvSpPr>
      <xdr:spPr>
        <a:xfrm>
          <a:off x="12763500" y="979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118724</xdr:rowOff>
    </xdr:from>
    <xdr:ext cx="534377" cy="259045"/>
    <xdr:sp macro="" textlink="">
      <xdr:nvSpPr>
        <xdr:cNvPr id="605" name="テキスト ボックス 604"/>
        <xdr:cNvSpPr txBox="1"/>
      </xdr:nvSpPr>
      <xdr:spPr>
        <a:xfrm>
          <a:off x="12547111" y="989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130137</xdr:rowOff>
    </xdr:from>
    <xdr:to>
      <xdr:col>85</xdr:col>
      <xdr:colOff>126364</xdr:colOff>
      <xdr:row>79</xdr:row>
      <xdr:rowOff>44450</xdr:rowOff>
    </xdr:to>
    <xdr:cxnSp macro="">
      <xdr:nvCxnSpPr>
        <xdr:cNvPr id="629" name="直線コネクタ 628"/>
        <xdr:cNvCxnSpPr/>
      </xdr:nvCxnSpPr>
      <xdr:spPr>
        <a:xfrm flipV="1">
          <a:off x="16317595" y="12131637"/>
          <a:ext cx="1269" cy="1457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76814</xdr:rowOff>
    </xdr:from>
    <xdr:ext cx="534377" cy="259045"/>
    <xdr:sp macro="" textlink="">
      <xdr:nvSpPr>
        <xdr:cNvPr id="632" name="災害復旧費最大値テキスト"/>
        <xdr:cNvSpPr txBox="1"/>
      </xdr:nvSpPr>
      <xdr:spPr>
        <a:xfrm>
          <a:off x="16370300" y="1190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130137</xdr:rowOff>
    </xdr:from>
    <xdr:to>
      <xdr:col>86</xdr:col>
      <xdr:colOff>25400</xdr:colOff>
      <xdr:row>70</xdr:row>
      <xdr:rowOff>130137</xdr:rowOff>
    </xdr:to>
    <xdr:cxnSp macro="">
      <xdr:nvCxnSpPr>
        <xdr:cNvPr id="633" name="直線コネクタ 632"/>
        <xdr:cNvCxnSpPr/>
      </xdr:nvCxnSpPr>
      <xdr:spPr>
        <a:xfrm>
          <a:off x="16230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36221</xdr:rowOff>
    </xdr:from>
    <xdr:to>
      <xdr:col>85</xdr:col>
      <xdr:colOff>127000</xdr:colOff>
      <xdr:row>79</xdr:row>
      <xdr:rowOff>44450</xdr:rowOff>
    </xdr:to>
    <xdr:cxnSp macro="">
      <xdr:nvCxnSpPr>
        <xdr:cNvPr id="634" name="直線コネクタ 633"/>
        <xdr:cNvCxnSpPr/>
      </xdr:nvCxnSpPr>
      <xdr:spPr>
        <a:xfrm flipV="1">
          <a:off x="15481300" y="13580771"/>
          <a:ext cx="8382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124579</xdr:rowOff>
    </xdr:from>
    <xdr:ext cx="469744" cy="259045"/>
    <xdr:sp macro="" textlink="">
      <xdr:nvSpPr>
        <xdr:cNvPr id="635" name="災害復旧費平均値テキスト"/>
        <xdr:cNvSpPr txBox="1"/>
      </xdr:nvSpPr>
      <xdr:spPr>
        <a:xfrm>
          <a:off x="16370300" y="1332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101702</xdr:rowOff>
    </xdr:from>
    <xdr:to>
      <xdr:col>85</xdr:col>
      <xdr:colOff>177800</xdr:colOff>
      <xdr:row>79</xdr:row>
      <xdr:rowOff>31852</xdr:rowOff>
    </xdr:to>
    <xdr:sp macro="" textlink="">
      <xdr:nvSpPr>
        <xdr:cNvPr id="636" name="フローチャート: 判断 635"/>
        <xdr:cNvSpPr/>
      </xdr:nvSpPr>
      <xdr:spPr>
        <a:xfrm>
          <a:off x="16268700" y="134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7" name="直線コネクタ 636"/>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141860</xdr:rowOff>
    </xdr:from>
    <xdr:to>
      <xdr:col>81</xdr:col>
      <xdr:colOff>101600</xdr:colOff>
      <xdr:row>79</xdr:row>
      <xdr:rowOff>72010</xdr:rowOff>
    </xdr:to>
    <xdr:sp macro="" textlink="">
      <xdr:nvSpPr>
        <xdr:cNvPr id="638" name="フローチャート: 判断 637"/>
        <xdr:cNvSpPr/>
      </xdr:nvSpPr>
      <xdr:spPr>
        <a:xfrm>
          <a:off x="15430500" y="135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88537</xdr:rowOff>
    </xdr:from>
    <xdr:ext cx="378565" cy="259045"/>
    <xdr:sp macro="" textlink="">
      <xdr:nvSpPr>
        <xdr:cNvPr id="639" name="テキスト ボックス 638"/>
        <xdr:cNvSpPr txBox="1"/>
      </xdr:nvSpPr>
      <xdr:spPr>
        <a:xfrm>
          <a:off x="15292017" y="1329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0" name="直線コネクタ 639"/>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148907</xdr:rowOff>
    </xdr:from>
    <xdr:to>
      <xdr:col>76</xdr:col>
      <xdr:colOff>165100</xdr:colOff>
      <xdr:row>79</xdr:row>
      <xdr:rowOff>79057</xdr:rowOff>
    </xdr:to>
    <xdr:sp macro="" textlink="">
      <xdr:nvSpPr>
        <xdr:cNvPr id="641" name="フローチャート: 判断 640"/>
        <xdr:cNvSpPr/>
      </xdr:nvSpPr>
      <xdr:spPr>
        <a:xfrm>
          <a:off x="14541500" y="13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95584</xdr:rowOff>
    </xdr:from>
    <xdr:ext cx="378565" cy="259045"/>
    <xdr:sp macro="" textlink="">
      <xdr:nvSpPr>
        <xdr:cNvPr id="642" name="テキスト ボックス 641"/>
        <xdr:cNvSpPr txBox="1"/>
      </xdr:nvSpPr>
      <xdr:spPr>
        <a:xfrm>
          <a:off x="14403017" y="1329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3" name="直線コネクタ 642"/>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110122</xdr:rowOff>
    </xdr:from>
    <xdr:to>
      <xdr:col>72</xdr:col>
      <xdr:colOff>38100</xdr:colOff>
      <xdr:row>79</xdr:row>
      <xdr:rowOff>40272</xdr:rowOff>
    </xdr:to>
    <xdr:sp macro="" textlink="">
      <xdr:nvSpPr>
        <xdr:cNvPr id="644" name="フローチャート: 判断 643"/>
        <xdr:cNvSpPr/>
      </xdr:nvSpPr>
      <xdr:spPr>
        <a:xfrm>
          <a:off x="13652500" y="1348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56799</xdr:rowOff>
    </xdr:from>
    <xdr:ext cx="469744" cy="259045"/>
    <xdr:sp macro="" textlink="">
      <xdr:nvSpPr>
        <xdr:cNvPr id="645" name="テキスト ボックス 644"/>
        <xdr:cNvSpPr txBox="1"/>
      </xdr:nvSpPr>
      <xdr:spPr>
        <a:xfrm>
          <a:off x="13468428" y="13258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16700</xdr:rowOff>
    </xdr:from>
    <xdr:to>
      <xdr:col>67</xdr:col>
      <xdr:colOff>101600</xdr:colOff>
      <xdr:row>78</xdr:row>
      <xdr:rowOff>118300</xdr:rowOff>
    </xdr:to>
    <xdr:sp macro="" textlink="">
      <xdr:nvSpPr>
        <xdr:cNvPr id="646" name="フローチャート: 判断 645"/>
        <xdr:cNvSpPr/>
      </xdr:nvSpPr>
      <xdr:spPr>
        <a:xfrm>
          <a:off x="12763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134827</xdr:rowOff>
    </xdr:from>
    <xdr:ext cx="469744" cy="259045"/>
    <xdr:sp macro="" textlink="">
      <xdr:nvSpPr>
        <xdr:cNvPr id="647" name="テキスト ボックス 646"/>
        <xdr:cNvSpPr txBox="1"/>
      </xdr:nvSpPr>
      <xdr:spPr>
        <a:xfrm>
          <a:off x="12579428"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156871</xdr:rowOff>
    </xdr:from>
    <xdr:to>
      <xdr:col>85</xdr:col>
      <xdr:colOff>177800</xdr:colOff>
      <xdr:row>79</xdr:row>
      <xdr:rowOff>87021</xdr:rowOff>
    </xdr:to>
    <xdr:sp macro="" textlink="">
      <xdr:nvSpPr>
        <xdr:cNvPr id="653" name="楕円 652"/>
        <xdr:cNvSpPr/>
      </xdr:nvSpPr>
      <xdr:spPr>
        <a:xfrm>
          <a:off x="16268700" y="135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80129</xdr:rowOff>
    </xdr:from>
    <xdr:ext cx="378565" cy="259045"/>
    <xdr:sp macro="" textlink="">
      <xdr:nvSpPr>
        <xdr:cNvPr id="654" name="災害復旧費該当値テキスト"/>
        <xdr:cNvSpPr txBox="1"/>
      </xdr:nvSpPr>
      <xdr:spPr>
        <a:xfrm>
          <a:off x="16370300" y="13453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5" name="楕円 65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6" name="テキスト ボックス 655"/>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7" name="楕円 65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8" name="テキスト ボックス 657"/>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9" name="楕円 65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0" name="テキスト ボックス 659"/>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1" name="楕円 66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2" name="テキスト ボックス 661"/>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73" name="直線コネクタ 672"/>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74" name="テキスト ボックス 673"/>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5" name="直線コネクタ 674"/>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6" name="テキスト ボックス 675"/>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7" name="直線コネクタ 676"/>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8" name="テキスト ボックス 677"/>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1" name="直線コネクタ 680"/>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2" name="テキスト ボックス 681"/>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3" name="直線コネクタ 682"/>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4" name="テキスト ボックス 683"/>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5" name="直線コネクタ 684"/>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86" name="テキスト ボックス 685"/>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153960</xdr:rowOff>
    </xdr:from>
    <xdr:to>
      <xdr:col>85</xdr:col>
      <xdr:colOff>126364</xdr:colOff>
      <xdr:row>99</xdr:row>
      <xdr:rowOff>9970</xdr:rowOff>
    </xdr:to>
    <xdr:cxnSp macro="">
      <xdr:nvCxnSpPr>
        <xdr:cNvPr id="690" name="直線コネクタ 689"/>
        <xdr:cNvCxnSpPr/>
      </xdr:nvCxnSpPr>
      <xdr:spPr>
        <a:xfrm flipV="1">
          <a:off x="16317595" y="15584460"/>
          <a:ext cx="1269" cy="139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13797</xdr:rowOff>
    </xdr:from>
    <xdr:ext cx="469744" cy="259045"/>
    <xdr:sp macro="" textlink="">
      <xdr:nvSpPr>
        <xdr:cNvPr id="691" name="公債費最小値テキスト"/>
        <xdr:cNvSpPr txBox="1"/>
      </xdr:nvSpPr>
      <xdr:spPr>
        <a:xfrm>
          <a:off x="16370300" y="169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9970</xdr:rowOff>
    </xdr:from>
    <xdr:to>
      <xdr:col>86</xdr:col>
      <xdr:colOff>25400</xdr:colOff>
      <xdr:row>99</xdr:row>
      <xdr:rowOff>9970</xdr:rowOff>
    </xdr:to>
    <xdr:cxnSp macro="">
      <xdr:nvCxnSpPr>
        <xdr:cNvPr id="692" name="直線コネクタ 691"/>
        <xdr:cNvCxnSpPr/>
      </xdr:nvCxnSpPr>
      <xdr:spPr>
        <a:xfrm>
          <a:off x="16230600" y="169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100637</xdr:rowOff>
    </xdr:from>
    <xdr:ext cx="599010" cy="259045"/>
    <xdr:sp macro="" textlink="">
      <xdr:nvSpPr>
        <xdr:cNvPr id="693" name="公債費最大値テキスト"/>
        <xdr:cNvSpPr txBox="1"/>
      </xdr:nvSpPr>
      <xdr:spPr>
        <a:xfrm>
          <a:off x="16370300" y="1535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153960</xdr:rowOff>
    </xdr:from>
    <xdr:to>
      <xdr:col>86</xdr:col>
      <xdr:colOff>25400</xdr:colOff>
      <xdr:row>90</xdr:row>
      <xdr:rowOff>153960</xdr:rowOff>
    </xdr:to>
    <xdr:cxnSp macro="">
      <xdr:nvCxnSpPr>
        <xdr:cNvPr id="694" name="直線コネクタ 693"/>
        <xdr:cNvCxnSpPr/>
      </xdr:nvCxnSpPr>
      <xdr:spPr>
        <a:xfrm>
          <a:off x="16230600" y="1558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97766</xdr:rowOff>
    </xdr:from>
    <xdr:to>
      <xdr:col>85</xdr:col>
      <xdr:colOff>127000</xdr:colOff>
      <xdr:row>96</xdr:row>
      <xdr:rowOff>107668</xdr:rowOff>
    </xdr:to>
    <xdr:cxnSp macro="">
      <xdr:nvCxnSpPr>
        <xdr:cNvPr id="695" name="直線コネクタ 694"/>
        <xdr:cNvCxnSpPr/>
      </xdr:nvCxnSpPr>
      <xdr:spPr>
        <a:xfrm>
          <a:off x="15481300" y="16556966"/>
          <a:ext cx="838200" cy="9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82658</xdr:rowOff>
    </xdr:from>
    <xdr:ext cx="534377" cy="259045"/>
    <xdr:sp macro="" textlink="">
      <xdr:nvSpPr>
        <xdr:cNvPr id="696" name="公債費平均値テキスト"/>
        <xdr:cNvSpPr txBox="1"/>
      </xdr:nvSpPr>
      <xdr:spPr>
        <a:xfrm>
          <a:off x="16370300" y="16541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104231</xdr:rowOff>
    </xdr:from>
    <xdr:to>
      <xdr:col>85</xdr:col>
      <xdr:colOff>177800</xdr:colOff>
      <xdr:row>97</xdr:row>
      <xdr:rowOff>34381</xdr:rowOff>
    </xdr:to>
    <xdr:sp macro="" textlink="">
      <xdr:nvSpPr>
        <xdr:cNvPr id="697" name="フローチャート: 判断 696"/>
        <xdr:cNvSpPr/>
      </xdr:nvSpPr>
      <xdr:spPr>
        <a:xfrm>
          <a:off x="16268700" y="1656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97766</xdr:rowOff>
    </xdr:from>
    <xdr:to>
      <xdr:col>81</xdr:col>
      <xdr:colOff>50800</xdr:colOff>
      <xdr:row>96</xdr:row>
      <xdr:rowOff>100595</xdr:rowOff>
    </xdr:to>
    <xdr:cxnSp macro="">
      <xdr:nvCxnSpPr>
        <xdr:cNvPr id="698" name="直線コネクタ 697"/>
        <xdr:cNvCxnSpPr/>
      </xdr:nvCxnSpPr>
      <xdr:spPr>
        <a:xfrm flipV="1">
          <a:off x="14592300" y="16556966"/>
          <a:ext cx="889000" cy="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85271</xdr:rowOff>
    </xdr:from>
    <xdr:to>
      <xdr:col>81</xdr:col>
      <xdr:colOff>101600</xdr:colOff>
      <xdr:row>97</xdr:row>
      <xdr:rowOff>15421</xdr:rowOff>
    </xdr:to>
    <xdr:sp macro="" textlink="">
      <xdr:nvSpPr>
        <xdr:cNvPr id="699" name="フローチャート: 判断 698"/>
        <xdr:cNvSpPr/>
      </xdr:nvSpPr>
      <xdr:spPr>
        <a:xfrm>
          <a:off x="15430500" y="1654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6548</xdr:rowOff>
    </xdr:from>
    <xdr:ext cx="534377" cy="259045"/>
    <xdr:sp macro="" textlink="">
      <xdr:nvSpPr>
        <xdr:cNvPr id="700" name="テキスト ボックス 699"/>
        <xdr:cNvSpPr txBox="1"/>
      </xdr:nvSpPr>
      <xdr:spPr>
        <a:xfrm>
          <a:off x="15214111" y="1663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100595</xdr:rowOff>
    </xdr:from>
    <xdr:to>
      <xdr:col>76</xdr:col>
      <xdr:colOff>114300</xdr:colOff>
      <xdr:row>96</xdr:row>
      <xdr:rowOff>121884</xdr:rowOff>
    </xdr:to>
    <xdr:cxnSp macro="">
      <xdr:nvCxnSpPr>
        <xdr:cNvPr id="701" name="直線コネクタ 700"/>
        <xdr:cNvCxnSpPr/>
      </xdr:nvCxnSpPr>
      <xdr:spPr>
        <a:xfrm flipV="1">
          <a:off x="13703300" y="16559795"/>
          <a:ext cx="889000" cy="2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73927</xdr:rowOff>
    </xdr:from>
    <xdr:to>
      <xdr:col>76</xdr:col>
      <xdr:colOff>165100</xdr:colOff>
      <xdr:row>97</xdr:row>
      <xdr:rowOff>4077</xdr:rowOff>
    </xdr:to>
    <xdr:sp macro="" textlink="">
      <xdr:nvSpPr>
        <xdr:cNvPr id="702" name="フローチャート: 判断 701"/>
        <xdr:cNvSpPr/>
      </xdr:nvSpPr>
      <xdr:spPr>
        <a:xfrm>
          <a:off x="145415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166654</xdr:rowOff>
    </xdr:from>
    <xdr:ext cx="534377" cy="259045"/>
    <xdr:sp macro="" textlink="">
      <xdr:nvSpPr>
        <xdr:cNvPr id="703" name="テキスト ボックス 702"/>
        <xdr:cNvSpPr txBox="1"/>
      </xdr:nvSpPr>
      <xdr:spPr>
        <a:xfrm>
          <a:off x="14325111" y="1662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121884</xdr:rowOff>
    </xdr:from>
    <xdr:to>
      <xdr:col>71</xdr:col>
      <xdr:colOff>177800</xdr:colOff>
      <xdr:row>96</xdr:row>
      <xdr:rowOff>129685</xdr:rowOff>
    </xdr:to>
    <xdr:cxnSp macro="">
      <xdr:nvCxnSpPr>
        <xdr:cNvPr id="704" name="直線コネクタ 703"/>
        <xdr:cNvCxnSpPr/>
      </xdr:nvCxnSpPr>
      <xdr:spPr>
        <a:xfrm flipV="1">
          <a:off x="12814300" y="16581084"/>
          <a:ext cx="889000" cy="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15534</xdr:rowOff>
    </xdr:from>
    <xdr:to>
      <xdr:col>72</xdr:col>
      <xdr:colOff>38100</xdr:colOff>
      <xdr:row>96</xdr:row>
      <xdr:rowOff>117134</xdr:rowOff>
    </xdr:to>
    <xdr:sp macro="" textlink="">
      <xdr:nvSpPr>
        <xdr:cNvPr id="705" name="フローチャート: 判断 704"/>
        <xdr:cNvSpPr/>
      </xdr:nvSpPr>
      <xdr:spPr>
        <a:xfrm>
          <a:off x="13652500" y="1647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133661</xdr:rowOff>
    </xdr:from>
    <xdr:ext cx="534377" cy="259045"/>
    <xdr:sp macro="" textlink="">
      <xdr:nvSpPr>
        <xdr:cNvPr id="706" name="テキスト ボックス 705"/>
        <xdr:cNvSpPr txBox="1"/>
      </xdr:nvSpPr>
      <xdr:spPr>
        <a:xfrm>
          <a:off x="13436111" y="1624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131606</xdr:rowOff>
    </xdr:from>
    <xdr:to>
      <xdr:col>67</xdr:col>
      <xdr:colOff>101600</xdr:colOff>
      <xdr:row>96</xdr:row>
      <xdr:rowOff>61756</xdr:rowOff>
    </xdr:to>
    <xdr:sp macro="" textlink="">
      <xdr:nvSpPr>
        <xdr:cNvPr id="707" name="フローチャート: 判断 706"/>
        <xdr:cNvSpPr/>
      </xdr:nvSpPr>
      <xdr:spPr>
        <a:xfrm>
          <a:off x="12763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78283</xdr:rowOff>
    </xdr:from>
    <xdr:ext cx="534377" cy="259045"/>
    <xdr:sp macro="" textlink="">
      <xdr:nvSpPr>
        <xdr:cNvPr id="708" name="テキスト ボックス 707"/>
        <xdr:cNvSpPr txBox="1"/>
      </xdr:nvSpPr>
      <xdr:spPr>
        <a:xfrm>
          <a:off x="12547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56868</xdr:rowOff>
    </xdr:from>
    <xdr:to>
      <xdr:col>85</xdr:col>
      <xdr:colOff>177800</xdr:colOff>
      <xdr:row>96</xdr:row>
      <xdr:rowOff>158468</xdr:rowOff>
    </xdr:to>
    <xdr:sp macro="" textlink="">
      <xdr:nvSpPr>
        <xdr:cNvPr id="714" name="楕円 713"/>
        <xdr:cNvSpPr/>
      </xdr:nvSpPr>
      <xdr:spPr>
        <a:xfrm>
          <a:off x="16268700" y="1651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79745</xdr:rowOff>
    </xdr:from>
    <xdr:ext cx="534377" cy="259045"/>
    <xdr:sp macro="" textlink="">
      <xdr:nvSpPr>
        <xdr:cNvPr id="715" name="公債費該当値テキスト"/>
        <xdr:cNvSpPr txBox="1"/>
      </xdr:nvSpPr>
      <xdr:spPr>
        <a:xfrm>
          <a:off x="16370300" y="1636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46966</xdr:rowOff>
    </xdr:from>
    <xdr:to>
      <xdr:col>81</xdr:col>
      <xdr:colOff>101600</xdr:colOff>
      <xdr:row>96</xdr:row>
      <xdr:rowOff>148566</xdr:rowOff>
    </xdr:to>
    <xdr:sp macro="" textlink="">
      <xdr:nvSpPr>
        <xdr:cNvPr id="716" name="楕円 715"/>
        <xdr:cNvSpPr/>
      </xdr:nvSpPr>
      <xdr:spPr>
        <a:xfrm>
          <a:off x="15430500" y="1650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165093</xdr:rowOff>
    </xdr:from>
    <xdr:ext cx="534377" cy="259045"/>
    <xdr:sp macro="" textlink="">
      <xdr:nvSpPr>
        <xdr:cNvPr id="717" name="テキスト ボックス 716"/>
        <xdr:cNvSpPr txBox="1"/>
      </xdr:nvSpPr>
      <xdr:spPr>
        <a:xfrm>
          <a:off x="15214111" y="1628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49795</xdr:rowOff>
    </xdr:from>
    <xdr:to>
      <xdr:col>76</xdr:col>
      <xdr:colOff>165100</xdr:colOff>
      <xdr:row>96</xdr:row>
      <xdr:rowOff>151395</xdr:rowOff>
    </xdr:to>
    <xdr:sp macro="" textlink="">
      <xdr:nvSpPr>
        <xdr:cNvPr id="718" name="楕円 717"/>
        <xdr:cNvSpPr/>
      </xdr:nvSpPr>
      <xdr:spPr>
        <a:xfrm>
          <a:off x="14541500" y="1650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167922</xdr:rowOff>
    </xdr:from>
    <xdr:ext cx="534377" cy="259045"/>
    <xdr:sp macro="" textlink="">
      <xdr:nvSpPr>
        <xdr:cNvPr id="719" name="テキスト ボックス 718"/>
        <xdr:cNvSpPr txBox="1"/>
      </xdr:nvSpPr>
      <xdr:spPr>
        <a:xfrm>
          <a:off x="14325111" y="1628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71084</xdr:rowOff>
    </xdr:from>
    <xdr:to>
      <xdr:col>72</xdr:col>
      <xdr:colOff>38100</xdr:colOff>
      <xdr:row>97</xdr:row>
      <xdr:rowOff>1234</xdr:rowOff>
    </xdr:to>
    <xdr:sp macro="" textlink="">
      <xdr:nvSpPr>
        <xdr:cNvPr id="720" name="楕円 719"/>
        <xdr:cNvSpPr/>
      </xdr:nvSpPr>
      <xdr:spPr>
        <a:xfrm>
          <a:off x="13652500" y="1653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163811</xdr:rowOff>
    </xdr:from>
    <xdr:ext cx="534377" cy="259045"/>
    <xdr:sp macro="" textlink="">
      <xdr:nvSpPr>
        <xdr:cNvPr id="721" name="テキスト ボックス 720"/>
        <xdr:cNvSpPr txBox="1"/>
      </xdr:nvSpPr>
      <xdr:spPr>
        <a:xfrm>
          <a:off x="13436111" y="1662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78885</xdr:rowOff>
    </xdr:from>
    <xdr:to>
      <xdr:col>67</xdr:col>
      <xdr:colOff>101600</xdr:colOff>
      <xdr:row>97</xdr:row>
      <xdr:rowOff>9035</xdr:rowOff>
    </xdr:to>
    <xdr:sp macro="" textlink="">
      <xdr:nvSpPr>
        <xdr:cNvPr id="722" name="楕円 721"/>
        <xdr:cNvSpPr/>
      </xdr:nvSpPr>
      <xdr:spPr>
        <a:xfrm>
          <a:off x="12763500" y="1653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162</xdr:rowOff>
    </xdr:from>
    <xdr:ext cx="534377" cy="259045"/>
    <xdr:sp macro="" textlink="">
      <xdr:nvSpPr>
        <xdr:cNvPr id="723" name="テキスト ボックス 722"/>
        <xdr:cNvSpPr txBox="1"/>
      </xdr:nvSpPr>
      <xdr:spPr>
        <a:xfrm>
          <a:off x="12547111" y="1663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59233</xdr:rowOff>
    </xdr:from>
    <xdr:to>
      <xdr:col>116</xdr:col>
      <xdr:colOff>62864</xdr:colOff>
      <xdr:row>38</xdr:row>
      <xdr:rowOff>139700</xdr:rowOff>
    </xdr:to>
    <xdr:cxnSp macro="">
      <xdr:nvCxnSpPr>
        <xdr:cNvPr id="745" name="直線コネクタ 744"/>
        <xdr:cNvCxnSpPr/>
      </xdr:nvCxnSpPr>
      <xdr:spPr>
        <a:xfrm flipV="1">
          <a:off x="22159595" y="5202733"/>
          <a:ext cx="1269" cy="1452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14922</xdr:rowOff>
    </xdr:from>
    <xdr:ext cx="249299" cy="259045"/>
    <xdr:sp macro="" textlink="">
      <xdr:nvSpPr>
        <xdr:cNvPr id="746" name="諸支出金最小値テキスト"/>
        <xdr:cNvSpPr txBox="1"/>
      </xdr:nvSpPr>
      <xdr:spPr>
        <a:xfrm>
          <a:off x="22212300" y="6701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5910</xdr:rowOff>
    </xdr:from>
    <xdr:ext cx="534377" cy="259045"/>
    <xdr:sp macro="" textlink="">
      <xdr:nvSpPr>
        <xdr:cNvPr id="748" name="諸支出金最大値テキスト"/>
        <xdr:cNvSpPr txBox="1"/>
      </xdr:nvSpPr>
      <xdr:spPr>
        <a:xfrm>
          <a:off x="22212300" y="497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59233</xdr:rowOff>
    </xdr:from>
    <xdr:to>
      <xdr:col>116</xdr:col>
      <xdr:colOff>152400</xdr:colOff>
      <xdr:row>30</xdr:row>
      <xdr:rowOff>59233</xdr:rowOff>
    </xdr:to>
    <xdr:cxnSp macro="">
      <xdr:nvCxnSpPr>
        <xdr:cNvPr id="749" name="直線コネクタ 748"/>
        <xdr:cNvCxnSpPr/>
      </xdr:nvCxnSpPr>
      <xdr:spPr>
        <a:xfrm>
          <a:off x="22072600" y="5202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103822</xdr:rowOff>
    </xdr:from>
    <xdr:ext cx="378565" cy="259045"/>
    <xdr:sp macro="" textlink="">
      <xdr:nvSpPr>
        <xdr:cNvPr id="751" name="諸支出金平均値テキスト"/>
        <xdr:cNvSpPr txBox="1"/>
      </xdr:nvSpPr>
      <xdr:spPr>
        <a:xfrm>
          <a:off x="22212300" y="64474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80945</xdr:rowOff>
    </xdr:from>
    <xdr:to>
      <xdr:col>116</xdr:col>
      <xdr:colOff>114300</xdr:colOff>
      <xdr:row>39</xdr:row>
      <xdr:rowOff>11095</xdr:rowOff>
    </xdr:to>
    <xdr:sp macro="" textlink="">
      <xdr:nvSpPr>
        <xdr:cNvPr id="752" name="フローチャート: 判断 751"/>
        <xdr:cNvSpPr/>
      </xdr:nvSpPr>
      <xdr:spPr>
        <a:xfrm>
          <a:off x="22110700" y="65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85196</xdr:rowOff>
    </xdr:from>
    <xdr:to>
      <xdr:col>112</xdr:col>
      <xdr:colOff>38100</xdr:colOff>
      <xdr:row>39</xdr:row>
      <xdr:rowOff>15346</xdr:rowOff>
    </xdr:to>
    <xdr:sp macro="" textlink="">
      <xdr:nvSpPr>
        <xdr:cNvPr id="754" name="フローチャート: 判断 753"/>
        <xdr:cNvSpPr/>
      </xdr:nvSpPr>
      <xdr:spPr>
        <a:xfrm>
          <a:off x="21272500" y="660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31874</xdr:rowOff>
    </xdr:from>
    <xdr:ext cx="313932" cy="259045"/>
    <xdr:sp macro="" textlink="">
      <xdr:nvSpPr>
        <xdr:cNvPr id="755" name="テキスト ボックス 754"/>
        <xdr:cNvSpPr txBox="1"/>
      </xdr:nvSpPr>
      <xdr:spPr>
        <a:xfrm>
          <a:off x="21166333" y="6375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7" name="フローチャート: 判断 756"/>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8" name="テキスト ボックス 757"/>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78522</xdr:rowOff>
    </xdr:from>
    <xdr:to>
      <xdr:col>102</xdr:col>
      <xdr:colOff>165100</xdr:colOff>
      <xdr:row>39</xdr:row>
      <xdr:rowOff>8672</xdr:rowOff>
    </xdr:to>
    <xdr:sp macro="" textlink="">
      <xdr:nvSpPr>
        <xdr:cNvPr id="760" name="フローチャート: 判断 759"/>
        <xdr:cNvSpPr/>
      </xdr:nvSpPr>
      <xdr:spPr>
        <a:xfrm>
          <a:off x="19494500" y="659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25199</xdr:rowOff>
    </xdr:from>
    <xdr:ext cx="378565" cy="259045"/>
    <xdr:sp macro="" textlink="">
      <xdr:nvSpPr>
        <xdr:cNvPr id="761" name="テキスト ボックス 760"/>
        <xdr:cNvSpPr txBox="1"/>
      </xdr:nvSpPr>
      <xdr:spPr>
        <a:xfrm>
          <a:off x="19356017" y="6368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82317</xdr:rowOff>
    </xdr:from>
    <xdr:to>
      <xdr:col>98</xdr:col>
      <xdr:colOff>38100</xdr:colOff>
      <xdr:row>39</xdr:row>
      <xdr:rowOff>12467</xdr:rowOff>
    </xdr:to>
    <xdr:sp macro="" textlink="">
      <xdr:nvSpPr>
        <xdr:cNvPr id="762" name="フローチャート: 判断 761"/>
        <xdr:cNvSpPr/>
      </xdr:nvSpPr>
      <xdr:spPr>
        <a:xfrm>
          <a:off x="18605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28993</xdr:rowOff>
    </xdr:from>
    <xdr:ext cx="378565" cy="259045"/>
    <xdr:sp macro="" textlink="">
      <xdr:nvSpPr>
        <xdr:cNvPr id="763" name="テキスト ボックス 762"/>
        <xdr:cNvSpPr txBox="1"/>
      </xdr:nvSpPr>
      <xdr:spPr>
        <a:xfrm>
          <a:off x="18467017" y="6372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59372</xdr:rowOff>
    </xdr:from>
    <xdr:ext cx="249299" cy="259045"/>
    <xdr:sp macro="" textlink="">
      <xdr:nvSpPr>
        <xdr:cNvPr id="770" name="諸支出金該当値テキスト"/>
        <xdr:cNvSpPr txBox="1"/>
      </xdr:nvSpPr>
      <xdr:spPr>
        <a:xfrm>
          <a:off x="22212300" y="6574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歳出決算総額は住民一人あたり</a:t>
          </a:r>
          <a:r>
            <a:rPr kumimoji="1" lang="en-US" altLang="ja-JP" sz="1300">
              <a:latin typeface="ＭＳ Ｐゴシック" panose="020B0600070205080204" pitchFamily="50" charset="-128"/>
              <a:ea typeface="ＭＳ Ｐゴシック" panose="020B0600070205080204" pitchFamily="50" charset="-128"/>
            </a:rPr>
            <a:t>349,934</a:t>
          </a:r>
          <a:r>
            <a:rPr kumimoji="1" lang="ja-JP" altLang="en-US" sz="1300">
              <a:latin typeface="ＭＳ Ｐゴシック" panose="020B0600070205080204" pitchFamily="50" charset="-128"/>
              <a:ea typeface="ＭＳ Ｐゴシック" panose="020B0600070205080204" pitchFamily="50" charset="-128"/>
            </a:rPr>
            <a:t>円となる。前年度は</a:t>
          </a:r>
          <a:r>
            <a:rPr kumimoji="1" lang="en-US" altLang="ja-JP" sz="1300">
              <a:latin typeface="ＭＳ Ｐゴシック" panose="020B0600070205080204" pitchFamily="50" charset="-128"/>
              <a:ea typeface="ＭＳ Ｐゴシック" panose="020B0600070205080204" pitchFamily="50" charset="-128"/>
            </a:rPr>
            <a:t>363,808</a:t>
          </a:r>
          <a:r>
            <a:rPr kumimoji="1" lang="ja-JP" altLang="en-US" sz="1300">
              <a:latin typeface="ＭＳ Ｐゴシック" panose="020B0600070205080204" pitchFamily="50" charset="-128"/>
              <a:ea typeface="ＭＳ Ｐゴシック" panose="020B0600070205080204" pitchFamily="50" charset="-128"/>
            </a:rPr>
            <a:t>円であったため、△</a:t>
          </a:r>
          <a:r>
            <a:rPr kumimoji="1" lang="en-US" altLang="ja-JP" sz="1300">
              <a:latin typeface="ＭＳ Ｐゴシック" panose="020B0600070205080204" pitchFamily="50" charset="-128"/>
              <a:ea typeface="ＭＳ Ｐゴシック" panose="020B0600070205080204" pitchFamily="50" charset="-128"/>
            </a:rPr>
            <a:t>13,874</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主な構成項目のうち、民生費については住民一人あたり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141,063</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円であり、前年度よりも</a:t>
          </a:r>
          <a:r>
            <a:rPr kumimoji="1" lang="en-US" altLang="ja-JP" sz="1300">
              <a:solidFill>
                <a:schemeClr val="tx1"/>
              </a:solidFill>
              <a:latin typeface="ＭＳ Ｐゴシック" panose="020B0600070205080204" pitchFamily="50" charset="-128"/>
              <a:ea typeface="ＭＳ Ｐゴシック" panose="020B0600070205080204" pitchFamily="50" charset="-128"/>
            </a:rPr>
            <a:t>3,761</a:t>
          </a:r>
          <a:r>
            <a:rPr kumimoji="1" lang="ja-JP" altLang="en-US" sz="1300">
              <a:solidFill>
                <a:schemeClr val="tx1"/>
              </a:solidFill>
              <a:latin typeface="ＭＳ Ｐゴシック" panose="020B0600070205080204" pitchFamily="50" charset="-128"/>
              <a:ea typeface="ＭＳ Ｐゴシック" panose="020B0600070205080204" pitchFamily="50" charset="-128"/>
            </a:rPr>
            <a:t>円増額している。これは臨時福祉給付金給付事業の終了により減額となった分はあるものの、民間保育所整備事業や認定こども園事業、自立支援給付事業などの増額が上回ったことによるものである。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一方、教育費では住民一人あたり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35,108</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円であり、前年度よりも</a:t>
          </a:r>
          <a:r>
            <a:rPr kumimoji="1" lang="en-US" altLang="ja-JP" sz="1300">
              <a:solidFill>
                <a:schemeClr val="tx1"/>
              </a:solidFill>
              <a:latin typeface="ＭＳ Ｐゴシック" panose="020B0600070205080204" pitchFamily="50" charset="-128"/>
              <a:ea typeface="ＭＳ Ｐゴシック" panose="020B0600070205080204" pitchFamily="50" charset="-128"/>
            </a:rPr>
            <a:t>18,683</a:t>
          </a:r>
          <a:r>
            <a:rPr kumimoji="1" lang="ja-JP" altLang="en-US" sz="1300">
              <a:solidFill>
                <a:schemeClr val="tx1"/>
              </a:solidFill>
              <a:latin typeface="ＭＳ Ｐゴシック" panose="020B0600070205080204" pitchFamily="50" charset="-128"/>
              <a:ea typeface="ＭＳ Ｐゴシック" panose="020B0600070205080204" pitchFamily="50" charset="-128"/>
            </a:rPr>
            <a:t>円減額となったが、これは小中学校エアコン整備事業等の大型事業が終了したことによるものである。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歳出総額では前年度より減額となっており、類似団体と比較すると</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chemeClr val="tx1"/>
              </a:solidFill>
              <a:latin typeface="ＭＳ Ｐゴシック" panose="020B0600070205080204" pitchFamily="50" charset="-128"/>
              <a:ea typeface="ＭＳ Ｐゴシック" panose="020B0600070205080204" pitchFamily="50" charset="-128"/>
            </a:rPr>
            <a:t>総じて低い水準となっているが、民生費は今後も増額が見込まれることに加え</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chemeClr val="tx1"/>
              </a:solidFill>
              <a:latin typeface="ＭＳ Ｐゴシック" panose="020B0600070205080204" pitchFamily="50" charset="-128"/>
              <a:ea typeface="ＭＳ Ｐゴシック" panose="020B0600070205080204" pitchFamily="50" charset="-128"/>
            </a:rPr>
            <a:t>今後予定している大型建設事業等もあるため、今後も更なる経費削減、事業の取捨選択、財源確保に努める。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　財政調整基金は、平成</a:t>
          </a:r>
          <a:r>
            <a:rPr kumimoji="1" lang="en-US" altLang="ja-JP" sz="1400">
              <a:solidFill>
                <a:schemeClr val="tx1"/>
              </a:solidFill>
              <a:latin typeface="ＭＳ ゴシック" pitchFamily="49" charset="-128"/>
              <a:ea typeface="ＭＳ ゴシック" pitchFamily="49" charset="-128"/>
            </a:rPr>
            <a:t>29</a:t>
          </a:r>
          <a:r>
            <a:rPr kumimoji="1" lang="ja-JP" altLang="en-US" sz="1400">
              <a:solidFill>
                <a:schemeClr val="tx1"/>
              </a:solidFill>
              <a:latin typeface="ＭＳ ゴシック" pitchFamily="49" charset="-128"/>
              <a:ea typeface="ＭＳ ゴシック" pitchFamily="49" charset="-128"/>
            </a:rPr>
            <a:t>年度一般会計実質収支額の一部および平成</a:t>
          </a:r>
          <a:r>
            <a:rPr kumimoji="1" lang="en-US" altLang="ja-JP" sz="1400">
              <a:solidFill>
                <a:schemeClr val="tx1"/>
              </a:solidFill>
              <a:latin typeface="ＭＳ ゴシック" pitchFamily="49" charset="-128"/>
              <a:ea typeface="ＭＳ ゴシック" pitchFamily="49" charset="-128"/>
            </a:rPr>
            <a:t>30</a:t>
          </a:r>
          <a:r>
            <a:rPr kumimoji="1" lang="ja-JP" altLang="en-US" sz="1400">
              <a:solidFill>
                <a:schemeClr val="tx1"/>
              </a:solidFill>
              <a:latin typeface="ＭＳ ゴシック" pitchFamily="49" charset="-128"/>
              <a:ea typeface="ＭＳ ゴシック" pitchFamily="49" charset="-128"/>
            </a:rPr>
            <a:t>年度市税の増収分等の積み立てが取崩額を上回ったため、増額となった。今後、歳出においては扶助費等の社会保障費の増額や、公共施設等総合管理計画における既存施設の更新費用等が見込まれる中で、財政調整基金を始めとする各種基金の残高確保が重要になってくるため</a:t>
          </a:r>
          <a:r>
            <a:rPr kumimoji="1" lang="ja-JP" altLang="en-US" sz="1400">
              <a:solidFill>
                <a:srgbClr val="FF0000"/>
              </a:solidFill>
              <a:latin typeface="ＭＳ ゴシック" pitchFamily="49" charset="-128"/>
              <a:ea typeface="ＭＳ ゴシック" pitchFamily="49" charset="-128"/>
            </a:rPr>
            <a:t>、</a:t>
          </a:r>
          <a:r>
            <a:rPr kumimoji="1" lang="ja-JP" altLang="en-US" sz="1400">
              <a:solidFill>
                <a:schemeClr val="tx1"/>
              </a:solidFill>
              <a:latin typeface="ＭＳ ゴシック" pitchFamily="49" charset="-128"/>
              <a:ea typeface="ＭＳ ゴシック" pitchFamily="49" charset="-128"/>
            </a:rPr>
            <a:t>更なる経費削減、財源確保に努める必要がある。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直近５年度において実質赤字は生じておらず、普通会計、公営企業会計ともに健全な財政運営を継続している。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 thickBot="1" x14ac:dyDescent="0.25">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2">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27827827</v>
      </c>
      <c r="BO4" s="430"/>
      <c r="BP4" s="430"/>
      <c r="BQ4" s="430"/>
      <c r="BR4" s="430"/>
      <c r="BS4" s="430"/>
      <c r="BT4" s="430"/>
      <c r="BU4" s="431"/>
      <c r="BV4" s="429">
        <v>28702433</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7.8</v>
      </c>
      <c r="CU4" s="436"/>
      <c r="CV4" s="436"/>
      <c r="CW4" s="436"/>
      <c r="CX4" s="436"/>
      <c r="CY4" s="436"/>
      <c r="CZ4" s="436"/>
      <c r="DA4" s="437"/>
      <c r="DB4" s="435">
        <v>7.2</v>
      </c>
      <c r="DC4" s="436"/>
      <c r="DD4" s="436"/>
      <c r="DE4" s="436"/>
      <c r="DF4" s="436"/>
      <c r="DG4" s="436"/>
      <c r="DH4" s="436"/>
      <c r="DI4" s="437"/>
      <c r="DJ4" s="185"/>
      <c r="DK4" s="185"/>
      <c r="DL4" s="185"/>
      <c r="DM4" s="185"/>
      <c r="DN4" s="185"/>
      <c r="DO4" s="185"/>
    </row>
    <row r="5" spans="1:119" ht="18.75" customHeight="1" x14ac:dyDescent="0.2">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26514827</v>
      </c>
      <c r="BO5" s="467"/>
      <c r="BP5" s="467"/>
      <c r="BQ5" s="467"/>
      <c r="BR5" s="467"/>
      <c r="BS5" s="467"/>
      <c r="BT5" s="467"/>
      <c r="BU5" s="468"/>
      <c r="BV5" s="466">
        <v>27483838</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86.7</v>
      </c>
      <c r="CU5" s="464"/>
      <c r="CV5" s="464"/>
      <c r="CW5" s="464"/>
      <c r="CX5" s="464"/>
      <c r="CY5" s="464"/>
      <c r="CZ5" s="464"/>
      <c r="DA5" s="465"/>
      <c r="DB5" s="463">
        <v>87.9</v>
      </c>
      <c r="DC5" s="464"/>
      <c r="DD5" s="464"/>
      <c r="DE5" s="464"/>
      <c r="DF5" s="464"/>
      <c r="DG5" s="464"/>
      <c r="DH5" s="464"/>
      <c r="DI5" s="465"/>
      <c r="DJ5" s="185"/>
      <c r="DK5" s="185"/>
      <c r="DL5" s="185"/>
      <c r="DM5" s="185"/>
      <c r="DN5" s="185"/>
      <c r="DO5" s="185"/>
    </row>
    <row r="6" spans="1:119" ht="18.75" customHeight="1" x14ac:dyDescent="0.2">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93</v>
      </c>
      <c r="AV6" s="499"/>
      <c r="AW6" s="499"/>
      <c r="AX6" s="499"/>
      <c r="AY6" s="500" t="s">
        <v>101</v>
      </c>
      <c r="AZ6" s="501"/>
      <c r="BA6" s="501"/>
      <c r="BB6" s="501"/>
      <c r="BC6" s="501"/>
      <c r="BD6" s="501"/>
      <c r="BE6" s="501"/>
      <c r="BF6" s="501"/>
      <c r="BG6" s="501"/>
      <c r="BH6" s="501"/>
      <c r="BI6" s="501"/>
      <c r="BJ6" s="501"/>
      <c r="BK6" s="501"/>
      <c r="BL6" s="501"/>
      <c r="BM6" s="502"/>
      <c r="BN6" s="466">
        <v>1313000</v>
      </c>
      <c r="BO6" s="467"/>
      <c r="BP6" s="467"/>
      <c r="BQ6" s="467"/>
      <c r="BR6" s="467"/>
      <c r="BS6" s="467"/>
      <c r="BT6" s="467"/>
      <c r="BU6" s="468"/>
      <c r="BV6" s="466">
        <v>1218595</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90.6</v>
      </c>
      <c r="CU6" s="504"/>
      <c r="CV6" s="504"/>
      <c r="CW6" s="504"/>
      <c r="CX6" s="504"/>
      <c r="CY6" s="504"/>
      <c r="CZ6" s="504"/>
      <c r="DA6" s="505"/>
      <c r="DB6" s="503">
        <v>91.9</v>
      </c>
      <c r="DC6" s="504"/>
      <c r="DD6" s="504"/>
      <c r="DE6" s="504"/>
      <c r="DF6" s="504"/>
      <c r="DG6" s="504"/>
      <c r="DH6" s="504"/>
      <c r="DI6" s="505"/>
      <c r="DJ6" s="185"/>
      <c r="DK6" s="185"/>
      <c r="DL6" s="185"/>
      <c r="DM6" s="185"/>
      <c r="DN6" s="185"/>
      <c r="DO6" s="185"/>
    </row>
    <row r="7" spans="1:119" ht="18.75" customHeight="1" x14ac:dyDescent="0.2">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104</v>
      </c>
      <c r="AV7" s="499"/>
      <c r="AW7" s="499"/>
      <c r="AX7" s="499"/>
      <c r="AY7" s="500" t="s">
        <v>105</v>
      </c>
      <c r="AZ7" s="501"/>
      <c r="BA7" s="501"/>
      <c r="BB7" s="501"/>
      <c r="BC7" s="501"/>
      <c r="BD7" s="501"/>
      <c r="BE7" s="501"/>
      <c r="BF7" s="501"/>
      <c r="BG7" s="501"/>
      <c r="BH7" s="501"/>
      <c r="BI7" s="501"/>
      <c r="BJ7" s="501"/>
      <c r="BK7" s="501"/>
      <c r="BL7" s="501"/>
      <c r="BM7" s="502"/>
      <c r="BN7" s="466">
        <v>29233</v>
      </c>
      <c r="BO7" s="467"/>
      <c r="BP7" s="467"/>
      <c r="BQ7" s="467"/>
      <c r="BR7" s="467"/>
      <c r="BS7" s="467"/>
      <c r="BT7" s="467"/>
      <c r="BU7" s="468"/>
      <c r="BV7" s="466">
        <v>52254</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16456052</v>
      </c>
      <c r="CU7" s="467"/>
      <c r="CV7" s="467"/>
      <c r="CW7" s="467"/>
      <c r="CX7" s="467"/>
      <c r="CY7" s="467"/>
      <c r="CZ7" s="467"/>
      <c r="DA7" s="468"/>
      <c r="DB7" s="466">
        <v>16309149</v>
      </c>
      <c r="DC7" s="467"/>
      <c r="DD7" s="467"/>
      <c r="DE7" s="467"/>
      <c r="DF7" s="467"/>
      <c r="DG7" s="467"/>
      <c r="DH7" s="467"/>
      <c r="DI7" s="468"/>
      <c r="DJ7" s="185"/>
      <c r="DK7" s="185"/>
      <c r="DL7" s="185"/>
      <c r="DM7" s="185"/>
      <c r="DN7" s="185"/>
      <c r="DO7" s="185"/>
    </row>
    <row r="8" spans="1:119" ht="18.75" customHeight="1" thickBot="1" x14ac:dyDescent="0.25">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1283767</v>
      </c>
      <c r="BO8" s="467"/>
      <c r="BP8" s="467"/>
      <c r="BQ8" s="467"/>
      <c r="BR8" s="467"/>
      <c r="BS8" s="467"/>
      <c r="BT8" s="467"/>
      <c r="BU8" s="468"/>
      <c r="BV8" s="466">
        <v>1166341</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0.64</v>
      </c>
      <c r="CU8" s="507"/>
      <c r="CV8" s="507"/>
      <c r="CW8" s="507"/>
      <c r="CX8" s="507"/>
      <c r="CY8" s="507"/>
      <c r="CZ8" s="507"/>
      <c r="DA8" s="508"/>
      <c r="DB8" s="506">
        <v>0.65</v>
      </c>
      <c r="DC8" s="507"/>
      <c r="DD8" s="507"/>
      <c r="DE8" s="507"/>
      <c r="DF8" s="507"/>
      <c r="DG8" s="507"/>
      <c r="DH8" s="507"/>
      <c r="DI8" s="508"/>
      <c r="DJ8" s="185"/>
      <c r="DK8" s="185"/>
      <c r="DL8" s="185"/>
      <c r="DM8" s="185"/>
      <c r="DN8" s="185"/>
      <c r="DO8" s="185"/>
    </row>
    <row r="9" spans="1:119" ht="18.75" customHeight="1" thickBot="1" x14ac:dyDescent="0.25">
      <c r="A9" s="186"/>
      <c r="B9" s="460" t="s">
        <v>111</v>
      </c>
      <c r="C9" s="461"/>
      <c r="D9" s="461"/>
      <c r="E9" s="461"/>
      <c r="F9" s="461"/>
      <c r="G9" s="461"/>
      <c r="H9" s="461"/>
      <c r="I9" s="461"/>
      <c r="J9" s="461"/>
      <c r="K9" s="509"/>
      <c r="L9" s="510" t="s">
        <v>112</v>
      </c>
      <c r="M9" s="511"/>
      <c r="N9" s="511"/>
      <c r="O9" s="511"/>
      <c r="P9" s="511"/>
      <c r="Q9" s="512"/>
      <c r="R9" s="513">
        <v>74386</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108</v>
      </c>
      <c r="AV9" s="499"/>
      <c r="AW9" s="499"/>
      <c r="AX9" s="499"/>
      <c r="AY9" s="500" t="s">
        <v>115</v>
      </c>
      <c r="AZ9" s="501"/>
      <c r="BA9" s="501"/>
      <c r="BB9" s="501"/>
      <c r="BC9" s="501"/>
      <c r="BD9" s="501"/>
      <c r="BE9" s="501"/>
      <c r="BF9" s="501"/>
      <c r="BG9" s="501"/>
      <c r="BH9" s="501"/>
      <c r="BI9" s="501"/>
      <c r="BJ9" s="501"/>
      <c r="BK9" s="501"/>
      <c r="BL9" s="501"/>
      <c r="BM9" s="502"/>
      <c r="BN9" s="466">
        <v>117426</v>
      </c>
      <c r="BO9" s="467"/>
      <c r="BP9" s="467"/>
      <c r="BQ9" s="467"/>
      <c r="BR9" s="467"/>
      <c r="BS9" s="467"/>
      <c r="BT9" s="467"/>
      <c r="BU9" s="468"/>
      <c r="BV9" s="466">
        <v>-93377</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15.1</v>
      </c>
      <c r="CU9" s="464"/>
      <c r="CV9" s="464"/>
      <c r="CW9" s="464"/>
      <c r="CX9" s="464"/>
      <c r="CY9" s="464"/>
      <c r="CZ9" s="464"/>
      <c r="DA9" s="465"/>
      <c r="DB9" s="463">
        <v>15.2</v>
      </c>
      <c r="DC9" s="464"/>
      <c r="DD9" s="464"/>
      <c r="DE9" s="464"/>
      <c r="DF9" s="464"/>
      <c r="DG9" s="464"/>
      <c r="DH9" s="464"/>
      <c r="DI9" s="465"/>
      <c r="DJ9" s="185"/>
      <c r="DK9" s="185"/>
      <c r="DL9" s="185"/>
      <c r="DM9" s="185"/>
      <c r="DN9" s="185"/>
      <c r="DO9" s="185"/>
    </row>
    <row r="10" spans="1:119" ht="18.75" customHeight="1" thickBot="1" x14ac:dyDescent="0.25">
      <c r="A10" s="186"/>
      <c r="B10" s="460"/>
      <c r="C10" s="461"/>
      <c r="D10" s="461"/>
      <c r="E10" s="461"/>
      <c r="F10" s="461"/>
      <c r="G10" s="461"/>
      <c r="H10" s="461"/>
      <c r="I10" s="461"/>
      <c r="J10" s="461"/>
      <c r="K10" s="509"/>
      <c r="L10" s="516" t="s">
        <v>117</v>
      </c>
      <c r="M10" s="496"/>
      <c r="N10" s="496"/>
      <c r="O10" s="496"/>
      <c r="P10" s="496"/>
      <c r="Q10" s="497"/>
      <c r="R10" s="517">
        <v>73807</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119</v>
      </c>
      <c r="AV10" s="499"/>
      <c r="AW10" s="499"/>
      <c r="AX10" s="499"/>
      <c r="AY10" s="500" t="s">
        <v>120</v>
      </c>
      <c r="AZ10" s="501"/>
      <c r="BA10" s="501"/>
      <c r="BB10" s="501"/>
      <c r="BC10" s="501"/>
      <c r="BD10" s="501"/>
      <c r="BE10" s="501"/>
      <c r="BF10" s="501"/>
      <c r="BG10" s="501"/>
      <c r="BH10" s="501"/>
      <c r="BI10" s="501"/>
      <c r="BJ10" s="501"/>
      <c r="BK10" s="501"/>
      <c r="BL10" s="501"/>
      <c r="BM10" s="502"/>
      <c r="BN10" s="466">
        <v>751763</v>
      </c>
      <c r="BO10" s="467"/>
      <c r="BP10" s="467"/>
      <c r="BQ10" s="467"/>
      <c r="BR10" s="467"/>
      <c r="BS10" s="467"/>
      <c r="BT10" s="467"/>
      <c r="BU10" s="468"/>
      <c r="BV10" s="466">
        <v>964132</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108</v>
      </c>
      <c r="AV11" s="499"/>
      <c r="AW11" s="499"/>
      <c r="AX11" s="499"/>
      <c r="AY11" s="500" t="s">
        <v>125</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127</v>
      </c>
      <c r="DC11" s="507"/>
      <c r="DD11" s="507"/>
      <c r="DE11" s="507"/>
      <c r="DF11" s="507"/>
      <c r="DG11" s="507"/>
      <c r="DH11" s="507"/>
      <c r="DI11" s="508"/>
      <c r="DJ11" s="185"/>
      <c r="DK11" s="185"/>
      <c r="DL11" s="185"/>
      <c r="DM11" s="185"/>
      <c r="DN11" s="185"/>
      <c r="DO11" s="185"/>
    </row>
    <row r="12" spans="1:119" ht="18.75" customHeight="1" x14ac:dyDescent="0.2">
      <c r="A12" s="186"/>
      <c r="B12" s="526" t="s">
        <v>128</v>
      </c>
      <c r="C12" s="527"/>
      <c r="D12" s="527"/>
      <c r="E12" s="527"/>
      <c r="F12" s="527"/>
      <c r="G12" s="527"/>
      <c r="H12" s="527"/>
      <c r="I12" s="527"/>
      <c r="J12" s="527"/>
      <c r="K12" s="528"/>
      <c r="L12" s="535" t="s">
        <v>129</v>
      </c>
      <c r="M12" s="536"/>
      <c r="N12" s="536"/>
      <c r="O12" s="536"/>
      <c r="P12" s="536"/>
      <c r="Q12" s="537"/>
      <c r="R12" s="538">
        <v>75771</v>
      </c>
      <c r="S12" s="539"/>
      <c r="T12" s="539"/>
      <c r="U12" s="539"/>
      <c r="V12" s="540"/>
      <c r="W12" s="541" t="s">
        <v>1</v>
      </c>
      <c r="X12" s="499"/>
      <c r="Y12" s="499"/>
      <c r="Z12" s="499"/>
      <c r="AA12" s="499"/>
      <c r="AB12" s="542"/>
      <c r="AC12" s="498" t="s">
        <v>130</v>
      </c>
      <c r="AD12" s="499"/>
      <c r="AE12" s="499"/>
      <c r="AF12" s="499"/>
      <c r="AG12" s="542"/>
      <c r="AH12" s="498" t="s">
        <v>131</v>
      </c>
      <c r="AI12" s="499"/>
      <c r="AJ12" s="499"/>
      <c r="AK12" s="499"/>
      <c r="AL12" s="543"/>
      <c r="AM12" s="495" t="s">
        <v>132</v>
      </c>
      <c r="AN12" s="496"/>
      <c r="AO12" s="496"/>
      <c r="AP12" s="496"/>
      <c r="AQ12" s="496"/>
      <c r="AR12" s="496"/>
      <c r="AS12" s="496"/>
      <c r="AT12" s="497"/>
      <c r="AU12" s="498" t="s">
        <v>104</v>
      </c>
      <c r="AV12" s="499"/>
      <c r="AW12" s="499"/>
      <c r="AX12" s="499"/>
      <c r="AY12" s="500" t="s">
        <v>133</v>
      </c>
      <c r="AZ12" s="501"/>
      <c r="BA12" s="501"/>
      <c r="BB12" s="501"/>
      <c r="BC12" s="501"/>
      <c r="BD12" s="501"/>
      <c r="BE12" s="501"/>
      <c r="BF12" s="501"/>
      <c r="BG12" s="501"/>
      <c r="BH12" s="501"/>
      <c r="BI12" s="501"/>
      <c r="BJ12" s="501"/>
      <c r="BK12" s="501"/>
      <c r="BL12" s="501"/>
      <c r="BM12" s="502"/>
      <c r="BN12" s="466">
        <v>515180</v>
      </c>
      <c r="BO12" s="467"/>
      <c r="BP12" s="467"/>
      <c r="BQ12" s="467"/>
      <c r="BR12" s="467"/>
      <c r="BS12" s="467"/>
      <c r="BT12" s="467"/>
      <c r="BU12" s="468"/>
      <c r="BV12" s="466">
        <v>885747</v>
      </c>
      <c r="BW12" s="467"/>
      <c r="BX12" s="467"/>
      <c r="BY12" s="467"/>
      <c r="BZ12" s="467"/>
      <c r="CA12" s="467"/>
      <c r="CB12" s="467"/>
      <c r="CC12" s="468"/>
      <c r="CD12" s="469" t="s">
        <v>134</v>
      </c>
      <c r="CE12" s="470"/>
      <c r="CF12" s="470"/>
      <c r="CG12" s="470"/>
      <c r="CH12" s="470"/>
      <c r="CI12" s="470"/>
      <c r="CJ12" s="470"/>
      <c r="CK12" s="470"/>
      <c r="CL12" s="470"/>
      <c r="CM12" s="470"/>
      <c r="CN12" s="470"/>
      <c r="CO12" s="470"/>
      <c r="CP12" s="470"/>
      <c r="CQ12" s="470"/>
      <c r="CR12" s="470"/>
      <c r="CS12" s="471"/>
      <c r="CT12" s="506" t="s">
        <v>135</v>
      </c>
      <c r="CU12" s="507"/>
      <c r="CV12" s="507"/>
      <c r="CW12" s="507"/>
      <c r="CX12" s="507"/>
      <c r="CY12" s="507"/>
      <c r="CZ12" s="507"/>
      <c r="DA12" s="508"/>
      <c r="DB12" s="506" t="s">
        <v>135</v>
      </c>
      <c r="DC12" s="507"/>
      <c r="DD12" s="507"/>
      <c r="DE12" s="507"/>
      <c r="DF12" s="507"/>
      <c r="DG12" s="507"/>
      <c r="DH12" s="507"/>
      <c r="DI12" s="508"/>
      <c r="DJ12" s="185"/>
      <c r="DK12" s="185"/>
      <c r="DL12" s="185"/>
      <c r="DM12" s="185"/>
      <c r="DN12" s="185"/>
      <c r="DO12" s="185"/>
    </row>
    <row r="13" spans="1:119" ht="18.75" customHeight="1" x14ac:dyDescent="0.2">
      <c r="A13" s="186"/>
      <c r="B13" s="529"/>
      <c r="C13" s="530"/>
      <c r="D13" s="530"/>
      <c r="E13" s="530"/>
      <c r="F13" s="530"/>
      <c r="G13" s="530"/>
      <c r="H13" s="530"/>
      <c r="I13" s="530"/>
      <c r="J13" s="530"/>
      <c r="K13" s="531"/>
      <c r="L13" s="196"/>
      <c r="M13" s="554" t="s">
        <v>136</v>
      </c>
      <c r="N13" s="555"/>
      <c r="O13" s="555"/>
      <c r="P13" s="555"/>
      <c r="Q13" s="556"/>
      <c r="R13" s="547">
        <v>74641</v>
      </c>
      <c r="S13" s="548"/>
      <c r="T13" s="548"/>
      <c r="U13" s="548"/>
      <c r="V13" s="549"/>
      <c r="W13" s="482" t="s">
        <v>137</v>
      </c>
      <c r="X13" s="483"/>
      <c r="Y13" s="483"/>
      <c r="Z13" s="483"/>
      <c r="AA13" s="483"/>
      <c r="AB13" s="473"/>
      <c r="AC13" s="517">
        <v>986</v>
      </c>
      <c r="AD13" s="518"/>
      <c r="AE13" s="518"/>
      <c r="AF13" s="518"/>
      <c r="AG13" s="557"/>
      <c r="AH13" s="517">
        <v>963</v>
      </c>
      <c r="AI13" s="518"/>
      <c r="AJ13" s="518"/>
      <c r="AK13" s="518"/>
      <c r="AL13" s="519"/>
      <c r="AM13" s="495" t="s">
        <v>138</v>
      </c>
      <c r="AN13" s="496"/>
      <c r="AO13" s="496"/>
      <c r="AP13" s="496"/>
      <c r="AQ13" s="496"/>
      <c r="AR13" s="496"/>
      <c r="AS13" s="496"/>
      <c r="AT13" s="497"/>
      <c r="AU13" s="498" t="s">
        <v>104</v>
      </c>
      <c r="AV13" s="499"/>
      <c r="AW13" s="499"/>
      <c r="AX13" s="499"/>
      <c r="AY13" s="500" t="s">
        <v>139</v>
      </c>
      <c r="AZ13" s="501"/>
      <c r="BA13" s="501"/>
      <c r="BB13" s="501"/>
      <c r="BC13" s="501"/>
      <c r="BD13" s="501"/>
      <c r="BE13" s="501"/>
      <c r="BF13" s="501"/>
      <c r="BG13" s="501"/>
      <c r="BH13" s="501"/>
      <c r="BI13" s="501"/>
      <c r="BJ13" s="501"/>
      <c r="BK13" s="501"/>
      <c r="BL13" s="501"/>
      <c r="BM13" s="502"/>
      <c r="BN13" s="466">
        <v>354009</v>
      </c>
      <c r="BO13" s="467"/>
      <c r="BP13" s="467"/>
      <c r="BQ13" s="467"/>
      <c r="BR13" s="467"/>
      <c r="BS13" s="467"/>
      <c r="BT13" s="467"/>
      <c r="BU13" s="468"/>
      <c r="BV13" s="466">
        <v>-14992</v>
      </c>
      <c r="BW13" s="467"/>
      <c r="BX13" s="467"/>
      <c r="BY13" s="467"/>
      <c r="BZ13" s="467"/>
      <c r="CA13" s="467"/>
      <c r="CB13" s="467"/>
      <c r="CC13" s="468"/>
      <c r="CD13" s="469" t="s">
        <v>140</v>
      </c>
      <c r="CE13" s="470"/>
      <c r="CF13" s="470"/>
      <c r="CG13" s="470"/>
      <c r="CH13" s="470"/>
      <c r="CI13" s="470"/>
      <c r="CJ13" s="470"/>
      <c r="CK13" s="470"/>
      <c r="CL13" s="470"/>
      <c r="CM13" s="470"/>
      <c r="CN13" s="470"/>
      <c r="CO13" s="470"/>
      <c r="CP13" s="470"/>
      <c r="CQ13" s="470"/>
      <c r="CR13" s="470"/>
      <c r="CS13" s="471"/>
      <c r="CT13" s="463">
        <v>7.6</v>
      </c>
      <c r="CU13" s="464"/>
      <c r="CV13" s="464"/>
      <c r="CW13" s="464"/>
      <c r="CX13" s="464"/>
      <c r="CY13" s="464"/>
      <c r="CZ13" s="464"/>
      <c r="DA13" s="465"/>
      <c r="DB13" s="463">
        <v>7.7</v>
      </c>
      <c r="DC13" s="464"/>
      <c r="DD13" s="464"/>
      <c r="DE13" s="464"/>
      <c r="DF13" s="464"/>
      <c r="DG13" s="464"/>
      <c r="DH13" s="464"/>
      <c r="DI13" s="465"/>
      <c r="DJ13" s="185"/>
      <c r="DK13" s="185"/>
      <c r="DL13" s="185"/>
      <c r="DM13" s="185"/>
      <c r="DN13" s="185"/>
      <c r="DO13" s="185"/>
    </row>
    <row r="14" spans="1:119" ht="18.75" customHeight="1" thickBot="1" x14ac:dyDescent="0.25">
      <c r="A14" s="186"/>
      <c r="B14" s="529"/>
      <c r="C14" s="530"/>
      <c r="D14" s="530"/>
      <c r="E14" s="530"/>
      <c r="F14" s="530"/>
      <c r="G14" s="530"/>
      <c r="H14" s="530"/>
      <c r="I14" s="530"/>
      <c r="J14" s="530"/>
      <c r="K14" s="531"/>
      <c r="L14" s="544" t="s">
        <v>141</v>
      </c>
      <c r="M14" s="545"/>
      <c r="N14" s="545"/>
      <c r="O14" s="545"/>
      <c r="P14" s="545"/>
      <c r="Q14" s="546"/>
      <c r="R14" s="547">
        <v>75545</v>
      </c>
      <c r="S14" s="548"/>
      <c r="T14" s="548"/>
      <c r="U14" s="548"/>
      <c r="V14" s="549"/>
      <c r="W14" s="456"/>
      <c r="X14" s="457"/>
      <c r="Y14" s="457"/>
      <c r="Z14" s="457"/>
      <c r="AA14" s="457"/>
      <c r="AB14" s="446"/>
      <c r="AC14" s="550">
        <v>2.8</v>
      </c>
      <c r="AD14" s="551"/>
      <c r="AE14" s="551"/>
      <c r="AF14" s="551"/>
      <c r="AG14" s="552"/>
      <c r="AH14" s="550">
        <v>2.7</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142</v>
      </c>
      <c r="CE14" s="559"/>
      <c r="CF14" s="559"/>
      <c r="CG14" s="559"/>
      <c r="CH14" s="559"/>
      <c r="CI14" s="559"/>
      <c r="CJ14" s="559"/>
      <c r="CK14" s="559"/>
      <c r="CL14" s="559"/>
      <c r="CM14" s="559"/>
      <c r="CN14" s="559"/>
      <c r="CO14" s="559"/>
      <c r="CP14" s="559"/>
      <c r="CQ14" s="559"/>
      <c r="CR14" s="559"/>
      <c r="CS14" s="560"/>
      <c r="CT14" s="561" t="s">
        <v>127</v>
      </c>
      <c r="CU14" s="562"/>
      <c r="CV14" s="562"/>
      <c r="CW14" s="562"/>
      <c r="CX14" s="562"/>
      <c r="CY14" s="562"/>
      <c r="CZ14" s="562"/>
      <c r="DA14" s="563"/>
      <c r="DB14" s="561">
        <v>0.2</v>
      </c>
      <c r="DC14" s="562"/>
      <c r="DD14" s="562"/>
      <c r="DE14" s="562"/>
      <c r="DF14" s="562"/>
      <c r="DG14" s="562"/>
      <c r="DH14" s="562"/>
      <c r="DI14" s="563"/>
      <c r="DJ14" s="185"/>
      <c r="DK14" s="185"/>
      <c r="DL14" s="185"/>
      <c r="DM14" s="185"/>
      <c r="DN14" s="185"/>
      <c r="DO14" s="185"/>
    </row>
    <row r="15" spans="1:119" ht="18.75" customHeight="1" x14ac:dyDescent="0.2">
      <c r="A15" s="186"/>
      <c r="B15" s="529"/>
      <c r="C15" s="530"/>
      <c r="D15" s="530"/>
      <c r="E15" s="530"/>
      <c r="F15" s="530"/>
      <c r="G15" s="530"/>
      <c r="H15" s="530"/>
      <c r="I15" s="530"/>
      <c r="J15" s="530"/>
      <c r="K15" s="531"/>
      <c r="L15" s="196"/>
      <c r="M15" s="554" t="s">
        <v>143</v>
      </c>
      <c r="N15" s="555"/>
      <c r="O15" s="555"/>
      <c r="P15" s="555"/>
      <c r="Q15" s="556"/>
      <c r="R15" s="547">
        <v>74476</v>
      </c>
      <c r="S15" s="548"/>
      <c r="T15" s="548"/>
      <c r="U15" s="548"/>
      <c r="V15" s="549"/>
      <c r="W15" s="482" t="s">
        <v>144</v>
      </c>
      <c r="X15" s="483"/>
      <c r="Y15" s="483"/>
      <c r="Z15" s="483"/>
      <c r="AA15" s="483"/>
      <c r="AB15" s="473"/>
      <c r="AC15" s="517">
        <v>10694</v>
      </c>
      <c r="AD15" s="518"/>
      <c r="AE15" s="518"/>
      <c r="AF15" s="518"/>
      <c r="AG15" s="557"/>
      <c r="AH15" s="517">
        <v>11216</v>
      </c>
      <c r="AI15" s="518"/>
      <c r="AJ15" s="518"/>
      <c r="AK15" s="518"/>
      <c r="AL15" s="519"/>
      <c r="AM15" s="495"/>
      <c r="AN15" s="496"/>
      <c r="AO15" s="496"/>
      <c r="AP15" s="496"/>
      <c r="AQ15" s="496"/>
      <c r="AR15" s="496"/>
      <c r="AS15" s="496"/>
      <c r="AT15" s="497"/>
      <c r="AU15" s="498"/>
      <c r="AV15" s="499"/>
      <c r="AW15" s="499"/>
      <c r="AX15" s="499"/>
      <c r="AY15" s="426" t="s">
        <v>145</v>
      </c>
      <c r="AZ15" s="427"/>
      <c r="BA15" s="427"/>
      <c r="BB15" s="427"/>
      <c r="BC15" s="427"/>
      <c r="BD15" s="427"/>
      <c r="BE15" s="427"/>
      <c r="BF15" s="427"/>
      <c r="BG15" s="427"/>
      <c r="BH15" s="427"/>
      <c r="BI15" s="427"/>
      <c r="BJ15" s="427"/>
      <c r="BK15" s="427"/>
      <c r="BL15" s="427"/>
      <c r="BM15" s="428"/>
      <c r="BN15" s="429">
        <v>8110538</v>
      </c>
      <c r="BO15" s="430"/>
      <c r="BP15" s="430"/>
      <c r="BQ15" s="430"/>
      <c r="BR15" s="430"/>
      <c r="BS15" s="430"/>
      <c r="BT15" s="430"/>
      <c r="BU15" s="431"/>
      <c r="BV15" s="429">
        <v>8015801</v>
      </c>
      <c r="BW15" s="430"/>
      <c r="BX15" s="430"/>
      <c r="BY15" s="430"/>
      <c r="BZ15" s="430"/>
      <c r="CA15" s="430"/>
      <c r="CB15" s="430"/>
      <c r="CC15" s="431"/>
      <c r="CD15" s="564" t="s">
        <v>146</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29"/>
      <c r="C16" s="530"/>
      <c r="D16" s="530"/>
      <c r="E16" s="530"/>
      <c r="F16" s="530"/>
      <c r="G16" s="530"/>
      <c r="H16" s="530"/>
      <c r="I16" s="530"/>
      <c r="J16" s="530"/>
      <c r="K16" s="531"/>
      <c r="L16" s="544" t="s">
        <v>147</v>
      </c>
      <c r="M16" s="575"/>
      <c r="N16" s="575"/>
      <c r="O16" s="575"/>
      <c r="P16" s="575"/>
      <c r="Q16" s="576"/>
      <c r="R16" s="567" t="s">
        <v>148</v>
      </c>
      <c r="S16" s="568"/>
      <c r="T16" s="568"/>
      <c r="U16" s="568"/>
      <c r="V16" s="569"/>
      <c r="W16" s="456"/>
      <c r="X16" s="457"/>
      <c r="Y16" s="457"/>
      <c r="Z16" s="457"/>
      <c r="AA16" s="457"/>
      <c r="AB16" s="446"/>
      <c r="AC16" s="550">
        <v>29.9</v>
      </c>
      <c r="AD16" s="551"/>
      <c r="AE16" s="551"/>
      <c r="AF16" s="551"/>
      <c r="AG16" s="552"/>
      <c r="AH16" s="550">
        <v>31.6</v>
      </c>
      <c r="AI16" s="551"/>
      <c r="AJ16" s="551"/>
      <c r="AK16" s="551"/>
      <c r="AL16" s="553"/>
      <c r="AM16" s="495"/>
      <c r="AN16" s="496"/>
      <c r="AO16" s="496"/>
      <c r="AP16" s="496"/>
      <c r="AQ16" s="496"/>
      <c r="AR16" s="496"/>
      <c r="AS16" s="496"/>
      <c r="AT16" s="497"/>
      <c r="AU16" s="498"/>
      <c r="AV16" s="499"/>
      <c r="AW16" s="499"/>
      <c r="AX16" s="499"/>
      <c r="AY16" s="500" t="s">
        <v>149</v>
      </c>
      <c r="AZ16" s="501"/>
      <c r="BA16" s="501"/>
      <c r="BB16" s="501"/>
      <c r="BC16" s="501"/>
      <c r="BD16" s="501"/>
      <c r="BE16" s="501"/>
      <c r="BF16" s="501"/>
      <c r="BG16" s="501"/>
      <c r="BH16" s="501"/>
      <c r="BI16" s="501"/>
      <c r="BJ16" s="501"/>
      <c r="BK16" s="501"/>
      <c r="BL16" s="501"/>
      <c r="BM16" s="502"/>
      <c r="BN16" s="466">
        <v>12902534</v>
      </c>
      <c r="BO16" s="467"/>
      <c r="BP16" s="467"/>
      <c r="BQ16" s="467"/>
      <c r="BR16" s="467"/>
      <c r="BS16" s="467"/>
      <c r="BT16" s="467"/>
      <c r="BU16" s="468"/>
      <c r="BV16" s="466">
        <v>12619783</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5">
      <c r="A17" s="186"/>
      <c r="B17" s="532"/>
      <c r="C17" s="533"/>
      <c r="D17" s="533"/>
      <c r="E17" s="533"/>
      <c r="F17" s="533"/>
      <c r="G17" s="533"/>
      <c r="H17" s="533"/>
      <c r="I17" s="533"/>
      <c r="J17" s="533"/>
      <c r="K17" s="534"/>
      <c r="L17" s="201"/>
      <c r="M17" s="570" t="s">
        <v>150</v>
      </c>
      <c r="N17" s="571"/>
      <c r="O17" s="571"/>
      <c r="P17" s="571"/>
      <c r="Q17" s="572"/>
      <c r="R17" s="567" t="s">
        <v>151</v>
      </c>
      <c r="S17" s="568"/>
      <c r="T17" s="568"/>
      <c r="U17" s="568"/>
      <c r="V17" s="569"/>
      <c r="W17" s="482" t="s">
        <v>152</v>
      </c>
      <c r="X17" s="483"/>
      <c r="Y17" s="483"/>
      <c r="Z17" s="483"/>
      <c r="AA17" s="483"/>
      <c r="AB17" s="473"/>
      <c r="AC17" s="517">
        <v>24111</v>
      </c>
      <c r="AD17" s="518"/>
      <c r="AE17" s="518"/>
      <c r="AF17" s="518"/>
      <c r="AG17" s="557"/>
      <c r="AH17" s="517">
        <v>23278</v>
      </c>
      <c r="AI17" s="518"/>
      <c r="AJ17" s="518"/>
      <c r="AK17" s="518"/>
      <c r="AL17" s="519"/>
      <c r="AM17" s="495"/>
      <c r="AN17" s="496"/>
      <c r="AO17" s="496"/>
      <c r="AP17" s="496"/>
      <c r="AQ17" s="496"/>
      <c r="AR17" s="496"/>
      <c r="AS17" s="496"/>
      <c r="AT17" s="497"/>
      <c r="AU17" s="498"/>
      <c r="AV17" s="499"/>
      <c r="AW17" s="499"/>
      <c r="AX17" s="499"/>
      <c r="AY17" s="500" t="s">
        <v>153</v>
      </c>
      <c r="AZ17" s="501"/>
      <c r="BA17" s="501"/>
      <c r="BB17" s="501"/>
      <c r="BC17" s="501"/>
      <c r="BD17" s="501"/>
      <c r="BE17" s="501"/>
      <c r="BF17" s="501"/>
      <c r="BG17" s="501"/>
      <c r="BH17" s="501"/>
      <c r="BI17" s="501"/>
      <c r="BJ17" s="501"/>
      <c r="BK17" s="501"/>
      <c r="BL17" s="501"/>
      <c r="BM17" s="502"/>
      <c r="BN17" s="466">
        <v>10298868</v>
      </c>
      <c r="BO17" s="467"/>
      <c r="BP17" s="467"/>
      <c r="BQ17" s="467"/>
      <c r="BR17" s="467"/>
      <c r="BS17" s="467"/>
      <c r="BT17" s="467"/>
      <c r="BU17" s="468"/>
      <c r="BV17" s="466">
        <v>10194784</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5">
      <c r="A18" s="186"/>
      <c r="B18" s="577" t="s">
        <v>154</v>
      </c>
      <c r="C18" s="509"/>
      <c r="D18" s="509"/>
      <c r="E18" s="578"/>
      <c r="F18" s="578"/>
      <c r="G18" s="578"/>
      <c r="H18" s="578"/>
      <c r="I18" s="578"/>
      <c r="J18" s="578"/>
      <c r="K18" s="578"/>
      <c r="L18" s="579">
        <v>71.95</v>
      </c>
      <c r="M18" s="579"/>
      <c r="N18" s="579"/>
      <c r="O18" s="579"/>
      <c r="P18" s="579"/>
      <c r="Q18" s="579"/>
      <c r="R18" s="580"/>
      <c r="S18" s="580"/>
      <c r="T18" s="580"/>
      <c r="U18" s="580"/>
      <c r="V18" s="581"/>
      <c r="W18" s="484"/>
      <c r="X18" s="485"/>
      <c r="Y18" s="485"/>
      <c r="Z18" s="485"/>
      <c r="AA18" s="485"/>
      <c r="AB18" s="476"/>
      <c r="AC18" s="582">
        <v>67.400000000000006</v>
      </c>
      <c r="AD18" s="583"/>
      <c r="AE18" s="583"/>
      <c r="AF18" s="583"/>
      <c r="AG18" s="584"/>
      <c r="AH18" s="582">
        <v>65.7</v>
      </c>
      <c r="AI18" s="583"/>
      <c r="AJ18" s="583"/>
      <c r="AK18" s="583"/>
      <c r="AL18" s="585"/>
      <c r="AM18" s="495"/>
      <c r="AN18" s="496"/>
      <c r="AO18" s="496"/>
      <c r="AP18" s="496"/>
      <c r="AQ18" s="496"/>
      <c r="AR18" s="496"/>
      <c r="AS18" s="496"/>
      <c r="AT18" s="497"/>
      <c r="AU18" s="498"/>
      <c r="AV18" s="499"/>
      <c r="AW18" s="499"/>
      <c r="AX18" s="499"/>
      <c r="AY18" s="500" t="s">
        <v>155</v>
      </c>
      <c r="AZ18" s="501"/>
      <c r="BA18" s="501"/>
      <c r="BB18" s="501"/>
      <c r="BC18" s="501"/>
      <c r="BD18" s="501"/>
      <c r="BE18" s="501"/>
      <c r="BF18" s="501"/>
      <c r="BG18" s="501"/>
      <c r="BH18" s="501"/>
      <c r="BI18" s="501"/>
      <c r="BJ18" s="501"/>
      <c r="BK18" s="501"/>
      <c r="BL18" s="501"/>
      <c r="BM18" s="502"/>
      <c r="BN18" s="466">
        <v>14131566</v>
      </c>
      <c r="BO18" s="467"/>
      <c r="BP18" s="467"/>
      <c r="BQ18" s="467"/>
      <c r="BR18" s="467"/>
      <c r="BS18" s="467"/>
      <c r="BT18" s="467"/>
      <c r="BU18" s="468"/>
      <c r="BV18" s="466">
        <v>14126473</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5">
      <c r="A19" s="186"/>
      <c r="B19" s="577" t="s">
        <v>156</v>
      </c>
      <c r="C19" s="509"/>
      <c r="D19" s="509"/>
      <c r="E19" s="578"/>
      <c r="F19" s="578"/>
      <c r="G19" s="578"/>
      <c r="H19" s="578"/>
      <c r="I19" s="578"/>
      <c r="J19" s="578"/>
      <c r="K19" s="578"/>
      <c r="L19" s="586">
        <v>1034</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157</v>
      </c>
      <c r="AZ19" s="501"/>
      <c r="BA19" s="501"/>
      <c r="BB19" s="501"/>
      <c r="BC19" s="501"/>
      <c r="BD19" s="501"/>
      <c r="BE19" s="501"/>
      <c r="BF19" s="501"/>
      <c r="BG19" s="501"/>
      <c r="BH19" s="501"/>
      <c r="BI19" s="501"/>
      <c r="BJ19" s="501"/>
      <c r="BK19" s="501"/>
      <c r="BL19" s="501"/>
      <c r="BM19" s="502"/>
      <c r="BN19" s="466">
        <v>19001693</v>
      </c>
      <c r="BO19" s="467"/>
      <c r="BP19" s="467"/>
      <c r="BQ19" s="467"/>
      <c r="BR19" s="467"/>
      <c r="BS19" s="467"/>
      <c r="BT19" s="467"/>
      <c r="BU19" s="468"/>
      <c r="BV19" s="466">
        <v>19054584</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5">
      <c r="A20" s="186"/>
      <c r="B20" s="577" t="s">
        <v>158</v>
      </c>
      <c r="C20" s="509"/>
      <c r="D20" s="509"/>
      <c r="E20" s="578"/>
      <c r="F20" s="578"/>
      <c r="G20" s="578"/>
      <c r="H20" s="578"/>
      <c r="I20" s="578"/>
      <c r="J20" s="578"/>
      <c r="K20" s="578"/>
      <c r="L20" s="586">
        <v>29463</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2">
      <c r="A21" s="186"/>
      <c r="B21" s="597" t="s">
        <v>159</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5">
      <c r="A22" s="186"/>
      <c r="B22" s="600" t="s">
        <v>160</v>
      </c>
      <c r="C22" s="601"/>
      <c r="D22" s="602"/>
      <c r="E22" s="478" t="s">
        <v>1</v>
      </c>
      <c r="F22" s="483"/>
      <c r="G22" s="483"/>
      <c r="H22" s="483"/>
      <c r="I22" s="483"/>
      <c r="J22" s="483"/>
      <c r="K22" s="473"/>
      <c r="L22" s="478" t="s">
        <v>161</v>
      </c>
      <c r="M22" s="483"/>
      <c r="N22" s="483"/>
      <c r="O22" s="483"/>
      <c r="P22" s="473"/>
      <c r="Q22" s="609" t="s">
        <v>162</v>
      </c>
      <c r="R22" s="610"/>
      <c r="S22" s="610"/>
      <c r="T22" s="610"/>
      <c r="U22" s="610"/>
      <c r="V22" s="611"/>
      <c r="W22" s="615" t="s">
        <v>163</v>
      </c>
      <c r="X22" s="601"/>
      <c r="Y22" s="602"/>
      <c r="Z22" s="478" t="s">
        <v>1</v>
      </c>
      <c r="AA22" s="483"/>
      <c r="AB22" s="483"/>
      <c r="AC22" s="483"/>
      <c r="AD22" s="483"/>
      <c r="AE22" s="483"/>
      <c r="AF22" s="483"/>
      <c r="AG22" s="473"/>
      <c r="AH22" s="628" t="s">
        <v>164</v>
      </c>
      <c r="AI22" s="483"/>
      <c r="AJ22" s="483"/>
      <c r="AK22" s="483"/>
      <c r="AL22" s="473"/>
      <c r="AM22" s="628" t="s">
        <v>165</v>
      </c>
      <c r="AN22" s="629"/>
      <c r="AO22" s="629"/>
      <c r="AP22" s="629"/>
      <c r="AQ22" s="629"/>
      <c r="AR22" s="630"/>
      <c r="AS22" s="609" t="s">
        <v>162</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2">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166</v>
      </c>
      <c r="AZ23" s="427"/>
      <c r="BA23" s="427"/>
      <c r="BB23" s="427"/>
      <c r="BC23" s="427"/>
      <c r="BD23" s="427"/>
      <c r="BE23" s="427"/>
      <c r="BF23" s="427"/>
      <c r="BG23" s="427"/>
      <c r="BH23" s="427"/>
      <c r="BI23" s="427"/>
      <c r="BJ23" s="427"/>
      <c r="BK23" s="427"/>
      <c r="BL23" s="427"/>
      <c r="BM23" s="428"/>
      <c r="BN23" s="466">
        <v>24310322</v>
      </c>
      <c r="BO23" s="467"/>
      <c r="BP23" s="467"/>
      <c r="BQ23" s="467"/>
      <c r="BR23" s="467"/>
      <c r="BS23" s="467"/>
      <c r="BT23" s="467"/>
      <c r="BU23" s="468"/>
      <c r="BV23" s="466">
        <v>24905830</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5">
      <c r="A24" s="186"/>
      <c r="B24" s="603"/>
      <c r="C24" s="604"/>
      <c r="D24" s="605"/>
      <c r="E24" s="516" t="s">
        <v>167</v>
      </c>
      <c r="F24" s="496"/>
      <c r="G24" s="496"/>
      <c r="H24" s="496"/>
      <c r="I24" s="496"/>
      <c r="J24" s="496"/>
      <c r="K24" s="497"/>
      <c r="L24" s="517">
        <v>1</v>
      </c>
      <c r="M24" s="518"/>
      <c r="N24" s="518"/>
      <c r="O24" s="518"/>
      <c r="P24" s="557"/>
      <c r="Q24" s="517">
        <v>7500</v>
      </c>
      <c r="R24" s="518"/>
      <c r="S24" s="518"/>
      <c r="T24" s="518"/>
      <c r="U24" s="518"/>
      <c r="V24" s="557"/>
      <c r="W24" s="616"/>
      <c r="X24" s="604"/>
      <c r="Y24" s="605"/>
      <c r="Z24" s="516" t="s">
        <v>168</v>
      </c>
      <c r="AA24" s="496"/>
      <c r="AB24" s="496"/>
      <c r="AC24" s="496"/>
      <c r="AD24" s="496"/>
      <c r="AE24" s="496"/>
      <c r="AF24" s="496"/>
      <c r="AG24" s="497"/>
      <c r="AH24" s="517">
        <v>397</v>
      </c>
      <c r="AI24" s="518"/>
      <c r="AJ24" s="518"/>
      <c r="AK24" s="518"/>
      <c r="AL24" s="557"/>
      <c r="AM24" s="517">
        <v>1210453</v>
      </c>
      <c r="AN24" s="518"/>
      <c r="AO24" s="518"/>
      <c r="AP24" s="518"/>
      <c r="AQ24" s="518"/>
      <c r="AR24" s="557"/>
      <c r="AS24" s="517">
        <v>3049</v>
      </c>
      <c r="AT24" s="518"/>
      <c r="AU24" s="518"/>
      <c r="AV24" s="518"/>
      <c r="AW24" s="518"/>
      <c r="AX24" s="519"/>
      <c r="AY24" s="636" t="s">
        <v>169</v>
      </c>
      <c r="AZ24" s="637"/>
      <c r="BA24" s="637"/>
      <c r="BB24" s="637"/>
      <c r="BC24" s="637"/>
      <c r="BD24" s="637"/>
      <c r="BE24" s="637"/>
      <c r="BF24" s="637"/>
      <c r="BG24" s="637"/>
      <c r="BH24" s="637"/>
      <c r="BI24" s="637"/>
      <c r="BJ24" s="637"/>
      <c r="BK24" s="637"/>
      <c r="BL24" s="637"/>
      <c r="BM24" s="638"/>
      <c r="BN24" s="466">
        <v>11193211</v>
      </c>
      <c r="BO24" s="467"/>
      <c r="BP24" s="467"/>
      <c r="BQ24" s="467"/>
      <c r="BR24" s="467"/>
      <c r="BS24" s="467"/>
      <c r="BT24" s="467"/>
      <c r="BU24" s="468"/>
      <c r="BV24" s="466">
        <v>11525826</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2">
      <c r="A25" s="186"/>
      <c r="B25" s="603"/>
      <c r="C25" s="604"/>
      <c r="D25" s="605"/>
      <c r="E25" s="516" t="s">
        <v>170</v>
      </c>
      <c r="F25" s="496"/>
      <c r="G25" s="496"/>
      <c r="H25" s="496"/>
      <c r="I25" s="496"/>
      <c r="J25" s="496"/>
      <c r="K25" s="497"/>
      <c r="L25" s="517">
        <v>1</v>
      </c>
      <c r="M25" s="518"/>
      <c r="N25" s="518"/>
      <c r="O25" s="518"/>
      <c r="P25" s="557"/>
      <c r="Q25" s="517">
        <v>6300</v>
      </c>
      <c r="R25" s="518"/>
      <c r="S25" s="518"/>
      <c r="T25" s="518"/>
      <c r="U25" s="518"/>
      <c r="V25" s="557"/>
      <c r="W25" s="616"/>
      <c r="X25" s="604"/>
      <c r="Y25" s="605"/>
      <c r="Z25" s="516" t="s">
        <v>171</v>
      </c>
      <c r="AA25" s="496"/>
      <c r="AB25" s="496"/>
      <c r="AC25" s="496"/>
      <c r="AD25" s="496"/>
      <c r="AE25" s="496"/>
      <c r="AF25" s="496"/>
      <c r="AG25" s="497"/>
      <c r="AH25" s="517" t="s">
        <v>135</v>
      </c>
      <c r="AI25" s="518"/>
      <c r="AJ25" s="518"/>
      <c r="AK25" s="518"/>
      <c r="AL25" s="557"/>
      <c r="AM25" s="517" t="s">
        <v>135</v>
      </c>
      <c r="AN25" s="518"/>
      <c r="AO25" s="518"/>
      <c r="AP25" s="518"/>
      <c r="AQ25" s="518"/>
      <c r="AR25" s="557"/>
      <c r="AS25" s="517" t="s">
        <v>135</v>
      </c>
      <c r="AT25" s="518"/>
      <c r="AU25" s="518"/>
      <c r="AV25" s="518"/>
      <c r="AW25" s="518"/>
      <c r="AX25" s="519"/>
      <c r="AY25" s="426" t="s">
        <v>172</v>
      </c>
      <c r="AZ25" s="427"/>
      <c r="BA25" s="427"/>
      <c r="BB25" s="427"/>
      <c r="BC25" s="427"/>
      <c r="BD25" s="427"/>
      <c r="BE25" s="427"/>
      <c r="BF25" s="427"/>
      <c r="BG25" s="427"/>
      <c r="BH25" s="427"/>
      <c r="BI25" s="427"/>
      <c r="BJ25" s="427"/>
      <c r="BK25" s="427"/>
      <c r="BL25" s="427"/>
      <c r="BM25" s="428"/>
      <c r="BN25" s="429">
        <v>552046</v>
      </c>
      <c r="BO25" s="430"/>
      <c r="BP25" s="430"/>
      <c r="BQ25" s="430"/>
      <c r="BR25" s="430"/>
      <c r="BS25" s="430"/>
      <c r="BT25" s="430"/>
      <c r="BU25" s="431"/>
      <c r="BV25" s="429">
        <v>673351</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2">
      <c r="A26" s="186"/>
      <c r="B26" s="603"/>
      <c r="C26" s="604"/>
      <c r="D26" s="605"/>
      <c r="E26" s="516" t="s">
        <v>173</v>
      </c>
      <c r="F26" s="496"/>
      <c r="G26" s="496"/>
      <c r="H26" s="496"/>
      <c r="I26" s="496"/>
      <c r="J26" s="496"/>
      <c r="K26" s="497"/>
      <c r="L26" s="517">
        <v>1</v>
      </c>
      <c r="M26" s="518"/>
      <c r="N26" s="518"/>
      <c r="O26" s="518"/>
      <c r="P26" s="557"/>
      <c r="Q26" s="517">
        <v>5600</v>
      </c>
      <c r="R26" s="518"/>
      <c r="S26" s="518"/>
      <c r="T26" s="518"/>
      <c r="U26" s="518"/>
      <c r="V26" s="557"/>
      <c r="W26" s="616"/>
      <c r="X26" s="604"/>
      <c r="Y26" s="605"/>
      <c r="Z26" s="516" t="s">
        <v>174</v>
      </c>
      <c r="AA26" s="626"/>
      <c r="AB26" s="626"/>
      <c r="AC26" s="626"/>
      <c r="AD26" s="626"/>
      <c r="AE26" s="626"/>
      <c r="AF26" s="626"/>
      <c r="AG26" s="627"/>
      <c r="AH26" s="517">
        <v>6</v>
      </c>
      <c r="AI26" s="518"/>
      <c r="AJ26" s="518"/>
      <c r="AK26" s="518"/>
      <c r="AL26" s="557"/>
      <c r="AM26" s="517">
        <v>16644</v>
      </c>
      <c r="AN26" s="518"/>
      <c r="AO26" s="518"/>
      <c r="AP26" s="518"/>
      <c r="AQ26" s="518"/>
      <c r="AR26" s="557"/>
      <c r="AS26" s="517">
        <v>2774</v>
      </c>
      <c r="AT26" s="518"/>
      <c r="AU26" s="518"/>
      <c r="AV26" s="518"/>
      <c r="AW26" s="518"/>
      <c r="AX26" s="519"/>
      <c r="AY26" s="469" t="s">
        <v>175</v>
      </c>
      <c r="AZ26" s="470"/>
      <c r="BA26" s="470"/>
      <c r="BB26" s="470"/>
      <c r="BC26" s="470"/>
      <c r="BD26" s="470"/>
      <c r="BE26" s="470"/>
      <c r="BF26" s="470"/>
      <c r="BG26" s="470"/>
      <c r="BH26" s="470"/>
      <c r="BI26" s="470"/>
      <c r="BJ26" s="470"/>
      <c r="BK26" s="470"/>
      <c r="BL26" s="470"/>
      <c r="BM26" s="471"/>
      <c r="BN26" s="466" t="s">
        <v>135</v>
      </c>
      <c r="BO26" s="467"/>
      <c r="BP26" s="467"/>
      <c r="BQ26" s="467"/>
      <c r="BR26" s="467"/>
      <c r="BS26" s="467"/>
      <c r="BT26" s="467"/>
      <c r="BU26" s="468"/>
      <c r="BV26" s="466" t="s">
        <v>135</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5">
      <c r="A27" s="186"/>
      <c r="B27" s="603"/>
      <c r="C27" s="604"/>
      <c r="D27" s="605"/>
      <c r="E27" s="516" t="s">
        <v>176</v>
      </c>
      <c r="F27" s="496"/>
      <c r="G27" s="496"/>
      <c r="H27" s="496"/>
      <c r="I27" s="496"/>
      <c r="J27" s="496"/>
      <c r="K27" s="497"/>
      <c r="L27" s="517">
        <v>1</v>
      </c>
      <c r="M27" s="518"/>
      <c r="N27" s="518"/>
      <c r="O27" s="518"/>
      <c r="P27" s="557"/>
      <c r="Q27" s="517">
        <v>4000</v>
      </c>
      <c r="R27" s="518"/>
      <c r="S27" s="518"/>
      <c r="T27" s="518"/>
      <c r="U27" s="518"/>
      <c r="V27" s="557"/>
      <c r="W27" s="616"/>
      <c r="X27" s="604"/>
      <c r="Y27" s="605"/>
      <c r="Z27" s="516" t="s">
        <v>177</v>
      </c>
      <c r="AA27" s="496"/>
      <c r="AB27" s="496"/>
      <c r="AC27" s="496"/>
      <c r="AD27" s="496"/>
      <c r="AE27" s="496"/>
      <c r="AF27" s="496"/>
      <c r="AG27" s="497"/>
      <c r="AH27" s="517" t="s">
        <v>135</v>
      </c>
      <c r="AI27" s="518"/>
      <c r="AJ27" s="518"/>
      <c r="AK27" s="518"/>
      <c r="AL27" s="557"/>
      <c r="AM27" s="517" t="s">
        <v>135</v>
      </c>
      <c r="AN27" s="518"/>
      <c r="AO27" s="518"/>
      <c r="AP27" s="518"/>
      <c r="AQ27" s="518"/>
      <c r="AR27" s="557"/>
      <c r="AS27" s="517" t="s">
        <v>135</v>
      </c>
      <c r="AT27" s="518"/>
      <c r="AU27" s="518"/>
      <c r="AV27" s="518"/>
      <c r="AW27" s="518"/>
      <c r="AX27" s="519"/>
      <c r="AY27" s="558" t="s">
        <v>178</v>
      </c>
      <c r="AZ27" s="559"/>
      <c r="BA27" s="559"/>
      <c r="BB27" s="559"/>
      <c r="BC27" s="559"/>
      <c r="BD27" s="559"/>
      <c r="BE27" s="559"/>
      <c r="BF27" s="559"/>
      <c r="BG27" s="559"/>
      <c r="BH27" s="559"/>
      <c r="BI27" s="559"/>
      <c r="BJ27" s="559"/>
      <c r="BK27" s="559"/>
      <c r="BL27" s="559"/>
      <c r="BM27" s="560"/>
      <c r="BN27" s="639">
        <v>769546</v>
      </c>
      <c r="BO27" s="640"/>
      <c r="BP27" s="640"/>
      <c r="BQ27" s="640"/>
      <c r="BR27" s="640"/>
      <c r="BS27" s="640"/>
      <c r="BT27" s="640"/>
      <c r="BU27" s="641"/>
      <c r="BV27" s="639">
        <v>768230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2">
      <c r="A28" s="186"/>
      <c r="B28" s="603"/>
      <c r="C28" s="604"/>
      <c r="D28" s="605"/>
      <c r="E28" s="516" t="s">
        <v>179</v>
      </c>
      <c r="F28" s="496"/>
      <c r="G28" s="496"/>
      <c r="H28" s="496"/>
      <c r="I28" s="496"/>
      <c r="J28" s="496"/>
      <c r="K28" s="497"/>
      <c r="L28" s="517">
        <v>1</v>
      </c>
      <c r="M28" s="518"/>
      <c r="N28" s="518"/>
      <c r="O28" s="518"/>
      <c r="P28" s="557"/>
      <c r="Q28" s="517">
        <v>3600</v>
      </c>
      <c r="R28" s="518"/>
      <c r="S28" s="518"/>
      <c r="T28" s="518"/>
      <c r="U28" s="518"/>
      <c r="V28" s="557"/>
      <c r="W28" s="616"/>
      <c r="X28" s="604"/>
      <c r="Y28" s="605"/>
      <c r="Z28" s="516" t="s">
        <v>180</v>
      </c>
      <c r="AA28" s="496"/>
      <c r="AB28" s="496"/>
      <c r="AC28" s="496"/>
      <c r="AD28" s="496"/>
      <c r="AE28" s="496"/>
      <c r="AF28" s="496"/>
      <c r="AG28" s="497"/>
      <c r="AH28" s="517" t="s">
        <v>135</v>
      </c>
      <c r="AI28" s="518"/>
      <c r="AJ28" s="518"/>
      <c r="AK28" s="518"/>
      <c r="AL28" s="557"/>
      <c r="AM28" s="517" t="s">
        <v>135</v>
      </c>
      <c r="AN28" s="518"/>
      <c r="AO28" s="518"/>
      <c r="AP28" s="518"/>
      <c r="AQ28" s="518"/>
      <c r="AR28" s="557"/>
      <c r="AS28" s="517" t="s">
        <v>135</v>
      </c>
      <c r="AT28" s="518"/>
      <c r="AU28" s="518"/>
      <c r="AV28" s="518"/>
      <c r="AW28" s="518"/>
      <c r="AX28" s="519"/>
      <c r="AY28" s="642" t="s">
        <v>181</v>
      </c>
      <c r="AZ28" s="643"/>
      <c r="BA28" s="643"/>
      <c r="BB28" s="644"/>
      <c r="BC28" s="426" t="s">
        <v>47</v>
      </c>
      <c r="BD28" s="427"/>
      <c r="BE28" s="427"/>
      <c r="BF28" s="427"/>
      <c r="BG28" s="427"/>
      <c r="BH28" s="427"/>
      <c r="BI28" s="427"/>
      <c r="BJ28" s="427"/>
      <c r="BK28" s="427"/>
      <c r="BL28" s="427"/>
      <c r="BM28" s="428"/>
      <c r="BN28" s="429">
        <v>4233597</v>
      </c>
      <c r="BO28" s="430"/>
      <c r="BP28" s="430"/>
      <c r="BQ28" s="430"/>
      <c r="BR28" s="430"/>
      <c r="BS28" s="430"/>
      <c r="BT28" s="430"/>
      <c r="BU28" s="431"/>
      <c r="BV28" s="429">
        <v>3997014</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2">
      <c r="A29" s="186"/>
      <c r="B29" s="603"/>
      <c r="C29" s="604"/>
      <c r="D29" s="605"/>
      <c r="E29" s="516" t="s">
        <v>182</v>
      </c>
      <c r="F29" s="496"/>
      <c r="G29" s="496"/>
      <c r="H29" s="496"/>
      <c r="I29" s="496"/>
      <c r="J29" s="496"/>
      <c r="K29" s="497"/>
      <c r="L29" s="517">
        <v>20</v>
      </c>
      <c r="M29" s="518"/>
      <c r="N29" s="518"/>
      <c r="O29" s="518"/>
      <c r="P29" s="557"/>
      <c r="Q29" s="517">
        <v>3500</v>
      </c>
      <c r="R29" s="518"/>
      <c r="S29" s="518"/>
      <c r="T29" s="518"/>
      <c r="U29" s="518"/>
      <c r="V29" s="557"/>
      <c r="W29" s="617"/>
      <c r="X29" s="618"/>
      <c r="Y29" s="619"/>
      <c r="Z29" s="516" t="s">
        <v>183</v>
      </c>
      <c r="AA29" s="496"/>
      <c r="AB29" s="496"/>
      <c r="AC29" s="496"/>
      <c r="AD29" s="496"/>
      <c r="AE29" s="496"/>
      <c r="AF29" s="496"/>
      <c r="AG29" s="497"/>
      <c r="AH29" s="517">
        <v>397</v>
      </c>
      <c r="AI29" s="518"/>
      <c r="AJ29" s="518"/>
      <c r="AK29" s="518"/>
      <c r="AL29" s="557"/>
      <c r="AM29" s="517">
        <v>1210453</v>
      </c>
      <c r="AN29" s="518"/>
      <c r="AO29" s="518"/>
      <c r="AP29" s="518"/>
      <c r="AQ29" s="518"/>
      <c r="AR29" s="557"/>
      <c r="AS29" s="517">
        <v>3049</v>
      </c>
      <c r="AT29" s="518"/>
      <c r="AU29" s="518"/>
      <c r="AV29" s="518"/>
      <c r="AW29" s="518"/>
      <c r="AX29" s="519"/>
      <c r="AY29" s="645"/>
      <c r="AZ29" s="646"/>
      <c r="BA29" s="646"/>
      <c r="BB29" s="647"/>
      <c r="BC29" s="500" t="s">
        <v>184</v>
      </c>
      <c r="BD29" s="501"/>
      <c r="BE29" s="501"/>
      <c r="BF29" s="501"/>
      <c r="BG29" s="501"/>
      <c r="BH29" s="501"/>
      <c r="BI29" s="501"/>
      <c r="BJ29" s="501"/>
      <c r="BK29" s="501"/>
      <c r="BL29" s="501"/>
      <c r="BM29" s="502"/>
      <c r="BN29" s="466">
        <v>178873</v>
      </c>
      <c r="BO29" s="467"/>
      <c r="BP29" s="467"/>
      <c r="BQ29" s="467"/>
      <c r="BR29" s="467"/>
      <c r="BS29" s="467"/>
      <c r="BT29" s="467"/>
      <c r="BU29" s="468"/>
      <c r="BV29" s="466">
        <v>178568</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5">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185</v>
      </c>
      <c r="X30" s="624"/>
      <c r="Y30" s="624"/>
      <c r="Z30" s="624"/>
      <c r="AA30" s="624"/>
      <c r="AB30" s="624"/>
      <c r="AC30" s="624"/>
      <c r="AD30" s="624"/>
      <c r="AE30" s="624"/>
      <c r="AF30" s="624"/>
      <c r="AG30" s="625"/>
      <c r="AH30" s="582">
        <v>97.4</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4300702</v>
      </c>
      <c r="BO30" s="640"/>
      <c r="BP30" s="640"/>
      <c r="BQ30" s="640"/>
      <c r="BR30" s="640"/>
      <c r="BS30" s="640"/>
      <c r="BT30" s="640"/>
      <c r="BU30" s="641"/>
      <c r="BV30" s="639">
        <v>4086812</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186</v>
      </c>
      <c r="D32" s="213"/>
      <c r="E32" s="213"/>
      <c r="F32" s="210"/>
      <c r="G32" s="210"/>
      <c r="H32" s="210"/>
      <c r="I32" s="210"/>
      <c r="J32" s="210"/>
      <c r="K32" s="210"/>
      <c r="L32" s="210"/>
      <c r="M32" s="210"/>
      <c r="N32" s="210"/>
      <c r="O32" s="210"/>
      <c r="P32" s="210"/>
      <c r="Q32" s="210"/>
      <c r="R32" s="210"/>
      <c r="S32" s="210"/>
      <c r="T32" s="210"/>
      <c r="U32" s="210" t="s">
        <v>187</v>
      </c>
      <c r="V32" s="210"/>
      <c r="W32" s="210"/>
      <c r="X32" s="210"/>
      <c r="Y32" s="210"/>
      <c r="Z32" s="210"/>
      <c r="AA32" s="210"/>
      <c r="AB32" s="210"/>
      <c r="AC32" s="210"/>
      <c r="AD32" s="210"/>
      <c r="AE32" s="210"/>
      <c r="AF32" s="210"/>
      <c r="AG32" s="210"/>
      <c r="AH32" s="210"/>
      <c r="AI32" s="210"/>
      <c r="AJ32" s="210"/>
      <c r="AK32" s="210"/>
      <c r="AL32" s="210"/>
      <c r="AM32" s="214" t="s">
        <v>188</v>
      </c>
      <c r="AN32" s="210"/>
      <c r="AO32" s="210"/>
      <c r="AP32" s="210"/>
      <c r="AQ32" s="210"/>
      <c r="AR32" s="210"/>
      <c r="AS32" s="214"/>
      <c r="AT32" s="214"/>
      <c r="AU32" s="214"/>
      <c r="AV32" s="214"/>
      <c r="AW32" s="214"/>
      <c r="AX32" s="214"/>
      <c r="AY32" s="214"/>
      <c r="AZ32" s="214"/>
      <c r="BA32" s="214"/>
      <c r="BB32" s="210"/>
      <c r="BC32" s="214"/>
      <c r="BD32" s="210"/>
      <c r="BE32" s="214" t="s">
        <v>189</v>
      </c>
      <c r="BF32" s="210"/>
      <c r="BG32" s="210"/>
      <c r="BH32" s="210"/>
      <c r="BI32" s="210"/>
      <c r="BJ32" s="214"/>
      <c r="BK32" s="214"/>
      <c r="BL32" s="214"/>
      <c r="BM32" s="214"/>
      <c r="BN32" s="214"/>
      <c r="BO32" s="214"/>
      <c r="BP32" s="214"/>
      <c r="BQ32" s="214"/>
      <c r="BR32" s="210"/>
      <c r="BS32" s="210"/>
      <c r="BT32" s="210"/>
      <c r="BU32" s="210"/>
      <c r="BV32" s="210"/>
      <c r="BW32" s="210" t="s">
        <v>190</v>
      </c>
      <c r="BX32" s="210"/>
      <c r="BY32" s="210"/>
      <c r="BZ32" s="210"/>
      <c r="CA32" s="210"/>
      <c r="CB32" s="214"/>
      <c r="CC32" s="214"/>
      <c r="CD32" s="214"/>
      <c r="CE32" s="214"/>
      <c r="CF32" s="214"/>
      <c r="CG32" s="214"/>
      <c r="CH32" s="214"/>
      <c r="CI32" s="214"/>
      <c r="CJ32" s="214"/>
      <c r="CK32" s="214"/>
      <c r="CL32" s="214"/>
      <c r="CM32" s="214"/>
      <c r="CN32" s="214"/>
      <c r="CO32" s="214" t="s">
        <v>191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90" t="s">
        <v>192</v>
      </c>
      <c r="D33" s="490"/>
      <c r="E33" s="455" t="s">
        <v>193</v>
      </c>
      <c r="F33" s="455"/>
      <c r="G33" s="455"/>
      <c r="H33" s="455"/>
      <c r="I33" s="455"/>
      <c r="J33" s="455"/>
      <c r="K33" s="455"/>
      <c r="L33" s="455"/>
      <c r="M33" s="455"/>
      <c r="N33" s="455"/>
      <c r="O33" s="455"/>
      <c r="P33" s="455"/>
      <c r="Q33" s="455"/>
      <c r="R33" s="455"/>
      <c r="S33" s="455"/>
      <c r="T33" s="215"/>
      <c r="U33" s="490" t="s">
        <v>192</v>
      </c>
      <c r="V33" s="490"/>
      <c r="W33" s="455" t="s">
        <v>193</v>
      </c>
      <c r="X33" s="455"/>
      <c r="Y33" s="455"/>
      <c r="Z33" s="455"/>
      <c r="AA33" s="455"/>
      <c r="AB33" s="455"/>
      <c r="AC33" s="455"/>
      <c r="AD33" s="455"/>
      <c r="AE33" s="455"/>
      <c r="AF33" s="455"/>
      <c r="AG33" s="455"/>
      <c r="AH33" s="455"/>
      <c r="AI33" s="455"/>
      <c r="AJ33" s="455"/>
      <c r="AK33" s="455"/>
      <c r="AL33" s="215"/>
      <c r="AM33" s="490" t="s">
        <v>192</v>
      </c>
      <c r="AN33" s="490"/>
      <c r="AO33" s="455" t="s">
        <v>193</v>
      </c>
      <c r="AP33" s="455"/>
      <c r="AQ33" s="455"/>
      <c r="AR33" s="455"/>
      <c r="AS33" s="455"/>
      <c r="AT33" s="455"/>
      <c r="AU33" s="455"/>
      <c r="AV33" s="455"/>
      <c r="AW33" s="455"/>
      <c r="AX33" s="455"/>
      <c r="AY33" s="455"/>
      <c r="AZ33" s="455"/>
      <c r="BA33" s="455"/>
      <c r="BB33" s="455"/>
      <c r="BC33" s="455"/>
      <c r="BD33" s="216"/>
      <c r="BE33" s="455" t="s">
        <v>194</v>
      </c>
      <c r="BF33" s="455"/>
      <c r="BG33" s="455" t="s">
        <v>195</v>
      </c>
      <c r="BH33" s="455"/>
      <c r="BI33" s="455"/>
      <c r="BJ33" s="455"/>
      <c r="BK33" s="455"/>
      <c r="BL33" s="455"/>
      <c r="BM33" s="455"/>
      <c r="BN33" s="455"/>
      <c r="BO33" s="455"/>
      <c r="BP33" s="455"/>
      <c r="BQ33" s="455"/>
      <c r="BR33" s="455"/>
      <c r="BS33" s="455"/>
      <c r="BT33" s="455"/>
      <c r="BU33" s="455"/>
      <c r="BV33" s="216"/>
      <c r="BW33" s="490" t="s">
        <v>194</v>
      </c>
      <c r="BX33" s="490"/>
      <c r="BY33" s="455" t="s">
        <v>196</v>
      </c>
      <c r="BZ33" s="455"/>
      <c r="CA33" s="455"/>
      <c r="CB33" s="455"/>
      <c r="CC33" s="455"/>
      <c r="CD33" s="455"/>
      <c r="CE33" s="455"/>
      <c r="CF33" s="455"/>
      <c r="CG33" s="455"/>
      <c r="CH33" s="455"/>
      <c r="CI33" s="455"/>
      <c r="CJ33" s="455"/>
      <c r="CK33" s="455"/>
      <c r="CL33" s="455"/>
      <c r="CM33" s="455"/>
      <c r="CN33" s="215"/>
      <c r="CO33" s="490" t="s">
        <v>192</v>
      </c>
      <c r="CP33" s="490"/>
      <c r="CQ33" s="455" t="s">
        <v>197</v>
      </c>
      <c r="CR33" s="455"/>
      <c r="CS33" s="455"/>
      <c r="CT33" s="455"/>
      <c r="CU33" s="455"/>
      <c r="CV33" s="455"/>
      <c r="CW33" s="455"/>
      <c r="CX33" s="455"/>
      <c r="CY33" s="455"/>
      <c r="CZ33" s="455"/>
      <c r="DA33" s="455"/>
      <c r="DB33" s="455"/>
      <c r="DC33" s="455"/>
      <c r="DD33" s="455"/>
      <c r="DE33" s="455"/>
      <c r="DF33" s="215"/>
      <c r="DG33" s="651" t="s">
        <v>198</v>
      </c>
      <c r="DH33" s="651"/>
      <c r="DI33" s="217"/>
      <c r="DJ33" s="185"/>
      <c r="DK33" s="185"/>
      <c r="DL33" s="185"/>
      <c r="DM33" s="185"/>
      <c r="DN33" s="185"/>
      <c r="DO33" s="185"/>
    </row>
    <row r="34" spans="1:119" ht="32.25" customHeight="1" x14ac:dyDescent="0.2">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4</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8</v>
      </c>
      <c r="AN34" s="652"/>
      <c r="AO34" s="653" t="str">
        <f>IF('各会計、関係団体の財政状況及び健全化判断比率'!B32="","",'各会計、関係団体の財政状況及び健全化判断比率'!B32)</f>
        <v>水道事業会計</v>
      </c>
      <c r="AP34" s="653"/>
      <c r="AQ34" s="653"/>
      <c r="AR34" s="653"/>
      <c r="AS34" s="653"/>
      <c r="AT34" s="653"/>
      <c r="AU34" s="653"/>
      <c r="AV34" s="653"/>
      <c r="AW34" s="653"/>
      <c r="AX34" s="653"/>
      <c r="AY34" s="653"/>
      <c r="AZ34" s="653"/>
      <c r="BA34" s="653"/>
      <c r="BB34" s="653"/>
      <c r="BC34" s="653"/>
      <c r="BD34" s="213"/>
      <c r="BE34" s="652">
        <f>IF(BG34="","",MAX(C34:D43,U34:V43,AM34:AN43)+1)</f>
        <v>9</v>
      </c>
      <c r="BF34" s="652"/>
      <c r="BG34" s="653" t="str">
        <f>IF('各会計、関係団体の財政状況及び健全化判断比率'!B33="","",'各会計、関係団体の財政状況及び健全化判断比率'!B33)</f>
        <v>簡易水道事業特別会計</v>
      </c>
      <c r="BH34" s="653"/>
      <c r="BI34" s="653"/>
      <c r="BJ34" s="653"/>
      <c r="BK34" s="653"/>
      <c r="BL34" s="653"/>
      <c r="BM34" s="653"/>
      <c r="BN34" s="653"/>
      <c r="BO34" s="653"/>
      <c r="BP34" s="653"/>
      <c r="BQ34" s="653"/>
      <c r="BR34" s="653"/>
      <c r="BS34" s="653"/>
      <c r="BT34" s="653"/>
      <c r="BU34" s="653"/>
      <c r="BV34" s="213"/>
      <c r="BW34" s="652">
        <f>IF(BY34="","",MAX(C34:D43,U34:V43,AM34:AN43,BE34:BF43)+1)</f>
        <v>14</v>
      </c>
      <c r="BX34" s="652"/>
      <c r="BY34" s="653" t="str">
        <f>IF('各会計、関係団体の財政状況及び健全化判断比率'!B68="","",'各会計、関係団体の財政状況及び健全化判断比率'!B68)</f>
        <v>甲府地区広域行政事務組合一般会計</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2">
      <c r="A35" s="186"/>
      <c r="B35" s="212"/>
      <c r="C35" s="652">
        <f>IF(E35="","",C34+1)</f>
        <v>2</v>
      </c>
      <c r="D35" s="652"/>
      <c r="E35" s="653" t="str">
        <f>IF('各会計、関係団体の財政状況及び健全化判断比率'!B8="","",'各会計、関係団体の財政状況及び健全化判断比率'!B8)</f>
        <v>住宅新築資金等貸付事業特別会計</v>
      </c>
      <c r="F35" s="653"/>
      <c r="G35" s="653"/>
      <c r="H35" s="653"/>
      <c r="I35" s="653"/>
      <c r="J35" s="653"/>
      <c r="K35" s="653"/>
      <c r="L35" s="653"/>
      <c r="M35" s="653"/>
      <c r="N35" s="653"/>
      <c r="O35" s="653"/>
      <c r="P35" s="653"/>
      <c r="Q35" s="653"/>
      <c r="R35" s="653"/>
      <c r="S35" s="653"/>
      <c r="T35" s="213"/>
      <c r="U35" s="652">
        <f>IF(W35="","",U34+1)</f>
        <v>5</v>
      </c>
      <c r="V35" s="652"/>
      <c r="W35" s="653" t="str">
        <f>IF('各会計、関係団体の財政状況及び健全化判断比率'!B29="","",'各会計、関係団体の財政状況及び健全化判断比率'!B29)</f>
        <v>後期高齢者医療特別会計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10</v>
      </c>
      <c r="BF35" s="652"/>
      <c r="BG35" s="653" t="str">
        <f>IF('各会計、関係団体の財政状況及び健全化判断比率'!B34="","",'各会計、関係団体の財政状況及び健全化判断比率'!B34)</f>
        <v>下水道事業特別会計</v>
      </c>
      <c r="BH35" s="653"/>
      <c r="BI35" s="653"/>
      <c r="BJ35" s="653"/>
      <c r="BK35" s="653"/>
      <c r="BL35" s="653"/>
      <c r="BM35" s="653"/>
      <c r="BN35" s="653"/>
      <c r="BO35" s="653"/>
      <c r="BP35" s="653"/>
      <c r="BQ35" s="653"/>
      <c r="BR35" s="653"/>
      <c r="BS35" s="653"/>
      <c r="BT35" s="653"/>
      <c r="BU35" s="653"/>
      <c r="BV35" s="213"/>
      <c r="BW35" s="652">
        <f t="shared" ref="BW35:BW43" si="2">IF(BY35="","",BW34+1)</f>
        <v>15</v>
      </c>
      <c r="BX35" s="652"/>
      <c r="BY35" s="653" t="str">
        <f>IF('各会計、関係団体の財政状況及び健全化判断比率'!B69="","",'各会計、関係団体の財政状況及び健全化判断比率'!B69)</f>
        <v>甲府地区広域行政事務組合ふるさと市町村圏事業特別会計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2">
      <c r="A36" s="186"/>
      <c r="B36" s="212"/>
      <c r="C36" s="652">
        <f>IF(E36="","",C35+1)</f>
        <v>3</v>
      </c>
      <c r="D36" s="652"/>
      <c r="E36" s="653" t="str">
        <f>IF('各会計、関係団体の財政状況及び健全化判断比率'!B9="","",'各会計、関係団体の財政状況及び健全化判断比率'!B9)</f>
        <v>地域し尿処理施設特別会計</v>
      </c>
      <c r="F36" s="653"/>
      <c r="G36" s="653"/>
      <c r="H36" s="653"/>
      <c r="I36" s="653"/>
      <c r="J36" s="653"/>
      <c r="K36" s="653"/>
      <c r="L36" s="653"/>
      <c r="M36" s="653"/>
      <c r="N36" s="653"/>
      <c r="O36" s="653"/>
      <c r="P36" s="653"/>
      <c r="Q36" s="653"/>
      <c r="R36" s="653"/>
      <c r="S36" s="653"/>
      <c r="T36" s="213"/>
      <c r="U36" s="652">
        <f t="shared" ref="U36:U43" si="4">IF(W36="","",U35+1)</f>
        <v>6</v>
      </c>
      <c r="V36" s="652"/>
      <c r="W36" s="653" t="str">
        <f>IF('各会計、関係団体の財政状況及び健全化判断比率'!B30="","",'各会計、関係団体の財政状況及び健全化判断比率'!B30)</f>
        <v>介護保険特別会計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11</v>
      </c>
      <c r="BF36" s="652"/>
      <c r="BG36" s="653" t="str">
        <f>IF('各会計、関係団体の財政状況及び健全化判断比率'!B35="","",'各会計、関係団体の財政状況及び健全化判断比率'!B35)</f>
        <v>農業集落排水事業特別会計</v>
      </c>
      <c r="BH36" s="653"/>
      <c r="BI36" s="653"/>
      <c r="BJ36" s="653"/>
      <c r="BK36" s="653"/>
      <c r="BL36" s="653"/>
      <c r="BM36" s="653"/>
      <c r="BN36" s="653"/>
      <c r="BO36" s="653"/>
      <c r="BP36" s="653"/>
      <c r="BQ36" s="653"/>
      <c r="BR36" s="653"/>
      <c r="BS36" s="653"/>
      <c r="BT36" s="653"/>
      <c r="BU36" s="653"/>
      <c r="BV36" s="213"/>
      <c r="BW36" s="652">
        <f t="shared" si="2"/>
        <v>16</v>
      </c>
      <c r="BX36" s="652"/>
      <c r="BY36" s="653" t="str">
        <f>IF('各会計、関係団体の財政状況及び健全化判断比率'!B70="","",'各会計、関係団体の財政状況及び健全化判断比率'!B70)</f>
        <v>甲府地区広域行政事務組合消防事業特別会計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2">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7</v>
      </c>
      <c r="V37" s="652"/>
      <c r="W37" s="653" t="str">
        <f>IF('各会計、関係団体の財政状況及び健全化判断比率'!B31="","",'各会計、関係団体の財政状況及び健全化判断比率'!B31)</f>
        <v>介護サービス特別会計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f t="shared" si="1"/>
        <v>12</v>
      </c>
      <c r="BF37" s="652"/>
      <c r="BG37" s="653" t="str">
        <f>IF('各会計、関係団体の財政状況及び健全化判断比率'!B36="","",'各会計、関係団体の財政状況及び健全化判断比率'!B36)</f>
        <v>合併浄化槽事業特別会計</v>
      </c>
      <c r="BH37" s="653"/>
      <c r="BI37" s="653"/>
      <c r="BJ37" s="653"/>
      <c r="BK37" s="653"/>
      <c r="BL37" s="653"/>
      <c r="BM37" s="653"/>
      <c r="BN37" s="653"/>
      <c r="BO37" s="653"/>
      <c r="BP37" s="653"/>
      <c r="BQ37" s="653"/>
      <c r="BR37" s="653"/>
      <c r="BS37" s="653"/>
      <c r="BT37" s="653"/>
      <c r="BU37" s="653"/>
      <c r="BV37" s="213"/>
      <c r="BW37" s="652">
        <f t="shared" si="2"/>
        <v>17</v>
      </c>
      <c r="BX37" s="652"/>
      <c r="BY37" s="653" t="str">
        <f>IF('各会計、関係団体の財政状況及び健全化判断比率'!B71="","",'各会計、関係団体の財政状況及び健全化判断比率'!B71)</f>
        <v>甲府地区広域行政事務組合視聴覚ライブラリー事業特別会計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2">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f t="shared" si="1"/>
        <v>13</v>
      </c>
      <c r="BF38" s="652"/>
      <c r="BG38" s="653" t="str">
        <f>IF('各会計、関係団体の財政状況及び健全化判断比率'!B37="","",'各会計、関係団体の財政状況及び健全化判断比率'!B37)</f>
        <v>宅地開発事業特別会計</v>
      </c>
      <c r="BH38" s="653"/>
      <c r="BI38" s="653"/>
      <c r="BJ38" s="653"/>
      <c r="BK38" s="653"/>
      <c r="BL38" s="653"/>
      <c r="BM38" s="653"/>
      <c r="BN38" s="653"/>
      <c r="BO38" s="653"/>
      <c r="BP38" s="653"/>
      <c r="BQ38" s="653"/>
      <c r="BR38" s="653"/>
      <c r="BS38" s="653"/>
      <c r="BT38" s="653"/>
      <c r="BU38" s="653"/>
      <c r="BV38" s="213"/>
      <c r="BW38" s="652">
        <f t="shared" si="2"/>
        <v>18</v>
      </c>
      <c r="BX38" s="652"/>
      <c r="BY38" s="653" t="str">
        <f>IF('各会計、関係団体の財政状況及び健全化判断比率'!B72="","",'各会計、関係団体の財政状況及び健全化判断比率'!B72)</f>
        <v>甲府地区広域行政事務組合国母公園管理事業特別会計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2">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19</v>
      </c>
      <c r="BX39" s="652"/>
      <c r="BY39" s="653" t="str">
        <f>IF('各会計、関係団体の財政状況及び健全化判断比率'!B73="","",'各会計、関係団体の財政状況及び健全化判断比率'!B73)</f>
        <v>峡北広域行政事務組合一般会計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2">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20</v>
      </c>
      <c r="BX40" s="652"/>
      <c r="BY40" s="653" t="str">
        <f>IF('各会計、関係団体の財政状況及び健全化判断比率'!B74="","",'各会計、関係団体の財政状況及び健全化判断比率'!B74)</f>
        <v>峡北広域行政事務組合常備消防特別会計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2">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21</v>
      </c>
      <c r="BX41" s="652"/>
      <c r="BY41" s="653" t="str">
        <f>IF('各会計、関係団体の財政状況及び健全化判断比率'!B75="","",'各会計、関係団体の財政状況及び健全化判断比率'!B75)</f>
        <v>峡北広域行政事務組合ごみ処理特別会計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2">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22</v>
      </c>
      <c r="BX42" s="652"/>
      <c r="BY42" s="653" t="str">
        <f>IF('各会計、関係団体の財政状況及び健全化判断比率'!B76="","",'各会計、関係団体の財政状況及び健全化判断比率'!B76)</f>
        <v>峡北広域行政事務組合し尿処理特別会計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2">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23</v>
      </c>
      <c r="BX43" s="652"/>
      <c r="BY43" s="653" t="str">
        <f>IF('各会計、関係団体の財政状況及び健全化判断比率'!B77="","",'各会計、関係団体の財政状況及び健全化判断比率'!B77)</f>
        <v>中巨摩地区広域事務組合一般会計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199</v>
      </c>
      <c r="C46" s="185"/>
      <c r="D46" s="185"/>
      <c r="E46" s="185" t="s">
        <v>200</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201</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202</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203</v>
      </c>
    </row>
    <row r="50" spans="5:5" x14ac:dyDescent="0.2">
      <c r="E50" s="187" t="s">
        <v>204</v>
      </c>
    </row>
    <row r="51" spans="5:5" x14ac:dyDescent="0.2">
      <c r="E51" s="187" t="s">
        <v>205</v>
      </c>
    </row>
    <row r="52" spans="5:5" x14ac:dyDescent="0.2">
      <c r="E52" s="187" t="s">
        <v>206</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7wp/yGHFXbDAl1D6yPzoxHXX1ZDAfGfL6LI5Xs2V5SbU2MdFButw+NTzOq5JDEcMoV7gLIl+2kCjFOrLHltwfw==" saltValue="hcC4BwsGZ5PrVarVsZwCZ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1" zoomScaleNormal="71"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544</v>
      </c>
      <c r="G33" s="29" t="s">
        <v>545</v>
      </c>
      <c r="H33" s="29" t="s">
        <v>546</v>
      </c>
      <c r="I33" s="29" t="s">
        <v>547</v>
      </c>
      <c r="J33" s="30" t="s">
        <v>548</v>
      </c>
      <c r="K33" s="22"/>
      <c r="L33" s="22"/>
      <c r="M33" s="22"/>
      <c r="N33" s="22"/>
      <c r="O33" s="22"/>
      <c r="P33" s="22"/>
    </row>
    <row r="34" spans="1:16" ht="39" customHeight="1" x14ac:dyDescent="0.2">
      <c r="A34" s="22"/>
      <c r="B34" s="31"/>
      <c r="C34" s="1244" t="s">
        <v>551</v>
      </c>
      <c r="D34" s="1244"/>
      <c r="E34" s="1245"/>
      <c r="F34" s="32">
        <v>8.07</v>
      </c>
      <c r="G34" s="33">
        <v>8.83</v>
      </c>
      <c r="H34" s="33">
        <v>7.78</v>
      </c>
      <c r="I34" s="33">
        <v>7.14</v>
      </c>
      <c r="J34" s="34">
        <v>7.79</v>
      </c>
      <c r="K34" s="22"/>
      <c r="L34" s="22"/>
      <c r="M34" s="22"/>
      <c r="N34" s="22"/>
      <c r="O34" s="22"/>
      <c r="P34" s="22"/>
    </row>
    <row r="35" spans="1:16" ht="39" customHeight="1" x14ac:dyDescent="0.2">
      <c r="A35" s="22"/>
      <c r="B35" s="35"/>
      <c r="C35" s="1238" t="s">
        <v>552</v>
      </c>
      <c r="D35" s="1239"/>
      <c r="E35" s="1240"/>
      <c r="F35" s="36">
        <v>5.08</v>
      </c>
      <c r="G35" s="37">
        <v>4.13</v>
      </c>
      <c r="H35" s="37">
        <v>3.8</v>
      </c>
      <c r="I35" s="37">
        <v>4.16</v>
      </c>
      <c r="J35" s="38">
        <v>4.95</v>
      </c>
      <c r="K35" s="22"/>
      <c r="L35" s="22"/>
      <c r="M35" s="22"/>
      <c r="N35" s="22"/>
      <c r="O35" s="22"/>
      <c r="P35" s="22"/>
    </row>
    <row r="36" spans="1:16" ht="39" customHeight="1" x14ac:dyDescent="0.2">
      <c r="A36" s="22"/>
      <c r="B36" s="35"/>
      <c r="C36" s="1238" t="s">
        <v>553</v>
      </c>
      <c r="D36" s="1239"/>
      <c r="E36" s="1240"/>
      <c r="F36" s="36">
        <v>0.41</v>
      </c>
      <c r="G36" s="37">
        <v>0.87</v>
      </c>
      <c r="H36" s="37">
        <v>0.49</v>
      </c>
      <c r="I36" s="37">
        <v>0.51</v>
      </c>
      <c r="J36" s="38">
        <v>0.79</v>
      </c>
      <c r="K36" s="22"/>
      <c r="L36" s="22"/>
      <c r="M36" s="22"/>
      <c r="N36" s="22"/>
      <c r="O36" s="22"/>
      <c r="P36" s="22"/>
    </row>
    <row r="37" spans="1:16" ht="39" customHeight="1" x14ac:dyDescent="0.2">
      <c r="A37" s="22"/>
      <c r="B37" s="35"/>
      <c r="C37" s="1238" t="s">
        <v>554</v>
      </c>
      <c r="D37" s="1239"/>
      <c r="E37" s="1240"/>
      <c r="F37" s="36">
        <v>1.85</v>
      </c>
      <c r="G37" s="37">
        <v>1.91</v>
      </c>
      <c r="H37" s="37">
        <v>2.34</v>
      </c>
      <c r="I37" s="37">
        <v>2.6</v>
      </c>
      <c r="J37" s="38">
        <v>0.59</v>
      </c>
      <c r="K37" s="22"/>
      <c r="L37" s="22"/>
      <c r="M37" s="22"/>
      <c r="N37" s="22"/>
      <c r="O37" s="22"/>
      <c r="P37" s="22"/>
    </row>
    <row r="38" spans="1:16" ht="39" customHeight="1" x14ac:dyDescent="0.2">
      <c r="A38" s="22"/>
      <c r="B38" s="35"/>
      <c r="C38" s="1238" t="s">
        <v>555</v>
      </c>
      <c r="D38" s="1239"/>
      <c r="E38" s="1240"/>
      <c r="F38" s="36">
        <v>0.02</v>
      </c>
      <c r="G38" s="37">
        <v>0.18</v>
      </c>
      <c r="H38" s="37">
        <v>0.09</v>
      </c>
      <c r="I38" s="37">
        <v>0.12</v>
      </c>
      <c r="J38" s="38">
        <v>0.01</v>
      </c>
      <c r="K38" s="22"/>
      <c r="L38" s="22"/>
      <c r="M38" s="22"/>
      <c r="N38" s="22"/>
      <c r="O38" s="22"/>
      <c r="P38" s="22"/>
    </row>
    <row r="39" spans="1:16" ht="39" customHeight="1" x14ac:dyDescent="0.2">
      <c r="A39" s="22"/>
      <c r="B39" s="35"/>
      <c r="C39" s="1238" t="s">
        <v>556</v>
      </c>
      <c r="D39" s="1239"/>
      <c r="E39" s="1240"/>
      <c r="F39" s="36">
        <v>0</v>
      </c>
      <c r="G39" s="37">
        <v>0</v>
      </c>
      <c r="H39" s="37">
        <v>0</v>
      </c>
      <c r="I39" s="37">
        <v>0</v>
      </c>
      <c r="J39" s="38">
        <v>0.01</v>
      </c>
      <c r="K39" s="22"/>
      <c r="L39" s="22"/>
      <c r="M39" s="22"/>
      <c r="N39" s="22"/>
      <c r="O39" s="22"/>
      <c r="P39" s="22"/>
    </row>
    <row r="40" spans="1:16" ht="39" customHeight="1" x14ac:dyDescent="0.2">
      <c r="A40" s="22"/>
      <c r="B40" s="35"/>
      <c r="C40" s="1238" t="s">
        <v>557</v>
      </c>
      <c r="D40" s="1239"/>
      <c r="E40" s="1240"/>
      <c r="F40" s="36">
        <v>0</v>
      </c>
      <c r="G40" s="37">
        <v>0</v>
      </c>
      <c r="H40" s="37">
        <v>0</v>
      </c>
      <c r="I40" s="37">
        <v>0</v>
      </c>
      <c r="J40" s="38">
        <v>0</v>
      </c>
      <c r="K40" s="22"/>
      <c r="L40" s="22"/>
      <c r="M40" s="22"/>
      <c r="N40" s="22"/>
      <c r="O40" s="22"/>
      <c r="P40" s="22"/>
    </row>
    <row r="41" spans="1:16" ht="39" customHeight="1" x14ac:dyDescent="0.2">
      <c r="A41" s="22"/>
      <c r="B41" s="35"/>
      <c r="C41" s="1238" t="s">
        <v>558</v>
      </c>
      <c r="D41" s="1239"/>
      <c r="E41" s="1240"/>
      <c r="F41" s="36">
        <v>0</v>
      </c>
      <c r="G41" s="37">
        <v>0</v>
      </c>
      <c r="H41" s="37">
        <v>0</v>
      </c>
      <c r="I41" s="37">
        <v>0</v>
      </c>
      <c r="J41" s="38">
        <v>0</v>
      </c>
      <c r="K41" s="22"/>
      <c r="L41" s="22"/>
      <c r="M41" s="22"/>
      <c r="N41" s="22"/>
      <c r="O41" s="22"/>
      <c r="P41" s="22"/>
    </row>
    <row r="42" spans="1:16" ht="39" customHeight="1" x14ac:dyDescent="0.2">
      <c r="A42" s="22"/>
      <c r="B42" s="39"/>
      <c r="C42" s="1238" t="s">
        <v>559</v>
      </c>
      <c r="D42" s="1239"/>
      <c r="E42" s="1240"/>
      <c r="F42" s="36" t="s">
        <v>503</v>
      </c>
      <c r="G42" s="37" t="s">
        <v>503</v>
      </c>
      <c r="H42" s="37" t="s">
        <v>503</v>
      </c>
      <c r="I42" s="37" t="s">
        <v>503</v>
      </c>
      <c r="J42" s="38" t="s">
        <v>503</v>
      </c>
      <c r="K42" s="22"/>
      <c r="L42" s="22"/>
      <c r="M42" s="22"/>
      <c r="N42" s="22"/>
      <c r="O42" s="22"/>
      <c r="P42" s="22"/>
    </row>
    <row r="43" spans="1:16" ht="39" customHeight="1" thickBot="1" x14ac:dyDescent="0.25">
      <c r="A43" s="22"/>
      <c r="B43" s="40"/>
      <c r="C43" s="1241" t="s">
        <v>560</v>
      </c>
      <c r="D43" s="1242"/>
      <c r="E43" s="1243"/>
      <c r="F43" s="41">
        <v>0</v>
      </c>
      <c r="G43" s="42">
        <v>0</v>
      </c>
      <c r="H43" s="42">
        <v>0</v>
      </c>
      <c r="I43" s="42">
        <v>0</v>
      </c>
      <c r="J43" s="43">
        <v>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BeVUuk5SCNeIMZxABLp1n1BQTithWJIpNfQ9IvuMUB4ezqlbz03ifx30vKJ1dYzvQtoBRHtbuCaT8Cy1lpUsJw==" saltValue="hihQucIdXuxAuvreRerAd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3" zoomScaleNormal="73" zoomScaleSheetLayoutView="55" workbookViewId="0">
      <selection sqref="A1:XFD1048576"/>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2">
      <c r="A45" s="48"/>
      <c r="B45" s="1246" t="s">
        <v>10</v>
      </c>
      <c r="C45" s="1247"/>
      <c r="D45" s="58"/>
      <c r="E45" s="1252" t="s">
        <v>11</v>
      </c>
      <c r="F45" s="1252"/>
      <c r="G45" s="1252"/>
      <c r="H45" s="1252"/>
      <c r="I45" s="1252"/>
      <c r="J45" s="1253"/>
      <c r="K45" s="59">
        <v>2745</v>
      </c>
      <c r="L45" s="60">
        <v>2792</v>
      </c>
      <c r="M45" s="60">
        <v>2920</v>
      </c>
      <c r="N45" s="60">
        <v>2941</v>
      </c>
      <c r="O45" s="61">
        <v>2898</v>
      </c>
      <c r="P45" s="48"/>
      <c r="Q45" s="48"/>
      <c r="R45" s="48"/>
      <c r="S45" s="48"/>
      <c r="T45" s="48"/>
      <c r="U45" s="48"/>
    </row>
    <row r="46" spans="1:21" ht="30.75" customHeight="1" x14ac:dyDescent="0.2">
      <c r="A46" s="48"/>
      <c r="B46" s="1248"/>
      <c r="C46" s="1249"/>
      <c r="D46" s="62"/>
      <c r="E46" s="1254" t="s">
        <v>12</v>
      </c>
      <c r="F46" s="1254"/>
      <c r="G46" s="1254"/>
      <c r="H46" s="1254"/>
      <c r="I46" s="1254"/>
      <c r="J46" s="1255"/>
      <c r="K46" s="63" t="s">
        <v>503</v>
      </c>
      <c r="L46" s="64" t="s">
        <v>503</v>
      </c>
      <c r="M46" s="64" t="s">
        <v>503</v>
      </c>
      <c r="N46" s="64" t="s">
        <v>503</v>
      </c>
      <c r="O46" s="65" t="s">
        <v>503</v>
      </c>
      <c r="P46" s="48"/>
      <c r="Q46" s="48"/>
      <c r="R46" s="48"/>
      <c r="S46" s="48"/>
      <c r="T46" s="48"/>
      <c r="U46" s="48"/>
    </row>
    <row r="47" spans="1:21" ht="30.75" customHeight="1" x14ac:dyDescent="0.2">
      <c r="A47" s="48"/>
      <c r="B47" s="1248"/>
      <c r="C47" s="1249"/>
      <c r="D47" s="62"/>
      <c r="E47" s="1254" t="s">
        <v>13</v>
      </c>
      <c r="F47" s="1254"/>
      <c r="G47" s="1254"/>
      <c r="H47" s="1254"/>
      <c r="I47" s="1254"/>
      <c r="J47" s="1255"/>
      <c r="K47" s="63" t="s">
        <v>503</v>
      </c>
      <c r="L47" s="64" t="s">
        <v>503</v>
      </c>
      <c r="M47" s="64" t="s">
        <v>503</v>
      </c>
      <c r="N47" s="64" t="s">
        <v>503</v>
      </c>
      <c r="O47" s="65" t="s">
        <v>503</v>
      </c>
      <c r="P47" s="48"/>
      <c r="Q47" s="48"/>
      <c r="R47" s="48"/>
      <c r="S47" s="48"/>
      <c r="T47" s="48"/>
      <c r="U47" s="48"/>
    </row>
    <row r="48" spans="1:21" ht="30.75" customHeight="1" x14ac:dyDescent="0.2">
      <c r="A48" s="48"/>
      <c r="B48" s="1248"/>
      <c r="C48" s="1249"/>
      <c r="D48" s="62"/>
      <c r="E48" s="1254" t="s">
        <v>14</v>
      </c>
      <c r="F48" s="1254"/>
      <c r="G48" s="1254"/>
      <c r="H48" s="1254"/>
      <c r="I48" s="1254"/>
      <c r="J48" s="1255"/>
      <c r="K48" s="63">
        <v>915</v>
      </c>
      <c r="L48" s="64">
        <v>942</v>
      </c>
      <c r="M48" s="64">
        <v>928</v>
      </c>
      <c r="N48" s="64">
        <v>1033</v>
      </c>
      <c r="O48" s="65">
        <v>1032</v>
      </c>
      <c r="P48" s="48"/>
      <c r="Q48" s="48"/>
      <c r="R48" s="48"/>
      <c r="S48" s="48"/>
      <c r="T48" s="48"/>
      <c r="U48" s="48"/>
    </row>
    <row r="49" spans="1:21" ht="30.75" customHeight="1" x14ac:dyDescent="0.2">
      <c r="A49" s="48"/>
      <c r="B49" s="1248"/>
      <c r="C49" s="1249"/>
      <c r="D49" s="62"/>
      <c r="E49" s="1254" t="s">
        <v>15</v>
      </c>
      <c r="F49" s="1254"/>
      <c r="G49" s="1254"/>
      <c r="H49" s="1254"/>
      <c r="I49" s="1254"/>
      <c r="J49" s="1255"/>
      <c r="K49" s="63">
        <v>134</v>
      </c>
      <c r="L49" s="64">
        <v>123</v>
      </c>
      <c r="M49" s="64">
        <v>135</v>
      </c>
      <c r="N49" s="64">
        <v>109</v>
      </c>
      <c r="O49" s="65">
        <v>90</v>
      </c>
      <c r="P49" s="48"/>
      <c r="Q49" s="48"/>
      <c r="R49" s="48"/>
      <c r="S49" s="48"/>
      <c r="T49" s="48"/>
      <c r="U49" s="48"/>
    </row>
    <row r="50" spans="1:21" ht="30.75" customHeight="1" x14ac:dyDescent="0.2">
      <c r="A50" s="48"/>
      <c r="B50" s="1248"/>
      <c r="C50" s="1249"/>
      <c r="D50" s="62"/>
      <c r="E50" s="1254" t="s">
        <v>16</v>
      </c>
      <c r="F50" s="1254"/>
      <c r="G50" s="1254"/>
      <c r="H50" s="1254"/>
      <c r="I50" s="1254"/>
      <c r="J50" s="1255"/>
      <c r="K50" s="63">
        <v>13</v>
      </c>
      <c r="L50" s="64">
        <v>12</v>
      </c>
      <c r="M50" s="64">
        <v>12</v>
      </c>
      <c r="N50" s="64">
        <v>9</v>
      </c>
      <c r="O50" s="65">
        <v>6</v>
      </c>
      <c r="P50" s="48"/>
      <c r="Q50" s="48"/>
      <c r="R50" s="48"/>
      <c r="S50" s="48"/>
      <c r="T50" s="48"/>
      <c r="U50" s="48"/>
    </row>
    <row r="51" spans="1:21" ht="30.75" customHeight="1" x14ac:dyDescent="0.2">
      <c r="A51" s="48"/>
      <c r="B51" s="1250"/>
      <c r="C51" s="1251"/>
      <c r="D51" s="66"/>
      <c r="E51" s="1254" t="s">
        <v>17</v>
      </c>
      <c r="F51" s="1254"/>
      <c r="G51" s="1254"/>
      <c r="H51" s="1254"/>
      <c r="I51" s="1254"/>
      <c r="J51" s="1255"/>
      <c r="K51" s="63">
        <v>0</v>
      </c>
      <c r="L51" s="64">
        <v>0</v>
      </c>
      <c r="M51" s="64">
        <v>0</v>
      </c>
      <c r="N51" s="64">
        <v>0</v>
      </c>
      <c r="O51" s="65">
        <v>0</v>
      </c>
      <c r="P51" s="48"/>
      <c r="Q51" s="48"/>
      <c r="R51" s="48"/>
      <c r="S51" s="48"/>
      <c r="T51" s="48"/>
      <c r="U51" s="48"/>
    </row>
    <row r="52" spans="1:21" ht="30.75" customHeight="1" x14ac:dyDescent="0.2">
      <c r="A52" s="48"/>
      <c r="B52" s="1256" t="s">
        <v>18</v>
      </c>
      <c r="C52" s="1257"/>
      <c r="D52" s="66"/>
      <c r="E52" s="1254" t="s">
        <v>19</v>
      </c>
      <c r="F52" s="1254"/>
      <c r="G52" s="1254"/>
      <c r="H52" s="1254"/>
      <c r="I52" s="1254"/>
      <c r="J52" s="1255"/>
      <c r="K52" s="63">
        <v>2847</v>
      </c>
      <c r="L52" s="64">
        <v>2866</v>
      </c>
      <c r="M52" s="64">
        <v>2993</v>
      </c>
      <c r="N52" s="64">
        <v>3010</v>
      </c>
      <c r="O52" s="65">
        <v>3059</v>
      </c>
      <c r="P52" s="48"/>
      <c r="Q52" s="48"/>
      <c r="R52" s="48"/>
      <c r="S52" s="48"/>
      <c r="T52" s="48"/>
      <c r="U52" s="48"/>
    </row>
    <row r="53" spans="1:21" ht="30.75" customHeight="1" thickBot="1" x14ac:dyDescent="0.25">
      <c r="A53" s="48"/>
      <c r="B53" s="1258" t="s">
        <v>20</v>
      </c>
      <c r="C53" s="1259"/>
      <c r="D53" s="67"/>
      <c r="E53" s="1260" t="s">
        <v>21</v>
      </c>
      <c r="F53" s="1260"/>
      <c r="G53" s="1260"/>
      <c r="H53" s="1260"/>
      <c r="I53" s="1260"/>
      <c r="J53" s="1261"/>
      <c r="K53" s="68">
        <v>960</v>
      </c>
      <c r="L53" s="69">
        <v>1003</v>
      </c>
      <c r="M53" s="69">
        <v>1002</v>
      </c>
      <c r="N53" s="69">
        <v>1082</v>
      </c>
      <c r="O53" s="70">
        <v>967</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561</v>
      </c>
      <c r="L56" s="80" t="s">
        <v>562</v>
      </c>
      <c r="M56" s="80" t="s">
        <v>563</v>
      </c>
      <c r="N56" s="80" t="s">
        <v>564</v>
      </c>
      <c r="O56" s="81" t="s">
        <v>565</v>
      </c>
      <c r="P56" s="48"/>
      <c r="Q56" s="48"/>
      <c r="R56" s="48"/>
      <c r="S56" s="48"/>
      <c r="T56" s="48"/>
      <c r="U56" s="48"/>
    </row>
    <row r="57" spans="1:21" ht="31.5" customHeight="1" x14ac:dyDescent="0.2">
      <c r="B57" s="1262" t="s">
        <v>24</v>
      </c>
      <c r="C57" s="1263"/>
      <c r="D57" s="1266" t="s">
        <v>25</v>
      </c>
      <c r="E57" s="1267"/>
      <c r="F57" s="1267"/>
      <c r="G57" s="1267"/>
      <c r="H57" s="1267"/>
      <c r="I57" s="1267"/>
      <c r="J57" s="1268"/>
      <c r="K57" s="82" t="s">
        <v>503</v>
      </c>
      <c r="L57" s="83" t="s">
        <v>503</v>
      </c>
      <c r="M57" s="83" t="s">
        <v>503</v>
      </c>
      <c r="N57" s="83" t="s">
        <v>503</v>
      </c>
      <c r="O57" s="84" t="s">
        <v>503</v>
      </c>
    </row>
    <row r="58" spans="1:21" ht="31.5" customHeight="1" thickBot="1" x14ac:dyDescent="0.25">
      <c r="B58" s="1264"/>
      <c r="C58" s="1265"/>
      <c r="D58" s="1269" t="s">
        <v>26</v>
      </c>
      <c r="E58" s="1270"/>
      <c r="F58" s="1270"/>
      <c r="G58" s="1270"/>
      <c r="H58" s="1270"/>
      <c r="I58" s="1270"/>
      <c r="J58" s="1271"/>
      <c r="K58" s="85" t="s">
        <v>503</v>
      </c>
      <c r="L58" s="86" t="s">
        <v>503</v>
      </c>
      <c r="M58" s="86" t="s">
        <v>503</v>
      </c>
      <c r="N58" s="86" t="s">
        <v>503</v>
      </c>
      <c r="O58" s="87" t="s">
        <v>503</v>
      </c>
    </row>
    <row r="59" spans="1:21" ht="24" customHeight="1" x14ac:dyDescent="0.2">
      <c r="B59" s="88"/>
      <c r="C59" s="88"/>
      <c r="D59" s="89" t="s">
        <v>27</v>
      </c>
      <c r="E59" s="90"/>
      <c r="F59" s="90"/>
      <c r="G59" s="90"/>
      <c r="H59" s="90"/>
      <c r="I59" s="90"/>
      <c r="J59" s="90"/>
      <c r="K59" s="90"/>
      <c r="L59" s="90"/>
      <c r="M59" s="90"/>
      <c r="N59" s="90"/>
      <c r="O59" s="90"/>
    </row>
    <row r="60" spans="1:21" ht="24" customHeight="1" x14ac:dyDescent="0.2">
      <c r="B60" s="91"/>
      <c r="C60" s="91"/>
      <c r="D60" s="89" t="s">
        <v>28</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CtFFPt2Q54t/82GfTEfbdKg12PTsiT2XA5VHNaf6hQuoktFqBMaVvQ/VmWhgHynatJ4jK9iLCgZcDnQmH91Vw==" saltValue="G19owk5jzeTc1SpOVZsie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1" zoomScaleNormal="71"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8</v>
      </c>
    </row>
    <row r="40" spans="2:13" ht="27.75" customHeight="1" thickBot="1" x14ac:dyDescent="0.25">
      <c r="B40" s="94" t="s">
        <v>9</v>
      </c>
      <c r="C40" s="95"/>
      <c r="D40" s="95"/>
      <c r="E40" s="96"/>
      <c r="F40" s="96"/>
      <c r="G40" s="96"/>
      <c r="H40" s="97" t="s">
        <v>2</v>
      </c>
      <c r="I40" s="98" t="s">
        <v>544</v>
      </c>
      <c r="J40" s="99" t="s">
        <v>545</v>
      </c>
      <c r="K40" s="99" t="s">
        <v>546</v>
      </c>
      <c r="L40" s="99" t="s">
        <v>547</v>
      </c>
      <c r="M40" s="100" t="s">
        <v>548</v>
      </c>
    </row>
    <row r="41" spans="2:13" ht="27.75" customHeight="1" x14ac:dyDescent="0.2">
      <c r="B41" s="1272" t="s">
        <v>29</v>
      </c>
      <c r="C41" s="1273"/>
      <c r="D41" s="101"/>
      <c r="E41" s="1278" t="s">
        <v>30</v>
      </c>
      <c r="F41" s="1278"/>
      <c r="G41" s="1278"/>
      <c r="H41" s="1279"/>
      <c r="I41" s="102">
        <v>26882</v>
      </c>
      <c r="J41" s="103">
        <v>26192</v>
      </c>
      <c r="K41" s="103">
        <v>24945</v>
      </c>
      <c r="L41" s="103">
        <v>24906</v>
      </c>
      <c r="M41" s="104">
        <v>24310</v>
      </c>
    </row>
    <row r="42" spans="2:13" ht="27.75" customHeight="1" x14ac:dyDescent="0.2">
      <c r="B42" s="1274"/>
      <c r="C42" s="1275"/>
      <c r="D42" s="105"/>
      <c r="E42" s="1280" t="s">
        <v>31</v>
      </c>
      <c r="F42" s="1280"/>
      <c r="G42" s="1280"/>
      <c r="H42" s="1281"/>
      <c r="I42" s="106" t="s">
        <v>503</v>
      </c>
      <c r="J42" s="107" t="s">
        <v>503</v>
      </c>
      <c r="K42" s="107" t="s">
        <v>503</v>
      </c>
      <c r="L42" s="107" t="s">
        <v>503</v>
      </c>
      <c r="M42" s="108" t="s">
        <v>503</v>
      </c>
    </row>
    <row r="43" spans="2:13" ht="27.75" customHeight="1" x14ac:dyDescent="0.2">
      <c r="B43" s="1274"/>
      <c r="C43" s="1275"/>
      <c r="D43" s="105"/>
      <c r="E43" s="1280" t="s">
        <v>32</v>
      </c>
      <c r="F43" s="1280"/>
      <c r="G43" s="1280"/>
      <c r="H43" s="1281"/>
      <c r="I43" s="106">
        <v>12740</v>
      </c>
      <c r="J43" s="107">
        <v>12472</v>
      </c>
      <c r="K43" s="107">
        <v>12063</v>
      </c>
      <c r="L43" s="107">
        <v>11879</v>
      </c>
      <c r="M43" s="108">
        <v>11532</v>
      </c>
    </row>
    <row r="44" spans="2:13" ht="27.75" customHeight="1" x14ac:dyDescent="0.2">
      <c r="B44" s="1274"/>
      <c r="C44" s="1275"/>
      <c r="D44" s="105"/>
      <c r="E44" s="1280" t="s">
        <v>33</v>
      </c>
      <c r="F44" s="1280"/>
      <c r="G44" s="1280"/>
      <c r="H44" s="1281"/>
      <c r="I44" s="106">
        <v>1005</v>
      </c>
      <c r="J44" s="107">
        <v>1030</v>
      </c>
      <c r="K44" s="107">
        <v>1103</v>
      </c>
      <c r="L44" s="107">
        <v>1192</v>
      </c>
      <c r="M44" s="108">
        <v>1293</v>
      </c>
    </row>
    <row r="45" spans="2:13" ht="27.75" customHeight="1" x14ac:dyDescent="0.2">
      <c r="B45" s="1274"/>
      <c r="C45" s="1275"/>
      <c r="D45" s="105"/>
      <c r="E45" s="1280" t="s">
        <v>34</v>
      </c>
      <c r="F45" s="1280"/>
      <c r="G45" s="1280"/>
      <c r="H45" s="1281"/>
      <c r="I45" s="106">
        <v>1194</v>
      </c>
      <c r="J45" s="107">
        <v>1391</v>
      </c>
      <c r="K45" s="107">
        <v>1378</v>
      </c>
      <c r="L45" s="107">
        <v>1366</v>
      </c>
      <c r="M45" s="108">
        <v>1292</v>
      </c>
    </row>
    <row r="46" spans="2:13" ht="27.75" customHeight="1" x14ac:dyDescent="0.2">
      <c r="B46" s="1274"/>
      <c r="C46" s="1275"/>
      <c r="D46" s="109"/>
      <c r="E46" s="1280" t="s">
        <v>35</v>
      </c>
      <c r="F46" s="1280"/>
      <c r="G46" s="1280"/>
      <c r="H46" s="1281"/>
      <c r="I46" s="106" t="s">
        <v>503</v>
      </c>
      <c r="J46" s="107" t="s">
        <v>503</v>
      </c>
      <c r="K46" s="107" t="s">
        <v>503</v>
      </c>
      <c r="L46" s="107" t="s">
        <v>503</v>
      </c>
      <c r="M46" s="108" t="s">
        <v>503</v>
      </c>
    </row>
    <row r="47" spans="2:13" ht="27.75" customHeight="1" x14ac:dyDescent="0.2">
      <c r="B47" s="1274"/>
      <c r="C47" s="1275"/>
      <c r="D47" s="110"/>
      <c r="E47" s="1282" t="s">
        <v>36</v>
      </c>
      <c r="F47" s="1283"/>
      <c r="G47" s="1283"/>
      <c r="H47" s="1284"/>
      <c r="I47" s="106" t="s">
        <v>503</v>
      </c>
      <c r="J47" s="107" t="s">
        <v>503</v>
      </c>
      <c r="K47" s="107" t="s">
        <v>503</v>
      </c>
      <c r="L47" s="107" t="s">
        <v>503</v>
      </c>
      <c r="M47" s="108" t="s">
        <v>503</v>
      </c>
    </row>
    <row r="48" spans="2:13" ht="27.75" customHeight="1" x14ac:dyDescent="0.2">
      <c r="B48" s="1274"/>
      <c r="C48" s="1275"/>
      <c r="D48" s="105"/>
      <c r="E48" s="1280" t="s">
        <v>37</v>
      </c>
      <c r="F48" s="1280"/>
      <c r="G48" s="1280"/>
      <c r="H48" s="1281"/>
      <c r="I48" s="106" t="s">
        <v>503</v>
      </c>
      <c r="J48" s="107" t="s">
        <v>503</v>
      </c>
      <c r="K48" s="107" t="s">
        <v>503</v>
      </c>
      <c r="L48" s="107" t="s">
        <v>503</v>
      </c>
      <c r="M48" s="108" t="s">
        <v>503</v>
      </c>
    </row>
    <row r="49" spans="2:13" ht="27.75" customHeight="1" x14ac:dyDescent="0.2">
      <c r="B49" s="1276"/>
      <c r="C49" s="1277"/>
      <c r="D49" s="105"/>
      <c r="E49" s="1280" t="s">
        <v>38</v>
      </c>
      <c r="F49" s="1280"/>
      <c r="G49" s="1280"/>
      <c r="H49" s="1281"/>
      <c r="I49" s="106" t="s">
        <v>503</v>
      </c>
      <c r="J49" s="107" t="s">
        <v>503</v>
      </c>
      <c r="K49" s="107" t="s">
        <v>503</v>
      </c>
      <c r="L49" s="107" t="s">
        <v>503</v>
      </c>
      <c r="M49" s="108" t="s">
        <v>503</v>
      </c>
    </row>
    <row r="50" spans="2:13" ht="27.75" customHeight="1" x14ac:dyDescent="0.2">
      <c r="B50" s="1285" t="s">
        <v>39</v>
      </c>
      <c r="C50" s="1286"/>
      <c r="D50" s="111"/>
      <c r="E50" s="1280" t="s">
        <v>40</v>
      </c>
      <c r="F50" s="1280"/>
      <c r="G50" s="1280"/>
      <c r="H50" s="1281"/>
      <c r="I50" s="106">
        <v>6315</v>
      </c>
      <c r="J50" s="107">
        <v>6835</v>
      </c>
      <c r="K50" s="107">
        <v>7538</v>
      </c>
      <c r="L50" s="107">
        <v>8095</v>
      </c>
      <c r="M50" s="108">
        <v>9122</v>
      </c>
    </row>
    <row r="51" spans="2:13" ht="27.75" customHeight="1" x14ac:dyDescent="0.2">
      <c r="B51" s="1274"/>
      <c r="C51" s="1275"/>
      <c r="D51" s="105"/>
      <c r="E51" s="1280" t="s">
        <v>41</v>
      </c>
      <c r="F51" s="1280"/>
      <c r="G51" s="1280"/>
      <c r="H51" s="1281"/>
      <c r="I51" s="106">
        <v>162</v>
      </c>
      <c r="J51" s="107">
        <v>149</v>
      </c>
      <c r="K51" s="107">
        <v>132</v>
      </c>
      <c r="L51" s="107">
        <v>106</v>
      </c>
      <c r="M51" s="108">
        <v>93</v>
      </c>
    </row>
    <row r="52" spans="2:13" ht="27.75" customHeight="1" x14ac:dyDescent="0.2">
      <c r="B52" s="1276"/>
      <c r="C52" s="1277"/>
      <c r="D52" s="105"/>
      <c r="E52" s="1280" t="s">
        <v>42</v>
      </c>
      <c r="F52" s="1280"/>
      <c r="G52" s="1280"/>
      <c r="H52" s="1281"/>
      <c r="I52" s="106">
        <v>32135</v>
      </c>
      <c r="J52" s="107">
        <v>31952</v>
      </c>
      <c r="K52" s="107">
        <v>31080</v>
      </c>
      <c r="L52" s="107">
        <v>31107</v>
      </c>
      <c r="M52" s="108">
        <v>30642</v>
      </c>
    </row>
    <row r="53" spans="2:13" ht="27.75" customHeight="1" thickBot="1" x14ac:dyDescent="0.25">
      <c r="B53" s="1287" t="s">
        <v>43</v>
      </c>
      <c r="C53" s="1288"/>
      <c r="D53" s="112"/>
      <c r="E53" s="1289" t="s">
        <v>44</v>
      </c>
      <c r="F53" s="1289"/>
      <c r="G53" s="1289"/>
      <c r="H53" s="1290"/>
      <c r="I53" s="113">
        <v>3209</v>
      </c>
      <c r="J53" s="114">
        <v>2149</v>
      </c>
      <c r="K53" s="114">
        <v>739</v>
      </c>
      <c r="L53" s="114">
        <v>34</v>
      </c>
      <c r="M53" s="115">
        <v>-1430</v>
      </c>
    </row>
    <row r="54" spans="2:13" ht="27.75" customHeight="1" x14ac:dyDescent="0.2">
      <c r="B54" s="116" t="s">
        <v>45</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9pyh9gglPsBKOWkbYKKlZUNhNwEpaWRw1icmvyqM4KgvrVgLRRRHPEFEkSees4ftf3x1C1kyC1/b7caPPNwHig==" saltValue="n/XSQH4sHDmG6ZQ1cyCUL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69" zoomScaleNormal="69" zoomScaleSheetLayoutView="100" workbookViewId="0">
      <selection sqref="A1:XFD1048576"/>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46</v>
      </c>
    </row>
    <row r="54" spans="2:8" ht="29.25" customHeight="1" thickBot="1" x14ac:dyDescent="0.3">
      <c r="B54" s="121" t="s">
        <v>1</v>
      </c>
      <c r="C54" s="122"/>
      <c r="D54" s="122"/>
      <c r="E54" s="123" t="s">
        <v>2</v>
      </c>
      <c r="F54" s="124" t="s">
        <v>546</v>
      </c>
      <c r="G54" s="124" t="s">
        <v>547</v>
      </c>
      <c r="H54" s="125" t="s">
        <v>548</v>
      </c>
    </row>
    <row r="55" spans="2:8" ht="52.5" customHeight="1" x14ac:dyDescent="0.2">
      <c r="B55" s="126"/>
      <c r="C55" s="1299" t="s">
        <v>47</v>
      </c>
      <c r="D55" s="1299"/>
      <c r="E55" s="1300"/>
      <c r="F55" s="127">
        <v>3919</v>
      </c>
      <c r="G55" s="127">
        <v>3997</v>
      </c>
      <c r="H55" s="128">
        <v>4234</v>
      </c>
    </row>
    <row r="56" spans="2:8" ht="52.5" customHeight="1" x14ac:dyDescent="0.2">
      <c r="B56" s="129"/>
      <c r="C56" s="1301" t="s">
        <v>48</v>
      </c>
      <c r="D56" s="1301"/>
      <c r="E56" s="1302"/>
      <c r="F56" s="130">
        <v>178</v>
      </c>
      <c r="G56" s="130">
        <v>179</v>
      </c>
      <c r="H56" s="131">
        <v>179</v>
      </c>
    </row>
    <row r="57" spans="2:8" ht="53.25" customHeight="1" x14ac:dyDescent="0.2">
      <c r="B57" s="129"/>
      <c r="C57" s="1303" t="s">
        <v>49</v>
      </c>
      <c r="D57" s="1303"/>
      <c r="E57" s="1304"/>
      <c r="F57" s="132">
        <v>3866</v>
      </c>
      <c r="G57" s="132">
        <v>4087</v>
      </c>
      <c r="H57" s="133">
        <v>4301</v>
      </c>
    </row>
    <row r="58" spans="2:8" ht="45.75" customHeight="1" x14ac:dyDescent="0.2">
      <c r="B58" s="134"/>
      <c r="C58" s="1291" t="s">
        <v>584</v>
      </c>
      <c r="D58" s="1292"/>
      <c r="E58" s="1293"/>
      <c r="F58" s="135">
        <v>2377</v>
      </c>
      <c r="G58" s="135">
        <v>2383</v>
      </c>
      <c r="H58" s="136">
        <v>2391</v>
      </c>
    </row>
    <row r="59" spans="2:8" ht="45.75" customHeight="1" x14ac:dyDescent="0.2">
      <c r="B59" s="134"/>
      <c r="C59" s="1291" t="s">
        <v>586</v>
      </c>
      <c r="D59" s="1292"/>
      <c r="E59" s="1293"/>
      <c r="F59" s="135">
        <v>371</v>
      </c>
      <c r="G59" s="135">
        <v>572</v>
      </c>
      <c r="H59" s="136">
        <v>773</v>
      </c>
    </row>
    <row r="60" spans="2:8" ht="45.75" customHeight="1" x14ac:dyDescent="0.2">
      <c r="B60" s="134"/>
      <c r="C60" s="1291" t="s">
        <v>585</v>
      </c>
      <c r="D60" s="1292"/>
      <c r="E60" s="1293"/>
      <c r="F60" s="135">
        <v>608</v>
      </c>
      <c r="G60" s="135">
        <v>608</v>
      </c>
      <c r="H60" s="136">
        <v>608</v>
      </c>
    </row>
    <row r="61" spans="2:8" ht="45.75" customHeight="1" x14ac:dyDescent="0.2">
      <c r="B61" s="134"/>
      <c r="C61" s="1291" t="s">
        <v>587</v>
      </c>
      <c r="D61" s="1292"/>
      <c r="E61" s="1293"/>
      <c r="F61" s="135">
        <v>215</v>
      </c>
      <c r="G61" s="135">
        <v>215</v>
      </c>
      <c r="H61" s="136">
        <v>215</v>
      </c>
    </row>
    <row r="62" spans="2:8" ht="45.75" customHeight="1" thickBot="1" x14ac:dyDescent="0.25">
      <c r="B62" s="137"/>
      <c r="C62" s="1294" t="s">
        <v>588</v>
      </c>
      <c r="D62" s="1295"/>
      <c r="E62" s="1296"/>
      <c r="F62" s="138">
        <v>143</v>
      </c>
      <c r="G62" s="138">
        <v>143</v>
      </c>
      <c r="H62" s="139">
        <v>143</v>
      </c>
    </row>
    <row r="63" spans="2:8" ht="52.5" customHeight="1" thickBot="1" x14ac:dyDescent="0.25">
      <c r="B63" s="140"/>
      <c r="C63" s="1297" t="s">
        <v>50</v>
      </c>
      <c r="D63" s="1297"/>
      <c r="E63" s="1298"/>
      <c r="F63" s="141">
        <v>7963</v>
      </c>
      <c r="G63" s="141">
        <v>8262</v>
      </c>
      <c r="H63" s="142">
        <v>8713</v>
      </c>
    </row>
    <row r="64" spans="2:8" ht="15" customHeight="1" x14ac:dyDescent="0.2"/>
    <row r="65" ht="0" hidden="1" customHeight="1" x14ac:dyDescent="0.2"/>
    <row r="66" ht="0" hidden="1" customHeight="1" x14ac:dyDescent="0.2"/>
  </sheetData>
  <sheetProtection algorithmName="SHA-512" hashValue="d1OuRcXocMsaezymY7d/FWDL9baNE6h1fOI6zw8VqVOvRkwahmFst2+SWTdfzjLOjV1X43Dj3hlw8J4P9CY97A==" saltValue="I3esZY7kEOP7WSV5GIZ4+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589</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589</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590</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591</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18" t="s">
        <v>592</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ht="13.2" x14ac:dyDescent="0.2">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ht="13.2" x14ac:dyDescent="0.2">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ht="13.2" x14ac:dyDescent="0.2">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ht="13.2" x14ac:dyDescent="0.2">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593</v>
      </c>
    </row>
    <row r="50" spans="1:109" ht="13.2" x14ac:dyDescent="0.2">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544</v>
      </c>
      <c r="BQ50" s="1310"/>
      <c r="BR50" s="1310"/>
      <c r="BS50" s="1310"/>
      <c r="BT50" s="1310"/>
      <c r="BU50" s="1310"/>
      <c r="BV50" s="1310"/>
      <c r="BW50" s="1310"/>
      <c r="BX50" s="1310" t="s">
        <v>545</v>
      </c>
      <c r="BY50" s="1310"/>
      <c r="BZ50" s="1310"/>
      <c r="CA50" s="1310"/>
      <c r="CB50" s="1310"/>
      <c r="CC50" s="1310"/>
      <c r="CD50" s="1310"/>
      <c r="CE50" s="1310"/>
      <c r="CF50" s="1310" t="s">
        <v>546</v>
      </c>
      <c r="CG50" s="1310"/>
      <c r="CH50" s="1310"/>
      <c r="CI50" s="1310"/>
      <c r="CJ50" s="1310"/>
      <c r="CK50" s="1310"/>
      <c r="CL50" s="1310"/>
      <c r="CM50" s="1310"/>
      <c r="CN50" s="1310" t="s">
        <v>547</v>
      </c>
      <c r="CO50" s="1310"/>
      <c r="CP50" s="1310"/>
      <c r="CQ50" s="1310"/>
      <c r="CR50" s="1310"/>
      <c r="CS50" s="1310"/>
      <c r="CT50" s="1310"/>
      <c r="CU50" s="1310"/>
      <c r="CV50" s="1310" t="s">
        <v>548</v>
      </c>
      <c r="CW50" s="1310"/>
      <c r="CX50" s="1310"/>
      <c r="CY50" s="1310"/>
      <c r="CZ50" s="1310"/>
      <c r="DA50" s="1310"/>
      <c r="DB50" s="1310"/>
      <c r="DC50" s="1310"/>
    </row>
    <row r="51" spans="1:109" ht="13.5" customHeight="1" x14ac:dyDescent="0.2">
      <c r="B51" s="394"/>
      <c r="G51" s="1313"/>
      <c r="H51" s="1313"/>
      <c r="I51" s="1327"/>
      <c r="J51" s="1327"/>
      <c r="K51" s="1312"/>
      <c r="L51" s="1312"/>
      <c r="M51" s="1312"/>
      <c r="N51" s="1312"/>
      <c r="AM51" s="403"/>
      <c r="AN51" s="1308" t="s">
        <v>594</v>
      </c>
      <c r="AO51" s="1308"/>
      <c r="AP51" s="1308"/>
      <c r="AQ51" s="1308"/>
      <c r="AR51" s="1308"/>
      <c r="AS51" s="1308"/>
      <c r="AT51" s="1308"/>
      <c r="AU51" s="1308"/>
      <c r="AV51" s="1308"/>
      <c r="AW51" s="1308"/>
      <c r="AX51" s="1308"/>
      <c r="AY51" s="1308"/>
      <c r="AZ51" s="1308"/>
      <c r="BA51" s="1308"/>
      <c r="BB51" s="1308" t="s">
        <v>595</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17"/>
      <c r="BY51" s="1305"/>
      <c r="BZ51" s="1305"/>
      <c r="CA51" s="1305"/>
      <c r="CB51" s="1305"/>
      <c r="CC51" s="1305"/>
      <c r="CD51" s="1305"/>
      <c r="CE51" s="1305"/>
      <c r="CF51" s="1305">
        <v>5.5</v>
      </c>
      <c r="CG51" s="1305"/>
      <c r="CH51" s="1305"/>
      <c r="CI51" s="1305"/>
      <c r="CJ51" s="1305"/>
      <c r="CK51" s="1305"/>
      <c r="CL51" s="1305"/>
      <c r="CM51" s="1305"/>
      <c r="CN51" s="1305">
        <v>0.2</v>
      </c>
      <c r="CO51" s="1305"/>
      <c r="CP51" s="1305"/>
      <c r="CQ51" s="1305"/>
      <c r="CR51" s="1305"/>
      <c r="CS51" s="1305"/>
      <c r="CT51" s="1305"/>
      <c r="CU51" s="1305"/>
      <c r="CV51" s="1305"/>
      <c r="CW51" s="1305"/>
      <c r="CX51" s="1305"/>
      <c r="CY51" s="1305"/>
      <c r="CZ51" s="1305"/>
      <c r="DA51" s="1305"/>
      <c r="DB51" s="1305"/>
      <c r="DC51" s="1305"/>
    </row>
    <row r="52" spans="1:109" ht="13.2" x14ac:dyDescent="0.2">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ht="13.2" x14ac:dyDescent="0.2">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596</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17"/>
      <c r="BY53" s="1305"/>
      <c r="BZ53" s="1305"/>
      <c r="CA53" s="1305"/>
      <c r="CB53" s="1305"/>
      <c r="CC53" s="1305"/>
      <c r="CD53" s="1305"/>
      <c r="CE53" s="1305"/>
      <c r="CF53" s="1305">
        <v>61.3</v>
      </c>
      <c r="CG53" s="1305"/>
      <c r="CH53" s="1305"/>
      <c r="CI53" s="1305"/>
      <c r="CJ53" s="1305"/>
      <c r="CK53" s="1305"/>
      <c r="CL53" s="1305"/>
      <c r="CM53" s="1305"/>
      <c r="CN53" s="1305">
        <v>61.9</v>
      </c>
      <c r="CO53" s="1305"/>
      <c r="CP53" s="1305"/>
      <c r="CQ53" s="1305"/>
      <c r="CR53" s="1305"/>
      <c r="CS53" s="1305"/>
      <c r="CT53" s="1305"/>
      <c r="CU53" s="1305"/>
      <c r="CV53" s="1305">
        <v>63.1</v>
      </c>
      <c r="CW53" s="1305"/>
      <c r="CX53" s="1305"/>
      <c r="CY53" s="1305"/>
      <c r="CZ53" s="1305"/>
      <c r="DA53" s="1305"/>
      <c r="DB53" s="1305"/>
      <c r="DC53" s="1305"/>
    </row>
    <row r="54" spans="1:109" ht="13.2" x14ac:dyDescent="0.2">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ht="13.2" x14ac:dyDescent="0.2">
      <c r="A55" s="402"/>
      <c r="B55" s="394"/>
      <c r="G55" s="1311"/>
      <c r="H55" s="1311"/>
      <c r="I55" s="1311"/>
      <c r="J55" s="1311"/>
      <c r="K55" s="1312"/>
      <c r="L55" s="1312"/>
      <c r="M55" s="1312"/>
      <c r="N55" s="1312"/>
      <c r="AN55" s="1310" t="s">
        <v>597</v>
      </c>
      <c r="AO55" s="1310"/>
      <c r="AP55" s="1310"/>
      <c r="AQ55" s="1310"/>
      <c r="AR55" s="1310"/>
      <c r="AS55" s="1310"/>
      <c r="AT55" s="1310"/>
      <c r="AU55" s="1310"/>
      <c r="AV55" s="1310"/>
      <c r="AW55" s="1310"/>
      <c r="AX55" s="1310"/>
      <c r="AY55" s="1310"/>
      <c r="AZ55" s="1310"/>
      <c r="BA55" s="1310"/>
      <c r="BB55" s="1308" t="s">
        <v>595</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17"/>
      <c r="BY55" s="1305"/>
      <c r="BZ55" s="1305"/>
      <c r="CA55" s="1305"/>
      <c r="CB55" s="1305"/>
      <c r="CC55" s="1305"/>
      <c r="CD55" s="1305"/>
      <c r="CE55" s="1305"/>
      <c r="CF55" s="1305">
        <v>35.299999999999997</v>
      </c>
      <c r="CG55" s="1305"/>
      <c r="CH55" s="1305"/>
      <c r="CI55" s="1305"/>
      <c r="CJ55" s="1305"/>
      <c r="CK55" s="1305"/>
      <c r="CL55" s="1305"/>
      <c r="CM55" s="1305"/>
      <c r="CN55" s="1305">
        <v>31.9</v>
      </c>
      <c r="CO55" s="1305"/>
      <c r="CP55" s="1305"/>
      <c r="CQ55" s="1305"/>
      <c r="CR55" s="1305"/>
      <c r="CS55" s="1305"/>
      <c r="CT55" s="1305"/>
      <c r="CU55" s="1305"/>
      <c r="CV55" s="1305">
        <v>24.2</v>
      </c>
      <c r="CW55" s="1305"/>
      <c r="CX55" s="1305"/>
      <c r="CY55" s="1305"/>
      <c r="CZ55" s="1305"/>
      <c r="DA55" s="1305"/>
      <c r="DB55" s="1305"/>
      <c r="DC55" s="1305"/>
    </row>
    <row r="56" spans="1:109" ht="13.2" x14ac:dyDescent="0.2">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ht="13.2" x14ac:dyDescent="0.2">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596</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17"/>
      <c r="BY57" s="1305"/>
      <c r="BZ57" s="1305"/>
      <c r="CA57" s="1305"/>
      <c r="CB57" s="1305"/>
      <c r="CC57" s="1305"/>
      <c r="CD57" s="1305"/>
      <c r="CE57" s="1305"/>
      <c r="CF57" s="1305">
        <v>60.4</v>
      </c>
      <c r="CG57" s="1305"/>
      <c r="CH57" s="1305"/>
      <c r="CI57" s="1305"/>
      <c r="CJ57" s="1305"/>
      <c r="CK57" s="1305"/>
      <c r="CL57" s="1305"/>
      <c r="CM57" s="1305"/>
      <c r="CN57" s="1305">
        <v>59.3</v>
      </c>
      <c r="CO57" s="1305"/>
      <c r="CP57" s="1305"/>
      <c r="CQ57" s="1305"/>
      <c r="CR57" s="1305"/>
      <c r="CS57" s="1305"/>
      <c r="CT57" s="1305"/>
      <c r="CU57" s="1305"/>
      <c r="CV57" s="1305">
        <v>59.8</v>
      </c>
      <c r="CW57" s="1305"/>
      <c r="CX57" s="1305"/>
      <c r="CY57" s="1305"/>
      <c r="CZ57" s="1305"/>
      <c r="DA57" s="1305"/>
      <c r="DB57" s="1305"/>
      <c r="DC57" s="1305"/>
      <c r="DD57" s="407"/>
      <c r="DE57" s="406"/>
    </row>
    <row r="58" spans="1:109" s="402" customFormat="1" ht="13.2" x14ac:dyDescent="0.2">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598</v>
      </c>
    </row>
    <row r="64" spans="1:109" ht="13.2" x14ac:dyDescent="0.2">
      <c r="B64" s="394"/>
      <c r="G64" s="401"/>
      <c r="I64" s="414"/>
      <c r="J64" s="414"/>
      <c r="K64" s="414"/>
      <c r="L64" s="414"/>
      <c r="M64" s="414"/>
      <c r="N64" s="415"/>
      <c r="AM64" s="401"/>
      <c r="AN64" s="401" t="s">
        <v>591</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18" t="s">
        <v>599</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ht="13.2" x14ac:dyDescent="0.2">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ht="13.2" x14ac:dyDescent="0.2">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ht="13.2" x14ac:dyDescent="0.2">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ht="13.2" x14ac:dyDescent="0.2">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593</v>
      </c>
    </row>
    <row r="72" spans="2:107" ht="13.2" x14ac:dyDescent="0.2">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544</v>
      </c>
      <c r="BQ72" s="1310"/>
      <c r="BR72" s="1310"/>
      <c r="BS72" s="1310"/>
      <c r="BT72" s="1310"/>
      <c r="BU72" s="1310"/>
      <c r="BV72" s="1310"/>
      <c r="BW72" s="1310"/>
      <c r="BX72" s="1310" t="s">
        <v>545</v>
      </c>
      <c r="BY72" s="1310"/>
      <c r="BZ72" s="1310"/>
      <c r="CA72" s="1310"/>
      <c r="CB72" s="1310"/>
      <c r="CC72" s="1310"/>
      <c r="CD72" s="1310"/>
      <c r="CE72" s="1310"/>
      <c r="CF72" s="1310" t="s">
        <v>546</v>
      </c>
      <c r="CG72" s="1310"/>
      <c r="CH72" s="1310"/>
      <c r="CI72" s="1310"/>
      <c r="CJ72" s="1310"/>
      <c r="CK72" s="1310"/>
      <c r="CL72" s="1310"/>
      <c r="CM72" s="1310"/>
      <c r="CN72" s="1310" t="s">
        <v>547</v>
      </c>
      <c r="CO72" s="1310"/>
      <c r="CP72" s="1310"/>
      <c r="CQ72" s="1310"/>
      <c r="CR72" s="1310"/>
      <c r="CS72" s="1310"/>
      <c r="CT72" s="1310"/>
      <c r="CU72" s="1310"/>
      <c r="CV72" s="1310" t="s">
        <v>548</v>
      </c>
      <c r="CW72" s="1310"/>
      <c r="CX72" s="1310"/>
      <c r="CY72" s="1310"/>
      <c r="CZ72" s="1310"/>
      <c r="DA72" s="1310"/>
      <c r="DB72" s="1310"/>
      <c r="DC72" s="1310"/>
    </row>
    <row r="73" spans="2:107" ht="13.2" x14ac:dyDescent="0.2">
      <c r="B73" s="394"/>
      <c r="G73" s="1313"/>
      <c r="H73" s="1313"/>
      <c r="I73" s="1313"/>
      <c r="J73" s="1313"/>
      <c r="K73" s="1309"/>
      <c r="L73" s="1309"/>
      <c r="M73" s="1309"/>
      <c r="N73" s="1309"/>
      <c r="AM73" s="403"/>
      <c r="AN73" s="1308" t="s">
        <v>594</v>
      </c>
      <c r="AO73" s="1308"/>
      <c r="AP73" s="1308"/>
      <c r="AQ73" s="1308"/>
      <c r="AR73" s="1308"/>
      <c r="AS73" s="1308"/>
      <c r="AT73" s="1308"/>
      <c r="AU73" s="1308"/>
      <c r="AV73" s="1308"/>
      <c r="AW73" s="1308"/>
      <c r="AX73" s="1308"/>
      <c r="AY73" s="1308"/>
      <c r="AZ73" s="1308"/>
      <c r="BA73" s="1308"/>
      <c r="BB73" s="1308" t="s">
        <v>595</v>
      </c>
      <c r="BC73" s="1308"/>
      <c r="BD73" s="1308"/>
      <c r="BE73" s="1308"/>
      <c r="BF73" s="1308"/>
      <c r="BG73" s="1308"/>
      <c r="BH73" s="1308"/>
      <c r="BI73" s="1308"/>
      <c r="BJ73" s="1308"/>
      <c r="BK73" s="1308"/>
      <c r="BL73" s="1308"/>
      <c r="BM73" s="1308"/>
      <c r="BN73" s="1308"/>
      <c r="BO73" s="1308"/>
      <c r="BP73" s="1305">
        <v>24.7</v>
      </c>
      <c r="BQ73" s="1305"/>
      <c r="BR73" s="1305"/>
      <c r="BS73" s="1305"/>
      <c r="BT73" s="1305"/>
      <c r="BU73" s="1305"/>
      <c r="BV73" s="1305"/>
      <c r="BW73" s="1305"/>
      <c r="BX73" s="1305">
        <v>16.2</v>
      </c>
      <c r="BY73" s="1305"/>
      <c r="BZ73" s="1305"/>
      <c r="CA73" s="1305"/>
      <c r="CB73" s="1305"/>
      <c r="CC73" s="1305"/>
      <c r="CD73" s="1305"/>
      <c r="CE73" s="1305"/>
      <c r="CF73" s="1305">
        <v>5.5</v>
      </c>
      <c r="CG73" s="1305"/>
      <c r="CH73" s="1305"/>
      <c r="CI73" s="1305"/>
      <c r="CJ73" s="1305"/>
      <c r="CK73" s="1305"/>
      <c r="CL73" s="1305"/>
      <c r="CM73" s="1305"/>
      <c r="CN73" s="1305">
        <v>0.2</v>
      </c>
      <c r="CO73" s="1305"/>
      <c r="CP73" s="1305"/>
      <c r="CQ73" s="1305"/>
      <c r="CR73" s="1305"/>
      <c r="CS73" s="1305"/>
      <c r="CT73" s="1305"/>
      <c r="CU73" s="1305"/>
      <c r="CV73" s="1305"/>
      <c r="CW73" s="1305"/>
      <c r="CX73" s="1305"/>
      <c r="CY73" s="1305"/>
      <c r="CZ73" s="1305"/>
      <c r="DA73" s="1305"/>
      <c r="DB73" s="1305"/>
      <c r="DC73" s="1305"/>
    </row>
    <row r="74" spans="2:107" ht="13.2" x14ac:dyDescent="0.2">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ht="13.2" x14ac:dyDescent="0.2">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600</v>
      </c>
      <c r="BC75" s="1308"/>
      <c r="BD75" s="1308"/>
      <c r="BE75" s="1308"/>
      <c r="BF75" s="1308"/>
      <c r="BG75" s="1308"/>
      <c r="BH75" s="1308"/>
      <c r="BI75" s="1308"/>
      <c r="BJ75" s="1308"/>
      <c r="BK75" s="1308"/>
      <c r="BL75" s="1308"/>
      <c r="BM75" s="1308"/>
      <c r="BN75" s="1308"/>
      <c r="BO75" s="1308"/>
      <c r="BP75" s="1305">
        <v>7.9</v>
      </c>
      <c r="BQ75" s="1305"/>
      <c r="BR75" s="1305"/>
      <c r="BS75" s="1305"/>
      <c r="BT75" s="1305"/>
      <c r="BU75" s="1305"/>
      <c r="BV75" s="1305"/>
      <c r="BW75" s="1305"/>
      <c r="BX75" s="1305">
        <v>7.6</v>
      </c>
      <c r="BY75" s="1305"/>
      <c r="BZ75" s="1305"/>
      <c r="CA75" s="1305"/>
      <c r="CB75" s="1305"/>
      <c r="CC75" s="1305"/>
      <c r="CD75" s="1305"/>
      <c r="CE75" s="1305"/>
      <c r="CF75" s="1305">
        <v>7.5</v>
      </c>
      <c r="CG75" s="1305"/>
      <c r="CH75" s="1305"/>
      <c r="CI75" s="1305"/>
      <c r="CJ75" s="1305"/>
      <c r="CK75" s="1305"/>
      <c r="CL75" s="1305"/>
      <c r="CM75" s="1305"/>
      <c r="CN75" s="1305">
        <v>7.7</v>
      </c>
      <c r="CO75" s="1305"/>
      <c r="CP75" s="1305"/>
      <c r="CQ75" s="1305"/>
      <c r="CR75" s="1305"/>
      <c r="CS75" s="1305"/>
      <c r="CT75" s="1305"/>
      <c r="CU75" s="1305"/>
      <c r="CV75" s="1305">
        <v>7.6</v>
      </c>
      <c r="CW75" s="1305"/>
      <c r="CX75" s="1305"/>
      <c r="CY75" s="1305"/>
      <c r="CZ75" s="1305"/>
      <c r="DA75" s="1305"/>
      <c r="DB75" s="1305"/>
      <c r="DC75" s="1305"/>
    </row>
    <row r="76" spans="2:107" ht="13.2" x14ac:dyDescent="0.2">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ht="13.2" x14ac:dyDescent="0.2">
      <c r="B77" s="394"/>
      <c r="G77" s="1311"/>
      <c r="H77" s="1311"/>
      <c r="I77" s="1311"/>
      <c r="J77" s="1311"/>
      <c r="K77" s="1309"/>
      <c r="L77" s="1309"/>
      <c r="M77" s="1309"/>
      <c r="N77" s="1309"/>
      <c r="AN77" s="1310" t="s">
        <v>597</v>
      </c>
      <c r="AO77" s="1310"/>
      <c r="AP77" s="1310"/>
      <c r="AQ77" s="1310"/>
      <c r="AR77" s="1310"/>
      <c r="AS77" s="1310"/>
      <c r="AT77" s="1310"/>
      <c r="AU77" s="1310"/>
      <c r="AV77" s="1310"/>
      <c r="AW77" s="1310"/>
      <c r="AX77" s="1310"/>
      <c r="AY77" s="1310"/>
      <c r="AZ77" s="1310"/>
      <c r="BA77" s="1310"/>
      <c r="BB77" s="1308" t="s">
        <v>595</v>
      </c>
      <c r="BC77" s="1308"/>
      <c r="BD77" s="1308"/>
      <c r="BE77" s="1308"/>
      <c r="BF77" s="1308"/>
      <c r="BG77" s="1308"/>
      <c r="BH77" s="1308"/>
      <c r="BI77" s="1308"/>
      <c r="BJ77" s="1308"/>
      <c r="BK77" s="1308"/>
      <c r="BL77" s="1308"/>
      <c r="BM77" s="1308"/>
      <c r="BN77" s="1308"/>
      <c r="BO77" s="1308"/>
      <c r="BP77" s="1305">
        <v>45.9</v>
      </c>
      <c r="BQ77" s="1305"/>
      <c r="BR77" s="1305"/>
      <c r="BS77" s="1305"/>
      <c r="BT77" s="1305"/>
      <c r="BU77" s="1305"/>
      <c r="BV77" s="1305"/>
      <c r="BW77" s="1305"/>
      <c r="BX77" s="1305">
        <v>37.299999999999997</v>
      </c>
      <c r="BY77" s="1305"/>
      <c r="BZ77" s="1305"/>
      <c r="CA77" s="1305"/>
      <c r="CB77" s="1305"/>
      <c r="CC77" s="1305"/>
      <c r="CD77" s="1305"/>
      <c r="CE77" s="1305"/>
      <c r="CF77" s="1305">
        <v>35.299999999999997</v>
      </c>
      <c r="CG77" s="1305"/>
      <c r="CH77" s="1305"/>
      <c r="CI77" s="1305"/>
      <c r="CJ77" s="1305"/>
      <c r="CK77" s="1305"/>
      <c r="CL77" s="1305"/>
      <c r="CM77" s="1305"/>
      <c r="CN77" s="1305">
        <v>31.9</v>
      </c>
      <c r="CO77" s="1305"/>
      <c r="CP77" s="1305"/>
      <c r="CQ77" s="1305"/>
      <c r="CR77" s="1305"/>
      <c r="CS77" s="1305"/>
      <c r="CT77" s="1305"/>
      <c r="CU77" s="1305"/>
      <c r="CV77" s="1305">
        <v>24.2</v>
      </c>
      <c r="CW77" s="1305"/>
      <c r="CX77" s="1305"/>
      <c r="CY77" s="1305"/>
      <c r="CZ77" s="1305"/>
      <c r="DA77" s="1305"/>
      <c r="DB77" s="1305"/>
      <c r="DC77" s="1305"/>
    </row>
    <row r="78" spans="2:107" ht="13.2" x14ac:dyDescent="0.2">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ht="13.2" x14ac:dyDescent="0.2">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600</v>
      </c>
      <c r="BC79" s="1308"/>
      <c r="BD79" s="1308"/>
      <c r="BE79" s="1308"/>
      <c r="BF79" s="1308"/>
      <c r="BG79" s="1308"/>
      <c r="BH79" s="1308"/>
      <c r="BI79" s="1308"/>
      <c r="BJ79" s="1308"/>
      <c r="BK79" s="1308"/>
      <c r="BL79" s="1308"/>
      <c r="BM79" s="1308"/>
      <c r="BN79" s="1308"/>
      <c r="BO79" s="1308"/>
      <c r="BP79" s="1305">
        <v>8.8000000000000007</v>
      </c>
      <c r="BQ79" s="1305"/>
      <c r="BR79" s="1305"/>
      <c r="BS79" s="1305"/>
      <c r="BT79" s="1305"/>
      <c r="BU79" s="1305"/>
      <c r="BV79" s="1305"/>
      <c r="BW79" s="1305"/>
      <c r="BX79" s="1305">
        <v>7.8</v>
      </c>
      <c r="BY79" s="1305"/>
      <c r="BZ79" s="1305"/>
      <c r="CA79" s="1305"/>
      <c r="CB79" s="1305"/>
      <c r="CC79" s="1305"/>
      <c r="CD79" s="1305"/>
      <c r="CE79" s="1305"/>
      <c r="CF79" s="1305">
        <v>6.9</v>
      </c>
      <c r="CG79" s="1305"/>
      <c r="CH79" s="1305"/>
      <c r="CI79" s="1305"/>
      <c r="CJ79" s="1305"/>
      <c r="CK79" s="1305"/>
      <c r="CL79" s="1305"/>
      <c r="CM79" s="1305"/>
      <c r="CN79" s="1305">
        <v>6.6</v>
      </c>
      <c r="CO79" s="1305"/>
      <c r="CP79" s="1305"/>
      <c r="CQ79" s="1305"/>
      <c r="CR79" s="1305"/>
      <c r="CS79" s="1305"/>
      <c r="CT79" s="1305"/>
      <c r="CU79" s="1305"/>
      <c r="CV79" s="1305">
        <v>6.4</v>
      </c>
      <c r="CW79" s="1305"/>
      <c r="CX79" s="1305"/>
      <c r="CY79" s="1305"/>
      <c r="CZ79" s="1305"/>
      <c r="DA79" s="1305"/>
      <c r="DB79" s="1305"/>
      <c r="DC79" s="1305"/>
    </row>
    <row r="80" spans="2:107" ht="13.2" x14ac:dyDescent="0.2">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orMW6NjpTNvjwhAeegjfYBp0VHM98zd+v2Ot/rTczEoSxCpOFuJ8G1raOR1j8ofJxmKemFvt8RqkN2SQlg0kxw==" saltValue="qRUcPvMJBpxgzZtwpTVMF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90" zoomScaleNormal="9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490</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4z0ckJ2mLinvNN41joqmHnLdJ8BbGKvGh1jdm7wU0tuDA6F8iQxemvYQLlJ9XhYzmw+A5Yw9vCgQgdvzcACotw==" saltValue="Asrd4WH7/OwPFH2Kbx1sS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490</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5M5f+Fw2ky6hPcl1jz77C7291lO9PytwSnf569HuCrxuree+EPuEAijMT7BoquRLoRpR/B4f0BmI06kF1ttnjQ==" saltValue="U1vizE1Lj52mTB8yGs5jc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51</v>
      </c>
      <c r="E2" s="154"/>
      <c r="F2" s="155" t="s">
        <v>541</v>
      </c>
      <c r="G2" s="156"/>
      <c r="H2" s="157"/>
    </row>
    <row r="3" spans="1:8" x14ac:dyDescent="0.2">
      <c r="A3" s="153" t="s">
        <v>534</v>
      </c>
      <c r="B3" s="158"/>
      <c r="C3" s="159"/>
      <c r="D3" s="160">
        <v>37107</v>
      </c>
      <c r="E3" s="161"/>
      <c r="F3" s="162">
        <v>66255</v>
      </c>
      <c r="G3" s="163"/>
      <c r="H3" s="164"/>
    </row>
    <row r="4" spans="1:8" x14ac:dyDescent="0.2">
      <c r="A4" s="165"/>
      <c r="B4" s="166"/>
      <c r="C4" s="167"/>
      <c r="D4" s="168">
        <v>20592</v>
      </c>
      <c r="E4" s="169"/>
      <c r="F4" s="170">
        <v>31822</v>
      </c>
      <c r="G4" s="171"/>
      <c r="H4" s="172"/>
    </row>
    <row r="5" spans="1:8" x14ac:dyDescent="0.2">
      <c r="A5" s="153" t="s">
        <v>536</v>
      </c>
      <c r="B5" s="158"/>
      <c r="C5" s="159"/>
      <c r="D5" s="160">
        <v>30403</v>
      </c>
      <c r="E5" s="161"/>
      <c r="F5" s="162">
        <v>54227</v>
      </c>
      <c r="G5" s="163"/>
      <c r="H5" s="164"/>
    </row>
    <row r="6" spans="1:8" x14ac:dyDescent="0.2">
      <c r="A6" s="165"/>
      <c r="B6" s="166"/>
      <c r="C6" s="167"/>
      <c r="D6" s="168">
        <v>13185</v>
      </c>
      <c r="E6" s="169"/>
      <c r="F6" s="170">
        <v>29694</v>
      </c>
      <c r="G6" s="171"/>
      <c r="H6" s="172"/>
    </row>
    <row r="7" spans="1:8" x14ac:dyDescent="0.2">
      <c r="A7" s="153" t="s">
        <v>537</v>
      </c>
      <c r="B7" s="158"/>
      <c r="C7" s="159"/>
      <c r="D7" s="160">
        <v>17880</v>
      </c>
      <c r="E7" s="161"/>
      <c r="F7" s="162">
        <v>44504</v>
      </c>
      <c r="G7" s="163"/>
      <c r="H7" s="164"/>
    </row>
    <row r="8" spans="1:8" x14ac:dyDescent="0.2">
      <c r="A8" s="165"/>
      <c r="B8" s="166"/>
      <c r="C8" s="167"/>
      <c r="D8" s="168">
        <v>11110</v>
      </c>
      <c r="E8" s="169"/>
      <c r="F8" s="170">
        <v>25876</v>
      </c>
      <c r="G8" s="171"/>
      <c r="H8" s="172"/>
    </row>
    <row r="9" spans="1:8" x14ac:dyDescent="0.2">
      <c r="A9" s="153" t="s">
        <v>538</v>
      </c>
      <c r="B9" s="158"/>
      <c r="C9" s="159"/>
      <c r="D9" s="160">
        <v>44717</v>
      </c>
      <c r="E9" s="161"/>
      <c r="F9" s="162">
        <v>47820</v>
      </c>
      <c r="G9" s="163"/>
      <c r="H9" s="164"/>
    </row>
    <row r="10" spans="1:8" x14ac:dyDescent="0.2">
      <c r="A10" s="165"/>
      <c r="B10" s="166"/>
      <c r="C10" s="167"/>
      <c r="D10" s="168">
        <v>8543</v>
      </c>
      <c r="E10" s="169"/>
      <c r="F10" s="170">
        <v>25855</v>
      </c>
      <c r="G10" s="171"/>
      <c r="H10" s="172"/>
    </row>
    <row r="11" spans="1:8" x14ac:dyDescent="0.2">
      <c r="A11" s="153" t="s">
        <v>539</v>
      </c>
      <c r="B11" s="158"/>
      <c r="C11" s="159"/>
      <c r="D11" s="160">
        <v>31481</v>
      </c>
      <c r="E11" s="161"/>
      <c r="F11" s="162">
        <v>41934</v>
      </c>
      <c r="G11" s="163"/>
      <c r="H11" s="164"/>
    </row>
    <row r="12" spans="1:8" x14ac:dyDescent="0.2">
      <c r="A12" s="165"/>
      <c r="B12" s="166"/>
      <c r="C12" s="173"/>
      <c r="D12" s="168">
        <v>17619</v>
      </c>
      <c r="E12" s="169"/>
      <c r="F12" s="170">
        <v>23352</v>
      </c>
      <c r="G12" s="171"/>
      <c r="H12" s="172"/>
    </row>
    <row r="13" spans="1:8" x14ac:dyDescent="0.2">
      <c r="A13" s="153"/>
      <c r="B13" s="158"/>
      <c r="C13" s="174"/>
      <c r="D13" s="175">
        <v>32318</v>
      </c>
      <c r="E13" s="176"/>
      <c r="F13" s="177">
        <v>50948</v>
      </c>
      <c r="G13" s="178"/>
      <c r="H13" s="164"/>
    </row>
    <row r="14" spans="1:8" x14ac:dyDescent="0.2">
      <c r="A14" s="165"/>
      <c r="B14" s="166"/>
      <c r="C14" s="167"/>
      <c r="D14" s="168">
        <v>14210</v>
      </c>
      <c r="E14" s="169"/>
      <c r="F14" s="170">
        <v>27320</v>
      </c>
      <c r="G14" s="171"/>
      <c r="H14" s="172"/>
    </row>
    <row r="17" spans="1:11" x14ac:dyDescent="0.2">
      <c r="A17" s="149" t="s">
        <v>52</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53</v>
      </c>
      <c r="B19" s="179">
        <f>ROUND(VALUE(SUBSTITUTE(実質収支比率等に係る経年分析!F$48,"▲","-")),2)</f>
        <v>8.08</v>
      </c>
      <c r="C19" s="179">
        <f>ROUND(VALUE(SUBSTITUTE(実質収支比率等に係る経年分析!G$48,"▲","-")),2)</f>
        <v>8.84</v>
      </c>
      <c r="D19" s="179">
        <f>ROUND(VALUE(SUBSTITUTE(実質収支比率等に係る経年分析!H$48,"▲","-")),2)</f>
        <v>7.79</v>
      </c>
      <c r="E19" s="179">
        <f>ROUND(VALUE(SUBSTITUTE(実質収支比率等に係る経年分析!I$48,"▲","-")),2)</f>
        <v>7.15</v>
      </c>
      <c r="F19" s="179">
        <f>ROUND(VALUE(SUBSTITUTE(実質収支比率等に係る経年分析!J$48,"▲","-")),2)</f>
        <v>7.8</v>
      </c>
    </row>
    <row r="20" spans="1:11" x14ac:dyDescent="0.2">
      <c r="A20" s="179" t="s">
        <v>54</v>
      </c>
      <c r="B20" s="179">
        <f>ROUND(VALUE(SUBSTITUTE(実質収支比率等に係る経年分析!F$47,"▲","-")),2)</f>
        <v>19.62</v>
      </c>
      <c r="C20" s="179">
        <f>ROUND(VALUE(SUBSTITUTE(実質収支比率等に係る経年分析!G$47,"▲","-")),2)</f>
        <v>22.2</v>
      </c>
      <c r="D20" s="179">
        <f>ROUND(VALUE(SUBSTITUTE(実質収支比率等に係る経年分析!H$47,"▲","-")),2)</f>
        <v>24.23</v>
      </c>
      <c r="E20" s="179">
        <f>ROUND(VALUE(SUBSTITUTE(実質収支比率等に係る経年分析!I$47,"▲","-")),2)</f>
        <v>24.51</v>
      </c>
      <c r="F20" s="179">
        <f>ROUND(VALUE(SUBSTITUTE(実質収支比率等に係る経年分析!J$47,"▲","-")),2)</f>
        <v>25.73</v>
      </c>
    </row>
    <row r="21" spans="1:11" x14ac:dyDescent="0.2">
      <c r="A21" s="179" t="s">
        <v>55</v>
      </c>
      <c r="B21" s="179">
        <f>IF(ISNUMBER(VALUE(SUBSTITUTE(実質収支比率等に係る経年分析!F$49,"▲","-"))),ROUND(VALUE(SUBSTITUTE(実質収支比率等に係る経年分析!F$49,"▲","-")),2),NA())</f>
        <v>-1.08</v>
      </c>
      <c r="C21" s="179">
        <f>IF(ISNUMBER(VALUE(SUBSTITUTE(実質収支比率等に係る経年分析!G$49,"▲","-"))),ROUND(VALUE(SUBSTITUTE(実質収支比率等に係る経年分析!G$49,"▲","-")),2),NA())</f>
        <v>3.81</v>
      </c>
      <c r="D21" s="179">
        <f>IF(ISNUMBER(VALUE(SUBSTITUTE(実質収支比率等に係る経年分析!H$49,"▲","-"))),ROUND(VALUE(SUBSTITUTE(実質収支比率等に係る経年分析!H$49,"▲","-")),2),NA())</f>
        <v>1.17</v>
      </c>
      <c r="E21" s="179">
        <f>IF(ISNUMBER(VALUE(SUBSTITUTE(実質収支比率等に係る経年分析!I$49,"▲","-"))),ROUND(VALUE(SUBSTITUTE(実質収支比率等に係る経年分析!I$49,"▲","-")),2),NA())</f>
        <v>-0.09</v>
      </c>
      <c r="F21" s="179">
        <f>IF(ISNUMBER(VALUE(SUBSTITUTE(実質収支比率等に係る経年分析!J$49,"▲","-"))),ROUND(VALUE(SUBSTITUTE(実質収支比率等に係る経年分析!J$49,"▲","-")),2),NA())</f>
        <v>2.15</v>
      </c>
    </row>
    <row r="24" spans="1:11" x14ac:dyDescent="0.2">
      <c r="A24" s="149" t="s">
        <v>56</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57</v>
      </c>
      <c r="C26" s="180" t="s">
        <v>58</v>
      </c>
      <c r="D26" s="180" t="s">
        <v>57</v>
      </c>
      <c r="E26" s="180" t="s">
        <v>58</v>
      </c>
      <c r="F26" s="180" t="s">
        <v>57</v>
      </c>
      <c r="G26" s="180" t="s">
        <v>58</v>
      </c>
      <c r="H26" s="180" t="s">
        <v>57</v>
      </c>
      <c r="I26" s="180" t="s">
        <v>58</v>
      </c>
      <c r="J26" s="180" t="s">
        <v>57</v>
      </c>
      <c r="K26" s="180" t="s">
        <v>58</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介護サービス特別会計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2">
      <c r="A30" s="180" t="str">
        <f>IF(連結実質赤字比率に係る赤字・黒字の構成分析!C$40="",NA(),連結実質赤字比率に係る赤字・黒字の構成分析!C$40)</f>
        <v>地域し尿処理施設特別会計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2">
      <c r="A31" s="180" t="str">
        <f>IF(連結実質赤字比率に係る赤字・黒字の構成分析!C$39="",NA(),連結実質赤字比率に係る赤字・黒字の構成分析!C$39)</f>
        <v>簡易水道事業特別会計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x14ac:dyDescent="0.2">
      <c r="A32" s="180" t="str">
        <f>IF(連結実質赤字比率に係る赤字・黒字の構成分析!C$38="",NA(),連結実質赤字比率に係る赤字・黒字の構成分析!C$38)</f>
        <v>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0.01</v>
      </c>
    </row>
    <row r="33" spans="1:16" x14ac:dyDescent="0.2">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1.85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1.91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2.34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0.59</v>
      </c>
    </row>
    <row r="34" spans="1:16" x14ac:dyDescent="0.2">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0.41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0.87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0.49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0.51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0.79</v>
      </c>
    </row>
    <row r="35" spans="1:16" x14ac:dyDescent="0.2">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5.08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4.13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4.16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4.95</v>
      </c>
    </row>
    <row r="36" spans="1:16" x14ac:dyDescent="0.2">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8.07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8.83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7.78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7.14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7.79</v>
      </c>
    </row>
    <row r="39" spans="1:16" x14ac:dyDescent="0.2">
      <c r="A39" s="149" t="s">
        <v>59</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2">
      <c r="A42" s="181" t="s">
        <v>62</v>
      </c>
      <c r="B42" s="181"/>
      <c r="C42" s="181"/>
      <c r="D42" s="181">
        <f>'実質公債費比率（分子）の構造'!K$52</f>
        <v>2847</v>
      </c>
      <c r="E42" s="181"/>
      <c r="F42" s="181"/>
      <c r="G42" s="181">
        <f>'実質公債費比率（分子）の構造'!L$52</f>
        <v>2866</v>
      </c>
      <c r="H42" s="181"/>
      <c r="I42" s="181"/>
      <c r="J42" s="181">
        <f>'実質公債費比率（分子）の構造'!M$52</f>
        <v>2993</v>
      </c>
      <c r="K42" s="181"/>
      <c r="L42" s="181"/>
      <c r="M42" s="181">
        <f>'実質公債費比率（分子）の構造'!N$52</f>
        <v>3010</v>
      </c>
      <c r="N42" s="181"/>
      <c r="O42" s="181"/>
      <c r="P42" s="181">
        <f>'実質公債費比率（分子）の構造'!O$52</f>
        <v>3059</v>
      </c>
    </row>
    <row r="43" spans="1:16" x14ac:dyDescent="0.2">
      <c r="A43" s="181" t="s">
        <v>63</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2">
      <c r="A44" s="181" t="s">
        <v>64</v>
      </c>
      <c r="B44" s="181">
        <f>'実質公債費比率（分子）の構造'!K$50</f>
        <v>13</v>
      </c>
      <c r="C44" s="181"/>
      <c r="D44" s="181"/>
      <c r="E44" s="181">
        <f>'実質公債費比率（分子）の構造'!L$50</f>
        <v>12</v>
      </c>
      <c r="F44" s="181"/>
      <c r="G44" s="181"/>
      <c r="H44" s="181">
        <f>'実質公債費比率（分子）の構造'!M$50</f>
        <v>12</v>
      </c>
      <c r="I44" s="181"/>
      <c r="J44" s="181"/>
      <c r="K44" s="181">
        <f>'実質公債費比率（分子）の構造'!N$50</f>
        <v>9</v>
      </c>
      <c r="L44" s="181"/>
      <c r="M44" s="181"/>
      <c r="N44" s="181">
        <f>'実質公債費比率（分子）の構造'!O$50</f>
        <v>6</v>
      </c>
      <c r="O44" s="181"/>
      <c r="P44" s="181"/>
    </row>
    <row r="45" spans="1:16" x14ac:dyDescent="0.2">
      <c r="A45" s="181" t="s">
        <v>65</v>
      </c>
      <c r="B45" s="181">
        <f>'実質公債費比率（分子）の構造'!K$49</f>
        <v>134</v>
      </c>
      <c r="C45" s="181"/>
      <c r="D45" s="181"/>
      <c r="E45" s="181">
        <f>'実質公債費比率（分子）の構造'!L$49</f>
        <v>123</v>
      </c>
      <c r="F45" s="181"/>
      <c r="G45" s="181"/>
      <c r="H45" s="181">
        <f>'実質公債費比率（分子）の構造'!M$49</f>
        <v>135</v>
      </c>
      <c r="I45" s="181"/>
      <c r="J45" s="181"/>
      <c r="K45" s="181">
        <f>'実質公債費比率（分子）の構造'!N$49</f>
        <v>109</v>
      </c>
      <c r="L45" s="181"/>
      <c r="M45" s="181"/>
      <c r="N45" s="181">
        <f>'実質公債費比率（分子）の構造'!O$49</f>
        <v>90</v>
      </c>
      <c r="O45" s="181"/>
      <c r="P45" s="181"/>
    </row>
    <row r="46" spans="1:16" x14ac:dyDescent="0.2">
      <c r="A46" s="181" t="s">
        <v>66</v>
      </c>
      <c r="B46" s="181">
        <f>'実質公債費比率（分子）の構造'!K$48</f>
        <v>915</v>
      </c>
      <c r="C46" s="181"/>
      <c r="D46" s="181"/>
      <c r="E46" s="181">
        <f>'実質公債費比率（分子）の構造'!L$48</f>
        <v>942</v>
      </c>
      <c r="F46" s="181"/>
      <c r="G46" s="181"/>
      <c r="H46" s="181">
        <f>'実質公債費比率（分子）の構造'!M$48</f>
        <v>928</v>
      </c>
      <c r="I46" s="181"/>
      <c r="J46" s="181"/>
      <c r="K46" s="181">
        <f>'実質公債費比率（分子）の構造'!N$48</f>
        <v>1033</v>
      </c>
      <c r="L46" s="181"/>
      <c r="M46" s="181"/>
      <c r="N46" s="181">
        <f>'実質公債費比率（分子）の構造'!O$48</f>
        <v>1032</v>
      </c>
      <c r="O46" s="181"/>
      <c r="P46" s="181"/>
    </row>
    <row r="47" spans="1:16" x14ac:dyDescent="0.2">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69</v>
      </c>
      <c r="B49" s="181">
        <f>'実質公債費比率（分子）の構造'!K$45</f>
        <v>2745</v>
      </c>
      <c r="C49" s="181"/>
      <c r="D49" s="181"/>
      <c r="E49" s="181">
        <f>'実質公債費比率（分子）の構造'!L$45</f>
        <v>2792</v>
      </c>
      <c r="F49" s="181"/>
      <c r="G49" s="181"/>
      <c r="H49" s="181">
        <f>'実質公債費比率（分子）の構造'!M$45</f>
        <v>2920</v>
      </c>
      <c r="I49" s="181"/>
      <c r="J49" s="181"/>
      <c r="K49" s="181">
        <f>'実質公債費比率（分子）の構造'!N$45</f>
        <v>2941</v>
      </c>
      <c r="L49" s="181"/>
      <c r="M49" s="181"/>
      <c r="N49" s="181">
        <f>'実質公債費比率（分子）の構造'!O$45</f>
        <v>2898</v>
      </c>
      <c r="O49" s="181"/>
      <c r="P49" s="181"/>
    </row>
    <row r="50" spans="1:16" x14ac:dyDescent="0.2">
      <c r="A50" s="181" t="s">
        <v>70</v>
      </c>
      <c r="B50" s="181" t="e">
        <f>NA()</f>
        <v>#N/A</v>
      </c>
      <c r="C50" s="181">
        <f>IF(ISNUMBER('実質公債費比率（分子）の構造'!K$53),'実質公債費比率（分子）の構造'!K$53,NA())</f>
        <v>960</v>
      </c>
      <c r="D50" s="181" t="e">
        <f>NA()</f>
        <v>#N/A</v>
      </c>
      <c r="E50" s="181" t="e">
        <f>NA()</f>
        <v>#N/A</v>
      </c>
      <c r="F50" s="181">
        <f>IF(ISNUMBER('実質公債費比率（分子）の構造'!L$53),'実質公債費比率（分子）の構造'!L$53,NA())</f>
        <v>1003</v>
      </c>
      <c r="G50" s="181" t="e">
        <f>NA()</f>
        <v>#N/A</v>
      </c>
      <c r="H50" s="181" t="e">
        <f>NA()</f>
        <v>#N/A</v>
      </c>
      <c r="I50" s="181">
        <f>IF(ISNUMBER('実質公債費比率（分子）の構造'!M$53),'実質公債費比率（分子）の構造'!M$53,NA())</f>
        <v>1002</v>
      </c>
      <c r="J50" s="181" t="e">
        <f>NA()</f>
        <v>#N/A</v>
      </c>
      <c r="K50" s="181" t="e">
        <f>NA()</f>
        <v>#N/A</v>
      </c>
      <c r="L50" s="181">
        <f>IF(ISNUMBER('実質公債費比率（分子）の構造'!N$53),'実質公債費比率（分子）の構造'!N$53,NA())</f>
        <v>1082</v>
      </c>
      <c r="M50" s="181" t="e">
        <f>NA()</f>
        <v>#N/A</v>
      </c>
      <c r="N50" s="181" t="e">
        <f>NA()</f>
        <v>#N/A</v>
      </c>
      <c r="O50" s="181">
        <f>IF(ISNUMBER('実質公債費比率（分子）の構造'!O$53),'実質公債費比率（分子）の構造'!O$53,NA())</f>
        <v>967</v>
      </c>
      <c r="P50" s="181" t="e">
        <f>NA()</f>
        <v>#N/A</v>
      </c>
    </row>
    <row r="53" spans="1:16" x14ac:dyDescent="0.2">
      <c r="A53" s="149" t="s">
        <v>71</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2">
      <c r="A56" s="180" t="s">
        <v>42</v>
      </c>
      <c r="B56" s="180"/>
      <c r="C56" s="180"/>
      <c r="D56" s="180">
        <f>'将来負担比率（分子）の構造'!I$52</f>
        <v>32135</v>
      </c>
      <c r="E56" s="180"/>
      <c r="F56" s="180"/>
      <c r="G56" s="180">
        <f>'将来負担比率（分子）の構造'!J$52</f>
        <v>31952</v>
      </c>
      <c r="H56" s="180"/>
      <c r="I56" s="180"/>
      <c r="J56" s="180">
        <f>'将来負担比率（分子）の構造'!K$52</f>
        <v>31080</v>
      </c>
      <c r="K56" s="180"/>
      <c r="L56" s="180"/>
      <c r="M56" s="180">
        <f>'将来負担比率（分子）の構造'!L$52</f>
        <v>31107</v>
      </c>
      <c r="N56" s="180"/>
      <c r="O56" s="180"/>
      <c r="P56" s="180">
        <f>'将来負担比率（分子）の構造'!M$52</f>
        <v>30642</v>
      </c>
    </row>
    <row r="57" spans="1:16" x14ac:dyDescent="0.2">
      <c r="A57" s="180" t="s">
        <v>41</v>
      </c>
      <c r="B57" s="180"/>
      <c r="C57" s="180"/>
      <c r="D57" s="180">
        <f>'将来負担比率（分子）の構造'!I$51</f>
        <v>162</v>
      </c>
      <c r="E57" s="180"/>
      <c r="F57" s="180"/>
      <c r="G57" s="180">
        <f>'将来負担比率（分子）の構造'!J$51</f>
        <v>149</v>
      </c>
      <c r="H57" s="180"/>
      <c r="I57" s="180"/>
      <c r="J57" s="180">
        <f>'将来負担比率（分子）の構造'!K$51</f>
        <v>132</v>
      </c>
      <c r="K57" s="180"/>
      <c r="L57" s="180"/>
      <c r="M57" s="180">
        <f>'将来負担比率（分子）の構造'!L$51</f>
        <v>106</v>
      </c>
      <c r="N57" s="180"/>
      <c r="O57" s="180"/>
      <c r="P57" s="180">
        <f>'将来負担比率（分子）の構造'!M$51</f>
        <v>93</v>
      </c>
    </row>
    <row r="58" spans="1:16" x14ac:dyDescent="0.2">
      <c r="A58" s="180" t="s">
        <v>40</v>
      </c>
      <c r="B58" s="180"/>
      <c r="C58" s="180"/>
      <c r="D58" s="180">
        <f>'将来負担比率（分子）の構造'!I$50</f>
        <v>6315</v>
      </c>
      <c r="E58" s="180"/>
      <c r="F58" s="180"/>
      <c r="G58" s="180">
        <f>'将来負担比率（分子）の構造'!J$50</f>
        <v>6835</v>
      </c>
      <c r="H58" s="180"/>
      <c r="I58" s="180"/>
      <c r="J58" s="180">
        <f>'将来負担比率（分子）の構造'!K$50</f>
        <v>7538</v>
      </c>
      <c r="K58" s="180"/>
      <c r="L58" s="180"/>
      <c r="M58" s="180">
        <f>'将来負担比率（分子）の構造'!L$50</f>
        <v>8095</v>
      </c>
      <c r="N58" s="180"/>
      <c r="O58" s="180"/>
      <c r="P58" s="180">
        <f>'将来負担比率（分子）の構造'!M$50</f>
        <v>9122</v>
      </c>
    </row>
    <row r="59" spans="1:16" x14ac:dyDescent="0.2">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34</v>
      </c>
      <c r="B62" s="180">
        <f>'将来負担比率（分子）の構造'!I$45</f>
        <v>1194</v>
      </c>
      <c r="C62" s="180"/>
      <c r="D62" s="180"/>
      <c r="E62" s="180">
        <f>'将来負担比率（分子）の構造'!J$45</f>
        <v>1391</v>
      </c>
      <c r="F62" s="180"/>
      <c r="G62" s="180"/>
      <c r="H62" s="180">
        <f>'将来負担比率（分子）の構造'!K$45</f>
        <v>1378</v>
      </c>
      <c r="I62" s="180"/>
      <c r="J62" s="180"/>
      <c r="K62" s="180">
        <f>'将来負担比率（分子）の構造'!L$45</f>
        <v>1366</v>
      </c>
      <c r="L62" s="180"/>
      <c r="M62" s="180"/>
      <c r="N62" s="180">
        <f>'将来負担比率（分子）の構造'!M$45</f>
        <v>1292</v>
      </c>
      <c r="O62" s="180"/>
      <c r="P62" s="180"/>
    </row>
    <row r="63" spans="1:16" x14ac:dyDescent="0.2">
      <c r="A63" s="180" t="s">
        <v>33</v>
      </c>
      <c r="B63" s="180">
        <f>'将来負担比率（分子）の構造'!I$44</f>
        <v>1005</v>
      </c>
      <c r="C63" s="180"/>
      <c r="D63" s="180"/>
      <c r="E63" s="180">
        <f>'将来負担比率（分子）の構造'!J$44</f>
        <v>1030</v>
      </c>
      <c r="F63" s="180"/>
      <c r="G63" s="180"/>
      <c r="H63" s="180">
        <f>'将来負担比率（分子）の構造'!K$44</f>
        <v>1103</v>
      </c>
      <c r="I63" s="180"/>
      <c r="J63" s="180"/>
      <c r="K63" s="180">
        <f>'将来負担比率（分子）の構造'!L$44</f>
        <v>1192</v>
      </c>
      <c r="L63" s="180"/>
      <c r="M63" s="180"/>
      <c r="N63" s="180">
        <f>'将来負担比率（分子）の構造'!M$44</f>
        <v>1293</v>
      </c>
      <c r="O63" s="180"/>
      <c r="P63" s="180"/>
    </row>
    <row r="64" spans="1:16" x14ac:dyDescent="0.2">
      <c r="A64" s="180" t="s">
        <v>32</v>
      </c>
      <c r="B64" s="180">
        <f>'将来負担比率（分子）の構造'!I$43</f>
        <v>12740</v>
      </c>
      <c r="C64" s="180"/>
      <c r="D64" s="180"/>
      <c r="E64" s="180">
        <f>'将来負担比率（分子）の構造'!J$43</f>
        <v>12472</v>
      </c>
      <c r="F64" s="180"/>
      <c r="G64" s="180"/>
      <c r="H64" s="180">
        <f>'将来負担比率（分子）の構造'!K$43</f>
        <v>12063</v>
      </c>
      <c r="I64" s="180"/>
      <c r="J64" s="180"/>
      <c r="K64" s="180">
        <f>'将来負担比率（分子）の構造'!L$43</f>
        <v>11879</v>
      </c>
      <c r="L64" s="180"/>
      <c r="M64" s="180"/>
      <c r="N64" s="180">
        <f>'将来負担比率（分子）の構造'!M$43</f>
        <v>11532</v>
      </c>
      <c r="O64" s="180"/>
      <c r="P64" s="180"/>
    </row>
    <row r="65" spans="1:16" x14ac:dyDescent="0.2">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2">
      <c r="A66" s="180" t="s">
        <v>30</v>
      </c>
      <c r="B66" s="180">
        <f>'将来負担比率（分子）の構造'!I$41</f>
        <v>26882</v>
      </c>
      <c r="C66" s="180"/>
      <c r="D66" s="180"/>
      <c r="E66" s="180">
        <f>'将来負担比率（分子）の構造'!J$41</f>
        <v>26192</v>
      </c>
      <c r="F66" s="180"/>
      <c r="G66" s="180"/>
      <c r="H66" s="180">
        <f>'将来負担比率（分子）の構造'!K$41</f>
        <v>24945</v>
      </c>
      <c r="I66" s="180"/>
      <c r="J66" s="180"/>
      <c r="K66" s="180">
        <f>'将来負担比率（分子）の構造'!L$41</f>
        <v>24906</v>
      </c>
      <c r="L66" s="180"/>
      <c r="M66" s="180"/>
      <c r="N66" s="180">
        <f>'将来負担比率（分子）の構造'!M$41</f>
        <v>24310</v>
      </c>
      <c r="O66" s="180"/>
      <c r="P66" s="180"/>
    </row>
    <row r="67" spans="1:16" x14ac:dyDescent="0.2">
      <c r="A67" s="180" t="s">
        <v>74</v>
      </c>
      <c r="B67" s="180" t="e">
        <f>NA()</f>
        <v>#N/A</v>
      </c>
      <c r="C67" s="180">
        <f>IF(ISNUMBER('将来負担比率（分子）の構造'!I$53), IF('将来負担比率（分子）の構造'!I$53 &lt; 0, 0, '将来負担比率（分子）の構造'!I$53), NA())</f>
        <v>3209</v>
      </c>
      <c r="D67" s="180" t="e">
        <f>NA()</f>
        <v>#N/A</v>
      </c>
      <c r="E67" s="180" t="e">
        <f>NA()</f>
        <v>#N/A</v>
      </c>
      <c r="F67" s="180">
        <f>IF(ISNUMBER('将来負担比率（分子）の構造'!J$53), IF('将来負担比率（分子）の構造'!J$53 &lt; 0, 0, '将来負担比率（分子）の構造'!J$53), NA())</f>
        <v>2149</v>
      </c>
      <c r="G67" s="180" t="e">
        <f>NA()</f>
        <v>#N/A</v>
      </c>
      <c r="H67" s="180" t="e">
        <f>NA()</f>
        <v>#N/A</v>
      </c>
      <c r="I67" s="180">
        <f>IF(ISNUMBER('将来負担比率（分子）の構造'!K$53), IF('将来負担比率（分子）の構造'!K$53 &lt; 0, 0, '将来負担比率（分子）の構造'!K$53), NA())</f>
        <v>739</v>
      </c>
      <c r="J67" s="180" t="e">
        <f>NA()</f>
        <v>#N/A</v>
      </c>
      <c r="K67" s="180" t="e">
        <f>NA()</f>
        <v>#N/A</v>
      </c>
      <c r="L67" s="180">
        <f>IF(ISNUMBER('将来負担比率（分子）の構造'!L$53), IF('将来負担比率（分子）の構造'!L$53 &lt; 0, 0, '将来負担比率（分子）の構造'!L$53), NA())</f>
        <v>34</v>
      </c>
      <c r="M67" s="180" t="e">
        <f>NA()</f>
        <v>#N/A</v>
      </c>
      <c r="N67" s="180" t="e">
        <f>NA()</f>
        <v>#N/A</v>
      </c>
      <c r="O67" s="180">
        <f>IF(ISNUMBER('将来負担比率（分子）の構造'!M$53), IF('将来負担比率（分子）の構造'!M$53 &lt; 0, 0, '将来負担比率（分子）の構造'!M$53), NA())</f>
        <v>0</v>
      </c>
      <c r="P67" s="180" t="e">
        <f>NA()</f>
        <v>#N/A</v>
      </c>
    </row>
    <row r="70" spans="1:16" x14ac:dyDescent="0.2">
      <c r="A70" s="182" t="s">
        <v>75</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76</v>
      </c>
      <c r="B72" s="184">
        <f>基金残高に係る経年分析!F55</f>
        <v>3919</v>
      </c>
      <c r="C72" s="184">
        <f>基金残高に係る経年分析!G55</f>
        <v>3997</v>
      </c>
      <c r="D72" s="184">
        <f>基金残高に係る経年分析!H55</f>
        <v>4234</v>
      </c>
    </row>
    <row r="73" spans="1:16" x14ac:dyDescent="0.2">
      <c r="A73" s="183" t="s">
        <v>77</v>
      </c>
      <c r="B73" s="184">
        <f>基金残高に係る経年分析!F56</f>
        <v>178</v>
      </c>
      <c r="C73" s="184">
        <f>基金残高に係る経年分析!G56</f>
        <v>179</v>
      </c>
      <c r="D73" s="184">
        <f>基金残高に係る経年分析!H56</f>
        <v>179</v>
      </c>
    </row>
    <row r="74" spans="1:16" x14ac:dyDescent="0.2">
      <c r="A74" s="183" t="s">
        <v>78</v>
      </c>
      <c r="B74" s="184">
        <f>基金残高に係る経年分析!F57</f>
        <v>3866</v>
      </c>
      <c r="C74" s="184">
        <f>基金残高に係る経年分析!G57</f>
        <v>4087</v>
      </c>
      <c r="D74" s="184">
        <f>基金残高に係る経年分析!H57</f>
        <v>4301</v>
      </c>
    </row>
  </sheetData>
  <sheetProtection algorithmName="SHA-512" hashValue="WDvozL2SXJ2jv/nm7senv9ZTufWmUm/tnCdYdil1wPtJ/GQu4cVp8obUQXwDxo5h6wzGKwcsZn05LM7Kg55bEA==" saltValue="Gx02f+b1iLsAx7REyEC3f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207</v>
      </c>
      <c r="DI1" s="656"/>
      <c r="DJ1" s="656"/>
      <c r="DK1" s="656"/>
      <c r="DL1" s="656"/>
      <c r="DM1" s="656"/>
      <c r="DN1" s="657"/>
      <c r="DO1" s="225"/>
      <c r="DP1" s="655" t="s">
        <v>208</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2">
      <c r="B2" s="226" t="s">
        <v>209</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58" t="s">
        <v>210</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211</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212</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2">
      <c r="B4" s="658" t="s">
        <v>1</v>
      </c>
      <c r="C4" s="659"/>
      <c r="D4" s="659"/>
      <c r="E4" s="659"/>
      <c r="F4" s="659"/>
      <c r="G4" s="659"/>
      <c r="H4" s="659"/>
      <c r="I4" s="659"/>
      <c r="J4" s="659"/>
      <c r="K4" s="659"/>
      <c r="L4" s="659"/>
      <c r="M4" s="659"/>
      <c r="N4" s="659"/>
      <c r="O4" s="659"/>
      <c r="P4" s="659"/>
      <c r="Q4" s="660"/>
      <c r="R4" s="658" t="s">
        <v>213</v>
      </c>
      <c r="S4" s="659"/>
      <c r="T4" s="659"/>
      <c r="U4" s="659"/>
      <c r="V4" s="659"/>
      <c r="W4" s="659"/>
      <c r="X4" s="659"/>
      <c r="Y4" s="660"/>
      <c r="Z4" s="658" t="s">
        <v>214</v>
      </c>
      <c r="AA4" s="659"/>
      <c r="AB4" s="659"/>
      <c r="AC4" s="660"/>
      <c r="AD4" s="658" t="s">
        <v>215</v>
      </c>
      <c r="AE4" s="659"/>
      <c r="AF4" s="659"/>
      <c r="AG4" s="659"/>
      <c r="AH4" s="659"/>
      <c r="AI4" s="659"/>
      <c r="AJ4" s="659"/>
      <c r="AK4" s="660"/>
      <c r="AL4" s="658" t="s">
        <v>214</v>
      </c>
      <c r="AM4" s="659"/>
      <c r="AN4" s="659"/>
      <c r="AO4" s="660"/>
      <c r="AP4" s="664" t="s">
        <v>216</v>
      </c>
      <c r="AQ4" s="664"/>
      <c r="AR4" s="664"/>
      <c r="AS4" s="664"/>
      <c r="AT4" s="664"/>
      <c r="AU4" s="664"/>
      <c r="AV4" s="664"/>
      <c r="AW4" s="664"/>
      <c r="AX4" s="664"/>
      <c r="AY4" s="664"/>
      <c r="AZ4" s="664"/>
      <c r="BA4" s="664"/>
      <c r="BB4" s="664"/>
      <c r="BC4" s="664"/>
      <c r="BD4" s="664"/>
      <c r="BE4" s="664"/>
      <c r="BF4" s="664"/>
      <c r="BG4" s="664" t="s">
        <v>217</v>
      </c>
      <c r="BH4" s="664"/>
      <c r="BI4" s="664"/>
      <c r="BJ4" s="664"/>
      <c r="BK4" s="664"/>
      <c r="BL4" s="664"/>
      <c r="BM4" s="664"/>
      <c r="BN4" s="664"/>
      <c r="BO4" s="664" t="s">
        <v>214</v>
      </c>
      <c r="BP4" s="664"/>
      <c r="BQ4" s="664"/>
      <c r="BR4" s="664"/>
      <c r="BS4" s="664" t="s">
        <v>218</v>
      </c>
      <c r="BT4" s="664"/>
      <c r="BU4" s="664"/>
      <c r="BV4" s="664"/>
      <c r="BW4" s="664"/>
      <c r="BX4" s="664"/>
      <c r="BY4" s="664"/>
      <c r="BZ4" s="664"/>
      <c r="CA4" s="664"/>
      <c r="CB4" s="664"/>
      <c r="CD4" s="661" t="s">
        <v>219</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2">
      <c r="B5" s="665" t="s">
        <v>220</v>
      </c>
      <c r="C5" s="666"/>
      <c r="D5" s="666"/>
      <c r="E5" s="666"/>
      <c r="F5" s="666"/>
      <c r="G5" s="666"/>
      <c r="H5" s="666"/>
      <c r="I5" s="666"/>
      <c r="J5" s="666"/>
      <c r="K5" s="666"/>
      <c r="L5" s="666"/>
      <c r="M5" s="666"/>
      <c r="N5" s="666"/>
      <c r="O5" s="666"/>
      <c r="P5" s="666"/>
      <c r="Q5" s="667"/>
      <c r="R5" s="668">
        <v>8745354</v>
      </c>
      <c r="S5" s="669"/>
      <c r="T5" s="669"/>
      <c r="U5" s="669"/>
      <c r="V5" s="669"/>
      <c r="W5" s="669"/>
      <c r="X5" s="669"/>
      <c r="Y5" s="670"/>
      <c r="Z5" s="671">
        <v>31.4</v>
      </c>
      <c r="AA5" s="671"/>
      <c r="AB5" s="671"/>
      <c r="AC5" s="671"/>
      <c r="AD5" s="672">
        <v>8745354</v>
      </c>
      <c r="AE5" s="672"/>
      <c r="AF5" s="672"/>
      <c r="AG5" s="672"/>
      <c r="AH5" s="672"/>
      <c r="AI5" s="672"/>
      <c r="AJ5" s="672"/>
      <c r="AK5" s="672"/>
      <c r="AL5" s="673">
        <v>56.1</v>
      </c>
      <c r="AM5" s="674"/>
      <c r="AN5" s="674"/>
      <c r="AO5" s="675"/>
      <c r="AP5" s="665" t="s">
        <v>221</v>
      </c>
      <c r="AQ5" s="666"/>
      <c r="AR5" s="666"/>
      <c r="AS5" s="666"/>
      <c r="AT5" s="666"/>
      <c r="AU5" s="666"/>
      <c r="AV5" s="666"/>
      <c r="AW5" s="666"/>
      <c r="AX5" s="666"/>
      <c r="AY5" s="666"/>
      <c r="AZ5" s="666"/>
      <c r="BA5" s="666"/>
      <c r="BB5" s="666"/>
      <c r="BC5" s="666"/>
      <c r="BD5" s="666"/>
      <c r="BE5" s="666"/>
      <c r="BF5" s="667"/>
      <c r="BG5" s="679">
        <v>8736673</v>
      </c>
      <c r="BH5" s="680"/>
      <c r="BI5" s="680"/>
      <c r="BJ5" s="680"/>
      <c r="BK5" s="680"/>
      <c r="BL5" s="680"/>
      <c r="BM5" s="680"/>
      <c r="BN5" s="681"/>
      <c r="BO5" s="682">
        <v>99.9</v>
      </c>
      <c r="BP5" s="682"/>
      <c r="BQ5" s="682"/>
      <c r="BR5" s="682"/>
      <c r="BS5" s="683" t="s">
        <v>127</v>
      </c>
      <c r="BT5" s="683"/>
      <c r="BU5" s="683"/>
      <c r="BV5" s="683"/>
      <c r="BW5" s="683"/>
      <c r="BX5" s="683"/>
      <c r="BY5" s="683"/>
      <c r="BZ5" s="683"/>
      <c r="CA5" s="683"/>
      <c r="CB5" s="687"/>
      <c r="CD5" s="661" t="s">
        <v>216</v>
      </c>
      <c r="CE5" s="662"/>
      <c r="CF5" s="662"/>
      <c r="CG5" s="662"/>
      <c r="CH5" s="662"/>
      <c r="CI5" s="662"/>
      <c r="CJ5" s="662"/>
      <c r="CK5" s="662"/>
      <c r="CL5" s="662"/>
      <c r="CM5" s="662"/>
      <c r="CN5" s="662"/>
      <c r="CO5" s="662"/>
      <c r="CP5" s="662"/>
      <c r="CQ5" s="663"/>
      <c r="CR5" s="661" t="s">
        <v>222</v>
      </c>
      <c r="CS5" s="662"/>
      <c r="CT5" s="662"/>
      <c r="CU5" s="662"/>
      <c r="CV5" s="662"/>
      <c r="CW5" s="662"/>
      <c r="CX5" s="662"/>
      <c r="CY5" s="663"/>
      <c r="CZ5" s="661" t="s">
        <v>214</v>
      </c>
      <c r="DA5" s="662"/>
      <c r="DB5" s="662"/>
      <c r="DC5" s="663"/>
      <c r="DD5" s="661" t="s">
        <v>223</v>
      </c>
      <c r="DE5" s="662"/>
      <c r="DF5" s="662"/>
      <c r="DG5" s="662"/>
      <c r="DH5" s="662"/>
      <c r="DI5" s="662"/>
      <c r="DJ5" s="662"/>
      <c r="DK5" s="662"/>
      <c r="DL5" s="662"/>
      <c r="DM5" s="662"/>
      <c r="DN5" s="662"/>
      <c r="DO5" s="662"/>
      <c r="DP5" s="663"/>
      <c r="DQ5" s="661" t="s">
        <v>224</v>
      </c>
      <c r="DR5" s="662"/>
      <c r="DS5" s="662"/>
      <c r="DT5" s="662"/>
      <c r="DU5" s="662"/>
      <c r="DV5" s="662"/>
      <c r="DW5" s="662"/>
      <c r="DX5" s="662"/>
      <c r="DY5" s="662"/>
      <c r="DZ5" s="662"/>
      <c r="EA5" s="662"/>
      <c r="EB5" s="662"/>
      <c r="EC5" s="663"/>
    </row>
    <row r="6" spans="2:143" ht="11.25" customHeight="1" x14ac:dyDescent="0.2">
      <c r="B6" s="676" t="s">
        <v>225</v>
      </c>
      <c r="C6" s="677"/>
      <c r="D6" s="677"/>
      <c r="E6" s="677"/>
      <c r="F6" s="677"/>
      <c r="G6" s="677"/>
      <c r="H6" s="677"/>
      <c r="I6" s="677"/>
      <c r="J6" s="677"/>
      <c r="K6" s="677"/>
      <c r="L6" s="677"/>
      <c r="M6" s="677"/>
      <c r="N6" s="677"/>
      <c r="O6" s="677"/>
      <c r="P6" s="677"/>
      <c r="Q6" s="678"/>
      <c r="R6" s="679">
        <v>184584</v>
      </c>
      <c r="S6" s="680"/>
      <c r="T6" s="680"/>
      <c r="U6" s="680"/>
      <c r="V6" s="680"/>
      <c r="W6" s="680"/>
      <c r="X6" s="680"/>
      <c r="Y6" s="681"/>
      <c r="Z6" s="682">
        <v>0.7</v>
      </c>
      <c r="AA6" s="682"/>
      <c r="AB6" s="682"/>
      <c r="AC6" s="682"/>
      <c r="AD6" s="683">
        <v>184584</v>
      </c>
      <c r="AE6" s="683"/>
      <c r="AF6" s="683"/>
      <c r="AG6" s="683"/>
      <c r="AH6" s="683"/>
      <c r="AI6" s="683"/>
      <c r="AJ6" s="683"/>
      <c r="AK6" s="683"/>
      <c r="AL6" s="684">
        <v>1.2</v>
      </c>
      <c r="AM6" s="685"/>
      <c r="AN6" s="685"/>
      <c r="AO6" s="686"/>
      <c r="AP6" s="676" t="s">
        <v>226</v>
      </c>
      <c r="AQ6" s="677"/>
      <c r="AR6" s="677"/>
      <c r="AS6" s="677"/>
      <c r="AT6" s="677"/>
      <c r="AU6" s="677"/>
      <c r="AV6" s="677"/>
      <c r="AW6" s="677"/>
      <c r="AX6" s="677"/>
      <c r="AY6" s="677"/>
      <c r="AZ6" s="677"/>
      <c r="BA6" s="677"/>
      <c r="BB6" s="677"/>
      <c r="BC6" s="677"/>
      <c r="BD6" s="677"/>
      <c r="BE6" s="677"/>
      <c r="BF6" s="678"/>
      <c r="BG6" s="679">
        <v>8736673</v>
      </c>
      <c r="BH6" s="680"/>
      <c r="BI6" s="680"/>
      <c r="BJ6" s="680"/>
      <c r="BK6" s="680"/>
      <c r="BL6" s="680"/>
      <c r="BM6" s="680"/>
      <c r="BN6" s="681"/>
      <c r="BO6" s="682">
        <v>99.9</v>
      </c>
      <c r="BP6" s="682"/>
      <c r="BQ6" s="682"/>
      <c r="BR6" s="682"/>
      <c r="BS6" s="683" t="s">
        <v>127</v>
      </c>
      <c r="BT6" s="683"/>
      <c r="BU6" s="683"/>
      <c r="BV6" s="683"/>
      <c r="BW6" s="683"/>
      <c r="BX6" s="683"/>
      <c r="BY6" s="683"/>
      <c r="BZ6" s="683"/>
      <c r="CA6" s="683"/>
      <c r="CB6" s="687"/>
      <c r="CD6" s="690" t="s">
        <v>227</v>
      </c>
      <c r="CE6" s="691"/>
      <c r="CF6" s="691"/>
      <c r="CG6" s="691"/>
      <c r="CH6" s="691"/>
      <c r="CI6" s="691"/>
      <c r="CJ6" s="691"/>
      <c r="CK6" s="691"/>
      <c r="CL6" s="691"/>
      <c r="CM6" s="691"/>
      <c r="CN6" s="691"/>
      <c r="CO6" s="691"/>
      <c r="CP6" s="691"/>
      <c r="CQ6" s="692"/>
      <c r="CR6" s="679">
        <v>219001</v>
      </c>
      <c r="CS6" s="680"/>
      <c r="CT6" s="680"/>
      <c r="CU6" s="680"/>
      <c r="CV6" s="680"/>
      <c r="CW6" s="680"/>
      <c r="CX6" s="680"/>
      <c r="CY6" s="681"/>
      <c r="CZ6" s="673">
        <v>0.8</v>
      </c>
      <c r="DA6" s="674"/>
      <c r="DB6" s="674"/>
      <c r="DC6" s="693"/>
      <c r="DD6" s="688" t="s">
        <v>127</v>
      </c>
      <c r="DE6" s="680"/>
      <c r="DF6" s="680"/>
      <c r="DG6" s="680"/>
      <c r="DH6" s="680"/>
      <c r="DI6" s="680"/>
      <c r="DJ6" s="680"/>
      <c r="DK6" s="680"/>
      <c r="DL6" s="680"/>
      <c r="DM6" s="680"/>
      <c r="DN6" s="680"/>
      <c r="DO6" s="680"/>
      <c r="DP6" s="681"/>
      <c r="DQ6" s="688">
        <v>218841</v>
      </c>
      <c r="DR6" s="680"/>
      <c r="DS6" s="680"/>
      <c r="DT6" s="680"/>
      <c r="DU6" s="680"/>
      <c r="DV6" s="680"/>
      <c r="DW6" s="680"/>
      <c r="DX6" s="680"/>
      <c r="DY6" s="680"/>
      <c r="DZ6" s="680"/>
      <c r="EA6" s="680"/>
      <c r="EB6" s="680"/>
      <c r="EC6" s="689"/>
    </row>
    <row r="7" spans="2:143" ht="11.25" customHeight="1" x14ac:dyDescent="0.2">
      <c r="B7" s="676" t="s">
        <v>228</v>
      </c>
      <c r="C7" s="677"/>
      <c r="D7" s="677"/>
      <c r="E7" s="677"/>
      <c r="F7" s="677"/>
      <c r="G7" s="677"/>
      <c r="H7" s="677"/>
      <c r="I7" s="677"/>
      <c r="J7" s="677"/>
      <c r="K7" s="677"/>
      <c r="L7" s="677"/>
      <c r="M7" s="677"/>
      <c r="N7" s="677"/>
      <c r="O7" s="677"/>
      <c r="P7" s="677"/>
      <c r="Q7" s="678"/>
      <c r="R7" s="679">
        <v>16647</v>
      </c>
      <c r="S7" s="680"/>
      <c r="T7" s="680"/>
      <c r="U7" s="680"/>
      <c r="V7" s="680"/>
      <c r="W7" s="680"/>
      <c r="X7" s="680"/>
      <c r="Y7" s="681"/>
      <c r="Z7" s="682">
        <v>0.1</v>
      </c>
      <c r="AA7" s="682"/>
      <c r="AB7" s="682"/>
      <c r="AC7" s="682"/>
      <c r="AD7" s="683">
        <v>16647</v>
      </c>
      <c r="AE7" s="683"/>
      <c r="AF7" s="683"/>
      <c r="AG7" s="683"/>
      <c r="AH7" s="683"/>
      <c r="AI7" s="683"/>
      <c r="AJ7" s="683"/>
      <c r="AK7" s="683"/>
      <c r="AL7" s="684">
        <v>0.1</v>
      </c>
      <c r="AM7" s="685"/>
      <c r="AN7" s="685"/>
      <c r="AO7" s="686"/>
      <c r="AP7" s="676" t="s">
        <v>229</v>
      </c>
      <c r="AQ7" s="677"/>
      <c r="AR7" s="677"/>
      <c r="AS7" s="677"/>
      <c r="AT7" s="677"/>
      <c r="AU7" s="677"/>
      <c r="AV7" s="677"/>
      <c r="AW7" s="677"/>
      <c r="AX7" s="677"/>
      <c r="AY7" s="677"/>
      <c r="AZ7" s="677"/>
      <c r="BA7" s="677"/>
      <c r="BB7" s="677"/>
      <c r="BC7" s="677"/>
      <c r="BD7" s="677"/>
      <c r="BE7" s="677"/>
      <c r="BF7" s="678"/>
      <c r="BG7" s="679">
        <v>4411606</v>
      </c>
      <c r="BH7" s="680"/>
      <c r="BI7" s="680"/>
      <c r="BJ7" s="680"/>
      <c r="BK7" s="680"/>
      <c r="BL7" s="680"/>
      <c r="BM7" s="680"/>
      <c r="BN7" s="681"/>
      <c r="BO7" s="682">
        <v>50.4</v>
      </c>
      <c r="BP7" s="682"/>
      <c r="BQ7" s="682"/>
      <c r="BR7" s="682"/>
      <c r="BS7" s="683" t="s">
        <v>127</v>
      </c>
      <c r="BT7" s="683"/>
      <c r="BU7" s="683"/>
      <c r="BV7" s="683"/>
      <c r="BW7" s="683"/>
      <c r="BX7" s="683"/>
      <c r="BY7" s="683"/>
      <c r="BZ7" s="683"/>
      <c r="CA7" s="683"/>
      <c r="CB7" s="687"/>
      <c r="CD7" s="694" t="s">
        <v>230</v>
      </c>
      <c r="CE7" s="695"/>
      <c r="CF7" s="695"/>
      <c r="CG7" s="695"/>
      <c r="CH7" s="695"/>
      <c r="CI7" s="695"/>
      <c r="CJ7" s="695"/>
      <c r="CK7" s="695"/>
      <c r="CL7" s="695"/>
      <c r="CM7" s="695"/>
      <c r="CN7" s="695"/>
      <c r="CO7" s="695"/>
      <c r="CP7" s="695"/>
      <c r="CQ7" s="696"/>
      <c r="CR7" s="679">
        <v>3503286</v>
      </c>
      <c r="CS7" s="680"/>
      <c r="CT7" s="680"/>
      <c r="CU7" s="680"/>
      <c r="CV7" s="680"/>
      <c r="CW7" s="680"/>
      <c r="CX7" s="680"/>
      <c r="CY7" s="681"/>
      <c r="CZ7" s="682">
        <v>13.2</v>
      </c>
      <c r="DA7" s="682"/>
      <c r="DB7" s="682"/>
      <c r="DC7" s="682"/>
      <c r="DD7" s="688">
        <v>42573</v>
      </c>
      <c r="DE7" s="680"/>
      <c r="DF7" s="680"/>
      <c r="DG7" s="680"/>
      <c r="DH7" s="680"/>
      <c r="DI7" s="680"/>
      <c r="DJ7" s="680"/>
      <c r="DK7" s="680"/>
      <c r="DL7" s="680"/>
      <c r="DM7" s="680"/>
      <c r="DN7" s="680"/>
      <c r="DO7" s="680"/>
      <c r="DP7" s="681"/>
      <c r="DQ7" s="688">
        <v>3090978</v>
      </c>
      <c r="DR7" s="680"/>
      <c r="DS7" s="680"/>
      <c r="DT7" s="680"/>
      <c r="DU7" s="680"/>
      <c r="DV7" s="680"/>
      <c r="DW7" s="680"/>
      <c r="DX7" s="680"/>
      <c r="DY7" s="680"/>
      <c r="DZ7" s="680"/>
      <c r="EA7" s="680"/>
      <c r="EB7" s="680"/>
      <c r="EC7" s="689"/>
    </row>
    <row r="8" spans="2:143" ht="11.25" customHeight="1" x14ac:dyDescent="0.2">
      <c r="B8" s="676" t="s">
        <v>231</v>
      </c>
      <c r="C8" s="677"/>
      <c r="D8" s="677"/>
      <c r="E8" s="677"/>
      <c r="F8" s="677"/>
      <c r="G8" s="677"/>
      <c r="H8" s="677"/>
      <c r="I8" s="677"/>
      <c r="J8" s="677"/>
      <c r="K8" s="677"/>
      <c r="L8" s="677"/>
      <c r="M8" s="677"/>
      <c r="N8" s="677"/>
      <c r="O8" s="677"/>
      <c r="P8" s="677"/>
      <c r="Q8" s="678"/>
      <c r="R8" s="679">
        <v>35044</v>
      </c>
      <c r="S8" s="680"/>
      <c r="T8" s="680"/>
      <c r="U8" s="680"/>
      <c r="V8" s="680"/>
      <c r="W8" s="680"/>
      <c r="X8" s="680"/>
      <c r="Y8" s="681"/>
      <c r="Z8" s="682">
        <v>0.1</v>
      </c>
      <c r="AA8" s="682"/>
      <c r="AB8" s="682"/>
      <c r="AC8" s="682"/>
      <c r="AD8" s="683">
        <v>35044</v>
      </c>
      <c r="AE8" s="683"/>
      <c r="AF8" s="683"/>
      <c r="AG8" s="683"/>
      <c r="AH8" s="683"/>
      <c r="AI8" s="683"/>
      <c r="AJ8" s="683"/>
      <c r="AK8" s="683"/>
      <c r="AL8" s="684">
        <v>0.2</v>
      </c>
      <c r="AM8" s="685"/>
      <c r="AN8" s="685"/>
      <c r="AO8" s="686"/>
      <c r="AP8" s="676" t="s">
        <v>232</v>
      </c>
      <c r="AQ8" s="677"/>
      <c r="AR8" s="677"/>
      <c r="AS8" s="677"/>
      <c r="AT8" s="677"/>
      <c r="AU8" s="677"/>
      <c r="AV8" s="677"/>
      <c r="AW8" s="677"/>
      <c r="AX8" s="677"/>
      <c r="AY8" s="677"/>
      <c r="AZ8" s="677"/>
      <c r="BA8" s="677"/>
      <c r="BB8" s="677"/>
      <c r="BC8" s="677"/>
      <c r="BD8" s="677"/>
      <c r="BE8" s="677"/>
      <c r="BF8" s="678"/>
      <c r="BG8" s="679">
        <v>136364</v>
      </c>
      <c r="BH8" s="680"/>
      <c r="BI8" s="680"/>
      <c r="BJ8" s="680"/>
      <c r="BK8" s="680"/>
      <c r="BL8" s="680"/>
      <c r="BM8" s="680"/>
      <c r="BN8" s="681"/>
      <c r="BO8" s="682">
        <v>1.6</v>
      </c>
      <c r="BP8" s="682"/>
      <c r="BQ8" s="682"/>
      <c r="BR8" s="682"/>
      <c r="BS8" s="688" t="s">
        <v>127</v>
      </c>
      <c r="BT8" s="680"/>
      <c r="BU8" s="680"/>
      <c r="BV8" s="680"/>
      <c r="BW8" s="680"/>
      <c r="BX8" s="680"/>
      <c r="BY8" s="680"/>
      <c r="BZ8" s="680"/>
      <c r="CA8" s="680"/>
      <c r="CB8" s="689"/>
      <c r="CD8" s="694" t="s">
        <v>233</v>
      </c>
      <c r="CE8" s="695"/>
      <c r="CF8" s="695"/>
      <c r="CG8" s="695"/>
      <c r="CH8" s="695"/>
      <c r="CI8" s="695"/>
      <c r="CJ8" s="695"/>
      <c r="CK8" s="695"/>
      <c r="CL8" s="695"/>
      <c r="CM8" s="695"/>
      <c r="CN8" s="695"/>
      <c r="CO8" s="695"/>
      <c r="CP8" s="695"/>
      <c r="CQ8" s="696"/>
      <c r="CR8" s="679">
        <v>10688467</v>
      </c>
      <c r="CS8" s="680"/>
      <c r="CT8" s="680"/>
      <c r="CU8" s="680"/>
      <c r="CV8" s="680"/>
      <c r="CW8" s="680"/>
      <c r="CX8" s="680"/>
      <c r="CY8" s="681"/>
      <c r="CZ8" s="682">
        <v>40.299999999999997</v>
      </c>
      <c r="DA8" s="682"/>
      <c r="DB8" s="682"/>
      <c r="DC8" s="682"/>
      <c r="DD8" s="688">
        <v>305952</v>
      </c>
      <c r="DE8" s="680"/>
      <c r="DF8" s="680"/>
      <c r="DG8" s="680"/>
      <c r="DH8" s="680"/>
      <c r="DI8" s="680"/>
      <c r="DJ8" s="680"/>
      <c r="DK8" s="680"/>
      <c r="DL8" s="680"/>
      <c r="DM8" s="680"/>
      <c r="DN8" s="680"/>
      <c r="DO8" s="680"/>
      <c r="DP8" s="681"/>
      <c r="DQ8" s="688">
        <v>4776767</v>
      </c>
      <c r="DR8" s="680"/>
      <c r="DS8" s="680"/>
      <c r="DT8" s="680"/>
      <c r="DU8" s="680"/>
      <c r="DV8" s="680"/>
      <c r="DW8" s="680"/>
      <c r="DX8" s="680"/>
      <c r="DY8" s="680"/>
      <c r="DZ8" s="680"/>
      <c r="EA8" s="680"/>
      <c r="EB8" s="680"/>
      <c r="EC8" s="689"/>
    </row>
    <row r="9" spans="2:143" ht="11.25" customHeight="1" x14ac:dyDescent="0.2">
      <c r="B9" s="676" t="s">
        <v>234</v>
      </c>
      <c r="C9" s="677"/>
      <c r="D9" s="677"/>
      <c r="E9" s="677"/>
      <c r="F9" s="677"/>
      <c r="G9" s="677"/>
      <c r="H9" s="677"/>
      <c r="I9" s="677"/>
      <c r="J9" s="677"/>
      <c r="K9" s="677"/>
      <c r="L9" s="677"/>
      <c r="M9" s="677"/>
      <c r="N9" s="677"/>
      <c r="O9" s="677"/>
      <c r="P9" s="677"/>
      <c r="Q9" s="678"/>
      <c r="R9" s="679">
        <v>29459</v>
      </c>
      <c r="S9" s="680"/>
      <c r="T9" s="680"/>
      <c r="U9" s="680"/>
      <c r="V9" s="680"/>
      <c r="W9" s="680"/>
      <c r="X9" s="680"/>
      <c r="Y9" s="681"/>
      <c r="Z9" s="682">
        <v>0.1</v>
      </c>
      <c r="AA9" s="682"/>
      <c r="AB9" s="682"/>
      <c r="AC9" s="682"/>
      <c r="AD9" s="683">
        <v>29459</v>
      </c>
      <c r="AE9" s="683"/>
      <c r="AF9" s="683"/>
      <c r="AG9" s="683"/>
      <c r="AH9" s="683"/>
      <c r="AI9" s="683"/>
      <c r="AJ9" s="683"/>
      <c r="AK9" s="683"/>
      <c r="AL9" s="684">
        <v>0.2</v>
      </c>
      <c r="AM9" s="685"/>
      <c r="AN9" s="685"/>
      <c r="AO9" s="686"/>
      <c r="AP9" s="676" t="s">
        <v>235</v>
      </c>
      <c r="AQ9" s="677"/>
      <c r="AR9" s="677"/>
      <c r="AS9" s="677"/>
      <c r="AT9" s="677"/>
      <c r="AU9" s="677"/>
      <c r="AV9" s="677"/>
      <c r="AW9" s="677"/>
      <c r="AX9" s="677"/>
      <c r="AY9" s="677"/>
      <c r="AZ9" s="677"/>
      <c r="BA9" s="677"/>
      <c r="BB9" s="677"/>
      <c r="BC9" s="677"/>
      <c r="BD9" s="677"/>
      <c r="BE9" s="677"/>
      <c r="BF9" s="678"/>
      <c r="BG9" s="679">
        <v>3918969</v>
      </c>
      <c r="BH9" s="680"/>
      <c r="BI9" s="680"/>
      <c r="BJ9" s="680"/>
      <c r="BK9" s="680"/>
      <c r="BL9" s="680"/>
      <c r="BM9" s="680"/>
      <c r="BN9" s="681"/>
      <c r="BO9" s="682">
        <v>44.8</v>
      </c>
      <c r="BP9" s="682"/>
      <c r="BQ9" s="682"/>
      <c r="BR9" s="682"/>
      <c r="BS9" s="688" t="s">
        <v>135</v>
      </c>
      <c r="BT9" s="680"/>
      <c r="BU9" s="680"/>
      <c r="BV9" s="680"/>
      <c r="BW9" s="680"/>
      <c r="BX9" s="680"/>
      <c r="BY9" s="680"/>
      <c r="BZ9" s="680"/>
      <c r="CA9" s="680"/>
      <c r="CB9" s="689"/>
      <c r="CD9" s="694" t="s">
        <v>236</v>
      </c>
      <c r="CE9" s="695"/>
      <c r="CF9" s="695"/>
      <c r="CG9" s="695"/>
      <c r="CH9" s="695"/>
      <c r="CI9" s="695"/>
      <c r="CJ9" s="695"/>
      <c r="CK9" s="695"/>
      <c r="CL9" s="695"/>
      <c r="CM9" s="695"/>
      <c r="CN9" s="695"/>
      <c r="CO9" s="695"/>
      <c r="CP9" s="695"/>
      <c r="CQ9" s="696"/>
      <c r="CR9" s="679">
        <v>2024658</v>
      </c>
      <c r="CS9" s="680"/>
      <c r="CT9" s="680"/>
      <c r="CU9" s="680"/>
      <c r="CV9" s="680"/>
      <c r="CW9" s="680"/>
      <c r="CX9" s="680"/>
      <c r="CY9" s="681"/>
      <c r="CZ9" s="682">
        <v>7.6</v>
      </c>
      <c r="DA9" s="682"/>
      <c r="DB9" s="682"/>
      <c r="DC9" s="682"/>
      <c r="DD9" s="688">
        <v>1771</v>
      </c>
      <c r="DE9" s="680"/>
      <c r="DF9" s="680"/>
      <c r="DG9" s="680"/>
      <c r="DH9" s="680"/>
      <c r="DI9" s="680"/>
      <c r="DJ9" s="680"/>
      <c r="DK9" s="680"/>
      <c r="DL9" s="680"/>
      <c r="DM9" s="680"/>
      <c r="DN9" s="680"/>
      <c r="DO9" s="680"/>
      <c r="DP9" s="681"/>
      <c r="DQ9" s="688">
        <v>1871651</v>
      </c>
      <c r="DR9" s="680"/>
      <c r="DS9" s="680"/>
      <c r="DT9" s="680"/>
      <c r="DU9" s="680"/>
      <c r="DV9" s="680"/>
      <c r="DW9" s="680"/>
      <c r="DX9" s="680"/>
      <c r="DY9" s="680"/>
      <c r="DZ9" s="680"/>
      <c r="EA9" s="680"/>
      <c r="EB9" s="680"/>
      <c r="EC9" s="689"/>
    </row>
    <row r="10" spans="2:143" ht="11.25" customHeight="1" x14ac:dyDescent="0.2">
      <c r="B10" s="676" t="s">
        <v>237</v>
      </c>
      <c r="C10" s="677"/>
      <c r="D10" s="677"/>
      <c r="E10" s="677"/>
      <c r="F10" s="677"/>
      <c r="G10" s="677"/>
      <c r="H10" s="677"/>
      <c r="I10" s="677"/>
      <c r="J10" s="677"/>
      <c r="K10" s="677"/>
      <c r="L10" s="677"/>
      <c r="M10" s="677"/>
      <c r="N10" s="677"/>
      <c r="O10" s="677"/>
      <c r="P10" s="677"/>
      <c r="Q10" s="678"/>
      <c r="R10" s="679" t="s">
        <v>127</v>
      </c>
      <c r="S10" s="680"/>
      <c r="T10" s="680"/>
      <c r="U10" s="680"/>
      <c r="V10" s="680"/>
      <c r="W10" s="680"/>
      <c r="X10" s="680"/>
      <c r="Y10" s="681"/>
      <c r="Z10" s="682" t="s">
        <v>127</v>
      </c>
      <c r="AA10" s="682"/>
      <c r="AB10" s="682"/>
      <c r="AC10" s="682"/>
      <c r="AD10" s="683" t="s">
        <v>127</v>
      </c>
      <c r="AE10" s="683"/>
      <c r="AF10" s="683"/>
      <c r="AG10" s="683"/>
      <c r="AH10" s="683"/>
      <c r="AI10" s="683"/>
      <c r="AJ10" s="683"/>
      <c r="AK10" s="683"/>
      <c r="AL10" s="684" t="s">
        <v>127</v>
      </c>
      <c r="AM10" s="685"/>
      <c r="AN10" s="685"/>
      <c r="AO10" s="686"/>
      <c r="AP10" s="676" t="s">
        <v>238</v>
      </c>
      <c r="AQ10" s="677"/>
      <c r="AR10" s="677"/>
      <c r="AS10" s="677"/>
      <c r="AT10" s="677"/>
      <c r="AU10" s="677"/>
      <c r="AV10" s="677"/>
      <c r="AW10" s="677"/>
      <c r="AX10" s="677"/>
      <c r="AY10" s="677"/>
      <c r="AZ10" s="677"/>
      <c r="BA10" s="677"/>
      <c r="BB10" s="677"/>
      <c r="BC10" s="677"/>
      <c r="BD10" s="677"/>
      <c r="BE10" s="677"/>
      <c r="BF10" s="678"/>
      <c r="BG10" s="679">
        <v>153944</v>
      </c>
      <c r="BH10" s="680"/>
      <c r="BI10" s="680"/>
      <c r="BJ10" s="680"/>
      <c r="BK10" s="680"/>
      <c r="BL10" s="680"/>
      <c r="BM10" s="680"/>
      <c r="BN10" s="681"/>
      <c r="BO10" s="682">
        <v>1.8</v>
      </c>
      <c r="BP10" s="682"/>
      <c r="BQ10" s="682"/>
      <c r="BR10" s="682"/>
      <c r="BS10" s="688" t="s">
        <v>127</v>
      </c>
      <c r="BT10" s="680"/>
      <c r="BU10" s="680"/>
      <c r="BV10" s="680"/>
      <c r="BW10" s="680"/>
      <c r="BX10" s="680"/>
      <c r="BY10" s="680"/>
      <c r="BZ10" s="680"/>
      <c r="CA10" s="680"/>
      <c r="CB10" s="689"/>
      <c r="CD10" s="694" t="s">
        <v>239</v>
      </c>
      <c r="CE10" s="695"/>
      <c r="CF10" s="695"/>
      <c r="CG10" s="695"/>
      <c r="CH10" s="695"/>
      <c r="CI10" s="695"/>
      <c r="CJ10" s="695"/>
      <c r="CK10" s="695"/>
      <c r="CL10" s="695"/>
      <c r="CM10" s="695"/>
      <c r="CN10" s="695"/>
      <c r="CO10" s="695"/>
      <c r="CP10" s="695"/>
      <c r="CQ10" s="696"/>
      <c r="CR10" s="679">
        <v>36477</v>
      </c>
      <c r="CS10" s="680"/>
      <c r="CT10" s="680"/>
      <c r="CU10" s="680"/>
      <c r="CV10" s="680"/>
      <c r="CW10" s="680"/>
      <c r="CX10" s="680"/>
      <c r="CY10" s="681"/>
      <c r="CZ10" s="682">
        <v>0.1</v>
      </c>
      <c r="DA10" s="682"/>
      <c r="DB10" s="682"/>
      <c r="DC10" s="682"/>
      <c r="DD10" s="688">
        <v>3500</v>
      </c>
      <c r="DE10" s="680"/>
      <c r="DF10" s="680"/>
      <c r="DG10" s="680"/>
      <c r="DH10" s="680"/>
      <c r="DI10" s="680"/>
      <c r="DJ10" s="680"/>
      <c r="DK10" s="680"/>
      <c r="DL10" s="680"/>
      <c r="DM10" s="680"/>
      <c r="DN10" s="680"/>
      <c r="DO10" s="680"/>
      <c r="DP10" s="681"/>
      <c r="DQ10" s="688">
        <v>26583</v>
      </c>
      <c r="DR10" s="680"/>
      <c r="DS10" s="680"/>
      <c r="DT10" s="680"/>
      <c r="DU10" s="680"/>
      <c r="DV10" s="680"/>
      <c r="DW10" s="680"/>
      <c r="DX10" s="680"/>
      <c r="DY10" s="680"/>
      <c r="DZ10" s="680"/>
      <c r="EA10" s="680"/>
      <c r="EB10" s="680"/>
      <c r="EC10" s="689"/>
    </row>
    <row r="11" spans="2:143" ht="11.25" customHeight="1" x14ac:dyDescent="0.2">
      <c r="B11" s="676" t="s">
        <v>240</v>
      </c>
      <c r="C11" s="677"/>
      <c r="D11" s="677"/>
      <c r="E11" s="677"/>
      <c r="F11" s="677"/>
      <c r="G11" s="677"/>
      <c r="H11" s="677"/>
      <c r="I11" s="677"/>
      <c r="J11" s="677"/>
      <c r="K11" s="677"/>
      <c r="L11" s="677"/>
      <c r="M11" s="677"/>
      <c r="N11" s="677"/>
      <c r="O11" s="677"/>
      <c r="P11" s="677"/>
      <c r="Q11" s="678"/>
      <c r="R11" s="679" t="s">
        <v>127</v>
      </c>
      <c r="S11" s="680"/>
      <c r="T11" s="680"/>
      <c r="U11" s="680"/>
      <c r="V11" s="680"/>
      <c r="W11" s="680"/>
      <c r="X11" s="680"/>
      <c r="Y11" s="681"/>
      <c r="Z11" s="682" t="s">
        <v>127</v>
      </c>
      <c r="AA11" s="682"/>
      <c r="AB11" s="682"/>
      <c r="AC11" s="682"/>
      <c r="AD11" s="683" t="s">
        <v>127</v>
      </c>
      <c r="AE11" s="683"/>
      <c r="AF11" s="683"/>
      <c r="AG11" s="683"/>
      <c r="AH11" s="683"/>
      <c r="AI11" s="683"/>
      <c r="AJ11" s="683"/>
      <c r="AK11" s="683"/>
      <c r="AL11" s="684" t="s">
        <v>127</v>
      </c>
      <c r="AM11" s="685"/>
      <c r="AN11" s="685"/>
      <c r="AO11" s="686"/>
      <c r="AP11" s="676" t="s">
        <v>241</v>
      </c>
      <c r="AQ11" s="677"/>
      <c r="AR11" s="677"/>
      <c r="AS11" s="677"/>
      <c r="AT11" s="677"/>
      <c r="AU11" s="677"/>
      <c r="AV11" s="677"/>
      <c r="AW11" s="677"/>
      <c r="AX11" s="677"/>
      <c r="AY11" s="677"/>
      <c r="AZ11" s="677"/>
      <c r="BA11" s="677"/>
      <c r="BB11" s="677"/>
      <c r="BC11" s="677"/>
      <c r="BD11" s="677"/>
      <c r="BE11" s="677"/>
      <c r="BF11" s="678"/>
      <c r="BG11" s="679">
        <v>202329</v>
      </c>
      <c r="BH11" s="680"/>
      <c r="BI11" s="680"/>
      <c r="BJ11" s="680"/>
      <c r="BK11" s="680"/>
      <c r="BL11" s="680"/>
      <c r="BM11" s="680"/>
      <c r="BN11" s="681"/>
      <c r="BO11" s="682">
        <v>2.2999999999999998</v>
      </c>
      <c r="BP11" s="682"/>
      <c r="BQ11" s="682"/>
      <c r="BR11" s="682"/>
      <c r="BS11" s="688" t="s">
        <v>127</v>
      </c>
      <c r="BT11" s="680"/>
      <c r="BU11" s="680"/>
      <c r="BV11" s="680"/>
      <c r="BW11" s="680"/>
      <c r="BX11" s="680"/>
      <c r="BY11" s="680"/>
      <c r="BZ11" s="680"/>
      <c r="CA11" s="680"/>
      <c r="CB11" s="689"/>
      <c r="CD11" s="694" t="s">
        <v>242</v>
      </c>
      <c r="CE11" s="695"/>
      <c r="CF11" s="695"/>
      <c r="CG11" s="695"/>
      <c r="CH11" s="695"/>
      <c r="CI11" s="695"/>
      <c r="CJ11" s="695"/>
      <c r="CK11" s="695"/>
      <c r="CL11" s="695"/>
      <c r="CM11" s="695"/>
      <c r="CN11" s="695"/>
      <c r="CO11" s="695"/>
      <c r="CP11" s="695"/>
      <c r="CQ11" s="696"/>
      <c r="CR11" s="679">
        <v>471473</v>
      </c>
      <c r="CS11" s="680"/>
      <c r="CT11" s="680"/>
      <c r="CU11" s="680"/>
      <c r="CV11" s="680"/>
      <c r="CW11" s="680"/>
      <c r="CX11" s="680"/>
      <c r="CY11" s="681"/>
      <c r="CZ11" s="682">
        <v>1.8</v>
      </c>
      <c r="DA11" s="682"/>
      <c r="DB11" s="682"/>
      <c r="DC11" s="682"/>
      <c r="DD11" s="688">
        <v>178302</v>
      </c>
      <c r="DE11" s="680"/>
      <c r="DF11" s="680"/>
      <c r="DG11" s="680"/>
      <c r="DH11" s="680"/>
      <c r="DI11" s="680"/>
      <c r="DJ11" s="680"/>
      <c r="DK11" s="680"/>
      <c r="DL11" s="680"/>
      <c r="DM11" s="680"/>
      <c r="DN11" s="680"/>
      <c r="DO11" s="680"/>
      <c r="DP11" s="681"/>
      <c r="DQ11" s="688">
        <v>231270</v>
      </c>
      <c r="DR11" s="680"/>
      <c r="DS11" s="680"/>
      <c r="DT11" s="680"/>
      <c r="DU11" s="680"/>
      <c r="DV11" s="680"/>
      <c r="DW11" s="680"/>
      <c r="DX11" s="680"/>
      <c r="DY11" s="680"/>
      <c r="DZ11" s="680"/>
      <c r="EA11" s="680"/>
      <c r="EB11" s="680"/>
      <c r="EC11" s="689"/>
    </row>
    <row r="12" spans="2:143" ht="11.25" customHeight="1" x14ac:dyDescent="0.2">
      <c r="B12" s="676" t="s">
        <v>243</v>
      </c>
      <c r="C12" s="677"/>
      <c r="D12" s="677"/>
      <c r="E12" s="677"/>
      <c r="F12" s="677"/>
      <c r="G12" s="677"/>
      <c r="H12" s="677"/>
      <c r="I12" s="677"/>
      <c r="J12" s="677"/>
      <c r="K12" s="677"/>
      <c r="L12" s="677"/>
      <c r="M12" s="677"/>
      <c r="N12" s="677"/>
      <c r="O12" s="677"/>
      <c r="P12" s="677"/>
      <c r="Q12" s="678"/>
      <c r="R12" s="679">
        <v>1305243</v>
      </c>
      <c r="S12" s="680"/>
      <c r="T12" s="680"/>
      <c r="U12" s="680"/>
      <c r="V12" s="680"/>
      <c r="W12" s="680"/>
      <c r="X12" s="680"/>
      <c r="Y12" s="681"/>
      <c r="Z12" s="682">
        <v>4.7</v>
      </c>
      <c r="AA12" s="682"/>
      <c r="AB12" s="682"/>
      <c r="AC12" s="682"/>
      <c r="AD12" s="683">
        <v>1305243</v>
      </c>
      <c r="AE12" s="683"/>
      <c r="AF12" s="683"/>
      <c r="AG12" s="683"/>
      <c r="AH12" s="683"/>
      <c r="AI12" s="683"/>
      <c r="AJ12" s="683"/>
      <c r="AK12" s="683"/>
      <c r="AL12" s="684">
        <v>8.4</v>
      </c>
      <c r="AM12" s="685"/>
      <c r="AN12" s="685"/>
      <c r="AO12" s="686"/>
      <c r="AP12" s="676" t="s">
        <v>244</v>
      </c>
      <c r="AQ12" s="677"/>
      <c r="AR12" s="677"/>
      <c r="AS12" s="677"/>
      <c r="AT12" s="677"/>
      <c r="AU12" s="677"/>
      <c r="AV12" s="677"/>
      <c r="AW12" s="677"/>
      <c r="AX12" s="677"/>
      <c r="AY12" s="677"/>
      <c r="AZ12" s="677"/>
      <c r="BA12" s="677"/>
      <c r="BB12" s="677"/>
      <c r="BC12" s="677"/>
      <c r="BD12" s="677"/>
      <c r="BE12" s="677"/>
      <c r="BF12" s="678"/>
      <c r="BG12" s="679">
        <v>3600096</v>
      </c>
      <c r="BH12" s="680"/>
      <c r="BI12" s="680"/>
      <c r="BJ12" s="680"/>
      <c r="BK12" s="680"/>
      <c r="BL12" s="680"/>
      <c r="BM12" s="680"/>
      <c r="BN12" s="681"/>
      <c r="BO12" s="682">
        <v>41.2</v>
      </c>
      <c r="BP12" s="682"/>
      <c r="BQ12" s="682"/>
      <c r="BR12" s="682"/>
      <c r="BS12" s="688" t="s">
        <v>135</v>
      </c>
      <c r="BT12" s="680"/>
      <c r="BU12" s="680"/>
      <c r="BV12" s="680"/>
      <c r="BW12" s="680"/>
      <c r="BX12" s="680"/>
      <c r="BY12" s="680"/>
      <c r="BZ12" s="680"/>
      <c r="CA12" s="680"/>
      <c r="CB12" s="689"/>
      <c r="CD12" s="694" t="s">
        <v>245</v>
      </c>
      <c r="CE12" s="695"/>
      <c r="CF12" s="695"/>
      <c r="CG12" s="695"/>
      <c r="CH12" s="695"/>
      <c r="CI12" s="695"/>
      <c r="CJ12" s="695"/>
      <c r="CK12" s="695"/>
      <c r="CL12" s="695"/>
      <c r="CM12" s="695"/>
      <c r="CN12" s="695"/>
      <c r="CO12" s="695"/>
      <c r="CP12" s="695"/>
      <c r="CQ12" s="696"/>
      <c r="CR12" s="679">
        <v>99339</v>
      </c>
      <c r="CS12" s="680"/>
      <c r="CT12" s="680"/>
      <c r="CU12" s="680"/>
      <c r="CV12" s="680"/>
      <c r="CW12" s="680"/>
      <c r="CX12" s="680"/>
      <c r="CY12" s="681"/>
      <c r="CZ12" s="682">
        <v>0.4</v>
      </c>
      <c r="DA12" s="682"/>
      <c r="DB12" s="682"/>
      <c r="DC12" s="682"/>
      <c r="DD12" s="688" t="s">
        <v>135</v>
      </c>
      <c r="DE12" s="680"/>
      <c r="DF12" s="680"/>
      <c r="DG12" s="680"/>
      <c r="DH12" s="680"/>
      <c r="DI12" s="680"/>
      <c r="DJ12" s="680"/>
      <c r="DK12" s="680"/>
      <c r="DL12" s="680"/>
      <c r="DM12" s="680"/>
      <c r="DN12" s="680"/>
      <c r="DO12" s="680"/>
      <c r="DP12" s="681"/>
      <c r="DQ12" s="688">
        <v>99304</v>
      </c>
      <c r="DR12" s="680"/>
      <c r="DS12" s="680"/>
      <c r="DT12" s="680"/>
      <c r="DU12" s="680"/>
      <c r="DV12" s="680"/>
      <c r="DW12" s="680"/>
      <c r="DX12" s="680"/>
      <c r="DY12" s="680"/>
      <c r="DZ12" s="680"/>
      <c r="EA12" s="680"/>
      <c r="EB12" s="680"/>
      <c r="EC12" s="689"/>
    </row>
    <row r="13" spans="2:143" ht="11.25" customHeight="1" x14ac:dyDescent="0.2">
      <c r="B13" s="676" t="s">
        <v>246</v>
      </c>
      <c r="C13" s="677"/>
      <c r="D13" s="677"/>
      <c r="E13" s="677"/>
      <c r="F13" s="677"/>
      <c r="G13" s="677"/>
      <c r="H13" s="677"/>
      <c r="I13" s="677"/>
      <c r="J13" s="677"/>
      <c r="K13" s="677"/>
      <c r="L13" s="677"/>
      <c r="M13" s="677"/>
      <c r="N13" s="677"/>
      <c r="O13" s="677"/>
      <c r="P13" s="677"/>
      <c r="Q13" s="678"/>
      <c r="R13" s="679">
        <v>19619</v>
      </c>
      <c r="S13" s="680"/>
      <c r="T13" s="680"/>
      <c r="U13" s="680"/>
      <c r="V13" s="680"/>
      <c r="W13" s="680"/>
      <c r="X13" s="680"/>
      <c r="Y13" s="681"/>
      <c r="Z13" s="682">
        <v>0.1</v>
      </c>
      <c r="AA13" s="682"/>
      <c r="AB13" s="682"/>
      <c r="AC13" s="682"/>
      <c r="AD13" s="683">
        <v>19619</v>
      </c>
      <c r="AE13" s="683"/>
      <c r="AF13" s="683"/>
      <c r="AG13" s="683"/>
      <c r="AH13" s="683"/>
      <c r="AI13" s="683"/>
      <c r="AJ13" s="683"/>
      <c r="AK13" s="683"/>
      <c r="AL13" s="684">
        <v>0.1</v>
      </c>
      <c r="AM13" s="685"/>
      <c r="AN13" s="685"/>
      <c r="AO13" s="686"/>
      <c r="AP13" s="676" t="s">
        <v>247</v>
      </c>
      <c r="AQ13" s="677"/>
      <c r="AR13" s="677"/>
      <c r="AS13" s="677"/>
      <c r="AT13" s="677"/>
      <c r="AU13" s="677"/>
      <c r="AV13" s="677"/>
      <c r="AW13" s="677"/>
      <c r="AX13" s="677"/>
      <c r="AY13" s="677"/>
      <c r="AZ13" s="677"/>
      <c r="BA13" s="677"/>
      <c r="BB13" s="677"/>
      <c r="BC13" s="677"/>
      <c r="BD13" s="677"/>
      <c r="BE13" s="677"/>
      <c r="BF13" s="678"/>
      <c r="BG13" s="679">
        <v>3577141</v>
      </c>
      <c r="BH13" s="680"/>
      <c r="BI13" s="680"/>
      <c r="BJ13" s="680"/>
      <c r="BK13" s="680"/>
      <c r="BL13" s="680"/>
      <c r="BM13" s="680"/>
      <c r="BN13" s="681"/>
      <c r="BO13" s="682">
        <v>40.9</v>
      </c>
      <c r="BP13" s="682"/>
      <c r="BQ13" s="682"/>
      <c r="BR13" s="682"/>
      <c r="BS13" s="688" t="s">
        <v>135</v>
      </c>
      <c r="BT13" s="680"/>
      <c r="BU13" s="680"/>
      <c r="BV13" s="680"/>
      <c r="BW13" s="680"/>
      <c r="BX13" s="680"/>
      <c r="BY13" s="680"/>
      <c r="BZ13" s="680"/>
      <c r="CA13" s="680"/>
      <c r="CB13" s="689"/>
      <c r="CD13" s="694" t="s">
        <v>248</v>
      </c>
      <c r="CE13" s="695"/>
      <c r="CF13" s="695"/>
      <c r="CG13" s="695"/>
      <c r="CH13" s="695"/>
      <c r="CI13" s="695"/>
      <c r="CJ13" s="695"/>
      <c r="CK13" s="695"/>
      <c r="CL13" s="695"/>
      <c r="CM13" s="695"/>
      <c r="CN13" s="695"/>
      <c r="CO13" s="695"/>
      <c r="CP13" s="695"/>
      <c r="CQ13" s="696"/>
      <c r="CR13" s="679">
        <v>2898257</v>
      </c>
      <c r="CS13" s="680"/>
      <c r="CT13" s="680"/>
      <c r="CU13" s="680"/>
      <c r="CV13" s="680"/>
      <c r="CW13" s="680"/>
      <c r="CX13" s="680"/>
      <c r="CY13" s="681"/>
      <c r="CZ13" s="682">
        <v>10.9</v>
      </c>
      <c r="DA13" s="682"/>
      <c r="DB13" s="682"/>
      <c r="DC13" s="682"/>
      <c r="DD13" s="688">
        <v>1332796</v>
      </c>
      <c r="DE13" s="680"/>
      <c r="DF13" s="680"/>
      <c r="DG13" s="680"/>
      <c r="DH13" s="680"/>
      <c r="DI13" s="680"/>
      <c r="DJ13" s="680"/>
      <c r="DK13" s="680"/>
      <c r="DL13" s="680"/>
      <c r="DM13" s="680"/>
      <c r="DN13" s="680"/>
      <c r="DO13" s="680"/>
      <c r="DP13" s="681"/>
      <c r="DQ13" s="688">
        <v>1665025</v>
      </c>
      <c r="DR13" s="680"/>
      <c r="DS13" s="680"/>
      <c r="DT13" s="680"/>
      <c r="DU13" s="680"/>
      <c r="DV13" s="680"/>
      <c r="DW13" s="680"/>
      <c r="DX13" s="680"/>
      <c r="DY13" s="680"/>
      <c r="DZ13" s="680"/>
      <c r="EA13" s="680"/>
      <c r="EB13" s="680"/>
      <c r="EC13" s="689"/>
    </row>
    <row r="14" spans="2:143" ht="11.25" customHeight="1" x14ac:dyDescent="0.2">
      <c r="B14" s="676" t="s">
        <v>249</v>
      </c>
      <c r="C14" s="677"/>
      <c r="D14" s="677"/>
      <c r="E14" s="677"/>
      <c r="F14" s="677"/>
      <c r="G14" s="677"/>
      <c r="H14" s="677"/>
      <c r="I14" s="677"/>
      <c r="J14" s="677"/>
      <c r="K14" s="677"/>
      <c r="L14" s="677"/>
      <c r="M14" s="677"/>
      <c r="N14" s="677"/>
      <c r="O14" s="677"/>
      <c r="P14" s="677"/>
      <c r="Q14" s="678"/>
      <c r="R14" s="679" t="s">
        <v>135</v>
      </c>
      <c r="S14" s="680"/>
      <c r="T14" s="680"/>
      <c r="U14" s="680"/>
      <c r="V14" s="680"/>
      <c r="W14" s="680"/>
      <c r="X14" s="680"/>
      <c r="Y14" s="681"/>
      <c r="Z14" s="682" t="s">
        <v>127</v>
      </c>
      <c r="AA14" s="682"/>
      <c r="AB14" s="682"/>
      <c r="AC14" s="682"/>
      <c r="AD14" s="683" t="s">
        <v>127</v>
      </c>
      <c r="AE14" s="683"/>
      <c r="AF14" s="683"/>
      <c r="AG14" s="683"/>
      <c r="AH14" s="683"/>
      <c r="AI14" s="683"/>
      <c r="AJ14" s="683"/>
      <c r="AK14" s="683"/>
      <c r="AL14" s="684" t="s">
        <v>127</v>
      </c>
      <c r="AM14" s="685"/>
      <c r="AN14" s="685"/>
      <c r="AO14" s="686"/>
      <c r="AP14" s="676" t="s">
        <v>250</v>
      </c>
      <c r="AQ14" s="677"/>
      <c r="AR14" s="677"/>
      <c r="AS14" s="677"/>
      <c r="AT14" s="677"/>
      <c r="AU14" s="677"/>
      <c r="AV14" s="677"/>
      <c r="AW14" s="677"/>
      <c r="AX14" s="677"/>
      <c r="AY14" s="677"/>
      <c r="AZ14" s="677"/>
      <c r="BA14" s="677"/>
      <c r="BB14" s="677"/>
      <c r="BC14" s="677"/>
      <c r="BD14" s="677"/>
      <c r="BE14" s="677"/>
      <c r="BF14" s="678"/>
      <c r="BG14" s="679">
        <v>234065</v>
      </c>
      <c r="BH14" s="680"/>
      <c r="BI14" s="680"/>
      <c r="BJ14" s="680"/>
      <c r="BK14" s="680"/>
      <c r="BL14" s="680"/>
      <c r="BM14" s="680"/>
      <c r="BN14" s="681"/>
      <c r="BO14" s="682">
        <v>2.7</v>
      </c>
      <c r="BP14" s="682"/>
      <c r="BQ14" s="682"/>
      <c r="BR14" s="682"/>
      <c r="BS14" s="688" t="s">
        <v>127</v>
      </c>
      <c r="BT14" s="680"/>
      <c r="BU14" s="680"/>
      <c r="BV14" s="680"/>
      <c r="BW14" s="680"/>
      <c r="BX14" s="680"/>
      <c r="BY14" s="680"/>
      <c r="BZ14" s="680"/>
      <c r="CA14" s="680"/>
      <c r="CB14" s="689"/>
      <c r="CD14" s="694" t="s">
        <v>251</v>
      </c>
      <c r="CE14" s="695"/>
      <c r="CF14" s="695"/>
      <c r="CG14" s="695"/>
      <c r="CH14" s="695"/>
      <c r="CI14" s="695"/>
      <c r="CJ14" s="695"/>
      <c r="CK14" s="695"/>
      <c r="CL14" s="695"/>
      <c r="CM14" s="695"/>
      <c r="CN14" s="695"/>
      <c r="CO14" s="695"/>
      <c r="CP14" s="695"/>
      <c r="CQ14" s="696"/>
      <c r="CR14" s="679">
        <v>999655</v>
      </c>
      <c r="CS14" s="680"/>
      <c r="CT14" s="680"/>
      <c r="CU14" s="680"/>
      <c r="CV14" s="680"/>
      <c r="CW14" s="680"/>
      <c r="CX14" s="680"/>
      <c r="CY14" s="681"/>
      <c r="CZ14" s="682">
        <v>3.8</v>
      </c>
      <c r="DA14" s="682"/>
      <c r="DB14" s="682"/>
      <c r="DC14" s="682"/>
      <c r="DD14" s="688">
        <v>26754</v>
      </c>
      <c r="DE14" s="680"/>
      <c r="DF14" s="680"/>
      <c r="DG14" s="680"/>
      <c r="DH14" s="680"/>
      <c r="DI14" s="680"/>
      <c r="DJ14" s="680"/>
      <c r="DK14" s="680"/>
      <c r="DL14" s="680"/>
      <c r="DM14" s="680"/>
      <c r="DN14" s="680"/>
      <c r="DO14" s="680"/>
      <c r="DP14" s="681"/>
      <c r="DQ14" s="688">
        <v>977260</v>
      </c>
      <c r="DR14" s="680"/>
      <c r="DS14" s="680"/>
      <c r="DT14" s="680"/>
      <c r="DU14" s="680"/>
      <c r="DV14" s="680"/>
      <c r="DW14" s="680"/>
      <c r="DX14" s="680"/>
      <c r="DY14" s="680"/>
      <c r="DZ14" s="680"/>
      <c r="EA14" s="680"/>
      <c r="EB14" s="680"/>
      <c r="EC14" s="689"/>
    </row>
    <row r="15" spans="2:143" ht="11.25" customHeight="1" x14ac:dyDescent="0.2">
      <c r="B15" s="676" t="s">
        <v>252</v>
      </c>
      <c r="C15" s="677"/>
      <c r="D15" s="677"/>
      <c r="E15" s="677"/>
      <c r="F15" s="677"/>
      <c r="G15" s="677"/>
      <c r="H15" s="677"/>
      <c r="I15" s="677"/>
      <c r="J15" s="677"/>
      <c r="K15" s="677"/>
      <c r="L15" s="677"/>
      <c r="M15" s="677"/>
      <c r="N15" s="677"/>
      <c r="O15" s="677"/>
      <c r="P15" s="677"/>
      <c r="Q15" s="678"/>
      <c r="R15" s="679">
        <v>59656</v>
      </c>
      <c r="S15" s="680"/>
      <c r="T15" s="680"/>
      <c r="U15" s="680"/>
      <c r="V15" s="680"/>
      <c r="W15" s="680"/>
      <c r="X15" s="680"/>
      <c r="Y15" s="681"/>
      <c r="Z15" s="682">
        <v>0.2</v>
      </c>
      <c r="AA15" s="682"/>
      <c r="AB15" s="682"/>
      <c r="AC15" s="682"/>
      <c r="AD15" s="683">
        <v>59656</v>
      </c>
      <c r="AE15" s="683"/>
      <c r="AF15" s="683"/>
      <c r="AG15" s="683"/>
      <c r="AH15" s="683"/>
      <c r="AI15" s="683"/>
      <c r="AJ15" s="683"/>
      <c r="AK15" s="683"/>
      <c r="AL15" s="684">
        <v>0.4</v>
      </c>
      <c r="AM15" s="685"/>
      <c r="AN15" s="685"/>
      <c r="AO15" s="686"/>
      <c r="AP15" s="676" t="s">
        <v>253</v>
      </c>
      <c r="AQ15" s="677"/>
      <c r="AR15" s="677"/>
      <c r="AS15" s="677"/>
      <c r="AT15" s="677"/>
      <c r="AU15" s="677"/>
      <c r="AV15" s="677"/>
      <c r="AW15" s="677"/>
      <c r="AX15" s="677"/>
      <c r="AY15" s="677"/>
      <c r="AZ15" s="677"/>
      <c r="BA15" s="677"/>
      <c r="BB15" s="677"/>
      <c r="BC15" s="677"/>
      <c r="BD15" s="677"/>
      <c r="BE15" s="677"/>
      <c r="BF15" s="678"/>
      <c r="BG15" s="679">
        <v>490906</v>
      </c>
      <c r="BH15" s="680"/>
      <c r="BI15" s="680"/>
      <c r="BJ15" s="680"/>
      <c r="BK15" s="680"/>
      <c r="BL15" s="680"/>
      <c r="BM15" s="680"/>
      <c r="BN15" s="681"/>
      <c r="BO15" s="682">
        <v>5.6</v>
      </c>
      <c r="BP15" s="682"/>
      <c r="BQ15" s="682"/>
      <c r="BR15" s="682"/>
      <c r="BS15" s="688" t="s">
        <v>127</v>
      </c>
      <c r="BT15" s="680"/>
      <c r="BU15" s="680"/>
      <c r="BV15" s="680"/>
      <c r="BW15" s="680"/>
      <c r="BX15" s="680"/>
      <c r="BY15" s="680"/>
      <c r="BZ15" s="680"/>
      <c r="CA15" s="680"/>
      <c r="CB15" s="689"/>
      <c r="CD15" s="694" t="s">
        <v>254</v>
      </c>
      <c r="CE15" s="695"/>
      <c r="CF15" s="695"/>
      <c r="CG15" s="695"/>
      <c r="CH15" s="695"/>
      <c r="CI15" s="695"/>
      <c r="CJ15" s="695"/>
      <c r="CK15" s="695"/>
      <c r="CL15" s="695"/>
      <c r="CM15" s="695"/>
      <c r="CN15" s="695"/>
      <c r="CO15" s="695"/>
      <c r="CP15" s="695"/>
      <c r="CQ15" s="696"/>
      <c r="CR15" s="679">
        <v>2660179</v>
      </c>
      <c r="CS15" s="680"/>
      <c r="CT15" s="680"/>
      <c r="CU15" s="680"/>
      <c r="CV15" s="680"/>
      <c r="CW15" s="680"/>
      <c r="CX15" s="680"/>
      <c r="CY15" s="681"/>
      <c r="CZ15" s="682">
        <v>10</v>
      </c>
      <c r="DA15" s="682"/>
      <c r="DB15" s="682"/>
      <c r="DC15" s="682"/>
      <c r="DD15" s="688">
        <v>493733</v>
      </c>
      <c r="DE15" s="680"/>
      <c r="DF15" s="680"/>
      <c r="DG15" s="680"/>
      <c r="DH15" s="680"/>
      <c r="DI15" s="680"/>
      <c r="DJ15" s="680"/>
      <c r="DK15" s="680"/>
      <c r="DL15" s="680"/>
      <c r="DM15" s="680"/>
      <c r="DN15" s="680"/>
      <c r="DO15" s="680"/>
      <c r="DP15" s="681"/>
      <c r="DQ15" s="688">
        <v>1859604</v>
      </c>
      <c r="DR15" s="680"/>
      <c r="DS15" s="680"/>
      <c r="DT15" s="680"/>
      <c r="DU15" s="680"/>
      <c r="DV15" s="680"/>
      <c r="DW15" s="680"/>
      <c r="DX15" s="680"/>
      <c r="DY15" s="680"/>
      <c r="DZ15" s="680"/>
      <c r="EA15" s="680"/>
      <c r="EB15" s="680"/>
      <c r="EC15" s="689"/>
    </row>
    <row r="16" spans="2:143" ht="11.25" customHeight="1" x14ac:dyDescent="0.2">
      <c r="B16" s="676" t="s">
        <v>255</v>
      </c>
      <c r="C16" s="677"/>
      <c r="D16" s="677"/>
      <c r="E16" s="677"/>
      <c r="F16" s="677"/>
      <c r="G16" s="677"/>
      <c r="H16" s="677"/>
      <c r="I16" s="677"/>
      <c r="J16" s="677"/>
      <c r="K16" s="677"/>
      <c r="L16" s="677"/>
      <c r="M16" s="677"/>
      <c r="N16" s="677"/>
      <c r="O16" s="677"/>
      <c r="P16" s="677"/>
      <c r="Q16" s="678"/>
      <c r="R16" s="679" t="s">
        <v>127</v>
      </c>
      <c r="S16" s="680"/>
      <c r="T16" s="680"/>
      <c r="U16" s="680"/>
      <c r="V16" s="680"/>
      <c r="W16" s="680"/>
      <c r="X16" s="680"/>
      <c r="Y16" s="681"/>
      <c r="Z16" s="682" t="s">
        <v>127</v>
      </c>
      <c r="AA16" s="682"/>
      <c r="AB16" s="682"/>
      <c r="AC16" s="682"/>
      <c r="AD16" s="683" t="s">
        <v>127</v>
      </c>
      <c r="AE16" s="683"/>
      <c r="AF16" s="683"/>
      <c r="AG16" s="683"/>
      <c r="AH16" s="683"/>
      <c r="AI16" s="683"/>
      <c r="AJ16" s="683"/>
      <c r="AK16" s="683"/>
      <c r="AL16" s="684" t="s">
        <v>127</v>
      </c>
      <c r="AM16" s="685"/>
      <c r="AN16" s="685"/>
      <c r="AO16" s="686"/>
      <c r="AP16" s="676" t="s">
        <v>256</v>
      </c>
      <c r="AQ16" s="677"/>
      <c r="AR16" s="677"/>
      <c r="AS16" s="677"/>
      <c r="AT16" s="677"/>
      <c r="AU16" s="677"/>
      <c r="AV16" s="677"/>
      <c r="AW16" s="677"/>
      <c r="AX16" s="677"/>
      <c r="AY16" s="677"/>
      <c r="AZ16" s="677"/>
      <c r="BA16" s="677"/>
      <c r="BB16" s="677"/>
      <c r="BC16" s="677"/>
      <c r="BD16" s="677"/>
      <c r="BE16" s="677"/>
      <c r="BF16" s="678"/>
      <c r="BG16" s="679" t="s">
        <v>127</v>
      </c>
      <c r="BH16" s="680"/>
      <c r="BI16" s="680"/>
      <c r="BJ16" s="680"/>
      <c r="BK16" s="680"/>
      <c r="BL16" s="680"/>
      <c r="BM16" s="680"/>
      <c r="BN16" s="681"/>
      <c r="BO16" s="682" t="s">
        <v>127</v>
      </c>
      <c r="BP16" s="682"/>
      <c r="BQ16" s="682"/>
      <c r="BR16" s="682"/>
      <c r="BS16" s="688" t="s">
        <v>127</v>
      </c>
      <c r="BT16" s="680"/>
      <c r="BU16" s="680"/>
      <c r="BV16" s="680"/>
      <c r="BW16" s="680"/>
      <c r="BX16" s="680"/>
      <c r="BY16" s="680"/>
      <c r="BZ16" s="680"/>
      <c r="CA16" s="680"/>
      <c r="CB16" s="689"/>
      <c r="CD16" s="694" t="s">
        <v>257</v>
      </c>
      <c r="CE16" s="695"/>
      <c r="CF16" s="695"/>
      <c r="CG16" s="695"/>
      <c r="CH16" s="695"/>
      <c r="CI16" s="695"/>
      <c r="CJ16" s="695"/>
      <c r="CK16" s="695"/>
      <c r="CL16" s="695"/>
      <c r="CM16" s="695"/>
      <c r="CN16" s="695"/>
      <c r="CO16" s="695"/>
      <c r="CP16" s="695"/>
      <c r="CQ16" s="696"/>
      <c r="CR16" s="679">
        <v>16370</v>
      </c>
      <c r="CS16" s="680"/>
      <c r="CT16" s="680"/>
      <c r="CU16" s="680"/>
      <c r="CV16" s="680"/>
      <c r="CW16" s="680"/>
      <c r="CX16" s="680"/>
      <c r="CY16" s="681"/>
      <c r="CZ16" s="682">
        <v>0.1</v>
      </c>
      <c r="DA16" s="682"/>
      <c r="DB16" s="682"/>
      <c r="DC16" s="682"/>
      <c r="DD16" s="688" t="s">
        <v>127</v>
      </c>
      <c r="DE16" s="680"/>
      <c r="DF16" s="680"/>
      <c r="DG16" s="680"/>
      <c r="DH16" s="680"/>
      <c r="DI16" s="680"/>
      <c r="DJ16" s="680"/>
      <c r="DK16" s="680"/>
      <c r="DL16" s="680"/>
      <c r="DM16" s="680"/>
      <c r="DN16" s="680"/>
      <c r="DO16" s="680"/>
      <c r="DP16" s="681"/>
      <c r="DQ16" s="688">
        <v>2164</v>
      </c>
      <c r="DR16" s="680"/>
      <c r="DS16" s="680"/>
      <c r="DT16" s="680"/>
      <c r="DU16" s="680"/>
      <c r="DV16" s="680"/>
      <c r="DW16" s="680"/>
      <c r="DX16" s="680"/>
      <c r="DY16" s="680"/>
      <c r="DZ16" s="680"/>
      <c r="EA16" s="680"/>
      <c r="EB16" s="680"/>
      <c r="EC16" s="689"/>
    </row>
    <row r="17" spans="2:133" ht="11.25" customHeight="1" x14ac:dyDescent="0.2">
      <c r="B17" s="676" t="s">
        <v>258</v>
      </c>
      <c r="C17" s="677"/>
      <c r="D17" s="677"/>
      <c r="E17" s="677"/>
      <c r="F17" s="677"/>
      <c r="G17" s="677"/>
      <c r="H17" s="677"/>
      <c r="I17" s="677"/>
      <c r="J17" s="677"/>
      <c r="K17" s="677"/>
      <c r="L17" s="677"/>
      <c r="M17" s="677"/>
      <c r="N17" s="677"/>
      <c r="O17" s="677"/>
      <c r="P17" s="677"/>
      <c r="Q17" s="678"/>
      <c r="R17" s="679">
        <v>70269</v>
      </c>
      <c r="S17" s="680"/>
      <c r="T17" s="680"/>
      <c r="U17" s="680"/>
      <c r="V17" s="680"/>
      <c r="W17" s="680"/>
      <c r="X17" s="680"/>
      <c r="Y17" s="681"/>
      <c r="Z17" s="682">
        <v>0.3</v>
      </c>
      <c r="AA17" s="682"/>
      <c r="AB17" s="682"/>
      <c r="AC17" s="682"/>
      <c r="AD17" s="683">
        <v>70269</v>
      </c>
      <c r="AE17" s="683"/>
      <c r="AF17" s="683"/>
      <c r="AG17" s="683"/>
      <c r="AH17" s="683"/>
      <c r="AI17" s="683"/>
      <c r="AJ17" s="683"/>
      <c r="AK17" s="683"/>
      <c r="AL17" s="684">
        <v>0.5</v>
      </c>
      <c r="AM17" s="685"/>
      <c r="AN17" s="685"/>
      <c r="AO17" s="686"/>
      <c r="AP17" s="676" t="s">
        <v>259</v>
      </c>
      <c r="AQ17" s="677"/>
      <c r="AR17" s="677"/>
      <c r="AS17" s="677"/>
      <c r="AT17" s="677"/>
      <c r="AU17" s="677"/>
      <c r="AV17" s="677"/>
      <c r="AW17" s="677"/>
      <c r="AX17" s="677"/>
      <c r="AY17" s="677"/>
      <c r="AZ17" s="677"/>
      <c r="BA17" s="677"/>
      <c r="BB17" s="677"/>
      <c r="BC17" s="677"/>
      <c r="BD17" s="677"/>
      <c r="BE17" s="677"/>
      <c r="BF17" s="678"/>
      <c r="BG17" s="679" t="s">
        <v>127</v>
      </c>
      <c r="BH17" s="680"/>
      <c r="BI17" s="680"/>
      <c r="BJ17" s="680"/>
      <c r="BK17" s="680"/>
      <c r="BL17" s="680"/>
      <c r="BM17" s="680"/>
      <c r="BN17" s="681"/>
      <c r="BO17" s="682" t="s">
        <v>127</v>
      </c>
      <c r="BP17" s="682"/>
      <c r="BQ17" s="682"/>
      <c r="BR17" s="682"/>
      <c r="BS17" s="688" t="s">
        <v>127</v>
      </c>
      <c r="BT17" s="680"/>
      <c r="BU17" s="680"/>
      <c r="BV17" s="680"/>
      <c r="BW17" s="680"/>
      <c r="BX17" s="680"/>
      <c r="BY17" s="680"/>
      <c r="BZ17" s="680"/>
      <c r="CA17" s="680"/>
      <c r="CB17" s="689"/>
      <c r="CD17" s="694" t="s">
        <v>260</v>
      </c>
      <c r="CE17" s="695"/>
      <c r="CF17" s="695"/>
      <c r="CG17" s="695"/>
      <c r="CH17" s="695"/>
      <c r="CI17" s="695"/>
      <c r="CJ17" s="695"/>
      <c r="CK17" s="695"/>
      <c r="CL17" s="695"/>
      <c r="CM17" s="695"/>
      <c r="CN17" s="695"/>
      <c r="CO17" s="695"/>
      <c r="CP17" s="695"/>
      <c r="CQ17" s="696"/>
      <c r="CR17" s="679">
        <v>2897665</v>
      </c>
      <c r="CS17" s="680"/>
      <c r="CT17" s="680"/>
      <c r="CU17" s="680"/>
      <c r="CV17" s="680"/>
      <c r="CW17" s="680"/>
      <c r="CX17" s="680"/>
      <c r="CY17" s="681"/>
      <c r="CZ17" s="682">
        <v>10.9</v>
      </c>
      <c r="DA17" s="682"/>
      <c r="DB17" s="682"/>
      <c r="DC17" s="682"/>
      <c r="DD17" s="688" t="s">
        <v>127</v>
      </c>
      <c r="DE17" s="680"/>
      <c r="DF17" s="680"/>
      <c r="DG17" s="680"/>
      <c r="DH17" s="680"/>
      <c r="DI17" s="680"/>
      <c r="DJ17" s="680"/>
      <c r="DK17" s="680"/>
      <c r="DL17" s="680"/>
      <c r="DM17" s="680"/>
      <c r="DN17" s="680"/>
      <c r="DO17" s="680"/>
      <c r="DP17" s="681"/>
      <c r="DQ17" s="688">
        <v>2869246</v>
      </c>
      <c r="DR17" s="680"/>
      <c r="DS17" s="680"/>
      <c r="DT17" s="680"/>
      <c r="DU17" s="680"/>
      <c r="DV17" s="680"/>
      <c r="DW17" s="680"/>
      <c r="DX17" s="680"/>
      <c r="DY17" s="680"/>
      <c r="DZ17" s="680"/>
      <c r="EA17" s="680"/>
      <c r="EB17" s="680"/>
      <c r="EC17" s="689"/>
    </row>
    <row r="18" spans="2:133" ht="11.25" customHeight="1" x14ac:dyDescent="0.2">
      <c r="B18" s="676" t="s">
        <v>261</v>
      </c>
      <c r="C18" s="677"/>
      <c r="D18" s="677"/>
      <c r="E18" s="677"/>
      <c r="F18" s="677"/>
      <c r="G18" s="677"/>
      <c r="H18" s="677"/>
      <c r="I18" s="677"/>
      <c r="J18" s="677"/>
      <c r="K18" s="677"/>
      <c r="L18" s="677"/>
      <c r="M18" s="677"/>
      <c r="N18" s="677"/>
      <c r="O18" s="677"/>
      <c r="P18" s="677"/>
      <c r="Q18" s="678"/>
      <c r="R18" s="679">
        <v>5641100</v>
      </c>
      <c r="S18" s="680"/>
      <c r="T18" s="680"/>
      <c r="U18" s="680"/>
      <c r="V18" s="680"/>
      <c r="W18" s="680"/>
      <c r="X18" s="680"/>
      <c r="Y18" s="681"/>
      <c r="Z18" s="682">
        <v>20.3</v>
      </c>
      <c r="AA18" s="682"/>
      <c r="AB18" s="682"/>
      <c r="AC18" s="682"/>
      <c r="AD18" s="683">
        <v>5087068</v>
      </c>
      <c r="AE18" s="683"/>
      <c r="AF18" s="683"/>
      <c r="AG18" s="683"/>
      <c r="AH18" s="683"/>
      <c r="AI18" s="683"/>
      <c r="AJ18" s="683"/>
      <c r="AK18" s="683"/>
      <c r="AL18" s="684">
        <v>32.6</v>
      </c>
      <c r="AM18" s="685"/>
      <c r="AN18" s="685"/>
      <c r="AO18" s="686"/>
      <c r="AP18" s="676" t="s">
        <v>262</v>
      </c>
      <c r="AQ18" s="677"/>
      <c r="AR18" s="677"/>
      <c r="AS18" s="677"/>
      <c r="AT18" s="677"/>
      <c r="AU18" s="677"/>
      <c r="AV18" s="677"/>
      <c r="AW18" s="677"/>
      <c r="AX18" s="677"/>
      <c r="AY18" s="677"/>
      <c r="AZ18" s="677"/>
      <c r="BA18" s="677"/>
      <c r="BB18" s="677"/>
      <c r="BC18" s="677"/>
      <c r="BD18" s="677"/>
      <c r="BE18" s="677"/>
      <c r="BF18" s="678"/>
      <c r="BG18" s="679" t="s">
        <v>127</v>
      </c>
      <c r="BH18" s="680"/>
      <c r="BI18" s="680"/>
      <c r="BJ18" s="680"/>
      <c r="BK18" s="680"/>
      <c r="BL18" s="680"/>
      <c r="BM18" s="680"/>
      <c r="BN18" s="681"/>
      <c r="BO18" s="682" t="s">
        <v>127</v>
      </c>
      <c r="BP18" s="682"/>
      <c r="BQ18" s="682"/>
      <c r="BR18" s="682"/>
      <c r="BS18" s="688" t="s">
        <v>127</v>
      </c>
      <c r="BT18" s="680"/>
      <c r="BU18" s="680"/>
      <c r="BV18" s="680"/>
      <c r="BW18" s="680"/>
      <c r="BX18" s="680"/>
      <c r="BY18" s="680"/>
      <c r="BZ18" s="680"/>
      <c r="CA18" s="680"/>
      <c r="CB18" s="689"/>
      <c r="CD18" s="694" t="s">
        <v>263</v>
      </c>
      <c r="CE18" s="695"/>
      <c r="CF18" s="695"/>
      <c r="CG18" s="695"/>
      <c r="CH18" s="695"/>
      <c r="CI18" s="695"/>
      <c r="CJ18" s="695"/>
      <c r="CK18" s="695"/>
      <c r="CL18" s="695"/>
      <c r="CM18" s="695"/>
      <c r="CN18" s="695"/>
      <c r="CO18" s="695"/>
      <c r="CP18" s="695"/>
      <c r="CQ18" s="696"/>
      <c r="CR18" s="679" t="s">
        <v>127</v>
      </c>
      <c r="CS18" s="680"/>
      <c r="CT18" s="680"/>
      <c r="CU18" s="680"/>
      <c r="CV18" s="680"/>
      <c r="CW18" s="680"/>
      <c r="CX18" s="680"/>
      <c r="CY18" s="681"/>
      <c r="CZ18" s="682" t="s">
        <v>127</v>
      </c>
      <c r="DA18" s="682"/>
      <c r="DB18" s="682"/>
      <c r="DC18" s="682"/>
      <c r="DD18" s="688" t="s">
        <v>127</v>
      </c>
      <c r="DE18" s="680"/>
      <c r="DF18" s="680"/>
      <c r="DG18" s="680"/>
      <c r="DH18" s="680"/>
      <c r="DI18" s="680"/>
      <c r="DJ18" s="680"/>
      <c r="DK18" s="680"/>
      <c r="DL18" s="680"/>
      <c r="DM18" s="680"/>
      <c r="DN18" s="680"/>
      <c r="DO18" s="680"/>
      <c r="DP18" s="681"/>
      <c r="DQ18" s="688" t="s">
        <v>127</v>
      </c>
      <c r="DR18" s="680"/>
      <c r="DS18" s="680"/>
      <c r="DT18" s="680"/>
      <c r="DU18" s="680"/>
      <c r="DV18" s="680"/>
      <c r="DW18" s="680"/>
      <c r="DX18" s="680"/>
      <c r="DY18" s="680"/>
      <c r="DZ18" s="680"/>
      <c r="EA18" s="680"/>
      <c r="EB18" s="680"/>
      <c r="EC18" s="689"/>
    </row>
    <row r="19" spans="2:133" ht="11.25" customHeight="1" x14ac:dyDescent="0.2">
      <c r="B19" s="676" t="s">
        <v>264</v>
      </c>
      <c r="C19" s="677"/>
      <c r="D19" s="677"/>
      <c r="E19" s="677"/>
      <c r="F19" s="677"/>
      <c r="G19" s="677"/>
      <c r="H19" s="677"/>
      <c r="I19" s="677"/>
      <c r="J19" s="677"/>
      <c r="K19" s="677"/>
      <c r="L19" s="677"/>
      <c r="M19" s="677"/>
      <c r="N19" s="677"/>
      <c r="O19" s="677"/>
      <c r="P19" s="677"/>
      <c r="Q19" s="678"/>
      <c r="R19" s="679">
        <v>5087068</v>
      </c>
      <c r="S19" s="680"/>
      <c r="T19" s="680"/>
      <c r="U19" s="680"/>
      <c r="V19" s="680"/>
      <c r="W19" s="680"/>
      <c r="X19" s="680"/>
      <c r="Y19" s="681"/>
      <c r="Z19" s="682">
        <v>18.3</v>
      </c>
      <c r="AA19" s="682"/>
      <c r="AB19" s="682"/>
      <c r="AC19" s="682"/>
      <c r="AD19" s="683">
        <v>5087068</v>
      </c>
      <c r="AE19" s="683"/>
      <c r="AF19" s="683"/>
      <c r="AG19" s="683"/>
      <c r="AH19" s="683"/>
      <c r="AI19" s="683"/>
      <c r="AJ19" s="683"/>
      <c r="AK19" s="683"/>
      <c r="AL19" s="684">
        <v>32.6</v>
      </c>
      <c r="AM19" s="685"/>
      <c r="AN19" s="685"/>
      <c r="AO19" s="686"/>
      <c r="AP19" s="676" t="s">
        <v>265</v>
      </c>
      <c r="AQ19" s="677"/>
      <c r="AR19" s="677"/>
      <c r="AS19" s="677"/>
      <c r="AT19" s="677"/>
      <c r="AU19" s="677"/>
      <c r="AV19" s="677"/>
      <c r="AW19" s="677"/>
      <c r="AX19" s="677"/>
      <c r="AY19" s="677"/>
      <c r="AZ19" s="677"/>
      <c r="BA19" s="677"/>
      <c r="BB19" s="677"/>
      <c r="BC19" s="677"/>
      <c r="BD19" s="677"/>
      <c r="BE19" s="677"/>
      <c r="BF19" s="678"/>
      <c r="BG19" s="679">
        <v>8681</v>
      </c>
      <c r="BH19" s="680"/>
      <c r="BI19" s="680"/>
      <c r="BJ19" s="680"/>
      <c r="BK19" s="680"/>
      <c r="BL19" s="680"/>
      <c r="BM19" s="680"/>
      <c r="BN19" s="681"/>
      <c r="BO19" s="682">
        <v>0.1</v>
      </c>
      <c r="BP19" s="682"/>
      <c r="BQ19" s="682"/>
      <c r="BR19" s="682"/>
      <c r="BS19" s="688" t="s">
        <v>135</v>
      </c>
      <c r="BT19" s="680"/>
      <c r="BU19" s="680"/>
      <c r="BV19" s="680"/>
      <c r="BW19" s="680"/>
      <c r="BX19" s="680"/>
      <c r="BY19" s="680"/>
      <c r="BZ19" s="680"/>
      <c r="CA19" s="680"/>
      <c r="CB19" s="689"/>
      <c r="CD19" s="694" t="s">
        <v>266</v>
      </c>
      <c r="CE19" s="695"/>
      <c r="CF19" s="695"/>
      <c r="CG19" s="695"/>
      <c r="CH19" s="695"/>
      <c r="CI19" s="695"/>
      <c r="CJ19" s="695"/>
      <c r="CK19" s="695"/>
      <c r="CL19" s="695"/>
      <c r="CM19" s="695"/>
      <c r="CN19" s="695"/>
      <c r="CO19" s="695"/>
      <c r="CP19" s="695"/>
      <c r="CQ19" s="696"/>
      <c r="CR19" s="679" t="s">
        <v>127</v>
      </c>
      <c r="CS19" s="680"/>
      <c r="CT19" s="680"/>
      <c r="CU19" s="680"/>
      <c r="CV19" s="680"/>
      <c r="CW19" s="680"/>
      <c r="CX19" s="680"/>
      <c r="CY19" s="681"/>
      <c r="CZ19" s="682" t="s">
        <v>127</v>
      </c>
      <c r="DA19" s="682"/>
      <c r="DB19" s="682"/>
      <c r="DC19" s="682"/>
      <c r="DD19" s="688" t="s">
        <v>135</v>
      </c>
      <c r="DE19" s="680"/>
      <c r="DF19" s="680"/>
      <c r="DG19" s="680"/>
      <c r="DH19" s="680"/>
      <c r="DI19" s="680"/>
      <c r="DJ19" s="680"/>
      <c r="DK19" s="680"/>
      <c r="DL19" s="680"/>
      <c r="DM19" s="680"/>
      <c r="DN19" s="680"/>
      <c r="DO19" s="680"/>
      <c r="DP19" s="681"/>
      <c r="DQ19" s="688" t="s">
        <v>127</v>
      </c>
      <c r="DR19" s="680"/>
      <c r="DS19" s="680"/>
      <c r="DT19" s="680"/>
      <c r="DU19" s="680"/>
      <c r="DV19" s="680"/>
      <c r="DW19" s="680"/>
      <c r="DX19" s="680"/>
      <c r="DY19" s="680"/>
      <c r="DZ19" s="680"/>
      <c r="EA19" s="680"/>
      <c r="EB19" s="680"/>
      <c r="EC19" s="689"/>
    </row>
    <row r="20" spans="2:133" ht="11.25" customHeight="1" x14ac:dyDescent="0.2">
      <c r="B20" s="676" t="s">
        <v>267</v>
      </c>
      <c r="C20" s="677"/>
      <c r="D20" s="677"/>
      <c r="E20" s="677"/>
      <c r="F20" s="677"/>
      <c r="G20" s="677"/>
      <c r="H20" s="677"/>
      <c r="I20" s="677"/>
      <c r="J20" s="677"/>
      <c r="K20" s="677"/>
      <c r="L20" s="677"/>
      <c r="M20" s="677"/>
      <c r="N20" s="677"/>
      <c r="O20" s="677"/>
      <c r="P20" s="677"/>
      <c r="Q20" s="678"/>
      <c r="R20" s="679">
        <v>554011</v>
      </c>
      <c r="S20" s="680"/>
      <c r="T20" s="680"/>
      <c r="U20" s="680"/>
      <c r="V20" s="680"/>
      <c r="W20" s="680"/>
      <c r="X20" s="680"/>
      <c r="Y20" s="681"/>
      <c r="Z20" s="682">
        <v>2</v>
      </c>
      <c r="AA20" s="682"/>
      <c r="AB20" s="682"/>
      <c r="AC20" s="682"/>
      <c r="AD20" s="683" t="s">
        <v>127</v>
      </c>
      <c r="AE20" s="683"/>
      <c r="AF20" s="683"/>
      <c r="AG20" s="683"/>
      <c r="AH20" s="683"/>
      <c r="AI20" s="683"/>
      <c r="AJ20" s="683"/>
      <c r="AK20" s="683"/>
      <c r="AL20" s="684" t="s">
        <v>127</v>
      </c>
      <c r="AM20" s="685"/>
      <c r="AN20" s="685"/>
      <c r="AO20" s="686"/>
      <c r="AP20" s="676" t="s">
        <v>268</v>
      </c>
      <c r="AQ20" s="677"/>
      <c r="AR20" s="677"/>
      <c r="AS20" s="677"/>
      <c r="AT20" s="677"/>
      <c r="AU20" s="677"/>
      <c r="AV20" s="677"/>
      <c r="AW20" s="677"/>
      <c r="AX20" s="677"/>
      <c r="AY20" s="677"/>
      <c r="AZ20" s="677"/>
      <c r="BA20" s="677"/>
      <c r="BB20" s="677"/>
      <c r="BC20" s="677"/>
      <c r="BD20" s="677"/>
      <c r="BE20" s="677"/>
      <c r="BF20" s="678"/>
      <c r="BG20" s="679">
        <v>8681</v>
      </c>
      <c r="BH20" s="680"/>
      <c r="BI20" s="680"/>
      <c r="BJ20" s="680"/>
      <c r="BK20" s="680"/>
      <c r="BL20" s="680"/>
      <c r="BM20" s="680"/>
      <c r="BN20" s="681"/>
      <c r="BO20" s="682">
        <v>0.1</v>
      </c>
      <c r="BP20" s="682"/>
      <c r="BQ20" s="682"/>
      <c r="BR20" s="682"/>
      <c r="BS20" s="688" t="s">
        <v>127</v>
      </c>
      <c r="BT20" s="680"/>
      <c r="BU20" s="680"/>
      <c r="BV20" s="680"/>
      <c r="BW20" s="680"/>
      <c r="BX20" s="680"/>
      <c r="BY20" s="680"/>
      <c r="BZ20" s="680"/>
      <c r="CA20" s="680"/>
      <c r="CB20" s="689"/>
      <c r="CD20" s="694" t="s">
        <v>269</v>
      </c>
      <c r="CE20" s="695"/>
      <c r="CF20" s="695"/>
      <c r="CG20" s="695"/>
      <c r="CH20" s="695"/>
      <c r="CI20" s="695"/>
      <c r="CJ20" s="695"/>
      <c r="CK20" s="695"/>
      <c r="CL20" s="695"/>
      <c r="CM20" s="695"/>
      <c r="CN20" s="695"/>
      <c r="CO20" s="695"/>
      <c r="CP20" s="695"/>
      <c r="CQ20" s="696"/>
      <c r="CR20" s="679">
        <v>26514827</v>
      </c>
      <c r="CS20" s="680"/>
      <c r="CT20" s="680"/>
      <c r="CU20" s="680"/>
      <c r="CV20" s="680"/>
      <c r="CW20" s="680"/>
      <c r="CX20" s="680"/>
      <c r="CY20" s="681"/>
      <c r="CZ20" s="682">
        <v>100</v>
      </c>
      <c r="DA20" s="682"/>
      <c r="DB20" s="682"/>
      <c r="DC20" s="682"/>
      <c r="DD20" s="688">
        <v>2385381</v>
      </c>
      <c r="DE20" s="680"/>
      <c r="DF20" s="680"/>
      <c r="DG20" s="680"/>
      <c r="DH20" s="680"/>
      <c r="DI20" s="680"/>
      <c r="DJ20" s="680"/>
      <c r="DK20" s="680"/>
      <c r="DL20" s="680"/>
      <c r="DM20" s="680"/>
      <c r="DN20" s="680"/>
      <c r="DO20" s="680"/>
      <c r="DP20" s="681"/>
      <c r="DQ20" s="688">
        <v>17688693</v>
      </c>
      <c r="DR20" s="680"/>
      <c r="DS20" s="680"/>
      <c r="DT20" s="680"/>
      <c r="DU20" s="680"/>
      <c r="DV20" s="680"/>
      <c r="DW20" s="680"/>
      <c r="DX20" s="680"/>
      <c r="DY20" s="680"/>
      <c r="DZ20" s="680"/>
      <c r="EA20" s="680"/>
      <c r="EB20" s="680"/>
      <c r="EC20" s="689"/>
    </row>
    <row r="21" spans="2:133" ht="11.25" customHeight="1" x14ac:dyDescent="0.2">
      <c r="B21" s="676" t="s">
        <v>270</v>
      </c>
      <c r="C21" s="677"/>
      <c r="D21" s="677"/>
      <c r="E21" s="677"/>
      <c r="F21" s="677"/>
      <c r="G21" s="677"/>
      <c r="H21" s="677"/>
      <c r="I21" s="677"/>
      <c r="J21" s="677"/>
      <c r="K21" s="677"/>
      <c r="L21" s="677"/>
      <c r="M21" s="677"/>
      <c r="N21" s="677"/>
      <c r="O21" s="677"/>
      <c r="P21" s="677"/>
      <c r="Q21" s="678"/>
      <c r="R21" s="679">
        <v>21</v>
      </c>
      <c r="S21" s="680"/>
      <c r="T21" s="680"/>
      <c r="U21" s="680"/>
      <c r="V21" s="680"/>
      <c r="W21" s="680"/>
      <c r="X21" s="680"/>
      <c r="Y21" s="681"/>
      <c r="Z21" s="682">
        <v>0</v>
      </c>
      <c r="AA21" s="682"/>
      <c r="AB21" s="682"/>
      <c r="AC21" s="682"/>
      <c r="AD21" s="683" t="s">
        <v>127</v>
      </c>
      <c r="AE21" s="683"/>
      <c r="AF21" s="683"/>
      <c r="AG21" s="683"/>
      <c r="AH21" s="683"/>
      <c r="AI21" s="683"/>
      <c r="AJ21" s="683"/>
      <c r="AK21" s="683"/>
      <c r="AL21" s="684" t="s">
        <v>127</v>
      </c>
      <c r="AM21" s="685"/>
      <c r="AN21" s="685"/>
      <c r="AO21" s="686"/>
      <c r="AP21" s="697" t="s">
        <v>271</v>
      </c>
      <c r="AQ21" s="698"/>
      <c r="AR21" s="698"/>
      <c r="AS21" s="698"/>
      <c r="AT21" s="698"/>
      <c r="AU21" s="698"/>
      <c r="AV21" s="698"/>
      <c r="AW21" s="698"/>
      <c r="AX21" s="698"/>
      <c r="AY21" s="698"/>
      <c r="AZ21" s="698"/>
      <c r="BA21" s="698"/>
      <c r="BB21" s="698"/>
      <c r="BC21" s="698"/>
      <c r="BD21" s="698"/>
      <c r="BE21" s="698"/>
      <c r="BF21" s="699"/>
      <c r="BG21" s="679">
        <v>8681</v>
      </c>
      <c r="BH21" s="680"/>
      <c r="BI21" s="680"/>
      <c r="BJ21" s="680"/>
      <c r="BK21" s="680"/>
      <c r="BL21" s="680"/>
      <c r="BM21" s="680"/>
      <c r="BN21" s="681"/>
      <c r="BO21" s="682">
        <v>0.1</v>
      </c>
      <c r="BP21" s="682"/>
      <c r="BQ21" s="682"/>
      <c r="BR21" s="682"/>
      <c r="BS21" s="688" t="s">
        <v>127</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2">
      <c r="B22" s="676" t="s">
        <v>272</v>
      </c>
      <c r="C22" s="677"/>
      <c r="D22" s="677"/>
      <c r="E22" s="677"/>
      <c r="F22" s="677"/>
      <c r="G22" s="677"/>
      <c r="H22" s="677"/>
      <c r="I22" s="677"/>
      <c r="J22" s="677"/>
      <c r="K22" s="677"/>
      <c r="L22" s="677"/>
      <c r="M22" s="677"/>
      <c r="N22" s="677"/>
      <c r="O22" s="677"/>
      <c r="P22" s="677"/>
      <c r="Q22" s="678"/>
      <c r="R22" s="679">
        <v>16106975</v>
      </c>
      <c r="S22" s="680"/>
      <c r="T22" s="680"/>
      <c r="U22" s="680"/>
      <c r="V22" s="680"/>
      <c r="W22" s="680"/>
      <c r="X22" s="680"/>
      <c r="Y22" s="681"/>
      <c r="Z22" s="682">
        <v>57.9</v>
      </c>
      <c r="AA22" s="682"/>
      <c r="AB22" s="682"/>
      <c r="AC22" s="682"/>
      <c r="AD22" s="683">
        <v>15552943</v>
      </c>
      <c r="AE22" s="683"/>
      <c r="AF22" s="683"/>
      <c r="AG22" s="683"/>
      <c r="AH22" s="683"/>
      <c r="AI22" s="683"/>
      <c r="AJ22" s="683"/>
      <c r="AK22" s="683"/>
      <c r="AL22" s="684">
        <v>99.7</v>
      </c>
      <c r="AM22" s="685"/>
      <c r="AN22" s="685"/>
      <c r="AO22" s="686"/>
      <c r="AP22" s="697" t="s">
        <v>273</v>
      </c>
      <c r="AQ22" s="698"/>
      <c r="AR22" s="698"/>
      <c r="AS22" s="698"/>
      <c r="AT22" s="698"/>
      <c r="AU22" s="698"/>
      <c r="AV22" s="698"/>
      <c r="AW22" s="698"/>
      <c r="AX22" s="698"/>
      <c r="AY22" s="698"/>
      <c r="AZ22" s="698"/>
      <c r="BA22" s="698"/>
      <c r="BB22" s="698"/>
      <c r="BC22" s="698"/>
      <c r="BD22" s="698"/>
      <c r="BE22" s="698"/>
      <c r="BF22" s="699"/>
      <c r="BG22" s="679" t="s">
        <v>135</v>
      </c>
      <c r="BH22" s="680"/>
      <c r="BI22" s="680"/>
      <c r="BJ22" s="680"/>
      <c r="BK22" s="680"/>
      <c r="BL22" s="680"/>
      <c r="BM22" s="680"/>
      <c r="BN22" s="681"/>
      <c r="BO22" s="682" t="s">
        <v>127</v>
      </c>
      <c r="BP22" s="682"/>
      <c r="BQ22" s="682"/>
      <c r="BR22" s="682"/>
      <c r="BS22" s="688" t="s">
        <v>127</v>
      </c>
      <c r="BT22" s="680"/>
      <c r="BU22" s="680"/>
      <c r="BV22" s="680"/>
      <c r="BW22" s="680"/>
      <c r="BX22" s="680"/>
      <c r="BY22" s="680"/>
      <c r="BZ22" s="680"/>
      <c r="CA22" s="680"/>
      <c r="CB22" s="689"/>
      <c r="CD22" s="661" t="s">
        <v>274</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2">
      <c r="B23" s="676" t="s">
        <v>275</v>
      </c>
      <c r="C23" s="677"/>
      <c r="D23" s="677"/>
      <c r="E23" s="677"/>
      <c r="F23" s="677"/>
      <c r="G23" s="677"/>
      <c r="H23" s="677"/>
      <c r="I23" s="677"/>
      <c r="J23" s="677"/>
      <c r="K23" s="677"/>
      <c r="L23" s="677"/>
      <c r="M23" s="677"/>
      <c r="N23" s="677"/>
      <c r="O23" s="677"/>
      <c r="P23" s="677"/>
      <c r="Q23" s="678"/>
      <c r="R23" s="679">
        <v>14254</v>
      </c>
      <c r="S23" s="680"/>
      <c r="T23" s="680"/>
      <c r="U23" s="680"/>
      <c r="V23" s="680"/>
      <c r="W23" s="680"/>
      <c r="X23" s="680"/>
      <c r="Y23" s="681"/>
      <c r="Z23" s="682">
        <v>0.1</v>
      </c>
      <c r="AA23" s="682"/>
      <c r="AB23" s="682"/>
      <c r="AC23" s="682"/>
      <c r="AD23" s="683">
        <v>14254</v>
      </c>
      <c r="AE23" s="683"/>
      <c r="AF23" s="683"/>
      <c r="AG23" s="683"/>
      <c r="AH23" s="683"/>
      <c r="AI23" s="683"/>
      <c r="AJ23" s="683"/>
      <c r="AK23" s="683"/>
      <c r="AL23" s="684">
        <v>0.1</v>
      </c>
      <c r="AM23" s="685"/>
      <c r="AN23" s="685"/>
      <c r="AO23" s="686"/>
      <c r="AP23" s="697" t="s">
        <v>276</v>
      </c>
      <c r="AQ23" s="698"/>
      <c r="AR23" s="698"/>
      <c r="AS23" s="698"/>
      <c r="AT23" s="698"/>
      <c r="AU23" s="698"/>
      <c r="AV23" s="698"/>
      <c r="AW23" s="698"/>
      <c r="AX23" s="698"/>
      <c r="AY23" s="698"/>
      <c r="AZ23" s="698"/>
      <c r="BA23" s="698"/>
      <c r="BB23" s="698"/>
      <c r="BC23" s="698"/>
      <c r="BD23" s="698"/>
      <c r="BE23" s="698"/>
      <c r="BF23" s="699"/>
      <c r="BG23" s="679" t="s">
        <v>127</v>
      </c>
      <c r="BH23" s="680"/>
      <c r="BI23" s="680"/>
      <c r="BJ23" s="680"/>
      <c r="BK23" s="680"/>
      <c r="BL23" s="680"/>
      <c r="BM23" s="680"/>
      <c r="BN23" s="681"/>
      <c r="BO23" s="682" t="s">
        <v>127</v>
      </c>
      <c r="BP23" s="682"/>
      <c r="BQ23" s="682"/>
      <c r="BR23" s="682"/>
      <c r="BS23" s="688" t="s">
        <v>135</v>
      </c>
      <c r="BT23" s="680"/>
      <c r="BU23" s="680"/>
      <c r="BV23" s="680"/>
      <c r="BW23" s="680"/>
      <c r="BX23" s="680"/>
      <c r="BY23" s="680"/>
      <c r="BZ23" s="680"/>
      <c r="CA23" s="680"/>
      <c r="CB23" s="689"/>
      <c r="CD23" s="661" t="s">
        <v>216</v>
      </c>
      <c r="CE23" s="662"/>
      <c r="CF23" s="662"/>
      <c r="CG23" s="662"/>
      <c r="CH23" s="662"/>
      <c r="CI23" s="662"/>
      <c r="CJ23" s="662"/>
      <c r="CK23" s="662"/>
      <c r="CL23" s="662"/>
      <c r="CM23" s="662"/>
      <c r="CN23" s="662"/>
      <c r="CO23" s="662"/>
      <c r="CP23" s="662"/>
      <c r="CQ23" s="663"/>
      <c r="CR23" s="661" t="s">
        <v>277</v>
      </c>
      <c r="CS23" s="662"/>
      <c r="CT23" s="662"/>
      <c r="CU23" s="662"/>
      <c r="CV23" s="662"/>
      <c r="CW23" s="662"/>
      <c r="CX23" s="662"/>
      <c r="CY23" s="663"/>
      <c r="CZ23" s="661" t="s">
        <v>278</v>
      </c>
      <c r="DA23" s="662"/>
      <c r="DB23" s="662"/>
      <c r="DC23" s="663"/>
      <c r="DD23" s="661" t="s">
        <v>279</v>
      </c>
      <c r="DE23" s="662"/>
      <c r="DF23" s="662"/>
      <c r="DG23" s="662"/>
      <c r="DH23" s="662"/>
      <c r="DI23" s="662"/>
      <c r="DJ23" s="662"/>
      <c r="DK23" s="663"/>
      <c r="DL23" s="709" t="s">
        <v>280</v>
      </c>
      <c r="DM23" s="710"/>
      <c r="DN23" s="710"/>
      <c r="DO23" s="710"/>
      <c r="DP23" s="710"/>
      <c r="DQ23" s="710"/>
      <c r="DR23" s="710"/>
      <c r="DS23" s="710"/>
      <c r="DT23" s="710"/>
      <c r="DU23" s="710"/>
      <c r="DV23" s="711"/>
      <c r="DW23" s="661" t="s">
        <v>281</v>
      </c>
      <c r="DX23" s="662"/>
      <c r="DY23" s="662"/>
      <c r="DZ23" s="662"/>
      <c r="EA23" s="662"/>
      <c r="EB23" s="662"/>
      <c r="EC23" s="663"/>
    </row>
    <row r="24" spans="2:133" ht="11.25" customHeight="1" x14ac:dyDescent="0.2">
      <c r="B24" s="676" t="s">
        <v>282</v>
      </c>
      <c r="C24" s="677"/>
      <c r="D24" s="677"/>
      <c r="E24" s="677"/>
      <c r="F24" s="677"/>
      <c r="G24" s="677"/>
      <c r="H24" s="677"/>
      <c r="I24" s="677"/>
      <c r="J24" s="677"/>
      <c r="K24" s="677"/>
      <c r="L24" s="677"/>
      <c r="M24" s="677"/>
      <c r="N24" s="677"/>
      <c r="O24" s="677"/>
      <c r="P24" s="677"/>
      <c r="Q24" s="678"/>
      <c r="R24" s="679">
        <v>234841</v>
      </c>
      <c r="S24" s="680"/>
      <c r="T24" s="680"/>
      <c r="U24" s="680"/>
      <c r="V24" s="680"/>
      <c r="W24" s="680"/>
      <c r="X24" s="680"/>
      <c r="Y24" s="681"/>
      <c r="Z24" s="682">
        <v>0.8</v>
      </c>
      <c r="AA24" s="682"/>
      <c r="AB24" s="682"/>
      <c r="AC24" s="682"/>
      <c r="AD24" s="683" t="s">
        <v>135</v>
      </c>
      <c r="AE24" s="683"/>
      <c r="AF24" s="683"/>
      <c r="AG24" s="683"/>
      <c r="AH24" s="683"/>
      <c r="AI24" s="683"/>
      <c r="AJ24" s="683"/>
      <c r="AK24" s="683"/>
      <c r="AL24" s="684" t="s">
        <v>127</v>
      </c>
      <c r="AM24" s="685"/>
      <c r="AN24" s="685"/>
      <c r="AO24" s="686"/>
      <c r="AP24" s="697" t="s">
        <v>283</v>
      </c>
      <c r="AQ24" s="698"/>
      <c r="AR24" s="698"/>
      <c r="AS24" s="698"/>
      <c r="AT24" s="698"/>
      <c r="AU24" s="698"/>
      <c r="AV24" s="698"/>
      <c r="AW24" s="698"/>
      <c r="AX24" s="698"/>
      <c r="AY24" s="698"/>
      <c r="AZ24" s="698"/>
      <c r="BA24" s="698"/>
      <c r="BB24" s="698"/>
      <c r="BC24" s="698"/>
      <c r="BD24" s="698"/>
      <c r="BE24" s="698"/>
      <c r="BF24" s="699"/>
      <c r="BG24" s="679" t="s">
        <v>127</v>
      </c>
      <c r="BH24" s="680"/>
      <c r="BI24" s="680"/>
      <c r="BJ24" s="680"/>
      <c r="BK24" s="680"/>
      <c r="BL24" s="680"/>
      <c r="BM24" s="680"/>
      <c r="BN24" s="681"/>
      <c r="BO24" s="682" t="s">
        <v>127</v>
      </c>
      <c r="BP24" s="682"/>
      <c r="BQ24" s="682"/>
      <c r="BR24" s="682"/>
      <c r="BS24" s="688" t="s">
        <v>127</v>
      </c>
      <c r="BT24" s="680"/>
      <c r="BU24" s="680"/>
      <c r="BV24" s="680"/>
      <c r="BW24" s="680"/>
      <c r="BX24" s="680"/>
      <c r="BY24" s="680"/>
      <c r="BZ24" s="680"/>
      <c r="CA24" s="680"/>
      <c r="CB24" s="689"/>
      <c r="CD24" s="690" t="s">
        <v>284</v>
      </c>
      <c r="CE24" s="691"/>
      <c r="CF24" s="691"/>
      <c r="CG24" s="691"/>
      <c r="CH24" s="691"/>
      <c r="CI24" s="691"/>
      <c r="CJ24" s="691"/>
      <c r="CK24" s="691"/>
      <c r="CL24" s="691"/>
      <c r="CM24" s="691"/>
      <c r="CN24" s="691"/>
      <c r="CO24" s="691"/>
      <c r="CP24" s="691"/>
      <c r="CQ24" s="692"/>
      <c r="CR24" s="668">
        <v>13061121</v>
      </c>
      <c r="CS24" s="669"/>
      <c r="CT24" s="669"/>
      <c r="CU24" s="669"/>
      <c r="CV24" s="669"/>
      <c r="CW24" s="669"/>
      <c r="CX24" s="669"/>
      <c r="CY24" s="670"/>
      <c r="CZ24" s="673">
        <v>49.3</v>
      </c>
      <c r="DA24" s="674"/>
      <c r="DB24" s="674"/>
      <c r="DC24" s="693"/>
      <c r="DD24" s="712">
        <v>7966616</v>
      </c>
      <c r="DE24" s="669"/>
      <c r="DF24" s="669"/>
      <c r="DG24" s="669"/>
      <c r="DH24" s="669"/>
      <c r="DI24" s="669"/>
      <c r="DJ24" s="669"/>
      <c r="DK24" s="670"/>
      <c r="DL24" s="712">
        <v>7895690</v>
      </c>
      <c r="DM24" s="669"/>
      <c r="DN24" s="669"/>
      <c r="DO24" s="669"/>
      <c r="DP24" s="669"/>
      <c r="DQ24" s="669"/>
      <c r="DR24" s="669"/>
      <c r="DS24" s="669"/>
      <c r="DT24" s="669"/>
      <c r="DU24" s="669"/>
      <c r="DV24" s="670"/>
      <c r="DW24" s="673">
        <v>48.5</v>
      </c>
      <c r="DX24" s="674"/>
      <c r="DY24" s="674"/>
      <c r="DZ24" s="674"/>
      <c r="EA24" s="674"/>
      <c r="EB24" s="674"/>
      <c r="EC24" s="675"/>
    </row>
    <row r="25" spans="2:133" ht="11.25" customHeight="1" x14ac:dyDescent="0.2">
      <c r="B25" s="676" t="s">
        <v>285</v>
      </c>
      <c r="C25" s="677"/>
      <c r="D25" s="677"/>
      <c r="E25" s="677"/>
      <c r="F25" s="677"/>
      <c r="G25" s="677"/>
      <c r="H25" s="677"/>
      <c r="I25" s="677"/>
      <c r="J25" s="677"/>
      <c r="K25" s="677"/>
      <c r="L25" s="677"/>
      <c r="M25" s="677"/>
      <c r="N25" s="677"/>
      <c r="O25" s="677"/>
      <c r="P25" s="677"/>
      <c r="Q25" s="678"/>
      <c r="R25" s="679">
        <v>356686</v>
      </c>
      <c r="S25" s="680"/>
      <c r="T25" s="680"/>
      <c r="U25" s="680"/>
      <c r="V25" s="680"/>
      <c r="W25" s="680"/>
      <c r="X25" s="680"/>
      <c r="Y25" s="681"/>
      <c r="Z25" s="682">
        <v>1.3</v>
      </c>
      <c r="AA25" s="682"/>
      <c r="AB25" s="682"/>
      <c r="AC25" s="682"/>
      <c r="AD25" s="683">
        <v>25445</v>
      </c>
      <c r="AE25" s="683"/>
      <c r="AF25" s="683"/>
      <c r="AG25" s="683"/>
      <c r="AH25" s="683"/>
      <c r="AI25" s="683"/>
      <c r="AJ25" s="683"/>
      <c r="AK25" s="683"/>
      <c r="AL25" s="684">
        <v>0.2</v>
      </c>
      <c r="AM25" s="685"/>
      <c r="AN25" s="685"/>
      <c r="AO25" s="686"/>
      <c r="AP25" s="697" t="s">
        <v>286</v>
      </c>
      <c r="AQ25" s="698"/>
      <c r="AR25" s="698"/>
      <c r="AS25" s="698"/>
      <c r="AT25" s="698"/>
      <c r="AU25" s="698"/>
      <c r="AV25" s="698"/>
      <c r="AW25" s="698"/>
      <c r="AX25" s="698"/>
      <c r="AY25" s="698"/>
      <c r="AZ25" s="698"/>
      <c r="BA25" s="698"/>
      <c r="BB25" s="698"/>
      <c r="BC25" s="698"/>
      <c r="BD25" s="698"/>
      <c r="BE25" s="698"/>
      <c r="BF25" s="699"/>
      <c r="BG25" s="679" t="s">
        <v>127</v>
      </c>
      <c r="BH25" s="680"/>
      <c r="BI25" s="680"/>
      <c r="BJ25" s="680"/>
      <c r="BK25" s="680"/>
      <c r="BL25" s="680"/>
      <c r="BM25" s="680"/>
      <c r="BN25" s="681"/>
      <c r="BO25" s="682" t="s">
        <v>135</v>
      </c>
      <c r="BP25" s="682"/>
      <c r="BQ25" s="682"/>
      <c r="BR25" s="682"/>
      <c r="BS25" s="688" t="s">
        <v>127</v>
      </c>
      <c r="BT25" s="680"/>
      <c r="BU25" s="680"/>
      <c r="BV25" s="680"/>
      <c r="BW25" s="680"/>
      <c r="BX25" s="680"/>
      <c r="BY25" s="680"/>
      <c r="BZ25" s="680"/>
      <c r="CA25" s="680"/>
      <c r="CB25" s="689"/>
      <c r="CD25" s="694" t="s">
        <v>287</v>
      </c>
      <c r="CE25" s="695"/>
      <c r="CF25" s="695"/>
      <c r="CG25" s="695"/>
      <c r="CH25" s="695"/>
      <c r="CI25" s="695"/>
      <c r="CJ25" s="695"/>
      <c r="CK25" s="695"/>
      <c r="CL25" s="695"/>
      <c r="CM25" s="695"/>
      <c r="CN25" s="695"/>
      <c r="CO25" s="695"/>
      <c r="CP25" s="695"/>
      <c r="CQ25" s="696"/>
      <c r="CR25" s="679">
        <v>3424425</v>
      </c>
      <c r="CS25" s="715"/>
      <c r="CT25" s="715"/>
      <c r="CU25" s="715"/>
      <c r="CV25" s="715"/>
      <c r="CW25" s="715"/>
      <c r="CX25" s="715"/>
      <c r="CY25" s="716"/>
      <c r="CZ25" s="684">
        <v>12.9</v>
      </c>
      <c r="DA25" s="713"/>
      <c r="DB25" s="713"/>
      <c r="DC25" s="717"/>
      <c r="DD25" s="688">
        <v>3024232</v>
      </c>
      <c r="DE25" s="715"/>
      <c r="DF25" s="715"/>
      <c r="DG25" s="715"/>
      <c r="DH25" s="715"/>
      <c r="DI25" s="715"/>
      <c r="DJ25" s="715"/>
      <c r="DK25" s="716"/>
      <c r="DL25" s="688">
        <v>2971559</v>
      </c>
      <c r="DM25" s="715"/>
      <c r="DN25" s="715"/>
      <c r="DO25" s="715"/>
      <c r="DP25" s="715"/>
      <c r="DQ25" s="715"/>
      <c r="DR25" s="715"/>
      <c r="DS25" s="715"/>
      <c r="DT25" s="715"/>
      <c r="DU25" s="715"/>
      <c r="DV25" s="716"/>
      <c r="DW25" s="684">
        <v>18.2</v>
      </c>
      <c r="DX25" s="713"/>
      <c r="DY25" s="713"/>
      <c r="DZ25" s="713"/>
      <c r="EA25" s="713"/>
      <c r="EB25" s="713"/>
      <c r="EC25" s="714"/>
    </row>
    <row r="26" spans="2:133" ht="11.25" customHeight="1" x14ac:dyDescent="0.2">
      <c r="B26" s="676" t="s">
        <v>288</v>
      </c>
      <c r="C26" s="677"/>
      <c r="D26" s="677"/>
      <c r="E26" s="677"/>
      <c r="F26" s="677"/>
      <c r="G26" s="677"/>
      <c r="H26" s="677"/>
      <c r="I26" s="677"/>
      <c r="J26" s="677"/>
      <c r="K26" s="677"/>
      <c r="L26" s="677"/>
      <c r="M26" s="677"/>
      <c r="N26" s="677"/>
      <c r="O26" s="677"/>
      <c r="P26" s="677"/>
      <c r="Q26" s="678"/>
      <c r="R26" s="679">
        <v>39032</v>
      </c>
      <c r="S26" s="680"/>
      <c r="T26" s="680"/>
      <c r="U26" s="680"/>
      <c r="V26" s="680"/>
      <c r="W26" s="680"/>
      <c r="X26" s="680"/>
      <c r="Y26" s="681"/>
      <c r="Z26" s="682">
        <v>0.1</v>
      </c>
      <c r="AA26" s="682"/>
      <c r="AB26" s="682"/>
      <c r="AC26" s="682"/>
      <c r="AD26" s="683" t="s">
        <v>127</v>
      </c>
      <c r="AE26" s="683"/>
      <c r="AF26" s="683"/>
      <c r="AG26" s="683"/>
      <c r="AH26" s="683"/>
      <c r="AI26" s="683"/>
      <c r="AJ26" s="683"/>
      <c r="AK26" s="683"/>
      <c r="AL26" s="684" t="s">
        <v>127</v>
      </c>
      <c r="AM26" s="685"/>
      <c r="AN26" s="685"/>
      <c r="AO26" s="686"/>
      <c r="AP26" s="697" t="s">
        <v>289</v>
      </c>
      <c r="AQ26" s="718"/>
      <c r="AR26" s="718"/>
      <c r="AS26" s="718"/>
      <c r="AT26" s="718"/>
      <c r="AU26" s="718"/>
      <c r="AV26" s="718"/>
      <c r="AW26" s="718"/>
      <c r="AX26" s="718"/>
      <c r="AY26" s="718"/>
      <c r="AZ26" s="718"/>
      <c r="BA26" s="718"/>
      <c r="BB26" s="718"/>
      <c r="BC26" s="718"/>
      <c r="BD26" s="718"/>
      <c r="BE26" s="718"/>
      <c r="BF26" s="699"/>
      <c r="BG26" s="679" t="s">
        <v>127</v>
      </c>
      <c r="BH26" s="680"/>
      <c r="BI26" s="680"/>
      <c r="BJ26" s="680"/>
      <c r="BK26" s="680"/>
      <c r="BL26" s="680"/>
      <c r="BM26" s="680"/>
      <c r="BN26" s="681"/>
      <c r="BO26" s="682" t="s">
        <v>135</v>
      </c>
      <c r="BP26" s="682"/>
      <c r="BQ26" s="682"/>
      <c r="BR26" s="682"/>
      <c r="BS26" s="688" t="s">
        <v>127</v>
      </c>
      <c r="BT26" s="680"/>
      <c r="BU26" s="680"/>
      <c r="BV26" s="680"/>
      <c r="BW26" s="680"/>
      <c r="BX26" s="680"/>
      <c r="BY26" s="680"/>
      <c r="BZ26" s="680"/>
      <c r="CA26" s="680"/>
      <c r="CB26" s="689"/>
      <c r="CD26" s="694" t="s">
        <v>290</v>
      </c>
      <c r="CE26" s="695"/>
      <c r="CF26" s="695"/>
      <c r="CG26" s="695"/>
      <c r="CH26" s="695"/>
      <c r="CI26" s="695"/>
      <c r="CJ26" s="695"/>
      <c r="CK26" s="695"/>
      <c r="CL26" s="695"/>
      <c r="CM26" s="695"/>
      <c r="CN26" s="695"/>
      <c r="CO26" s="695"/>
      <c r="CP26" s="695"/>
      <c r="CQ26" s="696"/>
      <c r="CR26" s="679">
        <v>2239460</v>
      </c>
      <c r="CS26" s="680"/>
      <c r="CT26" s="680"/>
      <c r="CU26" s="680"/>
      <c r="CV26" s="680"/>
      <c r="CW26" s="680"/>
      <c r="CX26" s="680"/>
      <c r="CY26" s="681"/>
      <c r="CZ26" s="684">
        <v>8.4</v>
      </c>
      <c r="DA26" s="713"/>
      <c r="DB26" s="713"/>
      <c r="DC26" s="717"/>
      <c r="DD26" s="688">
        <v>1881051</v>
      </c>
      <c r="DE26" s="680"/>
      <c r="DF26" s="680"/>
      <c r="DG26" s="680"/>
      <c r="DH26" s="680"/>
      <c r="DI26" s="680"/>
      <c r="DJ26" s="680"/>
      <c r="DK26" s="681"/>
      <c r="DL26" s="688" t="s">
        <v>127</v>
      </c>
      <c r="DM26" s="680"/>
      <c r="DN26" s="680"/>
      <c r="DO26" s="680"/>
      <c r="DP26" s="680"/>
      <c r="DQ26" s="680"/>
      <c r="DR26" s="680"/>
      <c r="DS26" s="680"/>
      <c r="DT26" s="680"/>
      <c r="DU26" s="680"/>
      <c r="DV26" s="681"/>
      <c r="DW26" s="684" t="s">
        <v>135</v>
      </c>
      <c r="DX26" s="713"/>
      <c r="DY26" s="713"/>
      <c r="DZ26" s="713"/>
      <c r="EA26" s="713"/>
      <c r="EB26" s="713"/>
      <c r="EC26" s="714"/>
    </row>
    <row r="27" spans="2:133" ht="11.25" customHeight="1" x14ac:dyDescent="0.2">
      <c r="B27" s="676" t="s">
        <v>291</v>
      </c>
      <c r="C27" s="677"/>
      <c r="D27" s="677"/>
      <c r="E27" s="677"/>
      <c r="F27" s="677"/>
      <c r="G27" s="677"/>
      <c r="H27" s="677"/>
      <c r="I27" s="677"/>
      <c r="J27" s="677"/>
      <c r="K27" s="677"/>
      <c r="L27" s="677"/>
      <c r="M27" s="677"/>
      <c r="N27" s="677"/>
      <c r="O27" s="677"/>
      <c r="P27" s="677"/>
      <c r="Q27" s="678"/>
      <c r="R27" s="679">
        <v>4129123</v>
      </c>
      <c r="S27" s="680"/>
      <c r="T27" s="680"/>
      <c r="U27" s="680"/>
      <c r="V27" s="680"/>
      <c r="W27" s="680"/>
      <c r="X27" s="680"/>
      <c r="Y27" s="681"/>
      <c r="Z27" s="682">
        <v>14.8</v>
      </c>
      <c r="AA27" s="682"/>
      <c r="AB27" s="682"/>
      <c r="AC27" s="682"/>
      <c r="AD27" s="683" t="s">
        <v>135</v>
      </c>
      <c r="AE27" s="683"/>
      <c r="AF27" s="683"/>
      <c r="AG27" s="683"/>
      <c r="AH27" s="683"/>
      <c r="AI27" s="683"/>
      <c r="AJ27" s="683"/>
      <c r="AK27" s="683"/>
      <c r="AL27" s="684" t="s">
        <v>127</v>
      </c>
      <c r="AM27" s="685"/>
      <c r="AN27" s="685"/>
      <c r="AO27" s="686"/>
      <c r="AP27" s="676" t="s">
        <v>292</v>
      </c>
      <c r="AQ27" s="677"/>
      <c r="AR27" s="677"/>
      <c r="AS27" s="677"/>
      <c r="AT27" s="677"/>
      <c r="AU27" s="677"/>
      <c r="AV27" s="677"/>
      <c r="AW27" s="677"/>
      <c r="AX27" s="677"/>
      <c r="AY27" s="677"/>
      <c r="AZ27" s="677"/>
      <c r="BA27" s="677"/>
      <c r="BB27" s="677"/>
      <c r="BC27" s="677"/>
      <c r="BD27" s="677"/>
      <c r="BE27" s="677"/>
      <c r="BF27" s="678"/>
      <c r="BG27" s="679">
        <v>8745354</v>
      </c>
      <c r="BH27" s="680"/>
      <c r="BI27" s="680"/>
      <c r="BJ27" s="680"/>
      <c r="BK27" s="680"/>
      <c r="BL27" s="680"/>
      <c r="BM27" s="680"/>
      <c r="BN27" s="681"/>
      <c r="BO27" s="682">
        <v>100</v>
      </c>
      <c r="BP27" s="682"/>
      <c r="BQ27" s="682"/>
      <c r="BR27" s="682"/>
      <c r="BS27" s="688" t="s">
        <v>135</v>
      </c>
      <c r="BT27" s="680"/>
      <c r="BU27" s="680"/>
      <c r="BV27" s="680"/>
      <c r="BW27" s="680"/>
      <c r="BX27" s="680"/>
      <c r="BY27" s="680"/>
      <c r="BZ27" s="680"/>
      <c r="CA27" s="680"/>
      <c r="CB27" s="689"/>
      <c r="CD27" s="694" t="s">
        <v>293</v>
      </c>
      <c r="CE27" s="695"/>
      <c r="CF27" s="695"/>
      <c r="CG27" s="695"/>
      <c r="CH27" s="695"/>
      <c r="CI27" s="695"/>
      <c r="CJ27" s="695"/>
      <c r="CK27" s="695"/>
      <c r="CL27" s="695"/>
      <c r="CM27" s="695"/>
      <c r="CN27" s="695"/>
      <c r="CO27" s="695"/>
      <c r="CP27" s="695"/>
      <c r="CQ27" s="696"/>
      <c r="CR27" s="679">
        <v>6739031</v>
      </c>
      <c r="CS27" s="715"/>
      <c r="CT27" s="715"/>
      <c r="CU27" s="715"/>
      <c r="CV27" s="715"/>
      <c r="CW27" s="715"/>
      <c r="CX27" s="715"/>
      <c r="CY27" s="716"/>
      <c r="CZ27" s="684">
        <v>25.4</v>
      </c>
      <c r="DA27" s="713"/>
      <c r="DB27" s="713"/>
      <c r="DC27" s="717"/>
      <c r="DD27" s="688">
        <v>2073138</v>
      </c>
      <c r="DE27" s="715"/>
      <c r="DF27" s="715"/>
      <c r="DG27" s="715"/>
      <c r="DH27" s="715"/>
      <c r="DI27" s="715"/>
      <c r="DJ27" s="715"/>
      <c r="DK27" s="716"/>
      <c r="DL27" s="688">
        <v>2054885</v>
      </c>
      <c r="DM27" s="715"/>
      <c r="DN27" s="715"/>
      <c r="DO27" s="715"/>
      <c r="DP27" s="715"/>
      <c r="DQ27" s="715"/>
      <c r="DR27" s="715"/>
      <c r="DS27" s="715"/>
      <c r="DT27" s="715"/>
      <c r="DU27" s="715"/>
      <c r="DV27" s="716"/>
      <c r="DW27" s="684">
        <v>12.6</v>
      </c>
      <c r="DX27" s="713"/>
      <c r="DY27" s="713"/>
      <c r="DZ27" s="713"/>
      <c r="EA27" s="713"/>
      <c r="EB27" s="713"/>
      <c r="EC27" s="714"/>
    </row>
    <row r="28" spans="2:133" ht="11.25" customHeight="1" x14ac:dyDescent="0.2">
      <c r="B28" s="721" t="s">
        <v>294</v>
      </c>
      <c r="C28" s="722"/>
      <c r="D28" s="722"/>
      <c r="E28" s="722"/>
      <c r="F28" s="722"/>
      <c r="G28" s="722"/>
      <c r="H28" s="722"/>
      <c r="I28" s="722"/>
      <c r="J28" s="722"/>
      <c r="K28" s="722"/>
      <c r="L28" s="722"/>
      <c r="M28" s="722"/>
      <c r="N28" s="722"/>
      <c r="O28" s="722"/>
      <c r="P28" s="722"/>
      <c r="Q28" s="723"/>
      <c r="R28" s="679" t="s">
        <v>127</v>
      </c>
      <c r="S28" s="680"/>
      <c r="T28" s="680"/>
      <c r="U28" s="680"/>
      <c r="V28" s="680"/>
      <c r="W28" s="680"/>
      <c r="X28" s="680"/>
      <c r="Y28" s="681"/>
      <c r="Z28" s="682" t="s">
        <v>135</v>
      </c>
      <c r="AA28" s="682"/>
      <c r="AB28" s="682"/>
      <c r="AC28" s="682"/>
      <c r="AD28" s="683" t="s">
        <v>135</v>
      </c>
      <c r="AE28" s="683"/>
      <c r="AF28" s="683"/>
      <c r="AG28" s="683"/>
      <c r="AH28" s="683"/>
      <c r="AI28" s="683"/>
      <c r="AJ28" s="683"/>
      <c r="AK28" s="683"/>
      <c r="AL28" s="684" t="s">
        <v>127</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295</v>
      </c>
      <c r="CE28" s="695"/>
      <c r="CF28" s="695"/>
      <c r="CG28" s="695"/>
      <c r="CH28" s="695"/>
      <c r="CI28" s="695"/>
      <c r="CJ28" s="695"/>
      <c r="CK28" s="695"/>
      <c r="CL28" s="695"/>
      <c r="CM28" s="695"/>
      <c r="CN28" s="695"/>
      <c r="CO28" s="695"/>
      <c r="CP28" s="695"/>
      <c r="CQ28" s="696"/>
      <c r="CR28" s="679">
        <v>2897665</v>
      </c>
      <c r="CS28" s="680"/>
      <c r="CT28" s="680"/>
      <c r="CU28" s="680"/>
      <c r="CV28" s="680"/>
      <c r="CW28" s="680"/>
      <c r="CX28" s="680"/>
      <c r="CY28" s="681"/>
      <c r="CZ28" s="684">
        <v>10.9</v>
      </c>
      <c r="DA28" s="713"/>
      <c r="DB28" s="713"/>
      <c r="DC28" s="717"/>
      <c r="DD28" s="688">
        <v>2869246</v>
      </c>
      <c r="DE28" s="680"/>
      <c r="DF28" s="680"/>
      <c r="DG28" s="680"/>
      <c r="DH28" s="680"/>
      <c r="DI28" s="680"/>
      <c r="DJ28" s="680"/>
      <c r="DK28" s="681"/>
      <c r="DL28" s="688">
        <v>2869246</v>
      </c>
      <c r="DM28" s="680"/>
      <c r="DN28" s="680"/>
      <c r="DO28" s="680"/>
      <c r="DP28" s="680"/>
      <c r="DQ28" s="680"/>
      <c r="DR28" s="680"/>
      <c r="DS28" s="680"/>
      <c r="DT28" s="680"/>
      <c r="DU28" s="680"/>
      <c r="DV28" s="681"/>
      <c r="DW28" s="684">
        <v>17.600000000000001</v>
      </c>
      <c r="DX28" s="713"/>
      <c r="DY28" s="713"/>
      <c r="DZ28" s="713"/>
      <c r="EA28" s="713"/>
      <c r="EB28" s="713"/>
      <c r="EC28" s="714"/>
    </row>
    <row r="29" spans="2:133" ht="11.25" customHeight="1" x14ac:dyDescent="0.2">
      <c r="B29" s="676" t="s">
        <v>296</v>
      </c>
      <c r="C29" s="677"/>
      <c r="D29" s="677"/>
      <c r="E29" s="677"/>
      <c r="F29" s="677"/>
      <c r="G29" s="677"/>
      <c r="H29" s="677"/>
      <c r="I29" s="677"/>
      <c r="J29" s="677"/>
      <c r="K29" s="677"/>
      <c r="L29" s="677"/>
      <c r="M29" s="677"/>
      <c r="N29" s="677"/>
      <c r="O29" s="677"/>
      <c r="P29" s="677"/>
      <c r="Q29" s="678"/>
      <c r="R29" s="679">
        <v>1867832</v>
      </c>
      <c r="S29" s="680"/>
      <c r="T29" s="680"/>
      <c r="U29" s="680"/>
      <c r="V29" s="680"/>
      <c r="W29" s="680"/>
      <c r="X29" s="680"/>
      <c r="Y29" s="681"/>
      <c r="Z29" s="682">
        <v>6.7</v>
      </c>
      <c r="AA29" s="682"/>
      <c r="AB29" s="682"/>
      <c r="AC29" s="682"/>
      <c r="AD29" s="683" t="s">
        <v>127</v>
      </c>
      <c r="AE29" s="683"/>
      <c r="AF29" s="683"/>
      <c r="AG29" s="683"/>
      <c r="AH29" s="683"/>
      <c r="AI29" s="683"/>
      <c r="AJ29" s="683"/>
      <c r="AK29" s="683"/>
      <c r="AL29" s="684" t="s">
        <v>135</v>
      </c>
      <c r="AM29" s="685"/>
      <c r="AN29" s="685"/>
      <c r="AO29" s="686"/>
      <c r="AP29" s="658" t="s">
        <v>216</v>
      </c>
      <c r="AQ29" s="659"/>
      <c r="AR29" s="659"/>
      <c r="AS29" s="659"/>
      <c r="AT29" s="659"/>
      <c r="AU29" s="659"/>
      <c r="AV29" s="659"/>
      <c r="AW29" s="659"/>
      <c r="AX29" s="659"/>
      <c r="AY29" s="659"/>
      <c r="AZ29" s="659"/>
      <c r="BA29" s="659"/>
      <c r="BB29" s="659"/>
      <c r="BC29" s="659"/>
      <c r="BD29" s="659"/>
      <c r="BE29" s="659"/>
      <c r="BF29" s="660"/>
      <c r="BG29" s="658" t="s">
        <v>297</v>
      </c>
      <c r="BH29" s="719"/>
      <c r="BI29" s="719"/>
      <c r="BJ29" s="719"/>
      <c r="BK29" s="719"/>
      <c r="BL29" s="719"/>
      <c r="BM29" s="719"/>
      <c r="BN29" s="719"/>
      <c r="BO29" s="719"/>
      <c r="BP29" s="719"/>
      <c r="BQ29" s="720"/>
      <c r="BR29" s="658" t="s">
        <v>298</v>
      </c>
      <c r="BS29" s="719"/>
      <c r="BT29" s="719"/>
      <c r="BU29" s="719"/>
      <c r="BV29" s="719"/>
      <c r="BW29" s="719"/>
      <c r="BX29" s="719"/>
      <c r="BY29" s="719"/>
      <c r="BZ29" s="719"/>
      <c r="CA29" s="719"/>
      <c r="CB29" s="720"/>
      <c r="CD29" s="742" t="s">
        <v>299</v>
      </c>
      <c r="CE29" s="743"/>
      <c r="CF29" s="694" t="s">
        <v>69</v>
      </c>
      <c r="CG29" s="695"/>
      <c r="CH29" s="695"/>
      <c r="CI29" s="695"/>
      <c r="CJ29" s="695"/>
      <c r="CK29" s="695"/>
      <c r="CL29" s="695"/>
      <c r="CM29" s="695"/>
      <c r="CN29" s="695"/>
      <c r="CO29" s="695"/>
      <c r="CP29" s="695"/>
      <c r="CQ29" s="696"/>
      <c r="CR29" s="679">
        <v>2897560</v>
      </c>
      <c r="CS29" s="715"/>
      <c r="CT29" s="715"/>
      <c r="CU29" s="715"/>
      <c r="CV29" s="715"/>
      <c r="CW29" s="715"/>
      <c r="CX29" s="715"/>
      <c r="CY29" s="716"/>
      <c r="CZ29" s="684">
        <v>10.9</v>
      </c>
      <c r="DA29" s="713"/>
      <c r="DB29" s="713"/>
      <c r="DC29" s="717"/>
      <c r="DD29" s="688">
        <v>2869141</v>
      </c>
      <c r="DE29" s="715"/>
      <c r="DF29" s="715"/>
      <c r="DG29" s="715"/>
      <c r="DH29" s="715"/>
      <c r="DI29" s="715"/>
      <c r="DJ29" s="715"/>
      <c r="DK29" s="716"/>
      <c r="DL29" s="688">
        <v>2869141</v>
      </c>
      <c r="DM29" s="715"/>
      <c r="DN29" s="715"/>
      <c r="DO29" s="715"/>
      <c r="DP29" s="715"/>
      <c r="DQ29" s="715"/>
      <c r="DR29" s="715"/>
      <c r="DS29" s="715"/>
      <c r="DT29" s="715"/>
      <c r="DU29" s="715"/>
      <c r="DV29" s="716"/>
      <c r="DW29" s="684">
        <v>17.600000000000001</v>
      </c>
      <c r="DX29" s="713"/>
      <c r="DY29" s="713"/>
      <c r="DZ29" s="713"/>
      <c r="EA29" s="713"/>
      <c r="EB29" s="713"/>
      <c r="EC29" s="714"/>
    </row>
    <row r="30" spans="2:133" ht="11.25" customHeight="1" x14ac:dyDescent="0.2">
      <c r="B30" s="676" t="s">
        <v>300</v>
      </c>
      <c r="C30" s="677"/>
      <c r="D30" s="677"/>
      <c r="E30" s="677"/>
      <c r="F30" s="677"/>
      <c r="G30" s="677"/>
      <c r="H30" s="677"/>
      <c r="I30" s="677"/>
      <c r="J30" s="677"/>
      <c r="K30" s="677"/>
      <c r="L30" s="677"/>
      <c r="M30" s="677"/>
      <c r="N30" s="677"/>
      <c r="O30" s="677"/>
      <c r="P30" s="677"/>
      <c r="Q30" s="678"/>
      <c r="R30" s="679">
        <v>135433</v>
      </c>
      <c r="S30" s="680"/>
      <c r="T30" s="680"/>
      <c r="U30" s="680"/>
      <c r="V30" s="680"/>
      <c r="W30" s="680"/>
      <c r="X30" s="680"/>
      <c r="Y30" s="681"/>
      <c r="Z30" s="682">
        <v>0.5</v>
      </c>
      <c r="AA30" s="682"/>
      <c r="AB30" s="682"/>
      <c r="AC30" s="682"/>
      <c r="AD30" s="683" t="s">
        <v>127</v>
      </c>
      <c r="AE30" s="683"/>
      <c r="AF30" s="683"/>
      <c r="AG30" s="683"/>
      <c r="AH30" s="683"/>
      <c r="AI30" s="683"/>
      <c r="AJ30" s="683"/>
      <c r="AK30" s="683"/>
      <c r="AL30" s="684" t="s">
        <v>127</v>
      </c>
      <c r="AM30" s="685"/>
      <c r="AN30" s="685"/>
      <c r="AO30" s="686"/>
      <c r="AP30" s="727" t="s">
        <v>301</v>
      </c>
      <c r="AQ30" s="728"/>
      <c r="AR30" s="728"/>
      <c r="AS30" s="728"/>
      <c r="AT30" s="733" t="s">
        <v>302</v>
      </c>
      <c r="AU30" s="230"/>
      <c r="AV30" s="230"/>
      <c r="AW30" s="230"/>
      <c r="AX30" s="665" t="s">
        <v>183</v>
      </c>
      <c r="AY30" s="666"/>
      <c r="AZ30" s="666"/>
      <c r="BA30" s="666"/>
      <c r="BB30" s="666"/>
      <c r="BC30" s="666"/>
      <c r="BD30" s="666"/>
      <c r="BE30" s="666"/>
      <c r="BF30" s="667"/>
      <c r="BG30" s="739">
        <v>99.1</v>
      </c>
      <c r="BH30" s="740"/>
      <c r="BI30" s="740"/>
      <c r="BJ30" s="740"/>
      <c r="BK30" s="740"/>
      <c r="BL30" s="740"/>
      <c r="BM30" s="674">
        <v>95.8</v>
      </c>
      <c r="BN30" s="740"/>
      <c r="BO30" s="740"/>
      <c r="BP30" s="740"/>
      <c r="BQ30" s="741"/>
      <c r="BR30" s="739">
        <v>98.8</v>
      </c>
      <c r="BS30" s="740"/>
      <c r="BT30" s="740"/>
      <c r="BU30" s="740"/>
      <c r="BV30" s="740"/>
      <c r="BW30" s="740"/>
      <c r="BX30" s="674">
        <v>95.1</v>
      </c>
      <c r="BY30" s="740"/>
      <c r="BZ30" s="740"/>
      <c r="CA30" s="740"/>
      <c r="CB30" s="741"/>
      <c r="CD30" s="744"/>
      <c r="CE30" s="745"/>
      <c r="CF30" s="694" t="s">
        <v>303</v>
      </c>
      <c r="CG30" s="695"/>
      <c r="CH30" s="695"/>
      <c r="CI30" s="695"/>
      <c r="CJ30" s="695"/>
      <c r="CK30" s="695"/>
      <c r="CL30" s="695"/>
      <c r="CM30" s="695"/>
      <c r="CN30" s="695"/>
      <c r="CO30" s="695"/>
      <c r="CP30" s="695"/>
      <c r="CQ30" s="696"/>
      <c r="CR30" s="679">
        <v>2701508</v>
      </c>
      <c r="CS30" s="680"/>
      <c r="CT30" s="680"/>
      <c r="CU30" s="680"/>
      <c r="CV30" s="680"/>
      <c r="CW30" s="680"/>
      <c r="CX30" s="680"/>
      <c r="CY30" s="681"/>
      <c r="CZ30" s="684">
        <v>10.199999999999999</v>
      </c>
      <c r="DA30" s="713"/>
      <c r="DB30" s="713"/>
      <c r="DC30" s="717"/>
      <c r="DD30" s="688">
        <v>2675786</v>
      </c>
      <c r="DE30" s="680"/>
      <c r="DF30" s="680"/>
      <c r="DG30" s="680"/>
      <c r="DH30" s="680"/>
      <c r="DI30" s="680"/>
      <c r="DJ30" s="680"/>
      <c r="DK30" s="681"/>
      <c r="DL30" s="688">
        <v>2675786</v>
      </c>
      <c r="DM30" s="680"/>
      <c r="DN30" s="680"/>
      <c r="DO30" s="680"/>
      <c r="DP30" s="680"/>
      <c r="DQ30" s="680"/>
      <c r="DR30" s="680"/>
      <c r="DS30" s="680"/>
      <c r="DT30" s="680"/>
      <c r="DU30" s="680"/>
      <c r="DV30" s="681"/>
      <c r="DW30" s="684">
        <v>16.399999999999999</v>
      </c>
      <c r="DX30" s="713"/>
      <c r="DY30" s="713"/>
      <c r="DZ30" s="713"/>
      <c r="EA30" s="713"/>
      <c r="EB30" s="713"/>
      <c r="EC30" s="714"/>
    </row>
    <row r="31" spans="2:133" ht="11.25" customHeight="1" x14ac:dyDescent="0.2">
      <c r="B31" s="676" t="s">
        <v>304</v>
      </c>
      <c r="C31" s="677"/>
      <c r="D31" s="677"/>
      <c r="E31" s="677"/>
      <c r="F31" s="677"/>
      <c r="G31" s="677"/>
      <c r="H31" s="677"/>
      <c r="I31" s="677"/>
      <c r="J31" s="677"/>
      <c r="K31" s="677"/>
      <c r="L31" s="677"/>
      <c r="M31" s="677"/>
      <c r="N31" s="677"/>
      <c r="O31" s="677"/>
      <c r="P31" s="677"/>
      <c r="Q31" s="678"/>
      <c r="R31" s="679">
        <v>433081</v>
      </c>
      <c r="S31" s="680"/>
      <c r="T31" s="680"/>
      <c r="U31" s="680"/>
      <c r="V31" s="680"/>
      <c r="W31" s="680"/>
      <c r="X31" s="680"/>
      <c r="Y31" s="681"/>
      <c r="Z31" s="682">
        <v>1.6</v>
      </c>
      <c r="AA31" s="682"/>
      <c r="AB31" s="682"/>
      <c r="AC31" s="682"/>
      <c r="AD31" s="683" t="s">
        <v>127</v>
      </c>
      <c r="AE31" s="683"/>
      <c r="AF31" s="683"/>
      <c r="AG31" s="683"/>
      <c r="AH31" s="683"/>
      <c r="AI31" s="683"/>
      <c r="AJ31" s="683"/>
      <c r="AK31" s="683"/>
      <c r="AL31" s="684" t="s">
        <v>135</v>
      </c>
      <c r="AM31" s="685"/>
      <c r="AN31" s="685"/>
      <c r="AO31" s="686"/>
      <c r="AP31" s="729"/>
      <c r="AQ31" s="730"/>
      <c r="AR31" s="730"/>
      <c r="AS31" s="730"/>
      <c r="AT31" s="734"/>
      <c r="AU31" s="229" t="s">
        <v>305</v>
      </c>
      <c r="AV31" s="229"/>
      <c r="AW31" s="229"/>
      <c r="AX31" s="676" t="s">
        <v>306</v>
      </c>
      <c r="AY31" s="677"/>
      <c r="AZ31" s="677"/>
      <c r="BA31" s="677"/>
      <c r="BB31" s="677"/>
      <c r="BC31" s="677"/>
      <c r="BD31" s="677"/>
      <c r="BE31" s="677"/>
      <c r="BF31" s="678"/>
      <c r="BG31" s="736">
        <v>99.1</v>
      </c>
      <c r="BH31" s="715"/>
      <c r="BI31" s="715"/>
      <c r="BJ31" s="715"/>
      <c r="BK31" s="715"/>
      <c r="BL31" s="715"/>
      <c r="BM31" s="685">
        <v>97.2</v>
      </c>
      <c r="BN31" s="737"/>
      <c r="BO31" s="737"/>
      <c r="BP31" s="737"/>
      <c r="BQ31" s="738"/>
      <c r="BR31" s="736">
        <v>99.1</v>
      </c>
      <c r="BS31" s="715"/>
      <c r="BT31" s="715"/>
      <c r="BU31" s="715"/>
      <c r="BV31" s="715"/>
      <c r="BW31" s="715"/>
      <c r="BX31" s="685">
        <v>96.7</v>
      </c>
      <c r="BY31" s="737"/>
      <c r="BZ31" s="737"/>
      <c r="CA31" s="737"/>
      <c r="CB31" s="738"/>
      <c r="CD31" s="744"/>
      <c r="CE31" s="745"/>
      <c r="CF31" s="694" t="s">
        <v>307</v>
      </c>
      <c r="CG31" s="695"/>
      <c r="CH31" s="695"/>
      <c r="CI31" s="695"/>
      <c r="CJ31" s="695"/>
      <c r="CK31" s="695"/>
      <c r="CL31" s="695"/>
      <c r="CM31" s="695"/>
      <c r="CN31" s="695"/>
      <c r="CO31" s="695"/>
      <c r="CP31" s="695"/>
      <c r="CQ31" s="696"/>
      <c r="CR31" s="679">
        <v>196052</v>
      </c>
      <c r="CS31" s="715"/>
      <c r="CT31" s="715"/>
      <c r="CU31" s="715"/>
      <c r="CV31" s="715"/>
      <c r="CW31" s="715"/>
      <c r="CX31" s="715"/>
      <c r="CY31" s="716"/>
      <c r="CZ31" s="684">
        <v>0.7</v>
      </c>
      <c r="DA31" s="713"/>
      <c r="DB31" s="713"/>
      <c r="DC31" s="717"/>
      <c r="DD31" s="688">
        <v>193355</v>
      </c>
      <c r="DE31" s="715"/>
      <c r="DF31" s="715"/>
      <c r="DG31" s="715"/>
      <c r="DH31" s="715"/>
      <c r="DI31" s="715"/>
      <c r="DJ31" s="715"/>
      <c r="DK31" s="716"/>
      <c r="DL31" s="688">
        <v>193355</v>
      </c>
      <c r="DM31" s="715"/>
      <c r="DN31" s="715"/>
      <c r="DO31" s="715"/>
      <c r="DP31" s="715"/>
      <c r="DQ31" s="715"/>
      <c r="DR31" s="715"/>
      <c r="DS31" s="715"/>
      <c r="DT31" s="715"/>
      <c r="DU31" s="715"/>
      <c r="DV31" s="716"/>
      <c r="DW31" s="684">
        <v>1.2</v>
      </c>
      <c r="DX31" s="713"/>
      <c r="DY31" s="713"/>
      <c r="DZ31" s="713"/>
      <c r="EA31" s="713"/>
      <c r="EB31" s="713"/>
      <c r="EC31" s="714"/>
    </row>
    <row r="32" spans="2:133" ht="11.25" customHeight="1" x14ac:dyDescent="0.2">
      <c r="B32" s="676" t="s">
        <v>308</v>
      </c>
      <c r="C32" s="677"/>
      <c r="D32" s="677"/>
      <c r="E32" s="677"/>
      <c r="F32" s="677"/>
      <c r="G32" s="677"/>
      <c r="H32" s="677"/>
      <c r="I32" s="677"/>
      <c r="J32" s="677"/>
      <c r="K32" s="677"/>
      <c r="L32" s="677"/>
      <c r="M32" s="677"/>
      <c r="N32" s="677"/>
      <c r="O32" s="677"/>
      <c r="P32" s="677"/>
      <c r="Q32" s="678"/>
      <c r="R32" s="679">
        <v>577517</v>
      </c>
      <c r="S32" s="680"/>
      <c r="T32" s="680"/>
      <c r="U32" s="680"/>
      <c r="V32" s="680"/>
      <c r="W32" s="680"/>
      <c r="X32" s="680"/>
      <c r="Y32" s="681"/>
      <c r="Z32" s="682">
        <v>2.1</v>
      </c>
      <c r="AA32" s="682"/>
      <c r="AB32" s="682"/>
      <c r="AC32" s="682"/>
      <c r="AD32" s="683" t="s">
        <v>127</v>
      </c>
      <c r="AE32" s="683"/>
      <c r="AF32" s="683"/>
      <c r="AG32" s="683"/>
      <c r="AH32" s="683"/>
      <c r="AI32" s="683"/>
      <c r="AJ32" s="683"/>
      <c r="AK32" s="683"/>
      <c r="AL32" s="684" t="s">
        <v>127</v>
      </c>
      <c r="AM32" s="685"/>
      <c r="AN32" s="685"/>
      <c r="AO32" s="686"/>
      <c r="AP32" s="731"/>
      <c r="AQ32" s="732"/>
      <c r="AR32" s="732"/>
      <c r="AS32" s="732"/>
      <c r="AT32" s="735"/>
      <c r="AU32" s="231"/>
      <c r="AV32" s="231"/>
      <c r="AW32" s="231"/>
      <c r="AX32" s="724" t="s">
        <v>309</v>
      </c>
      <c r="AY32" s="725"/>
      <c r="AZ32" s="725"/>
      <c r="BA32" s="725"/>
      <c r="BB32" s="725"/>
      <c r="BC32" s="725"/>
      <c r="BD32" s="725"/>
      <c r="BE32" s="725"/>
      <c r="BF32" s="726"/>
      <c r="BG32" s="748">
        <v>98.9</v>
      </c>
      <c r="BH32" s="749"/>
      <c r="BI32" s="749"/>
      <c r="BJ32" s="749"/>
      <c r="BK32" s="749"/>
      <c r="BL32" s="749"/>
      <c r="BM32" s="750">
        <v>93.5</v>
      </c>
      <c r="BN32" s="749"/>
      <c r="BO32" s="749"/>
      <c r="BP32" s="749"/>
      <c r="BQ32" s="751"/>
      <c r="BR32" s="748">
        <v>98.5</v>
      </c>
      <c r="BS32" s="749"/>
      <c r="BT32" s="749"/>
      <c r="BU32" s="749"/>
      <c r="BV32" s="749"/>
      <c r="BW32" s="749"/>
      <c r="BX32" s="750">
        <v>92.7</v>
      </c>
      <c r="BY32" s="749"/>
      <c r="BZ32" s="749"/>
      <c r="CA32" s="749"/>
      <c r="CB32" s="751"/>
      <c r="CD32" s="746"/>
      <c r="CE32" s="747"/>
      <c r="CF32" s="694" t="s">
        <v>310</v>
      </c>
      <c r="CG32" s="695"/>
      <c r="CH32" s="695"/>
      <c r="CI32" s="695"/>
      <c r="CJ32" s="695"/>
      <c r="CK32" s="695"/>
      <c r="CL32" s="695"/>
      <c r="CM32" s="695"/>
      <c r="CN32" s="695"/>
      <c r="CO32" s="695"/>
      <c r="CP32" s="695"/>
      <c r="CQ32" s="696"/>
      <c r="CR32" s="679">
        <v>105</v>
      </c>
      <c r="CS32" s="680"/>
      <c r="CT32" s="680"/>
      <c r="CU32" s="680"/>
      <c r="CV32" s="680"/>
      <c r="CW32" s="680"/>
      <c r="CX32" s="680"/>
      <c r="CY32" s="681"/>
      <c r="CZ32" s="684">
        <v>0</v>
      </c>
      <c r="DA32" s="713"/>
      <c r="DB32" s="713"/>
      <c r="DC32" s="717"/>
      <c r="DD32" s="688">
        <v>105</v>
      </c>
      <c r="DE32" s="680"/>
      <c r="DF32" s="680"/>
      <c r="DG32" s="680"/>
      <c r="DH32" s="680"/>
      <c r="DI32" s="680"/>
      <c r="DJ32" s="680"/>
      <c r="DK32" s="681"/>
      <c r="DL32" s="688">
        <v>105</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2">
      <c r="B33" s="676" t="s">
        <v>311</v>
      </c>
      <c r="C33" s="677"/>
      <c r="D33" s="677"/>
      <c r="E33" s="677"/>
      <c r="F33" s="677"/>
      <c r="G33" s="677"/>
      <c r="H33" s="677"/>
      <c r="I33" s="677"/>
      <c r="J33" s="677"/>
      <c r="K33" s="677"/>
      <c r="L33" s="677"/>
      <c r="M33" s="677"/>
      <c r="N33" s="677"/>
      <c r="O33" s="677"/>
      <c r="P33" s="677"/>
      <c r="Q33" s="678"/>
      <c r="R33" s="679">
        <v>1218595</v>
      </c>
      <c r="S33" s="680"/>
      <c r="T33" s="680"/>
      <c r="U33" s="680"/>
      <c r="V33" s="680"/>
      <c r="W33" s="680"/>
      <c r="X33" s="680"/>
      <c r="Y33" s="681"/>
      <c r="Z33" s="682">
        <v>4.4000000000000004</v>
      </c>
      <c r="AA33" s="682"/>
      <c r="AB33" s="682"/>
      <c r="AC33" s="682"/>
      <c r="AD33" s="683" t="s">
        <v>127</v>
      </c>
      <c r="AE33" s="683"/>
      <c r="AF33" s="683"/>
      <c r="AG33" s="683"/>
      <c r="AH33" s="683"/>
      <c r="AI33" s="683"/>
      <c r="AJ33" s="683"/>
      <c r="AK33" s="683"/>
      <c r="AL33" s="684" t="s">
        <v>127</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312</v>
      </c>
      <c r="CE33" s="695"/>
      <c r="CF33" s="695"/>
      <c r="CG33" s="695"/>
      <c r="CH33" s="695"/>
      <c r="CI33" s="695"/>
      <c r="CJ33" s="695"/>
      <c r="CK33" s="695"/>
      <c r="CL33" s="695"/>
      <c r="CM33" s="695"/>
      <c r="CN33" s="695"/>
      <c r="CO33" s="695"/>
      <c r="CP33" s="695"/>
      <c r="CQ33" s="696"/>
      <c r="CR33" s="679">
        <v>11051955</v>
      </c>
      <c r="CS33" s="715"/>
      <c r="CT33" s="715"/>
      <c r="CU33" s="715"/>
      <c r="CV33" s="715"/>
      <c r="CW33" s="715"/>
      <c r="CX33" s="715"/>
      <c r="CY33" s="716"/>
      <c r="CZ33" s="684">
        <v>41.7</v>
      </c>
      <c r="DA33" s="713"/>
      <c r="DB33" s="713"/>
      <c r="DC33" s="717"/>
      <c r="DD33" s="688">
        <v>9367215</v>
      </c>
      <c r="DE33" s="715"/>
      <c r="DF33" s="715"/>
      <c r="DG33" s="715"/>
      <c r="DH33" s="715"/>
      <c r="DI33" s="715"/>
      <c r="DJ33" s="715"/>
      <c r="DK33" s="716"/>
      <c r="DL33" s="688">
        <v>6235876</v>
      </c>
      <c r="DM33" s="715"/>
      <c r="DN33" s="715"/>
      <c r="DO33" s="715"/>
      <c r="DP33" s="715"/>
      <c r="DQ33" s="715"/>
      <c r="DR33" s="715"/>
      <c r="DS33" s="715"/>
      <c r="DT33" s="715"/>
      <c r="DU33" s="715"/>
      <c r="DV33" s="716"/>
      <c r="DW33" s="684">
        <v>38.299999999999997</v>
      </c>
      <c r="DX33" s="713"/>
      <c r="DY33" s="713"/>
      <c r="DZ33" s="713"/>
      <c r="EA33" s="713"/>
      <c r="EB33" s="713"/>
      <c r="EC33" s="714"/>
    </row>
    <row r="34" spans="2:133" ht="11.25" customHeight="1" x14ac:dyDescent="0.2">
      <c r="B34" s="676" t="s">
        <v>313</v>
      </c>
      <c r="C34" s="677"/>
      <c r="D34" s="677"/>
      <c r="E34" s="677"/>
      <c r="F34" s="677"/>
      <c r="G34" s="677"/>
      <c r="H34" s="677"/>
      <c r="I34" s="677"/>
      <c r="J34" s="677"/>
      <c r="K34" s="677"/>
      <c r="L34" s="677"/>
      <c r="M34" s="677"/>
      <c r="N34" s="677"/>
      <c r="O34" s="677"/>
      <c r="P34" s="677"/>
      <c r="Q34" s="678"/>
      <c r="R34" s="679">
        <v>608458</v>
      </c>
      <c r="S34" s="680"/>
      <c r="T34" s="680"/>
      <c r="U34" s="680"/>
      <c r="V34" s="680"/>
      <c r="W34" s="680"/>
      <c r="X34" s="680"/>
      <c r="Y34" s="681"/>
      <c r="Z34" s="682">
        <v>2.2000000000000002</v>
      </c>
      <c r="AA34" s="682"/>
      <c r="AB34" s="682"/>
      <c r="AC34" s="682"/>
      <c r="AD34" s="683">
        <v>1483</v>
      </c>
      <c r="AE34" s="683"/>
      <c r="AF34" s="683"/>
      <c r="AG34" s="683"/>
      <c r="AH34" s="683"/>
      <c r="AI34" s="683"/>
      <c r="AJ34" s="683"/>
      <c r="AK34" s="683"/>
      <c r="AL34" s="684">
        <v>0</v>
      </c>
      <c r="AM34" s="685"/>
      <c r="AN34" s="685"/>
      <c r="AO34" s="686"/>
      <c r="AP34" s="234"/>
      <c r="AQ34" s="658" t="s">
        <v>314</v>
      </c>
      <c r="AR34" s="659"/>
      <c r="AS34" s="659"/>
      <c r="AT34" s="659"/>
      <c r="AU34" s="659"/>
      <c r="AV34" s="659"/>
      <c r="AW34" s="659"/>
      <c r="AX34" s="659"/>
      <c r="AY34" s="659"/>
      <c r="AZ34" s="659"/>
      <c r="BA34" s="659"/>
      <c r="BB34" s="659"/>
      <c r="BC34" s="659"/>
      <c r="BD34" s="659"/>
      <c r="BE34" s="659"/>
      <c r="BF34" s="660"/>
      <c r="BG34" s="658" t="s">
        <v>315</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316</v>
      </c>
      <c r="CE34" s="695"/>
      <c r="CF34" s="695"/>
      <c r="CG34" s="695"/>
      <c r="CH34" s="695"/>
      <c r="CI34" s="695"/>
      <c r="CJ34" s="695"/>
      <c r="CK34" s="695"/>
      <c r="CL34" s="695"/>
      <c r="CM34" s="695"/>
      <c r="CN34" s="695"/>
      <c r="CO34" s="695"/>
      <c r="CP34" s="695"/>
      <c r="CQ34" s="696"/>
      <c r="CR34" s="679">
        <v>3918942</v>
      </c>
      <c r="CS34" s="680"/>
      <c r="CT34" s="680"/>
      <c r="CU34" s="680"/>
      <c r="CV34" s="680"/>
      <c r="CW34" s="680"/>
      <c r="CX34" s="680"/>
      <c r="CY34" s="681"/>
      <c r="CZ34" s="684">
        <v>14.8</v>
      </c>
      <c r="DA34" s="713"/>
      <c r="DB34" s="713"/>
      <c r="DC34" s="717"/>
      <c r="DD34" s="688">
        <v>3038297</v>
      </c>
      <c r="DE34" s="680"/>
      <c r="DF34" s="680"/>
      <c r="DG34" s="680"/>
      <c r="DH34" s="680"/>
      <c r="DI34" s="680"/>
      <c r="DJ34" s="680"/>
      <c r="DK34" s="681"/>
      <c r="DL34" s="688">
        <v>1850581</v>
      </c>
      <c r="DM34" s="680"/>
      <c r="DN34" s="680"/>
      <c r="DO34" s="680"/>
      <c r="DP34" s="680"/>
      <c r="DQ34" s="680"/>
      <c r="DR34" s="680"/>
      <c r="DS34" s="680"/>
      <c r="DT34" s="680"/>
      <c r="DU34" s="680"/>
      <c r="DV34" s="681"/>
      <c r="DW34" s="684">
        <v>11.4</v>
      </c>
      <c r="DX34" s="713"/>
      <c r="DY34" s="713"/>
      <c r="DZ34" s="713"/>
      <c r="EA34" s="713"/>
      <c r="EB34" s="713"/>
      <c r="EC34" s="714"/>
    </row>
    <row r="35" spans="2:133" ht="11.25" customHeight="1" x14ac:dyDescent="0.2">
      <c r="B35" s="676" t="s">
        <v>317</v>
      </c>
      <c r="C35" s="677"/>
      <c r="D35" s="677"/>
      <c r="E35" s="677"/>
      <c r="F35" s="677"/>
      <c r="G35" s="677"/>
      <c r="H35" s="677"/>
      <c r="I35" s="677"/>
      <c r="J35" s="677"/>
      <c r="K35" s="677"/>
      <c r="L35" s="677"/>
      <c r="M35" s="677"/>
      <c r="N35" s="677"/>
      <c r="O35" s="677"/>
      <c r="P35" s="677"/>
      <c r="Q35" s="678"/>
      <c r="R35" s="679">
        <v>2106000</v>
      </c>
      <c r="S35" s="680"/>
      <c r="T35" s="680"/>
      <c r="U35" s="680"/>
      <c r="V35" s="680"/>
      <c r="W35" s="680"/>
      <c r="X35" s="680"/>
      <c r="Y35" s="681"/>
      <c r="Z35" s="682">
        <v>7.6</v>
      </c>
      <c r="AA35" s="682"/>
      <c r="AB35" s="682"/>
      <c r="AC35" s="682"/>
      <c r="AD35" s="683" t="s">
        <v>135</v>
      </c>
      <c r="AE35" s="683"/>
      <c r="AF35" s="683"/>
      <c r="AG35" s="683"/>
      <c r="AH35" s="683"/>
      <c r="AI35" s="683"/>
      <c r="AJ35" s="683"/>
      <c r="AK35" s="683"/>
      <c r="AL35" s="684" t="s">
        <v>127</v>
      </c>
      <c r="AM35" s="685"/>
      <c r="AN35" s="685"/>
      <c r="AO35" s="686"/>
      <c r="AP35" s="234"/>
      <c r="AQ35" s="752" t="s">
        <v>318</v>
      </c>
      <c r="AR35" s="753"/>
      <c r="AS35" s="753"/>
      <c r="AT35" s="753"/>
      <c r="AU35" s="753"/>
      <c r="AV35" s="753"/>
      <c r="AW35" s="753"/>
      <c r="AX35" s="753"/>
      <c r="AY35" s="754"/>
      <c r="AZ35" s="668">
        <v>3161214</v>
      </c>
      <c r="BA35" s="669"/>
      <c r="BB35" s="669"/>
      <c r="BC35" s="669"/>
      <c r="BD35" s="669"/>
      <c r="BE35" s="669"/>
      <c r="BF35" s="755"/>
      <c r="BG35" s="690" t="s">
        <v>319</v>
      </c>
      <c r="BH35" s="691"/>
      <c r="BI35" s="691"/>
      <c r="BJ35" s="691"/>
      <c r="BK35" s="691"/>
      <c r="BL35" s="691"/>
      <c r="BM35" s="691"/>
      <c r="BN35" s="691"/>
      <c r="BO35" s="691"/>
      <c r="BP35" s="691"/>
      <c r="BQ35" s="691"/>
      <c r="BR35" s="691"/>
      <c r="BS35" s="691"/>
      <c r="BT35" s="691"/>
      <c r="BU35" s="692"/>
      <c r="BV35" s="668">
        <v>98264</v>
      </c>
      <c r="BW35" s="669"/>
      <c r="BX35" s="669"/>
      <c r="BY35" s="669"/>
      <c r="BZ35" s="669"/>
      <c r="CA35" s="669"/>
      <c r="CB35" s="755"/>
      <c r="CD35" s="694" t="s">
        <v>320</v>
      </c>
      <c r="CE35" s="695"/>
      <c r="CF35" s="695"/>
      <c r="CG35" s="695"/>
      <c r="CH35" s="695"/>
      <c r="CI35" s="695"/>
      <c r="CJ35" s="695"/>
      <c r="CK35" s="695"/>
      <c r="CL35" s="695"/>
      <c r="CM35" s="695"/>
      <c r="CN35" s="695"/>
      <c r="CO35" s="695"/>
      <c r="CP35" s="695"/>
      <c r="CQ35" s="696"/>
      <c r="CR35" s="679">
        <v>52935</v>
      </c>
      <c r="CS35" s="715"/>
      <c r="CT35" s="715"/>
      <c r="CU35" s="715"/>
      <c r="CV35" s="715"/>
      <c r="CW35" s="715"/>
      <c r="CX35" s="715"/>
      <c r="CY35" s="716"/>
      <c r="CZ35" s="684">
        <v>0.2</v>
      </c>
      <c r="DA35" s="713"/>
      <c r="DB35" s="713"/>
      <c r="DC35" s="717"/>
      <c r="DD35" s="688">
        <v>33043</v>
      </c>
      <c r="DE35" s="715"/>
      <c r="DF35" s="715"/>
      <c r="DG35" s="715"/>
      <c r="DH35" s="715"/>
      <c r="DI35" s="715"/>
      <c r="DJ35" s="715"/>
      <c r="DK35" s="716"/>
      <c r="DL35" s="688">
        <v>32999</v>
      </c>
      <c r="DM35" s="715"/>
      <c r="DN35" s="715"/>
      <c r="DO35" s="715"/>
      <c r="DP35" s="715"/>
      <c r="DQ35" s="715"/>
      <c r="DR35" s="715"/>
      <c r="DS35" s="715"/>
      <c r="DT35" s="715"/>
      <c r="DU35" s="715"/>
      <c r="DV35" s="716"/>
      <c r="DW35" s="684">
        <v>0.2</v>
      </c>
      <c r="DX35" s="713"/>
      <c r="DY35" s="713"/>
      <c r="DZ35" s="713"/>
      <c r="EA35" s="713"/>
      <c r="EB35" s="713"/>
      <c r="EC35" s="714"/>
    </row>
    <row r="36" spans="2:133" ht="11.25" customHeight="1" x14ac:dyDescent="0.2">
      <c r="B36" s="676" t="s">
        <v>321</v>
      </c>
      <c r="C36" s="677"/>
      <c r="D36" s="677"/>
      <c r="E36" s="677"/>
      <c r="F36" s="677"/>
      <c r="G36" s="677"/>
      <c r="H36" s="677"/>
      <c r="I36" s="677"/>
      <c r="J36" s="677"/>
      <c r="K36" s="677"/>
      <c r="L36" s="677"/>
      <c r="M36" s="677"/>
      <c r="N36" s="677"/>
      <c r="O36" s="677"/>
      <c r="P36" s="677"/>
      <c r="Q36" s="678"/>
      <c r="R36" s="679" t="s">
        <v>127</v>
      </c>
      <c r="S36" s="680"/>
      <c r="T36" s="680"/>
      <c r="U36" s="680"/>
      <c r="V36" s="680"/>
      <c r="W36" s="680"/>
      <c r="X36" s="680"/>
      <c r="Y36" s="681"/>
      <c r="Z36" s="682" t="s">
        <v>127</v>
      </c>
      <c r="AA36" s="682"/>
      <c r="AB36" s="682"/>
      <c r="AC36" s="682"/>
      <c r="AD36" s="683" t="s">
        <v>135</v>
      </c>
      <c r="AE36" s="683"/>
      <c r="AF36" s="683"/>
      <c r="AG36" s="683"/>
      <c r="AH36" s="683"/>
      <c r="AI36" s="683"/>
      <c r="AJ36" s="683"/>
      <c r="AK36" s="683"/>
      <c r="AL36" s="684" t="s">
        <v>127</v>
      </c>
      <c r="AM36" s="685"/>
      <c r="AN36" s="685"/>
      <c r="AO36" s="686"/>
      <c r="AQ36" s="756" t="s">
        <v>322</v>
      </c>
      <c r="AR36" s="757"/>
      <c r="AS36" s="757"/>
      <c r="AT36" s="757"/>
      <c r="AU36" s="757"/>
      <c r="AV36" s="757"/>
      <c r="AW36" s="757"/>
      <c r="AX36" s="757"/>
      <c r="AY36" s="758"/>
      <c r="AZ36" s="679">
        <v>1140365</v>
      </c>
      <c r="BA36" s="680"/>
      <c r="BB36" s="680"/>
      <c r="BC36" s="680"/>
      <c r="BD36" s="715"/>
      <c r="BE36" s="715"/>
      <c r="BF36" s="738"/>
      <c r="BG36" s="694" t="s">
        <v>323</v>
      </c>
      <c r="BH36" s="695"/>
      <c r="BI36" s="695"/>
      <c r="BJ36" s="695"/>
      <c r="BK36" s="695"/>
      <c r="BL36" s="695"/>
      <c r="BM36" s="695"/>
      <c r="BN36" s="695"/>
      <c r="BO36" s="695"/>
      <c r="BP36" s="695"/>
      <c r="BQ36" s="695"/>
      <c r="BR36" s="695"/>
      <c r="BS36" s="695"/>
      <c r="BT36" s="695"/>
      <c r="BU36" s="696"/>
      <c r="BV36" s="679">
        <v>87179</v>
      </c>
      <c r="BW36" s="680"/>
      <c r="BX36" s="680"/>
      <c r="BY36" s="680"/>
      <c r="BZ36" s="680"/>
      <c r="CA36" s="680"/>
      <c r="CB36" s="689"/>
      <c r="CD36" s="694" t="s">
        <v>324</v>
      </c>
      <c r="CE36" s="695"/>
      <c r="CF36" s="695"/>
      <c r="CG36" s="695"/>
      <c r="CH36" s="695"/>
      <c r="CI36" s="695"/>
      <c r="CJ36" s="695"/>
      <c r="CK36" s="695"/>
      <c r="CL36" s="695"/>
      <c r="CM36" s="695"/>
      <c r="CN36" s="695"/>
      <c r="CO36" s="695"/>
      <c r="CP36" s="695"/>
      <c r="CQ36" s="696"/>
      <c r="CR36" s="679">
        <v>2907925</v>
      </c>
      <c r="CS36" s="680"/>
      <c r="CT36" s="680"/>
      <c r="CU36" s="680"/>
      <c r="CV36" s="680"/>
      <c r="CW36" s="680"/>
      <c r="CX36" s="680"/>
      <c r="CY36" s="681"/>
      <c r="CZ36" s="684">
        <v>11</v>
      </c>
      <c r="DA36" s="713"/>
      <c r="DB36" s="713"/>
      <c r="DC36" s="717"/>
      <c r="DD36" s="688">
        <v>2620714</v>
      </c>
      <c r="DE36" s="680"/>
      <c r="DF36" s="680"/>
      <c r="DG36" s="680"/>
      <c r="DH36" s="680"/>
      <c r="DI36" s="680"/>
      <c r="DJ36" s="680"/>
      <c r="DK36" s="681"/>
      <c r="DL36" s="688">
        <v>2003715</v>
      </c>
      <c r="DM36" s="680"/>
      <c r="DN36" s="680"/>
      <c r="DO36" s="680"/>
      <c r="DP36" s="680"/>
      <c r="DQ36" s="680"/>
      <c r="DR36" s="680"/>
      <c r="DS36" s="680"/>
      <c r="DT36" s="680"/>
      <c r="DU36" s="680"/>
      <c r="DV36" s="681"/>
      <c r="DW36" s="684">
        <v>12.3</v>
      </c>
      <c r="DX36" s="713"/>
      <c r="DY36" s="713"/>
      <c r="DZ36" s="713"/>
      <c r="EA36" s="713"/>
      <c r="EB36" s="713"/>
      <c r="EC36" s="714"/>
    </row>
    <row r="37" spans="2:133" ht="11.25" customHeight="1" x14ac:dyDescent="0.2">
      <c r="B37" s="676" t="s">
        <v>325</v>
      </c>
      <c r="C37" s="677"/>
      <c r="D37" s="677"/>
      <c r="E37" s="677"/>
      <c r="F37" s="677"/>
      <c r="G37" s="677"/>
      <c r="H37" s="677"/>
      <c r="I37" s="677"/>
      <c r="J37" s="677"/>
      <c r="K37" s="677"/>
      <c r="L37" s="677"/>
      <c r="M37" s="677"/>
      <c r="N37" s="677"/>
      <c r="O37" s="677"/>
      <c r="P37" s="677"/>
      <c r="Q37" s="678"/>
      <c r="R37" s="679">
        <v>700000</v>
      </c>
      <c r="S37" s="680"/>
      <c r="T37" s="680"/>
      <c r="U37" s="680"/>
      <c r="V37" s="680"/>
      <c r="W37" s="680"/>
      <c r="X37" s="680"/>
      <c r="Y37" s="681"/>
      <c r="Z37" s="682">
        <v>2.5</v>
      </c>
      <c r="AA37" s="682"/>
      <c r="AB37" s="682"/>
      <c r="AC37" s="682"/>
      <c r="AD37" s="683" t="s">
        <v>127</v>
      </c>
      <c r="AE37" s="683"/>
      <c r="AF37" s="683"/>
      <c r="AG37" s="683"/>
      <c r="AH37" s="683"/>
      <c r="AI37" s="683"/>
      <c r="AJ37" s="683"/>
      <c r="AK37" s="683"/>
      <c r="AL37" s="684" t="s">
        <v>127</v>
      </c>
      <c r="AM37" s="685"/>
      <c r="AN37" s="685"/>
      <c r="AO37" s="686"/>
      <c r="AQ37" s="756" t="s">
        <v>326</v>
      </c>
      <c r="AR37" s="757"/>
      <c r="AS37" s="757"/>
      <c r="AT37" s="757"/>
      <c r="AU37" s="757"/>
      <c r="AV37" s="757"/>
      <c r="AW37" s="757"/>
      <c r="AX37" s="757"/>
      <c r="AY37" s="758"/>
      <c r="AZ37" s="679">
        <v>61573</v>
      </c>
      <c r="BA37" s="680"/>
      <c r="BB37" s="680"/>
      <c r="BC37" s="680"/>
      <c r="BD37" s="715"/>
      <c r="BE37" s="715"/>
      <c r="BF37" s="738"/>
      <c r="BG37" s="694" t="s">
        <v>327</v>
      </c>
      <c r="BH37" s="695"/>
      <c r="BI37" s="695"/>
      <c r="BJ37" s="695"/>
      <c r="BK37" s="695"/>
      <c r="BL37" s="695"/>
      <c r="BM37" s="695"/>
      <c r="BN37" s="695"/>
      <c r="BO37" s="695"/>
      <c r="BP37" s="695"/>
      <c r="BQ37" s="695"/>
      <c r="BR37" s="695"/>
      <c r="BS37" s="695"/>
      <c r="BT37" s="695"/>
      <c r="BU37" s="696"/>
      <c r="BV37" s="679">
        <v>9934</v>
      </c>
      <c r="BW37" s="680"/>
      <c r="BX37" s="680"/>
      <c r="BY37" s="680"/>
      <c r="BZ37" s="680"/>
      <c r="CA37" s="680"/>
      <c r="CB37" s="689"/>
      <c r="CD37" s="694" t="s">
        <v>328</v>
      </c>
      <c r="CE37" s="695"/>
      <c r="CF37" s="695"/>
      <c r="CG37" s="695"/>
      <c r="CH37" s="695"/>
      <c r="CI37" s="695"/>
      <c r="CJ37" s="695"/>
      <c r="CK37" s="695"/>
      <c r="CL37" s="695"/>
      <c r="CM37" s="695"/>
      <c r="CN37" s="695"/>
      <c r="CO37" s="695"/>
      <c r="CP37" s="695"/>
      <c r="CQ37" s="696"/>
      <c r="CR37" s="679">
        <v>1642997</v>
      </c>
      <c r="CS37" s="715"/>
      <c r="CT37" s="715"/>
      <c r="CU37" s="715"/>
      <c r="CV37" s="715"/>
      <c r="CW37" s="715"/>
      <c r="CX37" s="715"/>
      <c r="CY37" s="716"/>
      <c r="CZ37" s="684">
        <v>6.2</v>
      </c>
      <c r="DA37" s="713"/>
      <c r="DB37" s="713"/>
      <c r="DC37" s="717"/>
      <c r="DD37" s="688">
        <v>1642572</v>
      </c>
      <c r="DE37" s="715"/>
      <c r="DF37" s="715"/>
      <c r="DG37" s="715"/>
      <c r="DH37" s="715"/>
      <c r="DI37" s="715"/>
      <c r="DJ37" s="715"/>
      <c r="DK37" s="716"/>
      <c r="DL37" s="688">
        <v>1535316</v>
      </c>
      <c r="DM37" s="715"/>
      <c r="DN37" s="715"/>
      <c r="DO37" s="715"/>
      <c r="DP37" s="715"/>
      <c r="DQ37" s="715"/>
      <c r="DR37" s="715"/>
      <c r="DS37" s="715"/>
      <c r="DT37" s="715"/>
      <c r="DU37" s="715"/>
      <c r="DV37" s="716"/>
      <c r="DW37" s="684">
        <v>9.4</v>
      </c>
      <c r="DX37" s="713"/>
      <c r="DY37" s="713"/>
      <c r="DZ37" s="713"/>
      <c r="EA37" s="713"/>
      <c r="EB37" s="713"/>
      <c r="EC37" s="714"/>
    </row>
    <row r="38" spans="2:133" ht="11.25" customHeight="1" x14ac:dyDescent="0.2">
      <c r="B38" s="724" t="s">
        <v>329</v>
      </c>
      <c r="C38" s="725"/>
      <c r="D38" s="725"/>
      <c r="E38" s="725"/>
      <c r="F38" s="725"/>
      <c r="G38" s="725"/>
      <c r="H38" s="725"/>
      <c r="I38" s="725"/>
      <c r="J38" s="725"/>
      <c r="K38" s="725"/>
      <c r="L38" s="725"/>
      <c r="M38" s="725"/>
      <c r="N38" s="725"/>
      <c r="O38" s="725"/>
      <c r="P38" s="725"/>
      <c r="Q38" s="726"/>
      <c r="R38" s="759">
        <v>27827827</v>
      </c>
      <c r="S38" s="760"/>
      <c r="T38" s="760"/>
      <c r="U38" s="760"/>
      <c r="V38" s="760"/>
      <c r="W38" s="760"/>
      <c r="X38" s="760"/>
      <c r="Y38" s="761"/>
      <c r="Z38" s="762">
        <v>100</v>
      </c>
      <c r="AA38" s="762"/>
      <c r="AB38" s="762"/>
      <c r="AC38" s="762"/>
      <c r="AD38" s="763">
        <v>15594125</v>
      </c>
      <c r="AE38" s="763"/>
      <c r="AF38" s="763"/>
      <c r="AG38" s="763"/>
      <c r="AH38" s="763"/>
      <c r="AI38" s="763"/>
      <c r="AJ38" s="763"/>
      <c r="AK38" s="763"/>
      <c r="AL38" s="764">
        <v>100</v>
      </c>
      <c r="AM38" s="750"/>
      <c r="AN38" s="750"/>
      <c r="AO38" s="765"/>
      <c r="AQ38" s="756" t="s">
        <v>330</v>
      </c>
      <c r="AR38" s="757"/>
      <c r="AS38" s="757"/>
      <c r="AT38" s="757"/>
      <c r="AU38" s="757"/>
      <c r="AV38" s="757"/>
      <c r="AW38" s="757"/>
      <c r="AX38" s="757"/>
      <c r="AY38" s="758"/>
      <c r="AZ38" s="679">
        <v>1736</v>
      </c>
      <c r="BA38" s="680"/>
      <c r="BB38" s="680"/>
      <c r="BC38" s="680"/>
      <c r="BD38" s="715"/>
      <c r="BE38" s="715"/>
      <c r="BF38" s="738"/>
      <c r="BG38" s="694" t="s">
        <v>331</v>
      </c>
      <c r="BH38" s="695"/>
      <c r="BI38" s="695"/>
      <c r="BJ38" s="695"/>
      <c r="BK38" s="695"/>
      <c r="BL38" s="695"/>
      <c r="BM38" s="695"/>
      <c r="BN38" s="695"/>
      <c r="BO38" s="695"/>
      <c r="BP38" s="695"/>
      <c r="BQ38" s="695"/>
      <c r="BR38" s="695"/>
      <c r="BS38" s="695"/>
      <c r="BT38" s="695"/>
      <c r="BU38" s="696"/>
      <c r="BV38" s="679">
        <v>15973</v>
      </c>
      <c r="BW38" s="680"/>
      <c r="BX38" s="680"/>
      <c r="BY38" s="680"/>
      <c r="BZ38" s="680"/>
      <c r="CA38" s="680"/>
      <c r="CB38" s="689"/>
      <c r="CD38" s="694" t="s">
        <v>332</v>
      </c>
      <c r="CE38" s="695"/>
      <c r="CF38" s="695"/>
      <c r="CG38" s="695"/>
      <c r="CH38" s="695"/>
      <c r="CI38" s="695"/>
      <c r="CJ38" s="695"/>
      <c r="CK38" s="695"/>
      <c r="CL38" s="695"/>
      <c r="CM38" s="695"/>
      <c r="CN38" s="695"/>
      <c r="CO38" s="695"/>
      <c r="CP38" s="695"/>
      <c r="CQ38" s="696"/>
      <c r="CR38" s="679">
        <v>3159478</v>
      </c>
      <c r="CS38" s="680"/>
      <c r="CT38" s="680"/>
      <c r="CU38" s="680"/>
      <c r="CV38" s="680"/>
      <c r="CW38" s="680"/>
      <c r="CX38" s="680"/>
      <c r="CY38" s="681"/>
      <c r="CZ38" s="684">
        <v>11.9</v>
      </c>
      <c r="DA38" s="713"/>
      <c r="DB38" s="713"/>
      <c r="DC38" s="717"/>
      <c r="DD38" s="688">
        <v>2724515</v>
      </c>
      <c r="DE38" s="680"/>
      <c r="DF38" s="680"/>
      <c r="DG38" s="680"/>
      <c r="DH38" s="680"/>
      <c r="DI38" s="680"/>
      <c r="DJ38" s="680"/>
      <c r="DK38" s="681"/>
      <c r="DL38" s="688">
        <v>2348581</v>
      </c>
      <c r="DM38" s="680"/>
      <c r="DN38" s="680"/>
      <c r="DO38" s="680"/>
      <c r="DP38" s="680"/>
      <c r="DQ38" s="680"/>
      <c r="DR38" s="680"/>
      <c r="DS38" s="680"/>
      <c r="DT38" s="680"/>
      <c r="DU38" s="680"/>
      <c r="DV38" s="681"/>
      <c r="DW38" s="684">
        <v>14.4</v>
      </c>
      <c r="DX38" s="713"/>
      <c r="DY38" s="713"/>
      <c r="DZ38" s="713"/>
      <c r="EA38" s="713"/>
      <c r="EB38" s="713"/>
      <c r="EC38" s="714"/>
    </row>
    <row r="39" spans="2:133" ht="11.25" customHeight="1" x14ac:dyDescent="0.2">
      <c r="AQ39" s="756" t="s">
        <v>333</v>
      </c>
      <c r="AR39" s="757"/>
      <c r="AS39" s="757"/>
      <c r="AT39" s="757"/>
      <c r="AU39" s="757"/>
      <c r="AV39" s="757"/>
      <c r="AW39" s="757"/>
      <c r="AX39" s="757"/>
      <c r="AY39" s="758"/>
      <c r="AZ39" s="679" t="s">
        <v>135</v>
      </c>
      <c r="BA39" s="680"/>
      <c r="BB39" s="680"/>
      <c r="BC39" s="680"/>
      <c r="BD39" s="715"/>
      <c r="BE39" s="715"/>
      <c r="BF39" s="738"/>
      <c r="BG39" s="770" t="s">
        <v>334</v>
      </c>
      <c r="BH39" s="771"/>
      <c r="BI39" s="771"/>
      <c r="BJ39" s="771"/>
      <c r="BK39" s="771"/>
      <c r="BL39" s="235"/>
      <c r="BM39" s="695" t="s">
        <v>335</v>
      </c>
      <c r="BN39" s="695"/>
      <c r="BO39" s="695"/>
      <c r="BP39" s="695"/>
      <c r="BQ39" s="695"/>
      <c r="BR39" s="695"/>
      <c r="BS39" s="695"/>
      <c r="BT39" s="695"/>
      <c r="BU39" s="696"/>
      <c r="BV39" s="679">
        <v>108</v>
      </c>
      <c r="BW39" s="680"/>
      <c r="BX39" s="680"/>
      <c r="BY39" s="680"/>
      <c r="BZ39" s="680"/>
      <c r="CA39" s="680"/>
      <c r="CB39" s="689"/>
      <c r="CD39" s="694" t="s">
        <v>336</v>
      </c>
      <c r="CE39" s="695"/>
      <c r="CF39" s="695"/>
      <c r="CG39" s="695"/>
      <c r="CH39" s="695"/>
      <c r="CI39" s="695"/>
      <c r="CJ39" s="695"/>
      <c r="CK39" s="695"/>
      <c r="CL39" s="695"/>
      <c r="CM39" s="695"/>
      <c r="CN39" s="695"/>
      <c r="CO39" s="695"/>
      <c r="CP39" s="695"/>
      <c r="CQ39" s="696"/>
      <c r="CR39" s="679">
        <v>1009675</v>
      </c>
      <c r="CS39" s="715"/>
      <c r="CT39" s="715"/>
      <c r="CU39" s="715"/>
      <c r="CV39" s="715"/>
      <c r="CW39" s="715"/>
      <c r="CX39" s="715"/>
      <c r="CY39" s="716"/>
      <c r="CZ39" s="684">
        <v>3.8</v>
      </c>
      <c r="DA39" s="713"/>
      <c r="DB39" s="713"/>
      <c r="DC39" s="717"/>
      <c r="DD39" s="688">
        <v>950646</v>
      </c>
      <c r="DE39" s="715"/>
      <c r="DF39" s="715"/>
      <c r="DG39" s="715"/>
      <c r="DH39" s="715"/>
      <c r="DI39" s="715"/>
      <c r="DJ39" s="715"/>
      <c r="DK39" s="716"/>
      <c r="DL39" s="688" t="s">
        <v>127</v>
      </c>
      <c r="DM39" s="715"/>
      <c r="DN39" s="715"/>
      <c r="DO39" s="715"/>
      <c r="DP39" s="715"/>
      <c r="DQ39" s="715"/>
      <c r="DR39" s="715"/>
      <c r="DS39" s="715"/>
      <c r="DT39" s="715"/>
      <c r="DU39" s="715"/>
      <c r="DV39" s="716"/>
      <c r="DW39" s="684" t="s">
        <v>135</v>
      </c>
      <c r="DX39" s="713"/>
      <c r="DY39" s="713"/>
      <c r="DZ39" s="713"/>
      <c r="EA39" s="713"/>
      <c r="EB39" s="713"/>
      <c r="EC39" s="714"/>
    </row>
    <row r="40" spans="2:133" ht="11.25" customHeight="1" x14ac:dyDescent="0.2">
      <c r="AQ40" s="756" t="s">
        <v>337</v>
      </c>
      <c r="AR40" s="757"/>
      <c r="AS40" s="757"/>
      <c r="AT40" s="757"/>
      <c r="AU40" s="757"/>
      <c r="AV40" s="757"/>
      <c r="AW40" s="757"/>
      <c r="AX40" s="757"/>
      <c r="AY40" s="758"/>
      <c r="AZ40" s="679">
        <v>554278</v>
      </c>
      <c r="BA40" s="680"/>
      <c r="BB40" s="680"/>
      <c r="BC40" s="680"/>
      <c r="BD40" s="715"/>
      <c r="BE40" s="715"/>
      <c r="BF40" s="738"/>
      <c r="BG40" s="770"/>
      <c r="BH40" s="771"/>
      <c r="BI40" s="771"/>
      <c r="BJ40" s="771"/>
      <c r="BK40" s="771"/>
      <c r="BL40" s="235"/>
      <c r="BM40" s="695" t="s">
        <v>338</v>
      </c>
      <c r="BN40" s="695"/>
      <c r="BO40" s="695"/>
      <c r="BP40" s="695"/>
      <c r="BQ40" s="695"/>
      <c r="BR40" s="695"/>
      <c r="BS40" s="695"/>
      <c r="BT40" s="695"/>
      <c r="BU40" s="696"/>
      <c r="BV40" s="679" t="s">
        <v>127</v>
      </c>
      <c r="BW40" s="680"/>
      <c r="BX40" s="680"/>
      <c r="BY40" s="680"/>
      <c r="BZ40" s="680"/>
      <c r="CA40" s="680"/>
      <c r="CB40" s="689"/>
      <c r="CD40" s="694" t="s">
        <v>339</v>
      </c>
      <c r="CE40" s="695"/>
      <c r="CF40" s="695"/>
      <c r="CG40" s="695"/>
      <c r="CH40" s="695"/>
      <c r="CI40" s="695"/>
      <c r="CJ40" s="695"/>
      <c r="CK40" s="695"/>
      <c r="CL40" s="695"/>
      <c r="CM40" s="695"/>
      <c r="CN40" s="695"/>
      <c r="CO40" s="695"/>
      <c r="CP40" s="695"/>
      <c r="CQ40" s="696"/>
      <c r="CR40" s="679">
        <v>3000</v>
      </c>
      <c r="CS40" s="680"/>
      <c r="CT40" s="680"/>
      <c r="CU40" s="680"/>
      <c r="CV40" s="680"/>
      <c r="CW40" s="680"/>
      <c r="CX40" s="680"/>
      <c r="CY40" s="681"/>
      <c r="CZ40" s="684">
        <v>0</v>
      </c>
      <c r="DA40" s="713"/>
      <c r="DB40" s="713"/>
      <c r="DC40" s="717"/>
      <c r="DD40" s="688" t="s">
        <v>135</v>
      </c>
      <c r="DE40" s="680"/>
      <c r="DF40" s="680"/>
      <c r="DG40" s="680"/>
      <c r="DH40" s="680"/>
      <c r="DI40" s="680"/>
      <c r="DJ40" s="680"/>
      <c r="DK40" s="681"/>
      <c r="DL40" s="688" t="s">
        <v>127</v>
      </c>
      <c r="DM40" s="680"/>
      <c r="DN40" s="680"/>
      <c r="DO40" s="680"/>
      <c r="DP40" s="680"/>
      <c r="DQ40" s="680"/>
      <c r="DR40" s="680"/>
      <c r="DS40" s="680"/>
      <c r="DT40" s="680"/>
      <c r="DU40" s="680"/>
      <c r="DV40" s="681"/>
      <c r="DW40" s="684" t="s">
        <v>135</v>
      </c>
      <c r="DX40" s="713"/>
      <c r="DY40" s="713"/>
      <c r="DZ40" s="713"/>
      <c r="EA40" s="713"/>
      <c r="EB40" s="713"/>
      <c r="EC40" s="714"/>
    </row>
    <row r="41" spans="2:133" ht="11.25" customHeight="1" x14ac:dyDescent="0.2">
      <c r="AQ41" s="766" t="s">
        <v>340</v>
      </c>
      <c r="AR41" s="767"/>
      <c r="AS41" s="767"/>
      <c r="AT41" s="767"/>
      <c r="AU41" s="767"/>
      <c r="AV41" s="767"/>
      <c r="AW41" s="767"/>
      <c r="AX41" s="767"/>
      <c r="AY41" s="768"/>
      <c r="AZ41" s="759">
        <v>1403262</v>
      </c>
      <c r="BA41" s="760"/>
      <c r="BB41" s="760"/>
      <c r="BC41" s="760"/>
      <c r="BD41" s="749"/>
      <c r="BE41" s="749"/>
      <c r="BF41" s="751"/>
      <c r="BG41" s="772"/>
      <c r="BH41" s="773"/>
      <c r="BI41" s="773"/>
      <c r="BJ41" s="773"/>
      <c r="BK41" s="773"/>
      <c r="BL41" s="236"/>
      <c r="BM41" s="704" t="s">
        <v>341</v>
      </c>
      <c r="BN41" s="704"/>
      <c r="BO41" s="704"/>
      <c r="BP41" s="704"/>
      <c r="BQ41" s="704"/>
      <c r="BR41" s="704"/>
      <c r="BS41" s="704"/>
      <c r="BT41" s="704"/>
      <c r="BU41" s="705"/>
      <c r="BV41" s="759">
        <v>301</v>
      </c>
      <c r="BW41" s="760"/>
      <c r="BX41" s="760"/>
      <c r="BY41" s="760"/>
      <c r="BZ41" s="760"/>
      <c r="CA41" s="760"/>
      <c r="CB41" s="769"/>
      <c r="CD41" s="694" t="s">
        <v>342</v>
      </c>
      <c r="CE41" s="695"/>
      <c r="CF41" s="695"/>
      <c r="CG41" s="695"/>
      <c r="CH41" s="695"/>
      <c r="CI41" s="695"/>
      <c r="CJ41" s="695"/>
      <c r="CK41" s="695"/>
      <c r="CL41" s="695"/>
      <c r="CM41" s="695"/>
      <c r="CN41" s="695"/>
      <c r="CO41" s="695"/>
      <c r="CP41" s="695"/>
      <c r="CQ41" s="696"/>
      <c r="CR41" s="679" t="s">
        <v>127</v>
      </c>
      <c r="CS41" s="715"/>
      <c r="CT41" s="715"/>
      <c r="CU41" s="715"/>
      <c r="CV41" s="715"/>
      <c r="CW41" s="715"/>
      <c r="CX41" s="715"/>
      <c r="CY41" s="716"/>
      <c r="CZ41" s="684" t="s">
        <v>127</v>
      </c>
      <c r="DA41" s="713"/>
      <c r="DB41" s="713"/>
      <c r="DC41" s="717"/>
      <c r="DD41" s="688" t="s">
        <v>127</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2">
      <c r="B42" s="229" t="s">
        <v>343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344</v>
      </c>
      <c r="CE42" s="677"/>
      <c r="CF42" s="677"/>
      <c r="CG42" s="677"/>
      <c r="CH42" s="677"/>
      <c r="CI42" s="677"/>
      <c r="CJ42" s="677"/>
      <c r="CK42" s="677"/>
      <c r="CL42" s="677"/>
      <c r="CM42" s="677"/>
      <c r="CN42" s="677"/>
      <c r="CO42" s="677"/>
      <c r="CP42" s="677"/>
      <c r="CQ42" s="678"/>
      <c r="CR42" s="679">
        <v>2401751</v>
      </c>
      <c r="CS42" s="680"/>
      <c r="CT42" s="680"/>
      <c r="CU42" s="680"/>
      <c r="CV42" s="680"/>
      <c r="CW42" s="680"/>
      <c r="CX42" s="680"/>
      <c r="CY42" s="681"/>
      <c r="CZ42" s="684">
        <v>9.1</v>
      </c>
      <c r="DA42" s="685"/>
      <c r="DB42" s="685"/>
      <c r="DC42" s="780"/>
      <c r="DD42" s="688">
        <v>354862</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2">
      <c r="B43" s="239" t="s">
        <v>345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346</v>
      </c>
      <c r="CE43" s="677"/>
      <c r="CF43" s="677"/>
      <c r="CG43" s="677"/>
      <c r="CH43" s="677"/>
      <c r="CI43" s="677"/>
      <c r="CJ43" s="677"/>
      <c r="CK43" s="677"/>
      <c r="CL43" s="677"/>
      <c r="CM43" s="677"/>
      <c r="CN43" s="677"/>
      <c r="CO43" s="677"/>
      <c r="CP43" s="677"/>
      <c r="CQ43" s="678"/>
      <c r="CR43" s="679">
        <v>28923</v>
      </c>
      <c r="CS43" s="715"/>
      <c r="CT43" s="715"/>
      <c r="CU43" s="715"/>
      <c r="CV43" s="715"/>
      <c r="CW43" s="715"/>
      <c r="CX43" s="715"/>
      <c r="CY43" s="716"/>
      <c r="CZ43" s="684">
        <v>0.1</v>
      </c>
      <c r="DA43" s="713"/>
      <c r="DB43" s="713"/>
      <c r="DC43" s="717"/>
      <c r="DD43" s="688">
        <v>3678</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2">
      <c r="B44" s="240" t="s">
        <v>347</v>
      </c>
      <c r="CD44" s="791" t="s">
        <v>299</v>
      </c>
      <c r="CE44" s="792"/>
      <c r="CF44" s="676" t="s">
        <v>348</v>
      </c>
      <c r="CG44" s="677"/>
      <c r="CH44" s="677"/>
      <c r="CI44" s="677"/>
      <c r="CJ44" s="677"/>
      <c r="CK44" s="677"/>
      <c r="CL44" s="677"/>
      <c r="CM44" s="677"/>
      <c r="CN44" s="677"/>
      <c r="CO44" s="677"/>
      <c r="CP44" s="677"/>
      <c r="CQ44" s="678"/>
      <c r="CR44" s="679">
        <v>2385381</v>
      </c>
      <c r="CS44" s="680"/>
      <c r="CT44" s="680"/>
      <c r="CU44" s="680"/>
      <c r="CV44" s="680"/>
      <c r="CW44" s="680"/>
      <c r="CX44" s="680"/>
      <c r="CY44" s="681"/>
      <c r="CZ44" s="684">
        <v>9</v>
      </c>
      <c r="DA44" s="685"/>
      <c r="DB44" s="685"/>
      <c r="DC44" s="780"/>
      <c r="DD44" s="688">
        <v>352698</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2">
      <c r="CD45" s="793"/>
      <c r="CE45" s="794"/>
      <c r="CF45" s="676" t="s">
        <v>349</v>
      </c>
      <c r="CG45" s="677"/>
      <c r="CH45" s="677"/>
      <c r="CI45" s="677"/>
      <c r="CJ45" s="677"/>
      <c r="CK45" s="677"/>
      <c r="CL45" s="677"/>
      <c r="CM45" s="677"/>
      <c r="CN45" s="677"/>
      <c r="CO45" s="677"/>
      <c r="CP45" s="677"/>
      <c r="CQ45" s="678"/>
      <c r="CR45" s="679">
        <v>965434</v>
      </c>
      <c r="CS45" s="715"/>
      <c r="CT45" s="715"/>
      <c r="CU45" s="715"/>
      <c r="CV45" s="715"/>
      <c r="CW45" s="715"/>
      <c r="CX45" s="715"/>
      <c r="CY45" s="716"/>
      <c r="CZ45" s="684">
        <v>3.6</v>
      </c>
      <c r="DA45" s="713"/>
      <c r="DB45" s="713"/>
      <c r="DC45" s="717"/>
      <c r="DD45" s="688">
        <v>11663</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2">
      <c r="CD46" s="793"/>
      <c r="CE46" s="794"/>
      <c r="CF46" s="676" t="s">
        <v>350</v>
      </c>
      <c r="CG46" s="677"/>
      <c r="CH46" s="677"/>
      <c r="CI46" s="677"/>
      <c r="CJ46" s="677"/>
      <c r="CK46" s="677"/>
      <c r="CL46" s="677"/>
      <c r="CM46" s="677"/>
      <c r="CN46" s="677"/>
      <c r="CO46" s="677"/>
      <c r="CP46" s="677"/>
      <c r="CQ46" s="678"/>
      <c r="CR46" s="679">
        <v>1334997</v>
      </c>
      <c r="CS46" s="680"/>
      <c r="CT46" s="680"/>
      <c r="CU46" s="680"/>
      <c r="CV46" s="680"/>
      <c r="CW46" s="680"/>
      <c r="CX46" s="680"/>
      <c r="CY46" s="681"/>
      <c r="CZ46" s="684">
        <v>5</v>
      </c>
      <c r="DA46" s="685"/>
      <c r="DB46" s="685"/>
      <c r="DC46" s="780"/>
      <c r="DD46" s="688">
        <v>326664</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2">
      <c r="CD47" s="793"/>
      <c r="CE47" s="794"/>
      <c r="CF47" s="676" t="s">
        <v>351</v>
      </c>
      <c r="CG47" s="677"/>
      <c r="CH47" s="677"/>
      <c r="CI47" s="677"/>
      <c r="CJ47" s="677"/>
      <c r="CK47" s="677"/>
      <c r="CL47" s="677"/>
      <c r="CM47" s="677"/>
      <c r="CN47" s="677"/>
      <c r="CO47" s="677"/>
      <c r="CP47" s="677"/>
      <c r="CQ47" s="678"/>
      <c r="CR47" s="679">
        <v>16370</v>
      </c>
      <c r="CS47" s="715"/>
      <c r="CT47" s="715"/>
      <c r="CU47" s="715"/>
      <c r="CV47" s="715"/>
      <c r="CW47" s="715"/>
      <c r="CX47" s="715"/>
      <c r="CY47" s="716"/>
      <c r="CZ47" s="684">
        <v>0.1</v>
      </c>
      <c r="DA47" s="713"/>
      <c r="DB47" s="713"/>
      <c r="DC47" s="717"/>
      <c r="DD47" s="688">
        <v>2164</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ht="10.8" x14ac:dyDescent="0.2">
      <c r="CD48" s="795"/>
      <c r="CE48" s="796"/>
      <c r="CF48" s="676" t="s">
        <v>352</v>
      </c>
      <c r="CG48" s="677"/>
      <c r="CH48" s="677"/>
      <c r="CI48" s="677"/>
      <c r="CJ48" s="677"/>
      <c r="CK48" s="677"/>
      <c r="CL48" s="677"/>
      <c r="CM48" s="677"/>
      <c r="CN48" s="677"/>
      <c r="CO48" s="677"/>
      <c r="CP48" s="677"/>
      <c r="CQ48" s="678"/>
      <c r="CR48" s="679" t="s">
        <v>127</v>
      </c>
      <c r="CS48" s="680"/>
      <c r="CT48" s="680"/>
      <c r="CU48" s="680"/>
      <c r="CV48" s="680"/>
      <c r="CW48" s="680"/>
      <c r="CX48" s="680"/>
      <c r="CY48" s="681"/>
      <c r="CZ48" s="684" t="s">
        <v>127</v>
      </c>
      <c r="DA48" s="685"/>
      <c r="DB48" s="685"/>
      <c r="DC48" s="780"/>
      <c r="DD48" s="688" t="s">
        <v>135</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2">
      <c r="CD49" s="724" t="s">
        <v>353</v>
      </c>
      <c r="CE49" s="725"/>
      <c r="CF49" s="725"/>
      <c r="CG49" s="725"/>
      <c r="CH49" s="725"/>
      <c r="CI49" s="725"/>
      <c r="CJ49" s="725"/>
      <c r="CK49" s="725"/>
      <c r="CL49" s="725"/>
      <c r="CM49" s="725"/>
      <c r="CN49" s="725"/>
      <c r="CO49" s="725"/>
      <c r="CP49" s="725"/>
      <c r="CQ49" s="726"/>
      <c r="CR49" s="759">
        <v>26514827</v>
      </c>
      <c r="CS49" s="749"/>
      <c r="CT49" s="749"/>
      <c r="CU49" s="749"/>
      <c r="CV49" s="749"/>
      <c r="CW49" s="749"/>
      <c r="CX49" s="749"/>
      <c r="CY49" s="781"/>
      <c r="CZ49" s="764">
        <v>100</v>
      </c>
      <c r="DA49" s="782"/>
      <c r="DB49" s="782"/>
      <c r="DC49" s="783"/>
      <c r="DD49" s="784">
        <v>17688693</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t="10.8" hidden="1" x14ac:dyDescent="0.2"/>
    <row r="51" spans="82:133" ht="10.8" hidden="1" x14ac:dyDescent="0.2"/>
    <row r="52" spans="82:133" ht="10.8" hidden="1" x14ac:dyDescent="0.2"/>
    <row r="53" spans="82:133" ht="10.8" hidden="1" x14ac:dyDescent="0.2"/>
  </sheetData>
  <sheetProtection algorithmName="SHA-512" hashValue="1jJVY/lGse7XpqqXseEEp+MnELqHaKAiRGSiKd8k3jVWYC/kjAWCuu7rRcQwUQtH2g4l0IgF5VhBiK0xhyR0Kw==" saltValue="aQX/6QDbqPDMh4eNWv0gI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354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355</v>
      </c>
      <c r="DK2" s="827"/>
      <c r="DL2" s="827"/>
      <c r="DM2" s="827"/>
      <c r="DN2" s="827"/>
      <c r="DO2" s="828"/>
      <c r="DP2" s="249"/>
      <c r="DQ2" s="826" t="s">
        <v>356</v>
      </c>
      <c r="DR2" s="827"/>
      <c r="DS2" s="827"/>
      <c r="DT2" s="827"/>
      <c r="DU2" s="827"/>
      <c r="DV2" s="827"/>
      <c r="DW2" s="827"/>
      <c r="DX2" s="827"/>
      <c r="DY2" s="827"/>
      <c r="DZ2" s="828"/>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829" t="s">
        <v>357</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358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820" t="s">
        <v>359</v>
      </c>
      <c r="B5" s="821"/>
      <c r="C5" s="821"/>
      <c r="D5" s="821"/>
      <c r="E5" s="821"/>
      <c r="F5" s="821"/>
      <c r="G5" s="821"/>
      <c r="H5" s="821"/>
      <c r="I5" s="821"/>
      <c r="J5" s="821"/>
      <c r="K5" s="821"/>
      <c r="L5" s="821"/>
      <c r="M5" s="821"/>
      <c r="N5" s="821"/>
      <c r="O5" s="821"/>
      <c r="P5" s="822"/>
      <c r="Q5" s="797" t="s">
        <v>360</v>
      </c>
      <c r="R5" s="798"/>
      <c r="S5" s="798"/>
      <c r="T5" s="798"/>
      <c r="U5" s="799"/>
      <c r="V5" s="797" t="s">
        <v>361</v>
      </c>
      <c r="W5" s="798"/>
      <c r="X5" s="798"/>
      <c r="Y5" s="798"/>
      <c r="Z5" s="799"/>
      <c r="AA5" s="797" t="s">
        <v>362</v>
      </c>
      <c r="AB5" s="798"/>
      <c r="AC5" s="798"/>
      <c r="AD5" s="798"/>
      <c r="AE5" s="798"/>
      <c r="AF5" s="830" t="s">
        <v>363</v>
      </c>
      <c r="AG5" s="798"/>
      <c r="AH5" s="798"/>
      <c r="AI5" s="798"/>
      <c r="AJ5" s="809"/>
      <c r="AK5" s="798" t="s">
        <v>364</v>
      </c>
      <c r="AL5" s="798"/>
      <c r="AM5" s="798"/>
      <c r="AN5" s="798"/>
      <c r="AO5" s="799"/>
      <c r="AP5" s="797" t="s">
        <v>365</v>
      </c>
      <c r="AQ5" s="798"/>
      <c r="AR5" s="798"/>
      <c r="AS5" s="798"/>
      <c r="AT5" s="799"/>
      <c r="AU5" s="797" t="s">
        <v>366</v>
      </c>
      <c r="AV5" s="798"/>
      <c r="AW5" s="798"/>
      <c r="AX5" s="798"/>
      <c r="AY5" s="809"/>
      <c r="AZ5" s="256"/>
      <c r="BA5" s="256"/>
      <c r="BB5" s="256"/>
      <c r="BC5" s="256"/>
      <c r="BD5" s="256"/>
      <c r="BE5" s="257"/>
      <c r="BF5" s="257"/>
      <c r="BG5" s="257"/>
      <c r="BH5" s="257"/>
      <c r="BI5" s="257"/>
      <c r="BJ5" s="257"/>
      <c r="BK5" s="257"/>
      <c r="BL5" s="257"/>
      <c r="BM5" s="257"/>
      <c r="BN5" s="257"/>
      <c r="BO5" s="257"/>
      <c r="BP5" s="257"/>
      <c r="BQ5" s="820" t="s">
        <v>367</v>
      </c>
      <c r="BR5" s="821"/>
      <c r="BS5" s="821"/>
      <c r="BT5" s="821"/>
      <c r="BU5" s="821"/>
      <c r="BV5" s="821"/>
      <c r="BW5" s="821"/>
      <c r="BX5" s="821"/>
      <c r="BY5" s="821"/>
      <c r="BZ5" s="821"/>
      <c r="CA5" s="821"/>
      <c r="CB5" s="821"/>
      <c r="CC5" s="821"/>
      <c r="CD5" s="821"/>
      <c r="CE5" s="821"/>
      <c r="CF5" s="821"/>
      <c r="CG5" s="822"/>
      <c r="CH5" s="797" t="s">
        <v>368</v>
      </c>
      <c r="CI5" s="798"/>
      <c r="CJ5" s="798"/>
      <c r="CK5" s="798"/>
      <c r="CL5" s="799"/>
      <c r="CM5" s="797" t="s">
        <v>369</v>
      </c>
      <c r="CN5" s="798"/>
      <c r="CO5" s="798"/>
      <c r="CP5" s="798"/>
      <c r="CQ5" s="799"/>
      <c r="CR5" s="797" t="s">
        <v>370</v>
      </c>
      <c r="CS5" s="798"/>
      <c r="CT5" s="798"/>
      <c r="CU5" s="798"/>
      <c r="CV5" s="799"/>
      <c r="CW5" s="797" t="s">
        <v>371</v>
      </c>
      <c r="CX5" s="798"/>
      <c r="CY5" s="798"/>
      <c r="CZ5" s="798"/>
      <c r="DA5" s="799"/>
      <c r="DB5" s="797" t="s">
        <v>372</v>
      </c>
      <c r="DC5" s="798"/>
      <c r="DD5" s="798"/>
      <c r="DE5" s="798"/>
      <c r="DF5" s="799"/>
      <c r="DG5" s="803" t="s">
        <v>373</v>
      </c>
      <c r="DH5" s="804"/>
      <c r="DI5" s="804"/>
      <c r="DJ5" s="804"/>
      <c r="DK5" s="805"/>
      <c r="DL5" s="803" t="s">
        <v>374</v>
      </c>
      <c r="DM5" s="804"/>
      <c r="DN5" s="804"/>
      <c r="DO5" s="804"/>
      <c r="DP5" s="805"/>
      <c r="DQ5" s="797" t="s">
        <v>375</v>
      </c>
      <c r="DR5" s="798"/>
      <c r="DS5" s="798"/>
      <c r="DT5" s="798"/>
      <c r="DU5" s="799"/>
      <c r="DV5" s="797" t="s">
        <v>366</v>
      </c>
      <c r="DW5" s="798"/>
      <c r="DX5" s="798"/>
      <c r="DY5" s="798"/>
      <c r="DZ5" s="809"/>
      <c r="EA5" s="254"/>
    </row>
    <row r="6" spans="1:131" s="255" customFormat="1" ht="26.25" customHeight="1" thickBot="1" x14ac:dyDescent="0.25">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2">
      <c r="A7" s="258">
        <v>1</v>
      </c>
      <c r="B7" s="811" t="s">
        <v>376</v>
      </c>
      <c r="C7" s="812"/>
      <c r="D7" s="812"/>
      <c r="E7" s="812"/>
      <c r="F7" s="812"/>
      <c r="G7" s="812"/>
      <c r="H7" s="812"/>
      <c r="I7" s="812"/>
      <c r="J7" s="812"/>
      <c r="K7" s="812"/>
      <c r="L7" s="812"/>
      <c r="M7" s="812"/>
      <c r="N7" s="812"/>
      <c r="O7" s="812"/>
      <c r="P7" s="813"/>
      <c r="Q7" s="814">
        <v>27910</v>
      </c>
      <c r="R7" s="815"/>
      <c r="S7" s="815"/>
      <c r="T7" s="815"/>
      <c r="U7" s="815"/>
      <c r="V7" s="815">
        <v>26597</v>
      </c>
      <c r="W7" s="815"/>
      <c r="X7" s="815"/>
      <c r="Y7" s="815"/>
      <c r="Z7" s="815"/>
      <c r="AA7" s="815">
        <v>1312</v>
      </c>
      <c r="AB7" s="815"/>
      <c r="AC7" s="815"/>
      <c r="AD7" s="815"/>
      <c r="AE7" s="816"/>
      <c r="AF7" s="817">
        <v>1283</v>
      </c>
      <c r="AG7" s="818"/>
      <c r="AH7" s="818"/>
      <c r="AI7" s="818"/>
      <c r="AJ7" s="819"/>
      <c r="AK7" s="854">
        <v>578</v>
      </c>
      <c r="AL7" s="855"/>
      <c r="AM7" s="855"/>
      <c r="AN7" s="855"/>
      <c r="AO7" s="855"/>
      <c r="AP7" s="855">
        <v>24306</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x14ac:dyDescent="0.2">
      <c r="A8" s="261">
        <v>2</v>
      </c>
      <c r="B8" s="835" t="s">
        <v>377</v>
      </c>
      <c r="C8" s="836"/>
      <c r="D8" s="836"/>
      <c r="E8" s="836"/>
      <c r="F8" s="836"/>
      <c r="G8" s="836"/>
      <c r="H8" s="836"/>
      <c r="I8" s="836"/>
      <c r="J8" s="836"/>
      <c r="K8" s="836"/>
      <c r="L8" s="836"/>
      <c r="M8" s="836"/>
      <c r="N8" s="836"/>
      <c r="O8" s="836"/>
      <c r="P8" s="837"/>
      <c r="Q8" s="838">
        <v>1</v>
      </c>
      <c r="R8" s="839"/>
      <c r="S8" s="839"/>
      <c r="T8" s="839"/>
      <c r="U8" s="839"/>
      <c r="V8" s="839">
        <v>1</v>
      </c>
      <c r="W8" s="839"/>
      <c r="X8" s="839"/>
      <c r="Y8" s="839"/>
      <c r="Z8" s="839"/>
      <c r="AA8" s="839">
        <v>0</v>
      </c>
      <c r="AB8" s="839"/>
      <c r="AC8" s="839"/>
      <c r="AD8" s="839"/>
      <c r="AE8" s="840"/>
      <c r="AF8" s="841">
        <v>0</v>
      </c>
      <c r="AG8" s="842"/>
      <c r="AH8" s="842"/>
      <c r="AI8" s="842"/>
      <c r="AJ8" s="843"/>
      <c r="AK8" s="844" t="s">
        <v>503</v>
      </c>
      <c r="AL8" s="845"/>
      <c r="AM8" s="845"/>
      <c r="AN8" s="845"/>
      <c r="AO8" s="845"/>
      <c r="AP8" s="845">
        <v>4</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2">
      <c r="A9" s="261">
        <v>3</v>
      </c>
      <c r="B9" s="835" t="s">
        <v>378</v>
      </c>
      <c r="C9" s="836"/>
      <c r="D9" s="836"/>
      <c r="E9" s="836"/>
      <c r="F9" s="836"/>
      <c r="G9" s="836"/>
      <c r="H9" s="836"/>
      <c r="I9" s="836"/>
      <c r="J9" s="836"/>
      <c r="K9" s="836"/>
      <c r="L9" s="836"/>
      <c r="M9" s="836"/>
      <c r="N9" s="836"/>
      <c r="O9" s="836"/>
      <c r="P9" s="837"/>
      <c r="Q9" s="838">
        <v>14</v>
      </c>
      <c r="R9" s="839"/>
      <c r="S9" s="839"/>
      <c r="T9" s="839"/>
      <c r="U9" s="839"/>
      <c r="V9" s="839">
        <v>13</v>
      </c>
      <c r="W9" s="839"/>
      <c r="X9" s="839"/>
      <c r="Y9" s="839"/>
      <c r="Z9" s="839"/>
      <c r="AA9" s="839">
        <v>0</v>
      </c>
      <c r="AB9" s="839"/>
      <c r="AC9" s="839"/>
      <c r="AD9" s="839"/>
      <c r="AE9" s="840"/>
      <c r="AF9" s="841">
        <v>0</v>
      </c>
      <c r="AG9" s="842"/>
      <c r="AH9" s="842"/>
      <c r="AI9" s="842"/>
      <c r="AJ9" s="843"/>
      <c r="AK9" s="844" t="s">
        <v>503</v>
      </c>
      <c r="AL9" s="845"/>
      <c r="AM9" s="845"/>
      <c r="AN9" s="845"/>
      <c r="AO9" s="845"/>
      <c r="AP9" s="845" t="s">
        <v>503</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2">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2">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2">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2">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2">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2">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2">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2">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2">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2">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2">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5">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2">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379</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5">
      <c r="A23" s="264" t="s">
        <v>380</v>
      </c>
      <c r="B23" s="870" t="s">
        <v>381</v>
      </c>
      <c r="C23" s="871"/>
      <c r="D23" s="871"/>
      <c r="E23" s="871"/>
      <c r="F23" s="871"/>
      <c r="G23" s="871"/>
      <c r="H23" s="871"/>
      <c r="I23" s="871"/>
      <c r="J23" s="871"/>
      <c r="K23" s="871"/>
      <c r="L23" s="871"/>
      <c r="M23" s="871"/>
      <c r="N23" s="871"/>
      <c r="O23" s="871"/>
      <c r="P23" s="872"/>
      <c r="Q23" s="873">
        <v>27828</v>
      </c>
      <c r="R23" s="874"/>
      <c r="S23" s="874"/>
      <c r="T23" s="874"/>
      <c r="U23" s="874"/>
      <c r="V23" s="874">
        <v>26515</v>
      </c>
      <c r="W23" s="874"/>
      <c r="X23" s="874"/>
      <c r="Y23" s="874"/>
      <c r="Z23" s="874"/>
      <c r="AA23" s="874">
        <v>1313</v>
      </c>
      <c r="AB23" s="874"/>
      <c r="AC23" s="874"/>
      <c r="AD23" s="874"/>
      <c r="AE23" s="875"/>
      <c r="AF23" s="876">
        <v>1284</v>
      </c>
      <c r="AG23" s="874"/>
      <c r="AH23" s="874"/>
      <c r="AI23" s="874"/>
      <c r="AJ23" s="877"/>
      <c r="AK23" s="878"/>
      <c r="AL23" s="879"/>
      <c r="AM23" s="879"/>
      <c r="AN23" s="879"/>
      <c r="AO23" s="879"/>
      <c r="AP23" s="874">
        <v>24310</v>
      </c>
      <c r="AQ23" s="874"/>
      <c r="AR23" s="874"/>
      <c r="AS23" s="874"/>
      <c r="AT23" s="874"/>
      <c r="AU23" s="880"/>
      <c r="AV23" s="880"/>
      <c r="AW23" s="880"/>
      <c r="AX23" s="880"/>
      <c r="AY23" s="881"/>
      <c r="AZ23" s="889" t="s">
        <v>382</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2">
      <c r="A24" s="888" t="s">
        <v>383</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5">
      <c r="A25" s="829" t="s">
        <v>384</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2">
      <c r="A26" s="820" t="s">
        <v>359</v>
      </c>
      <c r="B26" s="821"/>
      <c r="C26" s="821"/>
      <c r="D26" s="821"/>
      <c r="E26" s="821"/>
      <c r="F26" s="821"/>
      <c r="G26" s="821"/>
      <c r="H26" s="821"/>
      <c r="I26" s="821"/>
      <c r="J26" s="821"/>
      <c r="K26" s="821"/>
      <c r="L26" s="821"/>
      <c r="M26" s="821"/>
      <c r="N26" s="821"/>
      <c r="O26" s="821"/>
      <c r="P26" s="822"/>
      <c r="Q26" s="797" t="s">
        <v>385</v>
      </c>
      <c r="R26" s="798"/>
      <c r="S26" s="798"/>
      <c r="T26" s="798"/>
      <c r="U26" s="799"/>
      <c r="V26" s="797" t="s">
        <v>386</v>
      </c>
      <c r="W26" s="798"/>
      <c r="X26" s="798"/>
      <c r="Y26" s="798"/>
      <c r="Z26" s="799"/>
      <c r="AA26" s="797" t="s">
        <v>387</v>
      </c>
      <c r="AB26" s="798"/>
      <c r="AC26" s="798"/>
      <c r="AD26" s="798"/>
      <c r="AE26" s="798"/>
      <c r="AF26" s="892" t="s">
        <v>388</v>
      </c>
      <c r="AG26" s="893"/>
      <c r="AH26" s="893"/>
      <c r="AI26" s="893"/>
      <c r="AJ26" s="894"/>
      <c r="AK26" s="798" t="s">
        <v>389</v>
      </c>
      <c r="AL26" s="798"/>
      <c r="AM26" s="798"/>
      <c r="AN26" s="798"/>
      <c r="AO26" s="799"/>
      <c r="AP26" s="797" t="s">
        <v>390</v>
      </c>
      <c r="AQ26" s="798"/>
      <c r="AR26" s="798"/>
      <c r="AS26" s="798"/>
      <c r="AT26" s="799"/>
      <c r="AU26" s="797" t="s">
        <v>391</v>
      </c>
      <c r="AV26" s="798"/>
      <c r="AW26" s="798"/>
      <c r="AX26" s="798"/>
      <c r="AY26" s="799"/>
      <c r="AZ26" s="797" t="s">
        <v>392</v>
      </c>
      <c r="BA26" s="798"/>
      <c r="BB26" s="798"/>
      <c r="BC26" s="798"/>
      <c r="BD26" s="799"/>
      <c r="BE26" s="797" t="s">
        <v>366</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5">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2">
      <c r="A28" s="266">
        <v>1</v>
      </c>
      <c r="B28" s="811" t="s">
        <v>393</v>
      </c>
      <c r="C28" s="812"/>
      <c r="D28" s="812"/>
      <c r="E28" s="812"/>
      <c r="F28" s="812"/>
      <c r="G28" s="812"/>
      <c r="H28" s="812"/>
      <c r="I28" s="812"/>
      <c r="J28" s="812"/>
      <c r="K28" s="812"/>
      <c r="L28" s="812"/>
      <c r="M28" s="812"/>
      <c r="N28" s="812"/>
      <c r="O28" s="812"/>
      <c r="P28" s="813"/>
      <c r="Q28" s="902">
        <v>7634</v>
      </c>
      <c r="R28" s="903"/>
      <c r="S28" s="903"/>
      <c r="T28" s="903"/>
      <c r="U28" s="903"/>
      <c r="V28" s="903">
        <v>7536</v>
      </c>
      <c r="W28" s="903"/>
      <c r="X28" s="903"/>
      <c r="Y28" s="903"/>
      <c r="Z28" s="903"/>
      <c r="AA28" s="903">
        <v>98</v>
      </c>
      <c r="AB28" s="903"/>
      <c r="AC28" s="903"/>
      <c r="AD28" s="903"/>
      <c r="AE28" s="904"/>
      <c r="AF28" s="905">
        <v>98</v>
      </c>
      <c r="AG28" s="903"/>
      <c r="AH28" s="903"/>
      <c r="AI28" s="903"/>
      <c r="AJ28" s="906"/>
      <c r="AK28" s="907">
        <v>552</v>
      </c>
      <c r="AL28" s="898"/>
      <c r="AM28" s="898"/>
      <c r="AN28" s="898"/>
      <c r="AO28" s="898"/>
      <c r="AP28" s="898" t="s">
        <v>503</v>
      </c>
      <c r="AQ28" s="898"/>
      <c r="AR28" s="898"/>
      <c r="AS28" s="898"/>
      <c r="AT28" s="898"/>
      <c r="AU28" s="898" t="s">
        <v>503</v>
      </c>
      <c r="AV28" s="898"/>
      <c r="AW28" s="898"/>
      <c r="AX28" s="898"/>
      <c r="AY28" s="898"/>
      <c r="AZ28" s="899" t="s">
        <v>503</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2">
      <c r="A29" s="266">
        <v>2</v>
      </c>
      <c r="B29" s="835" t="s">
        <v>394</v>
      </c>
      <c r="C29" s="836"/>
      <c r="D29" s="836"/>
      <c r="E29" s="836"/>
      <c r="F29" s="836"/>
      <c r="G29" s="836"/>
      <c r="H29" s="836"/>
      <c r="I29" s="836"/>
      <c r="J29" s="836"/>
      <c r="K29" s="836"/>
      <c r="L29" s="836"/>
      <c r="M29" s="836"/>
      <c r="N29" s="836"/>
      <c r="O29" s="836"/>
      <c r="P29" s="837"/>
      <c r="Q29" s="838">
        <v>716</v>
      </c>
      <c r="R29" s="839"/>
      <c r="S29" s="839"/>
      <c r="T29" s="839"/>
      <c r="U29" s="839"/>
      <c r="V29" s="839">
        <v>716</v>
      </c>
      <c r="W29" s="839"/>
      <c r="X29" s="839"/>
      <c r="Y29" s="839"/>
      <c r="Z29" s="839"/>
      <c r="AA29" s="839">
        <v>0</v>
      </c>
      <c r="AB29" s="839"/>
      <c r="AC29" s="839"/>
      <c r="AD29" s="839"/>
      <c r="AE29" s="840"/>
      <c r="AF29" s="841">
        <v>0</v>
      </c>
      <c r="AG29" s="842"/>
      <c r="AH29" s="842"/>
      <c r="AI29" s="842"/>
      <c r="AJ29" s="843"/>
      <c r="AK29" s="910">
        <v>201</v>
      </c>
      <c r="AL29" s="911"/>
      <c r="AM29" s="911"/>
      <c r="AN29" s="911"/>
      <c r="AO29" s="911"/>
      <c r="AP29" s="911" t="s">
        <v>503</v>
      </c>
      <c r="AQ29" s="911"/>
      <c r="AR29" s="911"/>
      <c r="AS29" s="911"/>
      <c r="AT29" s="911"/>
      <c r="AU29" s="911" t="s">
        <v>503</v>
      </c>
      <c r="AV29" s="911"/>
      <c r="AW29" s="911"/>
      <c r="AX29" s="911"/>
      <c r="AY29" s="911"/>
      <c r="AZ29" s="912" t="s">
        <v>503</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2">
      <c r="A30" s="266">
        <v>3</v>
      </c>
      <c r="B30" s="835" t="s">
        <v>395</v>
      </c>
      <c r="C30" s="836"/>
      <c r="D30" s="836"/>
      <c r="E30" s="836"/>
      <c r="F30" s="836"/>
      <c r="G30" s="836"/>
      <c r="H30" s="836"/>
      <c r="I30" s="836"/>
      <c r="J30" s="836"/>
      <c r="K30" s="836"/>
      <c r="L30" s="836"/>
      <c r="M30" s="836"/>
      <c r="N30" s="836"/>
      <c r="O30" s="836"/>
      <c r="P30" s="837"/>
      <c r="Q30" s="838">
        <v>4695</v>
      </c>
      <c r="R30" s="839"/>
      <c r="S30" s="839"/>
      <c r="T30" s="839"/>
      <c r="U30" s="839"/>
      <c r="V30" s="839">
        <v>4564</v>
      </c>
      <c r="W30" s="839"/>
      <c r="X30" s="839"/>
      <c r="Y30" s="839"/>
      <c r="Z30" s="839"/>
      <c r="AA30" s="839">
        <v>131</v>
      </c>
      <c r="AB30" s="839"/>
      <c r="AC30" s="839"/>
      <c r="AD30" s="839"/>
      <c r="AE30" s="840"/>
      <c r="AF30" s="841">
        <v>131</v>
      </c>
      <c r="AG30" s="842"/>
      <c r="AH30" s="842"/>
      <c r="AI30" s="842"/>
      <c r="AJ30" s="843"/>
      <c r="AK30" s="910">
        <v>669</v>
      </c>
      <c r="AL30" s="911"/>
      <c r="AM30" s="911"/>
      <c r="AN30" s="911"/>
      <c r="AO30" s="911"/>
      <c r="AP30" s="911" t="s">
        <v>503</v>
      </c>
      <c r="AQ30" s="911"/>
      <c r="AR30" s="911"/>
      <c r="AS30" s="911"/>
      <c r="AT30" s="911"/>
      <c r="AU30" s="911" t="s">
        <v>503</v>
      </c>
      <c r="AV30" s="911"/>
      <c r="AW30" s="911"/>
      <c r="AX30" s="911"/>
      <c r="AY30" s="911"/>
      <c r="AZ30" s="912" t="s">
        <v>503</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2">
      <c r="A31" s="266">
        <v>4</v>
      </c>
      <c r="B31" s="835" t="s">
        <v>396</v>
      </c>
      <c r="C31" s="836"/>
      <c r="D31" s="836"/>
      <c r="E31" s="836"/>
      <c r="F31" s="836"/>
      <c r="G31" s="836"/>
      <c r="H31" s="836"/>
      <c r="I31" s="836"/>
      <c r="J31" s="836"/>
      <c r="K31" s="836"/>
      <c r="L31" s="836"/>
      <c r="M31" s="836"/>
      <c r="N31" s="836"/>
      <c r="O31" s="836"/>
      <c r="P31" s="837"/>
      <c r="Q31" s="838">
        <v>12</v>
      </c>
      <c r="R31" s="839"/>
      <c r="S31" s="839"/>
      <c r="T31" s="839"/>
      <c r="U31" s="839"/>
      <c r="V31" s="839">
        <v>12</v>
      </c>
      <c r="W31" s="839"/>
      <c r="X31" s="839"/>
      <c r="Y31" s="839"/>
      <c r="Z31" s="839"/>
      <c r="AA31" s="839">
        <v>0</v>
      </c>
      <c r="AB31" s="839"/>
      <c r="AC31" s="839"/>
      <c r="AD31" s="839"/>
      <c r="AE31" s="840"/>
      <c r="AF31" s="841">
        <v>0</v>
      </c>
      <c r="AG31" s="842"/>
      <c r="AH31" s="842"/>
      <c r="AI31" s="842"/>
      <c r="AJ31" s="843"/>
      <c r="AK31" s="910">
        <v>1</v>
      </c>
      <c r="AL31" s="911"/>
      <c r="AM31" s="911"/>
      <c r="AN31" s="911"/>
      <c r="AO31" s="911"/>
      <c r="AP31" s="911" t="s">
        <v>503</v>
      </c>
      <c r="AQ31" s="911"/>
      <c r="AR31" s="911"/>
      <c r="AS31" s="911"/>
      <c r="AT31" s="911"/>
      <c r="AU31" s="911" t="s">
        <v>503</v>
      </c>
      <c r="AV31" s="911"/>
      <c r="AW31" s="911"/>
      <c r="AX31" s="911"/>
      <c r="AY31" s="911"/>
      <c r="AZ31" s="912" t="s">
        <v>503</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2">
      <c r="A32" s="266">
        <v>5</v>
      </c>
      <c r="B32" s="835" t="s">
        <v>397</v>
      </c>
      <c r="C32" s="836"/>
      <c r="D32" s="836"/>
      <c r="E32" s="836"/>
      <c r="F32" s="836"/>
      <c r="G32" s="836"/>
      <c r="H32" s="836"/>
      <c r="I32" s="836"/>
      <c r="J32" s="836"/>
      <c r="K32" s="836"/>
      <c r="L32" s="836"/>
      <c r="M32" s="836"/>
      <c r="N32" s="836"/>
      <c r="O32" s="836"/>
      <c r="P32" s="837"/>
      <c r="Q32" s="838">
        <v>800</v>
      </c>
      <c r="R32" s="839"/>
      <c r="S32" s="839"/>
      <c r="T32" s="839"/>
      <c r="U32" s="839"/>
      <c r="V32" s="839">
        <v>675</v>
      </c>
      <c r="W32" s="839"/>
      <c r="X32" s="839"/>
      <c r="Y32" s="839"/>
      <c r="Z32" s="839"/>
      <c r="AA32" s="839">
        <v>125</v>
      </c>
      <c r="AB32" s="839"/>
      <c r="AC32" s="839"/>
      <c r="AD32" s="839"/>
      <c r="AE32" s="840"/>
      <c r="AF32" s="841">
        <v>816</v>
      </c>
      <c r="AG32" s="842"/>
      <c r="AH32" s="842"/>
      <c r="AI32" s="842"/>
      <c r="AJ32" s="843"/>
      <c r="AK32" s="910">
        <v>12</v>
      </c>
      <c r="AL32" s="911"/>
      <c r="AM32" s="911"/>
      <c r="AN32" s="911"/>
      <c r="AO32" s="911"/>
      <c r="AP32" s="911">
        <v>59</v>
      </c>
      <c r="AQ32" s="911"/>
      <c r="AR32" s="911"/>
      <c r="AS32" s="911"/>
      <c r="AT32" s="911"/>
      <c r="AU32" s="911">
        <v>1</v>
      </c>
      <c r="AV32" s="911"/>
      <c r="AW32" s="911"/>
      <c r="AX32" s="911"/>
      <c r="AY32" s="911"/>
      <c r="AZ32" s="912" t="s">
        <v>503</v>
      </c>
      <c r="BA32" s="912"/>
      <c r="BB32" s="912"/>
      <c r="BC32" s="912"/>
      <c r="BD32" s="912"/>
      <c r="BE32" s="908" t="s">
        <v>398</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2">
      <c r="A33" s="266">
        <v>6</v>
      </c>
      <c r="B33" s="835" t="s">
        <v>399</v>
      </c>
      <c r="C33" s="836"/>
      <c r="D33" s="836"/>
      <c r="E33" s="836"/>
      <c r="F33" s="836"/>
      <c r="G33" s="836"/>
      <c r="H33" s="836"/>
      <c r="I33" s="836"/>
      <c r="J33" s="836"/>
      <c r="K33" s="836"/>
      <c r="L33" s="836"/>
      <c r="M33" s="836"/>
      <c r="N33" s="836"/>
      <c r="O33" s="836"/>
      <c r="P33" s="837"/>
      <c r="Q33" s="838">
        <v>94</v>
      </c>
      <c r="R33" s="839"/>
      <c r="S33" s="839"/>
      <c r="T33" s="839"/>
      <c r="U33" s="839"/>
      <c r="V33" s="839">
        <v>92</v>
      </c>
      <c r="W33" s="839"/>
      <c r="X33" s="839"/>
      <c r="Y33" s="839"/>
      <c r="Z33" s="839"/>
      <c r="AA33" s="839">
        <v>2</v>
      </c>
      <c r="AB33" s="839"/>
      <c r="AC33" s="839"/>
      <c r="AD33" s="839"/>
      <c r="AE33" s="840"/>
      <c r="AF33" s="841">
        <v>2</v>
      </c>
      <c r="AG33" s="842"/>
      <c r="AH33" s="842"/>
      <c r="AI33" s="842"/>
      <c r="AJ33" s="843"/>
      <c r="AK33" s="910">
        <v>62</v>
      </c>
      <c r="AL33" s="911"/>
      <c r="AM33" s="911"/>
      <c r="AN33" s="911"/>
      <c r="AO33" s="911"/>
      <c r="AP33" s="911">
        <v>285</v>
      </c>
      <c r="AQ33" s="911"/>
      <c r="AR33" s="911"/>
      <c r="AS33" s="911"/>
      <c r="AT33" s="911"/>
      <c r="AU33" s="911">
        <v>235</v>
      </c>
      <c r="AV33" s="911"/>
      <c r="AW33" s="911"/>
      <c r="AX33" s="911"/>
      <c r="AY33" s="911"/>
      <c r="AZ33" s="912" t="s">
        <v>503</v>
      </c>
      <c r="BA33" s="912"/>
      <c r="BB33" s="912"/>
      <c r="BC33" s="912"/>
      <c r="BD33" s="912"/>
      <c r="BE33" s="908" t="s">
        <v>400</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2">
      <c r="A34" s="266">
        <v>7</v>
      </c>
      <c r="B34" s="835" t="s">
        <v>401</v>
      </c>
      <c r="C34" s="836"/>
      <c r="D34" s="836"/>
      <c r="E34" s="836"/>
      <c r="F34" s="836"/>
      <c r="G34" s="836"/>
      <c r="H34" s="836"/>
      <c r="I34" s="836"/>
      <c r="J34" s="836"/>
      <c r="K34" s="836"/>
      <c r="L34" s="836"/>
      <c r="M34" s="836"/>
      <c r="N34" s="836"/>
      <c r="O34" s="836"/>
      <c r="P34" s="837"/>
      <c r="Q34" s="838">
        <v>2272</v>
      </c>
      <c r="R34" s="839"/>
      <c r="S34" s="839"/>
      <c r="T34" s="839"/>
      <c r="U34" s="839"/>
      <c r="V34" s="839">
        <v>2270</v>
      </c>
      <c r="W34" s="839"/>
      <c r="X34" s="839"/>
      <c r="Y34" s="839"/>
      <c r="Z34" s="839"/>
      <c r="AA34" s="839">
        <v>3</v>
      </c>
      <c r="AB34" s="839"/>
      <c r="AC34" s="839"/>
      <c r="AD34" s="839"/>
      <c r="AE34" s="840"/>
      <c r="AF34" s="841">
        <v>3</v>
      </c>
      <c r="AG34" s="842"/>
      <c r="AH34" s="842"/>
      <c r="AI34" s="842"/>
      <c r="AJ34" s="843"/>
      <c r="AK34" s="910">
        <v>1122</v>
      </c>
      <c r="AL34" s="911"/>
      <c r="AM34" s="911"/>
      <c r="AN34" s="911"/>
      <c r="AO34" s="911"/>
      <c r="AP34" s="911">
        <v>13407</v>
      </c>
      <c r="AQ34" s="911"/>
      <c r="AR34" s="911"/>
      <c r="AS34" s="911"/>
      <c r="AT34" s="911"/>
      <c r="AU34" s="911">
        <v>11195</v>
      </c>
      <c r="AV34" s="911"/>
      <c r="AW34" s="911"/>
      <c r="AX34" s="911"/>
      <c r="AY34" s="911"/>
      <c r="AZ34" s="912" t="s">
        <v>503</v>
      </c>
      <c r="BA34" s="912"/>
      <c r="BB34" s="912"/>
      <c r="BC34" s="912"/>
      <c r="BD34" s="912"/>
      <c r="BE34" s="908" t="s">
        <v>400</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2">
      <c r="A35" s="266">
        <v>8</v>
      </c>
      <c r="B35" s="835" t="s">
        <v>402</v>
      </c>
      <c r="C35" s="836"/>
      <c r="D35" s="836"/>
      <c r="E35" s="836"/>
      <c r="F35" s="836"/>
      <c r="G35" s="836"/>
      <c r="H35" s="836"/>
      <c r="I35" s="836"/>
      <c r="J35" s="836"/>
      <c r="K35" s="836"/>
      <c r="L35" s="836"/>
      <c r="M35" s="836"/>
      <c r="N35" s="836"/>
      <c r="O35" s="836"/>
      <c r="P35" s="837"/>
      <c r="Q35" s="838">
        <v>12</v>
      </c>
      <c r="R35" s="839"/>
      <c r="S35" s="839"/>
      <c r="T35" s="839"/>
      <c r="U35" s="839"/>
      <c r="V35" s="839">
        <v>12</v>
      </c>
      <c r="W35" s="839"/>
      <c r="X35" s="839"/>
      <c r="Y35" s="839"/>
      <c r="Z35" s="839"/>
      <c r="AA35" s="839">
        <v>0</v>
      </c>
      <c r="AB35" s="839"/>
      <c r="AC35" s="839"/>
      <c r="AD35" s="839"/>
      <c r="AE35" s="840"/>
      <c r="AF35" s="841">
        <v>0</v>
      </c>
      <c r="AG35" s="842"/>
      <c r="AH35" s="842"/>
      <c r="AI35" s="842"/>
      <c r="AJ35" s="843"/>
      <c r="AK35" s="910">
        <v>9</v>
      </c>
      <c r="AL35" s="911"/>
      <c r="AM35" s="911"/>
      <c r="AN35" s="911"/>
      <c r="AO35" s="911"/>
      <c r="AP35" s="911">
        <v>32</v>
      </c>
      <c r="AQ35" s="911"/>
      <c r="AR35" s="911"/>
      <c r="AS35" s="911"/>
      <c r="AT35" s="911"/>
      <c r="AU35" s="911">
        <v>30</v>
      </c>
      <c r="AV35" s="911"/>
      <c r="AW35" s="911"/>
      <c r="AX35" s="911"/>
      <c r="AY35" s="911"/>
      <c r="AZ35" s="912" t="s">
        <v>503</v>
      </c>
      <c r="BA35" s="912"/>
      <c r="BB35" s="912"/>
      <c r="BC35" s="912"/>
      <c r="BD35" s="912"/>
      <c r="BE35" s="908" t="s">
        <v>400</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2">
      <c r="A36" s="266">
        <v>9</v>
      </c>
      <c r="B36" s="835" t="s">
        <v>403</v>
      </c>
      <c r="C36" s="836"/>
      <c r="D36" s="836"/>
      <c r="E36" s="836"/>
      <c r="F36" s="836"/>
      <c r="G36" s="836"/>
      <c r="H36" s="836"/>
      <c r="I36" s="836"/>
      <c r="J36" s="836"/>
      <c r="K36" s="836"/>
      <c r="L36" s="836"/>
      <c r="M36" s="836"/>
      <c r="N36" s="836"/>
      <c r="O36" s="836"/>
      <c r="P36" s="837"/>
      <c r="Q36" s="838">
        <v>17</v>
      </c>
      <c r="R36" s="839"/>
      <c r="S36" s="839"/>
      <c r="T36" s="839"/>
      <c r="U36" s="839"/>
      <c r="V36" s="839">
        <v>17</v>
      </c>
      <c r="W36" s="839"/>
      <c r="X36" s="839"/>
      <c r="Y36" s="839"/>
      <c r="Z36" s="839"/>
      <c r="AA36" s="839">
        <v>0</v>
      </c>
      <c r="AB36" s="839"/>
      <c r="AC36" s="839"/>
      <c r="AD36" s="839"/>
      <c r="AE36" s="840"/>
      <c r="AF36" s="841">
        <v>0</v>
      </c>
      <c r="AG36" s="842"/>
      <c r="AH36" s="842"/>
      <c r="AI36" s="842"/>
      <c r="AJ36" s="843"/>
      <c r="AK36" s="910">
        <v>9</v>
      </c>
      <c r="AL36" s="911"/>
      <c r="AM36" s="911"/>
      <c r="AN36" s="911"/>
      <c r="AO36" s="911"/>
      <c r="AP36" s="911">
        <v>72</v>
      </c>
      <c r="AQ36" s="911"/>
      <c r="AR36" s="911"/>
      <c r="AS36" s="911"/>
      <c r="AT36" s="911"/>
      <c r="AU36" s="911">
        <v>72</v>
      </c>
      <c r="AV36" s="911"/>
      <c r="AW36" s="911"/>
      <c r="AX36" s="911"/>
      <c r="AY36" s="911"/>
      <c r="AZ36" s="912" t="s">
        <v>503</v>
      </c>
      <c r="BA36" s="912"/>
      <c r="BB36" s="912"/>
      <c r="BC36" s="912"/>
      <c r="BD36" s="912"/>
      <c r="BE36" s="908" t="s">
        <v>400</v>
      </c>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2">
      <c r="A37" s="266">
        <v>10</v>
      </c>
      <c r="B37" s="835" t="s">
        <v>404</v>
      </c>
      <c r="C37" s="836"/>
      <c r="D37" s="836"/>
      <c r="E37" s="836"/>
      <c r="F37" s="836"/>
      <c r="G37" s="836"/>
      <c r="H37" s="836"/>
      <c r="I37" s="836"/>
      <c r="J37" s="836"/>
      <c r="K37" s="836"/>
      <c r="L37" s="836"/>
      <c r="M37" s="836"/>
      <c r="N37" s="836"/>
      <c r="O37" s="836"/>
      <c r="P37" s="837"/>
      <c r="Q37" s="838" t="s">
        <v>503</v>
      </c>
      <c r="R37" s="839"/>
      <c r="S37" s="839"/>
      <c r="T37" s="839"/>
      <c r="U37" s="839"/>
      <c r="V37" s="839" t="s">
        <v>503</v>
      </c>
      <c r="W37" s="839"/>
      <c r="X37" s="839"/>
      <c r="Y37" s="839"/>
      <c r="Z37" s="839"/>
      <c r="AA37" s="839" t="s">
        <v>503</v>
      </c>
      <c r="AB37" s="839"/>
      <c r="AC37" s="839"/>
      <c r="AD37" s="839"/>
      <c r="AE37" s="840"/>
      <c r="AF37" s="841" t="s">
        <v>503</v>
      </c>
      <c r="AG37" s="842"/>
      <c r="AH37" s="842"/>
      <c r="AI37" s="842"/>
      <c r="AJ37" s="843"/>
      <c r="AK37" s="910" t="s">
        <v>503</v>
      </c>
      <c r="AL37" s="911"/>
      <c r="AM37" s="911"/>
      <c r="AN37" s="911"/>
      <c r="AO37" s="911"/>
      <c r="AP37" s="911" t="s">
        <v>503</v>
      </c>
      <c r="AQ37" s="911"/>
      <c r="AR37" s="911"/>
      <c r="AS37" s="911"/>
      <c r="AT37" s="911"/>
      <c r="AU37" s="911" t="s">
        <v>503</v>
      </c>
      <c r="AV37" s="911"/>
      <c r="AW37" s="911"/>
      <c r="AX37" s="911"/>
      <c r="AY37" s="911"/>
      <c r="AZ37" s="912" t="s">
        <v>503</v>
      </c>
      <c r="BA37" s="912"/>
      <c r="BB37" s="912"/>
      <c r="BC37" s="912"/>
      <c r="BD37" s="912"/>
      <c r="BE37" s="908" t="s">
        <v>400</v>
      </c>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2">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2">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2">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2">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2">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2">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2">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2">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2">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2">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2">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2">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2">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2">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2">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2">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2">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2">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2">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2">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2">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2">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2">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5">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2">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405</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5">
      <c r="A63" s="264" t="s">
        <v>380</v>
      </c>
      <c r="B63" s="870" t="s">
        <v>406</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1050</v>
      </c>
      <c r="AG63" s="922"/>
      <c r="AH63" s="922"/>
      <c r="AI63" s="922"/>
      <c r="AJ63" s="923"/>
      <c r="AK63" s="924"/>
      <c r="AL63" s="919"/>
      <c r="AM63" s="919"/>
      <c r="AN63" s="919"/>
      <c r="AO63" s="919"/>
      <c r="AP63" s="922"/>
      <c r="AQ63" s="922"/>
      <c r="AR63" s="922"/>
      <c r="AS63" s="922"/>
      <c r="AT63" s="922"/>
      <c r="AU63" s="922"/>
      <c r="AV63" s="922"/>
      <c r="AW63" s="922"/>
      <c r="AX63" s="922"/>
      <c r="AY63" s="922"/>
      <c r="AZ63" s="926"/>
      <c r="BA63" s="926"/>
      <c r="BB63" s="926"/>
      <c r="BC63" s="926"/>
      <c r="BD63" s="926"/>
      <c r="BE63" s="927"/>
      <c r="BF63" s="927"/>
      <c r="BG63" s="927"/>
      <c r="BH63" s="927"/>
      <c r="BI63" s="928"/>
      <c r="BJ63" s="929" t="s">
        <v>127</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5">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2">
      <c r="A66" s="820" t="s">
        <v>408</v>
      </c>
      <c r="B66" s="821"/>
      <c r="C66" s="821"/>
      <c r="D66" s="821"/>
      <c r="E66" s="821"/>
      <c r="F66" s="821"/>
      <c r="G66" s="821"/>
      <c r="H66" s="821"/>
      <c r="I66" s="821"/>
      <c r="J66" s="821"/>
      <c r="K66" s="821"/>
      <c r="L66" s="821"/>
      <c r="M66" s="821"/>
      <c r="N66" s="821"/>
      <c r="O66" s="821"/>
      <c r="P66" s="822"/>
      <c r="Q66" s="797" t="s">
        <v>385</v>
      </c>
      <c r="R66" s="798"/>
      <c r="S66" s="798"/>
      <c r="T66" s="798"/>
      <c r="U66" s="799"/>
      <c r="V66" s="797" t="s">
        <v>409</v>
      </c>
      <c r="W66" s="798"/>
      <c r="X66" s="798"/>
      <c r="Y66" s="798"/>
      <c r="Z66" s="799"/>
      <c r="AA66" s="797" t="s">
        <v>410</v>
      </c>
      <c r="AB66" s="798"/>
      <c r="AC66" s="798"/>
      <c r="AD66" s="798"/>
      <c r="AE66" s="799"/>
      <c r="AF66" s="932" t="s">
        <v>411</v>
      </c>
      <c r="AG66" s="893"/>
      <c r="AH66" s="893"/>
      <c r="AI66" s="893"/>
      <c r="AJ66" s="933"/>
      <c r="AK66" s="797" t="s">
        <v>389</v>
      </c>
      <c r="AL66" s="821"/>
      <c r="AM66" s="821"/>
      <c r="AN66" s="821"/>
      <c r="AO66" s="822"/>
      <c r="AP66" s="797" t="s">
        <v>390</v>
      </c>
      <c r="AQ66" s="798"/>
      <c r="AR66" s="798"/>
      <c r="AS66" s="798"/>
      <c r="AT66" s="799"/>
      <c r="AU66" s="797" t="s">
        <v>412</v>
      </c>
      <c r="AV66" s="798"/>
      <c r="AW66" s="798"/>
      <c r="AX66" s="798"/>
      <c r="AY66" s="799"/>
      <c r="AZ66" s="797" t="s">
        <v>366</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5">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2">
      <c r="A68" s="258">
        <v>1</v>
      </c>
      <c r="B68" s="949" t="s">
        <v>566</v>
      </c>
      <c r="C68" s="950"/>
      <c r="D68" s="950"/>
      <c r="E68" s="950"/>
      <c r="F68" s="950"/>
      <c r="G68" s="950"/>
      <c r="H68" s="950"/>
      <c r="I68" s="950"/>
      <c r="J68" s="950"/>
      <c r="K68" s="950"/>
      <c r="L68" s="950"/>
      <c r="M68" s="950"/>
      <c r="N68" s="950"/>
      <c r="O68" s="950"/>
      <c r="P68" s="951"/>
      <c r="Q68" s="952">
        <v>53</v>
      </c>
      <c r="R68" s="946"/>
      <c r="S68" s="946"/>
      <c r="T68" s="946"/>
      <c r="U68" s="946"/>
      <c r="V68" s="946">
        <v>49</v>
      </c>
      <c r="W68" s="946"/>
      <c r="X68" s="946"/>
      <c r="Y68" s="946"/>
      <c r="Z68" s="946"/>
      <c r="AA68" s="946">
        <v>3</v>
      </c>
      <c r="AB68" s="946"/>
      <c r="AC68" s="946"/>
      <c r="AD68" s="946"/>
      <c r="AE68" s="946"/>
      <c r="AF68" s="946">
        <v>3</v>
      </c>
      <c r="AG68" s="946"/>
      <c r="AH68" s="946"/>
      <c r="AI68" s="946"/>
      <c r="AJ68" s="946"/>
      <c r="AK68" s="946" t="s">
        <v>503</v>
      </c>
      <c r="AL68" s="946"/>
      <c r="AM68" s="946"/>
      <c r="AN68" s="946"/>
      <c r="AO68" s="946"/>
      <c r="AP68" s="946" t="s">
        <v>503</v>
      </c>
      <c r="AQ68" s="946"/>
      <c r="AR68" s="946"/>
      <c r="AS68" s="946"/>
      <c r="AT68" s="946"/>
      <c r="AU68" s="946" t="s">
        <v>503</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2">
      <c r="A69" s="261">
        <v>2</v>
      </c>
      <c r="B69" s="953" t="s">
        <v>567</v>
      </c>
      <c r="C69" s="954"/>
      <c r="D69" s="954"/>
      <c r="E69" s="954"/>
      <c r="F69" s="954"/>
      <c r="G69" s="954"/>
      <c r="H69" s="954"/>
      <c r="I69" s="954"/>
      <c r="J69" s="954"/>
      <c r="K69" s="954"/>
      <c r="L69" s="954"/>
      <c r="M69" s="954"/>
      <c r="N69" s="954"/>
      <c r="O69" s="954"/>
      <c r="P69" s="955"/>
      <c r="Q69" s="956">
        <v>2</v>
      </c>
      <c r="R69" s="911"/>
      <c r="S69" s="911"/>
      <c r="T69" s="911"/>
      <c r="U69" s="911"/>
      <c r="V69" s="911">
        <v>2</v>
      </c>
      <c r="W69" s="911"/>
      <c r="X69" s="911"/>
      <c r="Y69" s="911"/>
      <c r="Z69" s="911"/>
      <c r="AA69" s="911">
        <v>0</v>
      </c>
      <c r="AB69" s="911"/>
      <c r="AC69" s="911"/>
      <c r="AD69" s="911"/>
      <c r="AE69" s="911"/>
      <c r="AF69" s="911">
        <v>0</v>
      </c>
      <c r="AG69" s="911"/>
      <c r="AH69" s="911"/>
      <c r="AI69" s="911"/>
      <c r="AJ69" s="911"/>
      <c r="AK69" s="911">
        <v>2</v>
      </c>
      <c r="AL69" s="911"/>
      <c r="AM69" s="911"/>
      <c r="AN69" s="911"/>
      <c r="AO69" s="911"/>
      <c r="AP69" s="911" t="s">
        <v>503</v>
      </c>
      <c r="AQ69" s="911"/>
      <c r="AR69" s="911"/>
      <c r="AS69" s="911"/>
      <c r="AT69" s="911"/>
      <c r="AU69" s="911" t="s">
        <v>503</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2">
      <c r="A70" s="261">
        <v>3</v>
      </c>
      <c r="B70" s="953" t="s">
        <v>568</v>
      </c>
      <c r="C70" s="954"/>
      <c r="D70" s="954"/>
      <c r="E70" s="954"/>
      <c r="F70" s="954"/>
      <c r="G70" s="954"/>
      <c r="H70" s="954"/>
      <c r="I70" s="954"/>
      <c r="J70" s="954"/>
      <c r="K70" s="954"/>
      <c r="L70" s="954"/>
      <c r="M70" s="954"/>
      <c r="N70" s="954"/>
      <c r="O70" s="954"/>
      <c r="P70" s="955"/>
      <c r="Q70" s="956">
        <v>3510</v>
      </c>
      <c r="R70" s="911"/>
      <c r="S70" s="911"/>
      <c r="T70" s="911"/>
      <c r="U70" s="911"/>
      <c r="V70" s="911">
        <v>3432</v>
      </c>
      <c r="W70" s="911"/>
      <c r="X70" s="911"/>
      <c r="Y70" s="911"/>
      <c r="Z70" s="911"/>
      <c r="AA70" s="911">
        <v>78</v>
      </c>
      <c r="AB70" s="911"/>
      <c r="AC70" s="911"/>
      <c r="AD70" s="911"/>
      <c r="AE70" s="911"/>
      <c r="AF70" s="911">
        <v>78</v>
      </c>
      <c r="AG70" s="911"/>
      <c r="AH70" s="911"/>
      <c r="AI70" s="911"/>
      <c r="AJ70" s="911"/>
      <c r="AK70" s="911">
        <v>133</v>
      </c>
      <c r="AL70" s="911"/>
      <c r="AM70" s="911"/>
      <c r="AN70" s="911"/>
      <c r="AO70" s="911"/>
      <c r="AP70" s="911">
        <v>1365</v>
      </c>
      <c r="AQ70" s="911"/>
      <c r="AR70" s="911"/>
      <c r="AS70" s="911"/>
      <c r="AT70" s="911"/>
      <c r="AU70" s="911">
        <v>263</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2">
      <c r="A71" s="261">
        <v>4</v>
      </c>
      <c r="B71" s="953" t="s">
        <v>569</v>
      </c>
      <c r="C71" s="954"/>
      <c r="D71" s="954"/>
      <c r="E71" s="954"/>
      <c r="F71" s="954"/>
      <c r="G71" s="954"/>
      <c r="H71" s="954"/>
      <c r="I71" s="954"/>
      <c r="J71" s="954"/>
      <c r="K71" s="954"/>
      <c r="L71" s="954"/>
      <c r="M71" s="954"/>
      <c r="N71" s="954"/>
      <c r="O71" s="954"/>
      <c r="P71" s="955"/>
      <c r="Q71" s="956">
        <v>0</v>
      </c>
      <c r="R71" s="911"/>
      <c r="S71" s="911"/>
      <c r="T71" s="911"/>
      <c r="U71" s="911"/>
      <c r="V71" s="911">
        <v>0</v>
      </c>
      <c r="W71" s="911"/>
      <c r="X71" s="911"/>
      <c r="Y71" s="911"/>
      <c r="Z71" s="911"/>
      <c r="AA71" s="911">
        <v>0</v>
      </c>
      <c r="AB71" s="911"/>
      <c r="AC71" s="911"/>
      <c r="AD71" s="911"/>
      <c r="AE71" s="911"/>
      <c r="AF71" s="911">
        <v>0</v>
      </c>
      <c r="AG71" s="911"/>
      <c r="AH71" s="911"/>
      <c r="AI71" s="911"/>
      <c r="AJ71" s="911"/>
      <c r="AK71" s="911">
        <v>0</v>
      </c>
      <c r="AL71" s="911"/>
      <c r="AM71" s="911"/>
      <c r="AN71" s="911"/>
      <c r="AO71" s="911"/>
      <c r="AP71" s="911" t="s">
        <v>503</v>
      </c>
      <c r="AQ71" s="911"/>
      <c r="AR71" s="911"/>
      <c r="AS71" s="911"/>
      <c r="AT71" s="911"/>
      <c r="AU71" s="911" t="s">
        <v>503</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2">
      <c r="A72" s="261">
        <v>5</v>
      </c>
      <c r="B72" s="953" t="s">
        <v>570</v>
      </c>
      <c r="C72" s="954"/>
      <c r="D72" s="954"/>
      <c r="E72" s="954"/>
      <c r="F72" s="954"/>
      <c r="G72" s="954"/>
      <c r="H72" s="954"/>
      <c r="I72" s="954"/>
      <c r="J72" s="954"/>
      <c r="K72" s="954"/>
      <c r="L72" s="954"/>
      <c r="M72" s="954"/>
      <c r="N72" s="954"/>
      <c r="O72" s="954"/>
      <c r="P72" s="955"/>
      <c r="Q72" s="956">
        <v>24</v>
      </c>
      <c r="R72" s="911"/>
      <c r="S72" s="911"/>
      <c r="T72" s="911"/>
      <c r="U72" s="911"/>
      <c r="V72" s="911">
        <v>21</v>
      </c>
      <c r="W72" s="911"/>
      <c r="X72" s="911"/>
      <c r="Y72" s="911"/>
      <c r="Z72" s="911"/>
      <c r="AA72" s="911">
        <v>2</v>
      </c>
      <c r="AB72" s="911"/>
      <c r="AC72" s="911"/>
      <c r="AD72" s="911"/>
      <c r="AE72" s="911"/>
      <c r="AF72" s="911">
        <v>2</v>
      </c>
      <c r="AG72" s="911"/>
      <c r="AH72" s="911"/>
      <c r="AI72" s="911"/>
      <c r="AJ72" s="911"/>
      <c r="AK72" s="911">
        <v>5</v>
      </c>
      <c r="AL72" s="911"/>
      <c r="AM72" s="911"/>
      <c r="AN72" s="911"/>
      <c r="AO72" s="911"/>
      <c r="AP72" s="911" t="s">
        <v>503</v>
      </c>
      <c r="AQ72" s="911"/>
      <c r="AR72" s="911"/>
      <c r="AS72" s="911"/>
      <c r="AT72" s="911"/>
      <c r="AU72" s="911" t="s">
        <v>503</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2">
      <c r="A73" s="261">
        <v>6</v>
      </c>
      <c r="B73" s="953" t="s">
        <v>571</v>
      </c>
      <c r="C73" s="954"/>
      <c r="D73" s="954"/>
      <c r="E73" s="954"/>
      <c r="F73" s="954"/>
      <c r="G73" s="954"/>
      <c r="H73" s="954"/>
      <c r="I73" s="954"/>
      <c r="J73" s="954"/>
      <c r="K73" s="954"/>
      <c r="L73" s="954"/>
      <c r="M73" s="954"/>
      <c r="N73" s="954"/>
      <c r="O73" s="954"/>
      <c r="P73" s="955"/>
      <c r="Q73" s="956">
        <v>70</v>
      </c>
      <c r="R73" s="911"/>
      <c r="S73" s="911"/>
      <c r="T73" s="911"/>
      <c r="U73" s="911"/>
      <c r="V73" s="911">
        <v>67</v>
      </c>
      <c r="W73" s="911"/>
      <c r="X73" s="911"/>
      <c r="Y73" s="911"/>
      <c r="Z73" s="911"/>
      <c r="AA73" s="911">
        <v>3</v>
      </c>
      <c r="AB73" s="911"/>
      <c r="AC73" s="911"/>
      <c r="AD73" s="911"/>
      <c r="AE73" s="911"/>
      <c r="AF73" s="911">
        <v>3</v>
      </c>
      <c r="AG73" s="911"/>
      <c r="AH73" s="911"/>
      <c r="AI73" s="911"/>
      <c r="AJ73" s="911"/>
      <c r="AK73" s="911" t="s">
        <v>503</v>
      </c>
      <c r="AL73" s="911"/>
      <c r="AM73" s="911"/>
      <c r="AN73" s="911"/>
      <c r="AO73" s="911"/>
      <c r="AP73" s="911" t="s">
        <v>503</v>
      </c>
      <c r="AQ73" s="911"/>
      <c r="AR73" s="911"/>
      <c r="AS73" s="911"/>
      <c r="AT73" s="911"/>
      <c r="AU73" s="911" t="s">
        <v>503</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2">
      <c r="A74" s="261">
        <v>7</v>
      </c>
      <c r="B74" s="953" t="s">
        <v>572</v>
      </c>
      <c r="C74" s="954"/>
      <c r="D74" s="954"/>
      <c r="E74" s="954"/>
      <c r="F74" s="954"/>
      <c r="G74" s="954"/>
      <c r="H74" s="954"/>
      <c r="I74" s="954"/>
      <c r="J74" s="954"/>
      <c r="K74" s="954"/>
      <c r="L74" s="954"/>
      <c r="M74" s="954"/>
      <c r="N74" s="954"/>
      <c r="O74" s="954"/>
      <c r="P74" s="955"/>
      <c r="Q74" s="956">
        <v>1494</v>
      </c>
      <c r="R74" s="911"/>
      <c r="S74" s="911"/>
      <c r="T74" s="911"/>
      <c r="U74" s="911"/>
      <c r="V74" s="911">
        <v>1470</v>
      </c>
      <c r="W74" s="911"/>
      <c r="X74" s="911"/>
      <c r="Y74" s="911"/>
      <c r="Z74" s="911"/>
      <c r="AA74" s="911">
        <v>24</v>
      </c>
      <c r="AB74" s="911"/>
      <c r="AC74" s="911"/>
      <c r="AD74" s="911"/>
      <c r="AE74" s="911"/>
      <c r="AF74" s="911">
        <v>24</v>
      </c>
      <c r="AG74" s="911"/>
      <c r="AH74" s="911"/>
      <c r="AI74" s="911"/>
      <c r="AJ74" s="911"/>
      <c r="AK74" s="911">
        <v>131</v>
      </c>
      <c r="AL74" s="911"/>
      <c r="AM74" s="911"/>
      <c r="AN74" s="911"/>
      <c r="AO74" s="911"/>
      <c r="AP74" s="911">
        <v>1698</v>
      </c>
      <c r="AQ74" s="911"/>
      <c r="AR74" s="911"/>
      <c r="AS74" s="911"/>
      <c r="AT74" s="911"/>
      <c r="AU74" s="911">
        <v>207</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2">
      <c r="A75" s="261">
        <v>8</v>
      </c>
      <c r="B75" s="953" t="s">
        <v>573</v>
      </c>
      <c r="C75" s="954"/>
      <c r="D75" s="954"/>
      <c r="E75" s="954"/>
      <c r="F75" s="954"/>
      <c r="G75" s="954"/>
      <c r="H75" s="954"/>
      <c r="I75" s="954"/>
      <c r="J75" s="954"/>
      <c r="K75" s="954"/>
      <c r="L75" s="954"/>
      <c r="M75" s="954"/>
      <c r="N75" s="954"/>
      <c r="O75" s="954"/>
      <c r="P75" s="955"/>
      <c r="Q75" s="959">
        <v>1718</v>
      </c>
      <c r="R75" s="960"/>
      <c r="S75" s="960"/>
      <c r="T75" s="960"/>
      <c r="U75" s="910"/>
      <c r="V75" s="961">
        <v>1686</v>
      </c>
      <c r="W75" s="960"/>
      <c r="X75" s="960"/>
      <c r="Y75" s="960"/>
      <c r="Z75" s="910"/>
      <c r="AA75" s="961">
        <v>32</v>
      </c>
      <c r="AB75" s="960"/>
      <c r="AC75" s="960"/>
      <c r="AD75" s="960"/>
      <c r="AE75" s="910"/>
      <c r="AF75" s="961">
        <v>32</v>
      </c>
      <c r="AG75" s="960"/>
      <c r="AH75" s="960"/>
      <c r="AI75" s="960"/>
      <c r="AJ75" s="910"/>
      <c r="AK75" s="961">
        <v>211</v>
      </c>
      <c r="AL75" s="960"/>
      <c r="AM75" s="960"/>
      <c r="AN75" s="960"/>
      <c r="AO75" s="910"/>
      <c r="AP75" s="961">
        <v>165</v>
      </c>
      <c r="AQ75" s="960"/>
      <c r="AR75" s="960"/>
      <c r="AS75" s="960"/>
      <c r="AT75" s="910"/>
      <c r="AU75" s="911">
        <v>4</v>
      </c>
      <c r="AV75" s="911"/>
      <c r="AW75" s="911"/>
      <c r="AX75" s="911"/>
      <c r="AY75" s="911"/>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2">
      <c r="A76" s="261">
        <v>9</v>
      </c>
      <c r="B76" s="953" t="s">
        <v>574</v>
      </c>
      <c r="C76" s="954"/>
      <c r="D76" s="954"/>
      <c r="E76" s="954"/>
      <c r="F76" s="954"/>
      <c r="G76" s="954"/>
      <c r="H76" s="954"/>
      <c r="I76" s="954"/>
      <c r="J76" s="954"/>
      <c r="K76" s="954"/>
      <c r="L76" s="954"/>
      <c r="M76" s="954"/>
      <c r="N76" s="954"/>
      <c r="O76" s="954"/>
      <c r="P76" s="955"/>
      <c r="Q76" s="959">
        <v>97</v>
      </c>
      <c r="R76" s="960"/>
      <c r="S76" s="960"/>
      <c r="T76" s="960"/>
      <c r="U76" s="910"/>
      <c r="V76" s="961">
        <v>92</v>
      </c>
      <c r="W76" s="960"/>
      <c r="X76" s="960"/>
      <c r="Y76" s="960"/>
      <c r="Z76" s="910"/>
      <c r="AA76" s="961">
        <v>4</v>
      </c>
      <c r="AB76" s="960"/>
      <c r="AC76" s="960"/>
      <c r="AD76" s="960"/>
      <c r="AE76" s="910"/>
      <c r="AF76" s="961">
        <v>4</v>
      </c>
      <c r="AG76" s="960"/>
      <c r="AH76" s="960"/>
      <c r="AI76" s="960"/>
      <c r="AJ76" s="910"/>
      <c r="AK76" s="961" t="s">
        <v>503</v>
      </c>
      <c r="AL76" s="960"/>
      <c r="AM76" s="960"/>
      <c r="AN76" s="960"/>
      <c r="AO76" s="910"/>
      <c r="AP76" s="961" t="s">
        <v>503</v>
      </c>
      <c r="AQ76" s="960"/>
      <c r="AR76" s="960"/>
      <c r="AS76" s="960"/>
      <c r="AT76" s="910"/>
      <c r="AU76" s="911" t="s">
        <v>503</v>
      </c>
      <c r="AV76" s="911"/>
      <c r="AW76" s="911"/>
      <c r="AX76" s="911"/>
      <c r="AY76" s="911"/>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2">
      <c r="A77" s="261">
        <v>10</v>
      </c>
      <c r="B77" s="953" t="s">
        <v>575</v>
      </c>
      <c r="C77" s="954"/>
      <c r="D77" s="954"/>
      <c r="E77" s="954"/>
      <c r="F77" s="954"/>
      <c r="G77" s="954"/>
      <c r="H77" s="954"/>
      <c r="I77" s="954"/>
      <c r="J77" s="954"/>
      <c r="K77" s="954"/>
      <c r="L77" s="954"/>
      <c r="M77" s="954"/>
      <c r="N77" s="954"/>
      <c r="O77" s="954"/>
      <c r="P77" s="955"/>
      <c r="Q77" s="959">
        <v>59</v>
      </c>
      <c r="R77" s="960"/>
      <c r="S77" s="960"/>
      <c r="T77" s="960"/>
      <c r="U77" s="910"/>
      <c r="V77" s="961">
        <v>56</v>
      </c>
      <c r="W77" s="960"/>
      <c r="X77" s="960"/>
      <c r="Y77" s="960"/>
      <c r="Z77" s="910"/>
      <c r="AA77" s="961">
        <v>3</v>
      </c>
      <c r="AB77" s="960"/>
      <c r="AC77" s="960"/>
      <c r="AD77" s="960"/>
      <c r="AE77" s="910"/>
      <c r="AF77" s="961">
        <v>3</v>
      </c>
      <c r="AG77" s="960"/>
      <c r="AH77" s="960"/>
      <c r="AI77" s="960"/>
      <c r="AJ77" s="910"/>
      <c r="AK77" s="961">
        <v>9</v>
      </c>
      <c r="AL77" s="960"/>
      <c r="AM77" s="960"/>
      <c r="AN77" s="960"/>
      <c r="AO77" s="910"/>
      <c r="AP77" s="961" t="s">
        <v>503</v>
      </c>
      <c r="AQ77" s="960"/>
      <c r="AR77" s="960"/>
      <c r="AS77" s="960"/>
      <c r="AT77" s="910"/>
      <c r="AU77" s="961" t="s">
        <v>503</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2">
      <c r="A78" s="261">
        <v>11</v>
      </c>
      <c r="B78" s="953" t="s">
        <v>576</v>
      </c>
      <c r="C78" s="954"/>
      <c r="D78" s="954"/>
      <c r="E78" s="954"/>
      <c r="F78" s="954"/>
      <c r="G78" s="954"/>
      <c r="H78" s="954"/>
      <c r="I78" s="954"/>
      <c r="J78" s="954"/>
      <c r="K78" s="954"/>
      <c r="L78" s="954"/>
      <c r="M78" s="954"/>
      <c r="N78" s="954"/>
      <c r="O78" s="954"/>
      <c r="P78" s="955"/>
      <c r="Q78" s="956">
        <v>1521</v>
      </c>
      <c r="R78" s="911"/>
      <c r="S78" s="911"/>
      <c r="T78" s="911"/>
      <c r="U78" s="911"/>
      <c r="V78" s="911">
        <v>1413</v>
      </c>
      <c r="W78" s="911"/>
      <c r="X78" s="911"/>
      <c r="Y78" s="911"/>
      <c r="Z78" s="911"/>
      <c r="AA78" s="911">
        <v>109</v>
      </c>
      <c r="AB78" s="911"/>
      <c r="AC78" s="911"/>
      <c r="AD78" s="911"/>
      <c r="AE78" s="911"/>
      <c r="AF78" s="911">
        <v>109</v>
      </c>
      <c r="AG78" s="911"/>
      <c r="AH78" s="911"/>
      <c r="AI78" s="911"/>
      <c r="AJ78" s="911"/>
      <c r="AK78" s="911">
        <v>220</v>
      </c>
      <c r="AL78" s="911"/>
      <c r="AM78" s="911"/>
      <c r="AN78" s="911"/>
      <c r="AO78" s="911"/>
      <c r="AP78" s="911">
        <v>2249</v>
      </c>
      <c r="AQ78" s="911"/>
      <c r="AR78" s="911"/>
      <c r="AS78" s="911"/>
      <c r="AT78" s="911"/>
      <c r="AU78" s="961">
        <v>467</v>
      </c>
      <c r="AV78" s="960"/>
      <c r="AW78" s="960"/>
      <c r="AX78" s="960"/>
      <c r="AY78" s="910"/>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2">
      <c r="A79" s="261">
        <v>12</v>
      </c>
      <c r="B79" s="953" t="s">
        <v>577</v>
      </c>
      <c r="C79" s="954"/>
      <c r="D79" s="954"/>
      <c r="E79" s="954"/>
      <c r="F79" s="954"/>
      <c r="G79" s="954"/>
      <c r="H79" s="954"/>
      <c r="I79" s="954"/>
      <c r="J79" s="954"/>
      <c r="K79" s="954"/>
      <c r="L79" s="954"/>
      <c r="M79" s="954"/>
      <c r="N79" s="954"/>
      <c r="O79" s="954"/>
      <c r="P79" s="955"/>
      <c r="Q79" s="956">
        <v>10</v>
      </c>
      <c r="R79" s="911"/>
      <c r="S79" s="911"/>
      <c r="T79" s="911"/>
      <c r="U79" s="911"/>
      <c r="V79" s="911">
        <v>9</v>
      </c>
      <c r="W79" s="911"/>
      <c r="X79" s="911"/>
      <c r="Y79" s="911"/>
      <c r="Z79" s="911"/>
      <c r="AA79" s="911">
        <v>1</v>
      </c>
      <c r="AB79" s="911"/>
      <c r="AC79" s="911"/>
      <c r="AD79" s="911"/>
      <c r="AE79" s="911"/>
      <c r="AF79" s="911">
        <v>1</v>
      </c>
      <c r="AG79" s="911"/>
      <c r="AH79" s="911"/>
      <c r="AI79" s="911"/>
      <c r="AJ79" s="911"/>
      <c r="AK79" s="911" t="s">
        <v>503</v>
      </c>
      <c r="AL79" s="911"/>
      <c r="AM79" s="911"/>
      <c r="AN79" s="911"/>
      <c r="AO79" s="911"/>
      <c r="AP79" s="911" t="s">
        <v>503</v>
      </c>
      <c r="AQ79" s="911"/>
      <c r="AR79" s="911"/>
      <c r="AS79" s="911"/>
      <c r="AT79" s="911"/>
      <c r="AU79" s="961" t="s">
        <v>503</v>
      </c>
      <c r="AV79" s="960"/>
      <c r="AW79" s="960"/>
      <c r="AX79" s="960"/>
      <c r="AY79" s="910"/>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2">
      <c r="A80" s="261">
        <v>13</v>
      </c>
      <c r="B80" s="953" t="s">
        <v>578</v>
      </c>
      <c r="C80" s="954"/>
      <c r="D80" s="954"/>
      <c r="E80" s="954"/>
      <c r="F80" s="954"/>
      <c r="G80" s="954"/>
      <c r="H80" s="954"/>
      <c r="I80" s="954"/>
      <c r="J80" s="954"/>
      <c r="K80" s="954"/>
      <c r="L80" s="954"/>
      <c r="M80" s="954"/>
      <c r="N80" s="954"/>
      <c r="O80" s="954"/>
      <c r="P80" s="955"/>
      <c r="Q80" s="956">
        <v>30</v>
      </c>
      <c r="R80" s="911"/>
      <c r="S80" s="911"/>
      <c r="T80" s="911"/>
      <c r="U80" s="911"/>
      <c r="V80" s="911">
        <v>28</v>
      </c>
      <c r="W80" s="911"/>
      <c r="X80" s="911"/>
      <c r="Y80" s="911"/>
      <c r="Z80" s="911"/>
      <c r="AA80" s="911">
        <v>2</v>
      </c>
      <c r="AB80" s="911"/>
      <c r="AC80" s="911"/>
      <c r="AD80" s="911"/>
      <c r="AE80" s="911"/>
      <c r="AF80" s="911">
        <v>2</v>
      </c>
      <c r="AG80" s="911"/>
      <c r="AH80" s="911"/>
      <c r="AI80" s="911"/>
      <c r="AJ80" s="911"/>
      <c r="AK80" s="911">
        <v>1</v>
      </c>
      <c r="AL80" s="911"/>
      <c r="AM80" s="911"/>
      <c r="AN80" s="911"/>
      <c r="AO80" s="911"/>
      <c r="AP80" s="911" t="s">
        <v>503</v>
      </c>
      <c r="AQ80" s="911"/>
      <c r="AR80" s="911"/>
      <c r="AS80" s="911"/>
      <c r="AT80" s="911"/>
      <c r="AU80" s="961" t="s">
        <v>503</v>
      </c>
      <c r="AV80" s="960"/>
      <c r="AW80" s="960"/>
      <c r="AX80" s="960"/>
      <c r="AY80" s="910"/>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2">
      <c r="A81" s="261">
        <v>14</v>
      </c>
      <c r="B81" s="953" t="s">
        <v>579</v>
      </c>
      <c r="C81" s="954"/>
      <c r="D81" s="954"/>
      <c r="E81" s="954"/>
      <c r="F81" s="954"/>
      <c r="G81" s="954"/>
      <c r="H81" s="954"/>
      <c r="I81" s="954"/>
      <c r="J81" s="954"/>
      <c r="K81" s="954"/>
      <c r="L81" s="954"/>
      <c r="M81" s="954"/>
      <c r="N81" s="954"/>
      <c r="O81" s="954"/>
      <c r="P81" s="955"/>
      <c r="Q81" s="956">
        <v>52</v>
      </c>
      <c r="R81" s="911"/>
      <c r="S81" s="911"/>
      <c r="T81" s="911"/>
      <c r="U81" s="911"/>
      <c r="V81" s="911">
        <v>49</v>
      </c>
      <c r="W81" s="911"/>
      <c r="X81" s="911"/>
      <c r="Y81" s="911"/>
      <c r="Z81" s="911"/>
      <c r="AA81" s="911">
        <v>2</v>
      </c>
      <c r="AB81" s="911"/>
      <c r="AC81" s="911"/>
      <c r="AD81" s="911"/>
      <c r="AE81" s="911"/>
      <c r="AF81" s="911">
        <v>2</v>
      </c>
      <c r="AG81" s="911"/>
      <c r="AH81" s="911"/>
      <c r="AI81" s="911"/>
      <c r="AJ81" s="911"/>
      <c r="AK81" s="911">
        <v>2</v>
      </c>
      <c r="AL81" s="911"/>
      <c r="AM81" s="911"/>
      <c r="AN81" s="911"/>
      <c r="AO81" s="911"/>
      <c r="AP81" s="911">
        <v>19</v>
      </c>
      <c r="AQ81" s="911"/>
      <c r="AR81" s="911"/>
      <c r="AS81" s="911"/>
      <c r="AT81" s="911"/>
      <c r="AU81" s="961">
        <v>2</v>
      </c>
      <c r="AV81" s="960"/>
      <c r="AW81" s="960"/>
      <c r="AX81" s="960"/>
      <c r="AY81" s="910"/>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2">
      <c r="A82" s="261">
        <v>15</v>
      </c>
      <c r="B82" s="953" t="s">
        <v>580</v>
      </c>
      <c r="C82" s="954"/>
      <c r="D82" s="954"/>
      <c r="E82" s="954"/>
      <c r="F82" s="954"/>
      <c r="G82" s="954"/>
      <c r="H82" s="954"/>
      <c r="I82" s="954"/>
      <c r="J82" s="954"/>
      <c r="K82" s="954"/>
      <c r="L82" s="954"/>
      <c r="M82" s="954"/>
      <c r="N82" s="954"/>
      <c r="O82" s="954"/>
      <c r="P82" s="955"/>
      <c r="Q82" s="956">
        <v>264</v>
      </c>
      <c r="R82" s="911"/>
      <c r="S82" s="911"/>
      <c r="T82" s="911"/>
      <c r="U82" s="911"/>
      <c r="V82" s="911">
        <v>255</v>
      </c>
      <c r="W82" s="911"/>
      <c r="X82" s="911"/>
      <c r="Y82" s="911"/>
      <c r="Z82" s="911"/>
      <c r="AA82" s="911">
        <v>9</v>
      </c>
      <c r="AB82" s="911"/>
      <c r="AC82" s="911"/>
      <c r="AD82" s="911"/>
      <c r="AE82" s="911"/>
      <c r="AF82" s="911">
        <v>9</v>
      </c>
      <c r="AG82" s="911"/>
      <c r="AH82" s="911"/>
      <c r="AI82" s="911"/>
      <c r="AJ82" s="911"/>
      <c r="AK82" s="911">
        <v>16</v>
      </c>
      <c r="AL82" s="911"/>
      <c r="AM82" s="911"/>
      <c r="AN82" s="911"/>
      <c r="AO82" s="911"/>
      <c r="AP82" s="911" t="s">
        <v>503</v>
      </c>
      <c r="AQ82" s="911"/>
      <c r="AR82" s="911"/>
      <c r="AS82" s="911"/>
      <c r="AT82" s="911"/>
      <c r="AU82" s="961" t="s">
        <v>503</v>
      </c>
      <c r="AV82" s="960"/>
      <c r="AW82" s="960"/>
      <c r="AX82" s="960"/>
      <c r="AY82" s="910"/>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2">
      <c r="A83" s="261">
        <v>16</v>
      </c>
      <c r="B83" s="953" t="s">
        <v>581</v>
      </c>
      <c r="C83" s="954"/>
      <c r="D83" s="954"/>
      <c r="E83" s="954"/>
      <c r="F83" s="954"/>
      <c r="G83" s="954"/>
      <c r="H83" s="954"/>
      <c r="I83" s="954"/>
      <c r="J83" s="954"/>
      <c r="K83" s="954"/>
      <c r="L83" s="954"/>
      <c r="M83" s="954"/>
      <c r="N83" s="954"/>
      <c r="O83" s="954"/>
      <c r="P83" s="955"/>
      <c r="Q83" s="956">
        <v>7483</v>
      </c>
      <c r="R83" s="911"/>
      <c r="S83" s="911"/>
      <c r="T83" s="911"/>
      <c r="U83" s="911"/>
      <c r="V83" s="911">
        <v>7362</v>
      </c>
      <c r="W83" s="911"/>
      <c r="X83" s="911"/>
      <c r="Y83" s="911"/>
      <c r="Z83" s="911"/>
      <c r="AA83" s="911">
        <v>121</v>
      </c>
      <c r="AB83" s="911"/>
      <c r="AC83" s="911"/>
      <c r="AD83" s="911"/>
      <c r="AE83" s="911"/>
      <c r="AF83" s="911">
        <v>121</v>
      </c>
      <c r="AG83" s="911"/>
      <c r="AH83" s="911"/>
      <c r="AI83" s="911"/>
      <c r="AJ83" s="911"/>
      <c r="AK83" s="911">
        <v>72</v>
      </c>
      <c r="AL83" s="911"/>
      <c r="AM83" s="911"/>
      <c r="AN83" s="911"/>
      <c r="AO83" s="911"/>
      <c r="AP83" s="911">
        <v>4283</v>
      </c>
      <c r="AQ83" s="911"/>
      <c r="AR83" s="911"/>
      <c r="AS83" s="911"/>
      <c r="AT83" s="911"/>
      <c r="AU83" s="911">
        <v>349</v>
      </c>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2">
      <c r="A84" s="261">
        <v>17</v>
      </c>
      <c r="B84" s="953" t="s">
        <v>582</v>
      </c>
      <c r="C84" s="954"/>
      <c r="D84" s="954"/>
      <c r="E84" s="954"/>
      <c r="F84" s="954"/>
      <c r="G84" s="954"/>
      <c r="H84" s="954"/>
      <c r="I84" s="954"/>
      <c r="J84" s="954"/>
      <c r="K84" s="954"/>
      <c r="L84" s="954"/>
      <c r="M84" s="954"/>
      <c r="N84" s="954"/>
      <c r="O84" s="954"/>
      <c r="P84" s="955"/>
      <c r="Q84" s="956">
        <v>103565</v>
      </c>
      <c r="R84" s="911"/>
      <c r="S84" s="911"/>
      <c r="T84" s="911"/>
      <c r="U84" s="911"/>
      <c r="V84" s="911">
        <v>101658</v>
      </c>
      <c r="W84" s="911"/>
      <c r="X84" s="911"/>
      <c r="Y84" s="911"/>
      <c r="Z84" s="911"/>
      <c r="AA84" s="911">
        <v>1907</v>
      </c>
      <c r="AB84" s="911"/>
      <c r="AC84" s="911"/>
      <c r="AD84" s="911"/>
      <c r="AE84" s="911"/>
      <c r="AF84" s="911">
        <v>1907</v>
      </c>
      <c r="AG84" s="911"/>
      <c r="AH84" s="911"/>
      <c r="AI84" s="911"/>
      <c r="AJ84" s="911"/>
      <c r="AK84" s="911">
        <v>382</v>
      </c>
      <c r="AL84" s="911"/>
      <c r="AM84" s="911"/>
      <c r="AN84" s="911"/>
      <c r="AO84" s="911"/>
      <c r="AP84" s="911" t="s">
        <v>503</v>
      </c>
      <c r="AQ84" s="911"/>
      <c r="AR84" s="911"/>
      <c r="AS84" s="911"/>
      <c r="AT84" s="911"/>
      <c r="AU84" s="911" t="s">
        <v>503</v>
      </c>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2">
      <c r="A85" s="261">
        <v>18</v>
      </c>
      <c r="B85" s="953" t="s">
        <v>583</v>
      </c>
      <c r="C85" s="954"/>
      <c r="D85" s="954"/>
      <c r="E85" s="954"/>
      <c r="F85" s="954"/>
      <c r="G85" s="954"/>
      <c r="H85" s="954"/>
      <c r="I85" s="954"/>
      <c r="J85" s="954"/>
      <c r="K85" s="954"/>
      <c r="L85" s="954"/>
      <c r="M85" s="954"/>
      <c r="N85" s="954"/>
      <c r="O85" s="954"/>
      <c r="P85" s="955"/>
      <c r="Q85" s="956">
        <v>1357</v>
      </c>
      <c r="R85" s="911"/>
      <c r="S85" s="911"/>
      <c r="T85" s="911"/>
      <c r="U85" s="911"/>
      <c r="V85" s="911">
        <v>1178</v>
      </c>
      <c r="W85" s="911"/>
      <c r="X85" s="911"/>
      <c r="Y85" s="911"/>
      <c r="Z85" s="911"/>
      <c r="AA85" s="911">
        <v>179</v>
      </c>
      <c r="AB85" s="911"/>
      <c r="AC85" s="911"/>
      <c r="AD85" s="911"/>
      <c r="AE85" s="911"/>
      <c r="AF85" s="911">
        <v>1757</v>
      </c>
      <c r="AG85" s="911"/>
      <c r="AH85" s="911"/>
      <c r="AI85" s="911"/>
      <c r="AJ85" s="911"/>
      <c r="AK85" s="911">
        <v>17</v>
      </c>
      <c r="AL85" s="911"/>
      <c r="AM85" s="911"/>
      <c r="AN85" s="911"/>
      <c r="AO85" s="911"/>
      <c r="AP85" s="911">
        <v>904</v>
      </c>
      <c r="AQ85" s="911"/>
      <c r="AR85" s="911"/>
      <c r="AS85" s="911"/>
      <c r="AT85" s="911"/>
      <c r="AU85" s="911">
        <v>0</v>
      </c>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2">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2">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5">
      <c r="A88" s="264" t="s">
        <v>380</v>
      </c>
      <c r="B88" s="870" t="s">
        <v>413</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c r="AG88" s="922"/>
      <c r="AH88" s="922"/>
      <c r="AI88" s="922"/>
      <c r="AJ88" s="922"/>
      <c r="AK88" s="919"/>
      <c r="AL88" s="919"/>
      <c r="AM88" s="919"/>
      <c r="AN88" s="919"/>
      <c r="AO88" s="919"/>
      <c r="AP88" s="922"/>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380</v>
      </c>
      <c r="BR102" s="870" t="s">
        <v>414</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415</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416</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417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01" t="s">
        <v>419</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420</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2">
      <c r="A109" s="994" t="s">
        <v>421</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422</v>
      </c>
      <c r="AB109" s="975"/>
      <c r="AC109" s="975"/>
      <c r="AD109" s="975"/>
      <c r="AE109" s="976"/>
      <c r="AF109" s="974" t="s">
        <v>298</v>
      </c>
      <c r="AG109" s="975"/>
      <c r="AH109" s="975"/>
      <c r="AI109" s="975"/>
      <c r="AJ109" s="976"/>
      <c r="AK109" s="974" t="s">
        <v>297</v>
      </c>
      <c r="AL109" s="975"/>
      <c r="AM109" s="975"/>
      <c r="AN109" s="975"/>
      <c r="AO109" s="976"/>
      <c r="AP109" s="974" t="s">
        <v>423</v>
      </c>
      <c r="AQ109" s="975"/>
      <c r="AR109" s="975"/>
      <c r="AS109" s="975"/>
      <c r="AT109" s="977"/>
      <c r="AU109" s="994" t="s">
        <v>421</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422</v>
      </c>
      <c r="BR109" s="975"/>
      <c r="BS109" s="975"/>
      <c r="BT109" s="975"/>
      <c r="BU109" s="976"/>
      <c r="BV109" s="974" t="s">
        <v>298</v>
      </c>
      <c r="BW109" s="975"/>
      <c r="BX109" s="975"/>
      <c r="BY109" s="975"/>
      <c r="BZ109" s="976"/>
      <c r="CA109" s="974" t="s">
        <v>297</v>
      </c>
      <c r="CB109" s="975"/>
      <c r="CC109" s="975"/>
      <c r="CD109" s="975"/>
      <c r="CE109" s="976"/>
      <c r="CF109" s="995" t="s">
        <v>423</v>
      </c>
      <c r="CG109" s="995"/>
      <c r="CH109" s="995"/>
      <c r="CI109" s="995"/>
      <c r="CJ109" s="995"/>
      <c r="CK109" s="974" t="s">
        <v>424</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422</v>
      </c>
      <c r="DH109" s="975"/>
      <c r="DI109" s="975"/>
      <c r="DJ109" s="975"/>
      <c r="DK109" s="976"/>
      <c r="DL109" s="974" t="s">
        <v>298</v>
      </c>
      <c r="DM109" s="975"/>
      <c r="DN109" s="975"/>
      <c r="DO109" s="975"/>
      <c r="DP109" s="976"/>
      <c r="DQ109" s="974" t="s">
        <v>297</v>
      </c>
      <c r="DR109" s="975"/>
      <c r="DS109" s="975"/>
      <c r="DT109" s="975"/>
      <c r="DU109" s="976"/>
      <c r="DV109" s="974" t="s">
        <v>423</v>
      </c>
      <c r="DW109" s="975"/>
      <c r="DX109" s="975"/>
      <c r="DY109" s="975"/>
      <c r="DZ109" s="977"/>
    </row>
    <row r="110" spans="1:131" s="246" customFormat="1" ht="26.25" customHeight="1" x14ac:dyDescent="0.2">
      <c r="A110" s="978" t="s">
        <v>425</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2919607</v>
      </c>
      <c r="AB110" s="982"/>
      <c r="AC110" s="982"/>
      <c r="AD110" s="982"/>
      <c r="AE110" s="983"/>
      <c r="AF110" s="984">
        <v>2941205</v>
      </c>
      <c r="AG110" s="982"/>
      <c r="AH110" s="982"/>
      <c r="AI110" s="982"/>
      <c r="AJ110" s="983"/>
      <c r="AK110" s="984">
        <v>2897560</v>
      </c>
      <c r="AL110" s="982"/>
      <c r="AM110" s="982"/>
      <c r="AN110" s="982"/>
      <c r="AO110" s="983"/>
      <c r="AP110" s="985">
        <v>21.6</v>
      </c>
      <c r="AQ110" s="986"/>
      <c r="AR110" s="986"/>
      <c r="AS110" s="986"/>
      <c r="AT110" s="987"/>
      <c r="AU110" s="988" t="s">
        <v>72</v>
      </c>
      <c r="AV110" s="989"/>
      <c r="AW110" s="989"/>
      <c r="AX110" s="989"/>
      <c r="AY110" s="989"/>
      <c r="AZ110" s="1030" t="s">
        <v>426</v>
      </c>
      <c r="BA110" s="979"/>
      <c r="BB110" s="979"/>
      <c r="BC110" s="979"/>
      <c r="BD110" s="979"/>
      <c r="BE110" s="979"/>
      <c r="BF110" s="979"/>
      <c r="BG110" s="979"/>
      <c r="BH110" s="979"/>
      <c r="BI110" s="979"/>
      <c r="BJ110" s="979"/>
      <c r="BK110" s="979"/>
      <c r="BL110" s="979"/>
      <c r="BM110" s="979"/>
      <c r="BN110" s="979"/>
      <c r="BO110" s="979"/>
      <c r="BP110" s="980"/>
      <c r="BQ110" s="1016">
        <v>24945243</v>
      </c>
      <c r="BR110" s="1017"/>
      <c r="BS110" s="1017"/>
      <c r="BT110" s="1017"/>
      <c r="BU110" s="1017"/>
      <c r="BV110" s="1017">
        <v>24905830</v>
      </c>
      <c r="BW110" s="1017"/>
      <c r="BX110" s="1017"/>
      <c r="BY110" s="1017"/>
      <c r="BZ110" s="1017"/>
      <c r="CA110" s="1017">
        <v>24310322</v>
      </c>
      <c r="CB110" s="1017"/>
      <c r="CC110" s="1017"/>
      <c r="CD110" s="1017"/>
      <c r="CE110" s="1017"/>
      <c r="CF110" s="1031">
        <v>181.1</v>
      </c>
      <c r="CG110" s="1032"/>
      <c r="CH110" s="1032"/>
      <c r="CI110" s="1032"/>
      <c r="CJ110" s="1032"/>
      <c r="CK110" s="1033" t="s">
        <v>427</v>
      </c>
      <c r="CL110" s="1034"/>
      <c r="CM110" s="1013" t="s">
        <v>428</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127</v>
      </c>
      <c r="DH110" s="1017"/>
      <c r="DI110" s="1017"/>
      <c r="DJ110" s="1017"/>
      <c r="DK110" s="1017"/>
      <c r="DL110" s="1017" t="s">
        <v>127</v>
      </c>
      <c r="DM110" s="1017"/>
      <c r="DN110" s="1017"/>
      <c r="DO110" s="1017"/>
      <c r="DP110" s="1017"/>
      <c r="DQ110" s="1017" t="s">
        <v>127</v>
      </c>
      <c r="DR110" s="1017"/>
      <c r="DS110" s="1017"/>
      <c r="DT110" s="1017"/>
      <c r="DU110" s="1017"/>
      <c r="DV110" s="1018" t="s">
        <v>127</v>
      </c>
      <c r="DW110" s="1018"/>
      <c r="DX110" s="1018"/>
      <c r="DY110" s="1018"/>
      <c r="DZ110" s="1019"/>
    </row>
    <row r="111" spans="1:131" s="246" customFormat="1" ht="26.25" customHeight="1" x14ac:dyDescent="0.2">
      <c r="A111" s="1020" t="s">
        <v>429</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430</v>
      </c>
      <c r="AB111" s="1024"/>
      <c r="AC111" s="1024"/>
      <c r="AD111" s="1024"/>
      <c r="AE111" s="1025"/>
      <c r="AF111" s="1026" t="s">
        <v>382</v>
      </c>
      <c r="AG111" s="1024"/>
      <c r="AH111" s="1024"/>
      <c r="AI111" s="1024"/>
      <c r="AJ111" s="1025"/>
      <c r="AK111" s="1026" t="s">
        <v>382</v>
      </c>
      <c r="AL111" s="1024"/>
      <c r="AM111" s="1024"/>
      <c r="AN111" s="1024"/>
      <c r="AO111" s="1025"/>
      <c r="AP111" s="1027" t="s">
        <v>382</v>
      </c>
      <c r="AQ111" s="1028"/>
      <c r="AR111" s="1028"/>
      <c r="AS111" s="1028"/>
      <c r="AT111" s="1029"/>
      <c r="AU111" s="990"/>
      <c r="AV111" s="991"/>
      <c r="AW111" s="991"/>
      <c r="AX111" s="991"/>
      <c r="AY111" s="991"/>
      <c r="AZ111" s="1039" t="s">
        <v>431</v>
      </c>
      <c r="BA111" s="1040"/>
      <c r="BB111" s="1040"/>
      <c r="BC111" s="1040"/>
      <c r="BD111" s="1040"/>
      <c r="BE111" s="1040"/>
      <c r="BF111" s="1040"/>
      <c r="BG111" s="1040"/>
      <c r="BH111" s="1040"/>
      <c r="BI111" s="1040"/>
      <c r="BJ111" s="1040"/>
      <c r="BK111" s="1040"/>
      <c r="BL111" s="1040"/>
      <c r="BM111" s="1040"/>
      <c r="BN111" s="1040"/>
      <c r="BO111" s="1040"/>
      <c r="BP111" s="1041"/>
      <c r="BQ111" s="1009" t="s">
        <v>430</v>
      </c>
      <c r="BR111" s="1010"/>
      <c r="BS111" s="1010"/>
      <c r="BT111" s="1010"/>
      <c r="BU111" s="1010"/>
      <c r="BV111" s="1010" t="s">
        <v>127</v>
      </c>
      <c r="BW111" s="1010"/>
      <c r="BX111" s="1010"/>
      <c r="BY111" s="1010"/>
      <c r="BZ111" s="1010"/>
      <c r="CA111" s="1010" t="s">
        <v>127</v>
      </c>
      <c r="CB111" s="1010"/>
      <c r="CC111" s="1010"/>
      <c r="CD111" s="1010"/>
      <c r="CE111" s="1010"/>
      <c r="CF111" s="1004" t="s">
        <v>127</v>
      </c>
      <c r="CG111" s="1005"/>
      <c r="CH111" s="1005"/>
      <c r="CI111" s="1005"/>
      <c r="CJ111" s="1005"/>
      <c r="CK111" s="1035"/>
      <c r="CL111" s="1036"/>
      <c r="CM111" s="1006" t="s">
        <v>432</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430</v>
      </c>
      <c r="DH111" s="1010"/>
      <c r="DI111" s="1010"/>
      <c r="DJ111" s="1010"/>
      <c r="DK111" s="1010"/>
      <c r="DL111" s="1010" t="s">
        <v>382</v>
      </c>
      <c r="DM111" s="1010"/>
      <c r="DN111" s="1010"/>
      <c r="DO111" s="1010"/>
      <c r="DP111" s="1010"/>
      <c r="DQ111" s="1010" t="s">
        <v>430</v>
      </c>
      <c r="DR111" s="1010"/>
      <c r="DS111" s="1010"/>
      <c r="DT111" s="1010"/>
      <c r="DU111" s="1010"/>
      <c r="DV111" s="1011" t="s">
        <v>127</v>
      </c>
      <c r="DW111" s="1011"/>
      <c r="DX111" s="1011"/>
      <c r="DY111" s="1011"/>
      <c r="DZ111" s="1012"/>
    </row>
    <row r="112" spans="1:131" s="246" customFormat="1" ht="26.25" customHeight="1" x14ac:dyDescent="0.2">
      <c r="A112" s="1042" t="s">
        <v>433</v>
      </c>
      <c r="B112" s="1043"/>
      <c r="C112" s="1040" t="s">
        <v>434</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127</v>
      </c>
      <c r="AB112" s="1049"/>
      <c r="AC112" s="1049"/>
      <c r="AD112" s="1049"/>
      <c r="AE112" s="1050"/>
      <c r="AF112" s="1051" t="s">
        <v>127</v>
      </c>
      <c r="AG112" s="1049"/>
      <c r="AH112" s="1049"/>
      <c r="AI112" s="1049"/>
      <c r="AJ112" s="1050"/>
      <c r="AK112" s="1051" t="s">
        <v>430</v>
      </c>
      <c r="AL112" s="1049"/>
      <c r="AM112" s="1049"/>
      <c r="AN112" s="1049"/>
      <c r="AO112" s="1050"/>
      <c r="AP112" s="1052" t="s">
        <v>382</v>
      </c>
      <c r="AQ112" s="1053"/>
      <c r="AR112" s="1053"/>
      <c r="AS112" s="1053"/>
      <c r="AT112" s="1054"/>
      <c r="AU112" s="990"/>
      <c r="AV112" s="991"/>
      <c r="AW112" s="991"/>
      <c r="AX112" s="991"/>
      <c r="AY112" s="991"/>
      <c r="AZ112" s="1039" t="s">
        <v>435</v>
      </c>
      <c r="BA112" s="1040"/>
      <c r="BB112" s="1040"/>
      <c r="BC112" s="1040"/>
      <c r="BD112" s="1040"/>
      <c r="BE112" s="1040"/>
      <c r="BF112" s="1040"/>
      <c r="BG112" s="1040"/>
      <c r="BH112" s="1040"/>
      <c r="BI112" s="1040"/>
      <c r="BJ112" s="1040"/>
      <c r="BK112" s="1040"/>
      <c r="BL112" s="1040"/>
      <c r="BM112" s="1040"/>
      <c r="BN112" s="1040"/>
      <c r="BO112" s="1040"/>
      <c r="BP112" s="1041"/>
      <c r="BQ112" s="1009">
        <v>12063387</v>
      </c>
      <c r="BR112" s="1010"/>
      <c r="BS112" s="1010"/>
      <c r="BT112" s="1010"/>
      <c r="BU112" s="1010"/>
      <c r="BV112" s="1010">
        <v>11878966</v>
      </c>
      <c r="BW112" s="1010"/>
      <c r="BX112" s="1010"/>
      <c r="BY112" s="1010"/>
      <c r="BZ112" s="1010"/>
      <c r="CA112" s="1010">
        <v>11531641</v>
      </c>
      <c r="CB112" s="1010"/>
      <c r="CC112" s="1010"/>
      <c r="CD112" s="1010"/>
      <c r="CE112" s="1010"/>
      <c r="CF112" s="1004">
        <v>85.9</v>
      </c>
      <c r="CG112" s="1005"/>
      <c r="CH112" s="1005"/>
      <c r="CI112" s="1005"/>
      <c r="CJ112" s="1005"/>
      <c r="CK112" s="1035"/>
      <c r="CL112" s="1036"/>
      <c r="CM112" s="1006" t="s">
        <v>436</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127</v>
      </c>
      <c r="DH112" s="1010"/>
      <c r="DI112" s="1010"/>
      <c r="DJ112" s="1010"/>
      <c r="DK112" s="1010"/>
      <c r="DL112" s="1010" t="s">
        <v>382</v>
      </c>
      <c r="DM112" s="1010"/>
      <c r="DN112" s="1010"/>
      <c r="DO112" s="1010"/>
      <c r="DP112" s="1010"/>
      <c r="DQ112" s="1010" t="s">
        <v>127</v>
      </c>
      <c r="DR112" s="1010"/>
      <c r="DS112" s="1010"/>
      <c r="DT112" s="1010"/>
      <c r="DU112" s="1010"/>
      <c r="DV112" s="1011" t="s">
        <v>127</v>
      </c>
      <c r="DW112" s="1011"/>
      <c r="DX112" s="1011"/>
      <c r="DY112" s="1011"/>
      <c r="DZ112" s="1012"/>
    </row>
    <row r="113" spans="1:130" s="246" customFormat="1" ht="26.25" customHeight="1" x14ac:dyDescent="0.2">
      <c r="A113" s="1044"/>
      <c r="B113" s="1045"/>
      <c r="C113" s="1040" t="s">
        <v>437</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927665</v>
      </c>
      <c r="AB113" s="1024"/>
      <c r="AC113" s="1024"/>
      <c r="AD113" s="1024"/>
      <c r="AE113" s="1025"/>
      <c r="AF113" s="1026">
        <v>1033426</v>
      </c>
      <c r="AG113" s="1024"/>
      <c r="AH113" s="1024"/>
      <c r="AI113" s="1024"/>
      <c r="AJ113" s="1025"/>
      <c r="AK113" s="1026">
        <v>1031516</v>
      </c>
      <c r="AL113" s="1024"/>
      <c r="AM113" s="1024"/>
      <c r="AN113" s="1024"/>
      <c r="AO113" s="1025"/>
      <c r="AP113" s="1027">
        <v>7.7</v>
      </c>
      <c r="AQ113" s="1028"/>
      <c r="AR113" s="1028"/>
      <c r="AS113" s="1028"/>
      <c r="AT113" s="1029"/>
      <c r="AU113" s="990"/>
      <c r="AV113" s="991"/>
      <c r="AW113" s="991"/>
      <c r="AX113" s="991"/>
      <c r="AY113" s="991"/>
      <c r="AZ113" s="1039" t="s">
        <v>438</v>
      </c>
      <c r="BA113" s="1040"/>
      <c r="BB113" s="1040"/>
      <c r="BC113" s="1040"/>
      <c r="BD113" s="1040"/>
      <c r="BE113" s="1040"/>
      <c r="BF113" s="1040"/>
      <c r="BG113" s="1040"/>
      <c r="BH113" s="1040"/>
      <c r="BI113" s="1040"/>
      <c r="BJ113" s="1040"/>
      <c r="BK113" s="1040"/>
      <c r="BL113" s="1040"/>
      <c r="BM113" s="1040"/>
      <c r="BN113" s="1040"/>
      <c r="BO113" s="1040"/>
      <c r="BP113" s="1041"/>
      <c r="BQ113" s="1009">
        <v>1102653</v>
      </c>
      <c r="BR113" s="1010"/>
      <c r="BS113" s="1010"/>
      <c r="BT113" s="1010"/>
      <c r="BU113" s="1010"/>
      <c r="BV113" s="1010">
        <v>1191658</v>
      </c>
      <c r="BW113" s="1010"/>
      <c r="BX113" s="1010"/>
      <c r="BY113" s="1010"/>
      <c r="BZ113" s="1010"/>
      <c r="CA113" s="1010">
        <v>1292716</v>
      </c>
      <c r="CB113" s="1010"/>
      <c r="CC113" s="1010"/>
      <c r="CD113" s="1010"/>
      <c r="CE113" s="1010"/>
      <c r="CF113" s="1004">
        <v>9.6</v>
      </c>
      <c r="CG113" s="1005"/>
      <c r="CH113" s="1005"/>
      <c r="CI113" s="1005"/>
      <c r="CJ113" s="1005"/>
      <c r="CK113" s="1035"/>
      <c r="CL113" s="1036"/>
      <c r="CM113" s="1006" t="s">
        <v>439</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382</v>
      </c>
      <c r="DH113" s="1049"/>
      <c r="DI113" s="1049"/>
      <c r="DJ113" s="1049"/>
      <c r="DK113" s="1050"/>
      <c r="DL113" s="1051" t="s">
        <v>127</v>
      </c>
      <c r="DM113" s="1049"/>
      <c r="DN113" s="1049"/>
      <c r="DO113" s="1049"/>
      <c r="DP113" s="1050"/>
      <c r="DQ113" s="1051" t="s">
        <v>127</v>
      </c>
      <c r="DR113" s="1049"/>
      <c r="DS113" s="1049"/>
      <c r="DT113" s="1049"/>
      <c r="DU113" s="1050"/>
      <c r="DV113" s="1052" t="s">
        <v>430</v>
      </c>
      <c r="DW113" s="1053"/>
      <c r="DX113" s="1053"/>
      <c r="DY113" s="1053"/>
      <c r="DZ113" s="1054"/>
    </row>
    <row r="114" spans="1:130" s="246" customFormat="1" ht="26.25" customHeight="1" x14ac:dyDescent="0.2">
      <c r="A114" s="1044"/>
      <c r="B114" s="1045"/>
      <c r="C114" s="1040" t="s">
        <v>440</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134609</v>
      </c>
      <c r="AB114" s="1049"/>
      <c r="AC114" s="1049"/>
      <c r="AD114" s="1049"/>
      <c r="AE114" s="1050"/>
      <c r="AF114" s="1051">
        <v>109389</v>
      </c>
      <c r="AG114" s="1049"/>
      <c r="AH114" s="1049"/>
      <c r="AI114" s="1049"/>
      <c r="AJ114" s="1050"/>
      <c r="AK114" s="1051">
        <v>89534</v>
      </c>
      <c r="AL114" s="1049"/>
      <c r="AM114" s="1049"/>
      <c r="AN114" s="1049"/>
      <c r="AO114" s="1050"/>
      <c r="AP114" s="1052">
        <v>0.7</v>
      </c>
      <c r="AQ114" s="1053"/>
      <c r="AR114" s="1053"/>
      <c r="AS114" s="1053"/>
      <c r="AT114" s="1054"/>
      <c r="AU114" s="990"/>
      <c r="AV114" s="991"/>
      <c r="AW114" s="991"/>
      <c r="AX114" s="991"/>
      <c r="AY114" s="991"/>
      <c r="AZ114" s="1039" t="s">
        <v>441</v>
      </c>
      <c r="BA114" s="1040"/>
      <c r="BB114" s="1040"/>
      <c r="BC114" s="1040"/>
      <c r="BD114" s="1040"/>
      <c r="BE114" s="1040"/>
      <c r="BF114" s="1040"/>
      <c r="BG114" s="1040"/>
      <c r="BH114" s="1040"/>
      <c r="BI114" s="1040"/>
      <c r="BJ114" s="1040"/>
      <c r="BK114" s="1040"/>
      <c r="BL114" s="1040"/>
      <c r="BM114" s="1040"/>
      <c r="BN114" s="1040"/>
      <c r="BO114" s="1040"/>
      <c r="BP114" s="1041"/>
      <c r="BQ114" s="1009">
        <v>1377932</v>
      </c>
      <c r="BR114" s="1010"/>
      <c r="BS114" s="1010"/>
      <c r="BT114" s="1010"/>
      <c r="BU114" s="1010"/>
      <c r="BV114" s="1010">
        <v>1366145</v>
      </c>
      <c r="BW114" s="1010"/>
      <c r="BX114" s="1010"/>
      <c r="BY114" s="1010"/>
      <c r="BZ114" s="1010"/>
      <c r="CA114" s="1010">
        <v>1292095</v>
      </c>
      <c r="CB114" s="1010"/>
      <c r="CC114" s="1010"/>
      <c r="CD114" s="1010"/>
      <c r="CE114" s="1010"/>
      <c r="CF114" s="1004">
        <v>9.6</v>
      </c>
      <c r="CG114" s="1005"/>
      <c r="CH114" s="1005"/>
      <c r="CI114" s="1005"/>
      <c r="CJ114" s="1005"/>
      <c r="CK114" s="1035"/>
      <c r="CL114" s="1036"/>
      <c r="CM114" s="1006" t="s">
        <v>442</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382</v>
      </c>
      <c r="DH114" s="1049"/>
      <c r="DI114" s="1049"/>
      <c r="DJ114" s="1049"/>
      <c r="DK114" s="1050"/>
      <c r="DL114" s="1051" t="s">
        <v>382</v>
      </c>
      <c r="DM114" s="1049"/>
      <c r="DN114" s="1049"/>
      <c r="DO114" s="1049"/>
      <c r="DP114" s="1050"/>
      <c r="DQ114" s="1051" t="s">
        <v>382</v>
      </c>
      <c r="DR114" s="1049"/>
      <c r="DS114" s="1049"/>
      <c r="DT114" s="1049"/>
      <c r="DU114" s="1050"/>
      <c r="DV114" s="1052" t="s">
        <v>127</v>
      </c>
      <c r="DW114" s="1053"/>
      <c r="DX114" s="1053"/>
      <c r="DY114" s="1053"/>
      <c r="DZ114" s="1054"/>
    </row>
    <row r="115" spans="1:130" s="246" customFormat="1" ht="26.25" customHeight="1" x14ac:dyDescent="0.2">
      <c r="A115" s="1044"/>
      <c r="B115" s="1045"/>
      <c r="C115" s="1040" t="s">
        <v>443</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11565</v>
      </c>
      <c r="AB115" s="1024"/>
      <c r="AC115" s="1024"/>
      <c r="AD115" s="1024"/>
      <c r="AE115" s="1025"/>
      <c r="AF115" s="1026">
        <v>9380</v>
      </c>
      <c r="AG115" s="1024"/>
      <c r="AH115" s="1024"/>
      <c r="AI115" s="1024"/>
      <c r="AJ115" s="1025"/>
      <c r="AK115" s="1026">
        <v>5909</v>
      </c>
      <c r="AL115" s="1024"/>
      <c r="AM115" s="1024"/>
      <c r="AN115" s="1024"/>
      <c r="AO115" s="1025"/>
      <c r="AP115" s="1027">
        <v>0</v>
      </c>
      <c r="AQ115" s="1028"/>
      <c r="AR115" s="1028"/>
      <c r="AS115" s="1028"/>
      <c r="AT115" s="1029"/>
      <c r="AU115" s="990"/>
      <c r="AV115" s="991"/>
      <c r="AW115" s="991"/>
      <c r="AX115" s="991"/>
      <c r="AY115" s="991"/>
      <c r="AZ115" s="1039" t="s">
        <v>444</v>
      </c>
      <c r="BA115" s="1040"/>
      <c r="BB115" s="1040"/>
      <c r="BC115" s="1040"/>
      <c r="BD115" s="1040"/>
      <c r="BE115" s="1040"/>
      <c r="BF115" s="1040"/>
      <c r="BG115" s="1040"/>
      <c r="BH115" s="1040"/>
      <c r="BI115" s="1040"/>
      <c r="BJ115" s="1040"/>
      <c r="BK115" s="1040"/>
      <c r="BL115" s="1040"/>
      <c r="BM115" s="1040"/>
      <c r="BN115" s="1040"/>
      <c r="BO115" s="1040"/>
      <c r="BP115" s="1041"/>
      <c r="BQ115" s="1009" t="s">
        <v>382</v>
      </c>
      <c r="BR115" s="1010"/>
      <c r="BS115" s="1010"/>
      <c r="BT115" s="1010"/>
      <c r="BU115" s="1010"/>
      <c r="BV115" s="1010" t="s">
        <v>127</v>
      </c>
      <c r="BW115" s="1010"/>
      <c r="BX115" s="1010"/>
      <c r="BY115" s="1010"/>
      <c r="BZ115" s="1010"/>
      <c r="CA115" s="1010" t="s">
        <v>127</v>
      </c>
      <c r="CB115" s="1010"/>
      <c r="CC115" s="1010"/>
      <c r="CD115" s="1010"/>
      <c r="CE115" s="1010"/>
      <c r="CF115" s="1004" t="s">
        <v>127</v>
      </c>
      <c r="CG115" s="1005"/>
      <c r="CH115" s="1005"/>
      <c r="CI115" s="1005"/>
      <c r="CJ115" s="1005"/>
      <c r="CK115" s="1035"/>
      <c r="CL115" s="1036"/>
      <c r="CM115" s="1039" t="s">
        <v>445</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127</v>
      </c>
      <c r="DH115" s="1049"/>
      <c r="DI115" s="1049"/>
      <c r="DJ115" s="1049"/>
      <c r="DK115" s="1050"/>
      <c r="DL115" s="1051" t="s">
        <v>430</v>
      </c>
      <c r="DM115" s="1049"/>
      <c r="DN115" s="1049"/>
      <c r="DO115" s="1049"/>
      <c r="DP115" s="1050"/>
      <c r="DQ115" s="1051" t="s">
        <v>430</v>
      </c>
      <c r="DR115" s="1049"/>
      <c r="DS115" s="1049"/>
      <c r="DT115" s="1049"/>
      <c r="DU115" s="1050"/>
      <c r="DV115" s="1052" t="s">
        <v>127</v>
      </c>
      <c r="DW115" s="1053"/>
      <c r="DX115" s="1053"/>
      <c r="DY115" s="1053"/>
      <c r="DZ115" s="1054"/>
    </row>
    <row r="116" spans="1:130" s="246" customFormat="1" ht="26.25" customHeight="1" x14ac:dyDescent="0.2">
      <c r="A116" s="1046"/>
      <c r="B116" s="1047"/>
      <c r="C116" s="1055" t="s">
        <v>446</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115</v>
      </c>
      <c r="AB116" s="1049"/>
      <c r="AC116" s="1049"/>
      <c r="AD116" s="1049"/>
      <c r="AE116" s="1050"/>
      <c r="AF116" s="1051">
        <v>127</v>
      </c>
      <c r="AG116" s="1049"/>
      <c r="AH116" s="1049"/>
      <c r="AI116" s="1049"/>
      <c r="AJ116" s="1050"/>
      <c r="AK116" s="1051">
        <v>105</v>
      </c>
      <c r="AL116" s="1049"/>
      <c r="AM116" s="1049"/>
      <c r="AN116" s="1049"/>
      <c r="AO116" s="1050"/>
      <c r="AP116" s="1052">
        <v>0</v>
      </c>
      <c r="AQ116" s="1053"/>
      <c r="AR116" s="1053"/>
      <c r="AS116" s="1053"/>
      <c r="AT116" s="1054"/>
      <c r="AU116" s="990"/>
      <c r="AV116" s="991"/>
      <c r="AW116" s="991"/>
      <c r="AX116" s="991"/>
      <c r="AY116" s="991"/>
      <c r="AZ116" s="1057" t="s">
        <v>447</v>
      </c>
      <c r="BA116" s="1058"/>
      <c r="BB116" s="1058"/>
      <c r="BC116" s="1058"/>
      <c r="BD116" s="1058"/>
      <c r="BE116" s="1058"/>
      <c r="BF116" s="1058"/>
      <c r="BG116" s="1058"/>
      <c r="BH116" s="1058"/>
      <c r="BI116" s="1058"/>
      <c r="BJ116" s="1058"/>
      <c r="BK116" s="1058"/>
      <c r="BL116" s="1058"/>
      <c r="BM116" s="1058"/>
      <c r="BN116" s="1058"/>
      <c r="BO116" s="1058"/>
      <c r="BP116" s="1059"/>
      <c r="BQ116" s="1009" t="s">
        <v>382</v>
      </c>
      <c r="BR116" s="1010"/>
      <c r="BS116" s="1010"/>
      <c r="BT116" s="1010"/>
      <c r="BU116" s="1010"/>
      <c r="BV116" s="1010" t="s">
        <v>382</v>
      </c>
      <c r="BW116" s="1010"/>
      <c r="BX116" s="1010"/>
      <c r="BY116" s="1010"/>
      <c r="BZ116" s="1010"/>
      <c r="CA116" s="1010" t="s">
        <v>127</v>
      </c>
      <c r="CB116" s="1010"/>
      <c r="CC116" s="1010"/>
      <c r="CD116" s="1010"/>
      <c r="CE116" s="1010"/>
      <c r="CF116" s="1004" t="s">
        <v>127</v>
      </c>
      <c r="CG116" s="1005"/>
      <c r="CH116" s="1005"/>
      <c r="CI116" s="1005"/>
      <c r="CJ116" s="1005"/>
      <c r="CK116" s="1035"/>
      <c r="CL116" s="1036"/>
      <c r="CM116" s="1006" t="s">
        <v>448</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382</v>
      </c>
      <c r="DH116" s="1049"/>
      <c r="DI116" s="1049"/>
      <c r="DJ116" s="1049"/>
      <c r="DK116" s="1050"/>
      <c r="DL116" s="1051" t="s">
        <v>382</v>
      </c>
      <c r="DM116" s="1049"/>
      <c r="DN116" s="1049"/>
      <c r="DO116" s="1049"/>
      <c r="DP116" s="1050"/>
      <c r="DQ116" s="1051" t="s">
        <v>430</v>
      </c>
      <c r="DR116" s="1049"/>
      <c r="DS116" s="1049"/>
      <c r="DT116" s="1049"/>
      <c r="DU116" s="1050"/>
      <c r="DV116" s="1052" t="s">
        <v>430</v>
      </c>
      <c r="DW116" s="1053"/>
      <c r="DX116" s="1053"/>
      <c r="DY116" s="1053"/>
      <c r="DZ116" s="1054"/>
    </row>
    <row r="117" spans="1:130" s="246" customFormat="1" ht="26.25" customHeight="1" x14ac:dyDescent="0.2">
      <c r="A117" s="994" t="s">
        <v>183</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449</v>
      </c>
      <c r="Z117" s="976"/>
      <c r="AA117" s="1066">
        <v>3993561</v>
      </c>
      <c r="AB117" s="1067"/>
      <c r="AC117" s="1067"/>
      <c r="AD117" s="1067"/>
      <c r="AE117" s="1068"/>
      <c r="AF117" s="1069">
        <v>4093527</v>
      </c>
      <c r="AG117" s="1067"/>
      <c r="AH117" s="1067"/>
      <c r="AI117" s="1067"/>
      <c r="AJ117" s="1068"/>
      <c r="AK117" s="1069">
        <v>4024624</v>
      </c>
      <c r="AL117" s="1067"/>
      <c r="AM117" s="1067"/>
      <c r="AN117" s="1067"/>
      <c r="AO117" s="1068"/>
      <c r="AP117" s="1070"/>
      <c r="AQ117" s="1071"/>
      <c r="AR117" s="1071"/>
      <c r="AS117" s="1071"/>
      <c r="AT117" s="1072"/>
      <c r="AU117" s="990"/>
      <c r="AV117" s="991"/>
      <c r="AW117" s="991"/>
      <c r="AX117" s="991"/>
      <c r="AY117" s="991"/>
      <c r="AZ117" s="1057" t="s">
        <v>450</v>
      </c>
      <c r="BA117" s="1058"/>
      <c r="BB117" s="1058"/>
      <c r="BC117" s="1058"/>
      <c r="BD117" s="1058"/>
      <c r="BE117" s="1058"/>
      <c r="BF117" s="1058"/>
      <c r="BG117" s="1058"/>
      <c r="BH117" s="1058"/>
      <c r="BI117" s="1058"/>
      <c r="BJ117" s="1058"/>
      <c r="BK117" s="1058"/>
      <c r="BL117" s="1058"/>
      <c r="BM117" s="1058"/>
      <c r="BN117" s="1058"/>
      <c r="BO117" s="1058"/>
      <c r="BP117" s="1059"/>
      <c r="BQ117" s="1009" t="s">
        <v>127</v>
      </c>
      <c r="BR117" s="1010"/>
      <c r="BS117" s="1010"/>
      <c r="BT117" s="1010"/>
      <c r="BU117" s="1010"/>
      <c r="BV117" s="1010" t="s">
        <v>127</v>
      </c>
      <c r="BW117" s="1010"/>
      <c r="BX117" s="1010"/>
      <c r="BY117" s="1010"/>
      <c r="BZ117" s="1010"/>
      <c r="CA117" s="1010" t="s">
        <v>382</v>
      </c>
      <c r="CB117" s="1010"/>
      <c r="CC117" s="1010"/>
      <c r="CD117" s="1010"/>
      <c r="CE117" s="1010"/>
      <c r="CF117" s="1004" t="s">
        <v>127</v>
      </c>
      <c r="CG117" s="1005"/>
      <c r="CH117" s="1005"/>
      <c r="CI117" s="1005"/>
      <c r="CJ117" s="1005"/>
      <c r="CK117" s="1035"/>
      <c r="CL117" s="1036"/>
      <c r="CM117" s="1006" t="s">
        <v>451</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127</v>
      </c>
      <c r="DH117" s="1049"/>
      <c r="DI117" s="1049"/>
      <c r="DJ117" s="1049"/>
      <c r="DK117" s="1050"/>
      <c r="DL117" s="1051" t="s">
        <v>127</v>
      </c>
      <c r="DM117" s="1049"/>
      <c r="DN117" s="1049"/>
      <c r="DO117" s="1049"/>
      <c r="DP117" s="1050"/>
      <c r="DQ117" s="1051" t="s">
        <v>382</v>
      </c>
      <c r="DR117" s="1049"/>
      <c r="DS117" s="1049"/>
      <c r="DT117" s="1049"/>
      <c r="DU117" s="1050"/>
      <c r="DV117" s="1052" t="s">
        <v>127</v>
      </c>
      <c r="DW117" s="1053"/>
      <c r="DX117" s="1053"/>
      <c r="DY117" s="1053"/>
      <c r="DZ117" s="1054"/>
    </row>
    <row r="118" spans="1:130" s="246" customFormat="1" ht="26.25" customHeight="1" x14ac:dyDescent="0.2">
      <c r="A118" s="994" t="s">
        <v>424</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422</v>
      </c>
      <c r="AB118" s="975"/>
      <c r="AC118" s="975"/>
      <c r="AD118" s="975"/>
      <c r="AE118" s="976"/>
      <c r="AF118" s="974" t="s">
        <v>298</v>
      </c>
      <c r="AG118" s="975"/>
      <c r="AH118" s="975"/>
      <c r="AI118" s="975"/>
      <c r="AJ118" s="976"/>
      <c r="AK118" s="974" t="s">
        <v>297</v>
      </c>
      <c r="AL118" s="975"/>
      <c r="AM118" s="975"/>
      <c r="AN118" s="975"/>
      <c r="AO118" s="976"/>
      <c r="AP118" s="1061" t="s">
        <v>423</v>
      </c>
      <c r="AQ118" s="1062"/>
      <c r="AR118" s="1062"/>
      <c r="AS118" s="1062"/>
      <c r="AT118" s="1063"/>
      <c r="AU118" s="990"/>
      <c r="AV118" s="991"/>
      <c r="AW118" s="991"/>
      <c r="AX118" s="991"/>
      <c r="AY118" s="991"/>
      <c r="AZ118" s="1064" t="s">
        <v>452</v>
      </c>
      <c r="BA118" s="1055"/>
      <c r="BB118" s="1055"/>
      <c r="BC118" s="1055"/>
      <c r="BD118" s="1055"/>
      <c r="BE118" s="1055"/>
      <c r="BF118" s="1055"/>
      <c r="BG118" s="1055"/>
      <c r="BH118" s="1055"/>
      <c r="BI118" s="1055"/>
      <c r="BJ118" s="1055"/>
      <c r="BK118" s="1055"/>
      <c r="BL118" s="1055"/>
      <c r="BM118" s="1055"/>
      <c r="BN118" s="1055"/>
      <c r="BO118" s="1055"/>
      <c r="BP118" s="1056"/>
      <c r="BQ118" s="1087" t="s">
        <v>382</v>
      </c>
      <c r="BR118" s="1088"/>
      <c r="BS118" s="1088"/>
      <c r="BT118" s="1088"/>
      <c r="BU118" s="1088"/>
      <c r="BV118" s="1088" t="s">
        <v>127</v>
      </c>
      <c r="BW118" s="1088"/>
      <c r="BX118" s="1088"/>
      <c r="BY118" s="1088"/>
      <c r="BZ118" s="1088"/>
      <c r="CA118" s="1088" t="s">
        <v>382</v>
      </c>
      <c r="CB118" s="1088"/>
      <c r="CC118" s="1088"/>
      <c r="CD118" s="1088"/>
      <c r="CE118" s="1088"/>
      <c r="CF118" s="1004" t="s">
        <v>382</v>
      </c>
      <c r="CG118" s="1005"/>
      <c r="CH118" s="1005"/>
      <c r="CI118" s="1005"/>
      <c r="CJ118" s="1005"/>
      <c r="CK118" s="1035"/>
      <c r="CL118" s="1036"/>
      <c r="CM118" s="1006" t="s">
        <v>453</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127</v>
      </c>
      <c r="DH118" s="1049"/>
      <c r="DI118" s="1049"/>
      <c r="DJ118" s="1049"/>
      <c r="DK118" s="1050"/>
      <c r="DL118" s="1051" t="s">
        <v>127</v>
      </c>
      <c r="DM118" s="1049"/>
      <c r="DN118" s="1049"/>
      <c r="DO118" s="1049"/>
      <c r="DP118" s="1050"/>
      <c r="DQ118" s="1051" t="s">
        <v>127</v>
      </c>
      <c r="DR118" s="1049"/>
      <c r="DS118" s="1049"/>
      <c r="DT118" s="1049"/>
      <c r="DU118" s="1050"/>
      <c r="DV118" s="1052" t="s">
        <v>127</v>
      </c>
      <c r="DW118" s="1053"/>
      <c r="DX118" s="1053"/>
      <c r="DY118" s="1053"/>
      <c r="DZ118" s="1054"/>
    </row>
    <row r="119" spans="1:130" s="246" customFormat="1" ht="26.25" customHeight="1" x14ac:dyDescent="0.2">
      <c r="A119" s="1148" t="s">
        <v>427</v>
      </c>
      <c r="B119" s="1034"/>
      <c r="C119" s="1013" t="s">
        <v>428</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127</v>
      </c>
      <c r="AB119" s="982"/>
      <c r="AC119" s="982"/>
      <c r="AD119" s="982"/>
      <c r="AE119" s="983"/>
      <c r="AF119" s="984" t="s">
        <v>382</v>
      </c>
      <c r="AG119" s="982"/>
      <c r="AH119" s="982"/>
      <c r="AI119" s="982"/>
      <c r="AJ119" s="983"/>
      <c r="AK119" s="984" t="s">
        <v>127</v>
      </c>
      <c r="AL119" s="982"/>
      <c r="AM119" s="982"/>
      <c r="AN119" s="982"/>
      <c r="AO119" s="983"/>
      <c r="AP119" s="985" t="s">
        <v>382</v>
      </c>
      <c r="AQ119" s="986"/>
      <c r="AR119" s="986"/>
      <c r="AS119" s="986"/>
      <c r="AT119" s="987"/>
      <c r="AU119" s="992"/>
      <c r="AV119" s="993"/>
      <c r="AW119" s="993"/>
      <c r="AX119" s="993"/>
      <c r="AY119" s="993"/>
      <c r="AZ119" s="277" t="s">
        <v>183</v>
      </c>
      <c r="BA119" s="277"/>
      <c r="BB119" s="277"/>
      <c r="BC119" s="277"/>
      <c r="BD119" s="277"/>
      <c r="BE119" s="277"/>
      <c r="BF119" s="277"/>
      <c r="BG119" s="277"/>
      <c r="BH119" s="277"/>
      <c r="BI119" s="277"/>
      <c r="BJ119" s="277"/>
      <c r="BK119" s="277"/>
      <c r="BL119" s="277"/>
      <c r="BM119" s="277"/>
      <c r="BN119" s="277"/>
      <c r="BO119" s="1065" t="s">
        <v>454</v>
      </c>
      <c r="BP119" s="1096"/>
      <c r="BQ119" s="1087">
        <v>39489215</v>
      </c>
      <c r="BR119" s="1088"/>
      <c r="BS119" s="1088"/>
      <c r="BT119" s="1088"/>
      <c r="BU119" s="1088"/>
      <c r="BV119" s="1088">
        <v>39342599</v>
      </c>
      <c r="BW119" s="1088"/>
      <c r="BX119" s="1088"/>
      <c r="BY119" s="1088"/>
      <c r="BZ119" s="1088"/>
      <c r="CA119" s="1088">
        <v>38426774</v>
      </c>
      <c r="CB119" s="1088"/>
      <c r="CC119" s="1088"/>
      <c r="CD119" s="1088"/>
      <c r="CE119" s="1088"/>
      <c r="CF119" s="1089"/>
      <c r="CG119" s="1090"/>
      <c r="CH119" s="1090"/>
      <c r="CI119" s="1090"/>
      <c r="CJ119" s="1091"/>
      <c r="CK119" s="1037"/>
      <c r="CL119" s="1038"/>
      <c r="CM119" s="1092" t="s">
        <v>455</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127</v>
      </c>
      <c r="DH119" s="1074"/>
      <c r="DI119" s="1074"/>
      <c r="DJ119" s="1074"/>
      <c r="DK119" s="1075"/>
      <c r="DL119" s="1073" t="s">
        <v>382</v>
      </c>
      <c r="DM119" s="1074"/>
      <c r="DN119" s="1074"/>
      <c r="DO119" s="1074"/>
      <c r="DP119" s="1075"/>
      <c r="DQ119" s="1073" t="s">
        <v>382</v>
      </c>
      <c r="DR119" s="1074"/>
      <c r="DS119" s="1074"/>
      <c r="DT119" s="1074"/>
      <c r="DU119" s="1075"/>
      <c r="DV119" s="1076" t="s">
        <v>382</v>
      </c>
      <c r="DW119" s="1077"/>
      <c r="DX119" s="1077"/>
      <c r="DY119" s="1077"/>
      <c r="DZ119" s="1078"/>
    </row>
    <row r="120" spans="1:130" s="246" customFormat="1" ht="26.25" customHeight="1" x14ac:dyDescent="0.2">
      <c r="A120" s="1149"/>
      <c r="B120" s="1036"/>
      <c r="C120" s="1006" t="s">
        <v>432</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127</v>
      </c>
      <c r="AB120" s="1049"/>
      <c r="AC120" s="1049"/>
      <c r="AD120" s="1049"/>
      <c r="AE120" s="1050"/>
      <c r="AF120" s="1051" t="s">
        <v>127</v>
      </c>
      <c r="AG120" s="1049"/>
      <c r="AH120" s="1049"/>
      <c r="AI120" s="1049"/>
      <c r="AJ120" s="1050"/>
      <c r="AK120" s="1051" t="s">
        <v>127</v>
      </c>
      <c r="AL120" s="1049"/>
      <c r="AM120" s="1049"/>
      <c r="AN120" s="1049"/>
      <c r="AO120" s="1050"/>
      <c r="AP120" s="1052" t="s">
        <v>127</v>
      </c>
      <c r="AQ120" s="1053"/>
      <c r="AR120" s="1053"/>
      <c r="AS120" s="1053"/>
      <c r="AT120" s="1054"/>
      <c r="AU120" s="1079" t="s">
        <v>456</v>
      </c>
      <c r="AV120" s="1080"/>
      <c r="AW120" s="1080"/>
      <c r="AX120" s="1080"/>
      <c r="AY120" s="1081"/>
      <c r="AZ120" s="1030" t="s">
        <v>457</v>
      </c>
      <c r="BA120" s="979"/>
      <c r="BB120" s="979"/>
      <c r="BC120" s="979"/>
      <c r="BD120" s="979"/>
      <c r="BE120" s="979"/>
      <c r="BF120" s="979"/>
      <c r="BG120" s="979"/>
      <c r="BH120" s="979"/>
      <c r="BI120" s="979"/>
      <c r="BJ120" s="979"/>
      <c r="BK120" s="979"/>
      <c r="BL120" s="979"/>
      <c r="BM120" s="979"/>
      <c r="BN120" s="979"/>
      <c r="BO120" s="979"/>
      <c r="BP120" s="980"/>
      <c r="BQ120" s="1016">
        <v>7537815</v>
      </c>
      <c r="BR120" s="1017"/>
      <c r="BS120" s="1017"/>
      <c r="BT120" s="1017"/>
      <c r="BU120" s="1017"/>
      <c r="BV120" s="1017">
        <v>8095306</v>
      </c>
      <c r="BW120" s="1017"/>
      <c r="BX120" s="1017"/>
      <c r="BY120" s="1017"/>
      <c r="BZ120" s="1017"/>
      <c r="CA120" s="1017">
        <v>9122023</v>
      </c>
      <c r="CB120" s="1017"/>
      <c r="CC120" s="1017"/>
      <c r="CD120" s="1017"/>
      <c r="CE120" s="1017"/>
      <c r="CF120" s="1031">
        <v>67.900000000000006</v>
      </c>
      <c r="CG120" s="1032"/>
      <c r="CH120" s="1032"/>
      <c r="CI120" s="1032"/>
      <c r="CJ120" s="1032"/>
      <c r="CK120" s="1097" t="s">
        <v>458</v>
      </c>
      <c r="CL120" s="1098"/>
      <c r="CM120" s="1098"/>
      <c r="CN120" s="1098"/>
      <c r="CO120" s="1099"/>
      <c r="CP120" s="1105" t="s">
        <v>459</v>
      </c>
      <c r="CQ120" s="1106"/>
      <c r="CR120" s="1106"/>
      <c r="CS120" s="1106"/>
      <c r="CT120" s="1106"/>
      <c r="CU120" s="1106"/>
      <c r="CV120" s="1106"/>
      <c r="CW120" s="1106"/>
      <c r="CX120" s="1106"/>
      <c r="CY120" s="1106"/>
      <c r="CZ120" s="1106"/>
      <c r="DA120" s="1106"/>
      <c r="DB120" s="1106"/>
      <c r="DC120" s="1106"/>
      <c r="DD120" s="1106"/>
      <c r="DE120" s="1106"/>
      <c r="DF120" s="1107"/>
      <c r="DG120" s="1016">
        <v>11667714</v>
      </c>
      <c r="DH120" s="1017"/>
      <c r="DI120" s="1017"/>
      <c r="DJ120" s="1017"/>
      <c r="DK120" s="1017"/>
      <c r="DL120" s="1017">
        <v>11515223</v>
      </c>
      <c r="DM120" s="1017"/>
      <c r="DN120" s="1017"/>
      <c r="DO120" s="1017"/>
      <c r="DP120" s="1017"/>
      <c r="DQ120" s="1017">
        <v>11194515</v>
      </c>
      <c r="DR120" s="1017"/>
      <c r="DS120" s="1017"/>
      <c r="DT120" s="1017"/>
      <c r="DU120" s="1017"/>
      <c r="DV120" s="1018">
        <v>83.4</v>
      </c>
      <c r="DW120" s="1018"/>
      <c r="DX120" s="1018"/>
      <c r="DY120" s="1018"/>
      <c r="DZ120" s="1019"/>
    </row>
    <row r="121" spans="1:130" s="246" customFormat="1" ht="26.25" customHeight="1" x14ac:dyDescent="0.2">
      <c r="A121" s="1149"/>
      <c r="B121" s="1036"/>
      <c r="C121" s="1057" t="s">
        <v>460</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382</v>
      </c>
      <c r="AB121" s="1049"/>
      <c r="AC121" s="1049"/>
      <c r="AD121" s="1049"/>
      <c r="AE121" s="1050"/>
      <c r="AF121" s="1051" t="s">
        <v>382</v>
      </c>
      <c r="AG121" s="1049"/>
      <c r="AH121" s="1049"/>
      <c r="AI121" s="1049"/>
      <c r="AJ121" s="1050"/>
      <c r="AK121" s="1051" t="s">
        <v>382</v>
      </c>
      <c r="AL121" s="1049"/>
      <c r="AM121" s="1049"/>
      <c r="AN121" s="1049"/>
      <c r="AO121" s="1050"/>
      <c r="AP121" s="1052" t="s">
        <v>382</v>
      </c>
      <c r="AQ121" s="1053"/>
      <c r="AR121" s="1053"/>
      <c r="AS121" s="1053"/>
      <c r="AT121" s="1054"/>
      <c r="AU121" s="1082"/>
      <c r="AV121" s="1083"/>
      <c r="AW121" s="1083"/>
      <c r="AX121" s="1083"/>
      <c r="AY121" s="1084"/>
      <c r="AZ121" s="1039" t="s">
        <v>461</v>
      </c>
      <c r="BA121" s="1040"/>
      <c r="BB121" s="1040"/>
      <c r="BC121" s="1040"/>
      <c r="BD121" s="1040"/>
      <c r="BE121" s="1040"/>
      <c r="BF121" s="1040"/>
      <c r="BG121" s="1040"/>
      <c r="BH121" s="1040"/>
      <c r="BI121" s="1040"/>
      <c r="BJ121" s="1040"/>
      <c r="BK121" s="1040"/>
      <c r="BL121" s="1040"/>
      <c r="BM121" s="1040"/>
      <c r="BN121" s="1040"/>
      <c r="BO121" s="1040"/>
      <c r="BP121" s="1041"/>
      <c r="BQ121" s="1009">
        <v>132285</v>
      </c>
      <c r="BR121" s="1010"/>
      <c r="BS121" s="1010"/>
      <c r="BT121" s="1010"/>
      <c r="BU121" s="1010"/>
      <c r="BV121" s="1010">
        <v>106238</v>
      </c>
      <c r="BW121" s="1010"/>
      <c r="BX121" s="1010"/>
      <c r="BY121" s="1010"/>
      <c r="BZ121" s="1010"/>
      <c r="CA121" s="1010">
        <v>92768</v>
      </c>
      <c r="CB121" s="1010"/>
      <c r="CC121" s="1010"/>
      <c r="CD121" s="1010"/>
      <c r="CE121" s="1010"/>
      <c r="CF121" s="1004">
        <v>0.7</v>
      </c>
      <c r="CG121" s="1005"/>
      <c r="CH121" s="1005"/>
      <c r="CI121" s="1005"/>
      <c r="CJ121" s="1005"/>
      <c r="CK121" s="1100"/>
      <c r="CL121" s="1101"/>
      <c r="CM121" s="1101"/>
      <c r="CN121" s="1101"/>
      <c r="CO121" s="1102"/>
      <c r="CP121" s="1110" t="s">
        <v>399</v>
      </c>
      <c r="CQ121" s="1111"/>
      <c r="CR121" s="1111"/>
      <c r="CS121" s="1111"/>
      <c r="CT121" s="1111"/>
      <c r="CU121" s="1111"/>
      <c r="CV121" s="1111"/>
      <c r="CW121" s="1111"/>
      <c r="CX121" s="1111"/>
      <c r="CY121" s="1111"/>
      <c r="CZ121" s="1111"/>
      <c r="DA121" s="1111"/>
      <c r="DB121" s="1111"/>
      <c r="DC121" s="1111"/>
      <c r="DD121" s="1111"/>
      <c r="DE121" s="1111"/>
      <c r="DF121" s="1112"/>
      <c r="DG121" s="1009">
        <v>285501</v>
      </c>
      <c r="DH121" s="1010"/>
      <c r="DI121" s="1010"/>
      <c r="DJ121" s="1010"/>
      <c r="DK121" s="1010"/>
      <c r="DL121" s="1010">
        <v>256064</v>
      </c>
      <c r="DM121" s="1010"/>
      <c r="DN121" s="1010"/>
      <c r="DO121" s="1010"/>
      <c r="DP121" s="1010"/>
      <c r="DQ121" s="1010">
        <v>234864</v>
      </c>
      <c r="DR121" s="1010"/>
      <c r="DS121" s="1010"/>
      <c r="DT121" s="1010"/>
      <c r="DU121" s="1010"/>
      <c r="DV121" s="1011">
        <v>1.7</v>
      </c>
      <c r="DW121" s="1011"/>
      <c r="DX121" s="1011"/>
      <c r="DY121" s="1011"/>
      <c r="DZ121" s="1012"/>
    </row>
    <row r="122" spans="1:130" s="246" customFormat="1" ht="26.25" customHeight="1" x14ac:dyDescent="0.2">
      <c r="A122" s="1149"/>
      <c r="B122" s="1036"/>
      <c r="C122" s="1006" t="s">
        <v>442</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127</v>
      </c>
      <c r="AB122" s="1049"/>
      <c r="AC122" s="1049"/>
      <c r="AD122" s="1049"/>
      <c r="AE122" s="1050"/>
      <c r="AF122" s="1051" t="s">
        <v>127</v>
      </c>
      <c r="AG122" s="1049"/>
      <c r="AH122" s="1049"/>
      <c r="AI122" s="1049"/>
      <c r="AJ122" s="1050"/>
      <c r="AK122" s="1051" t="s">
        <v>127</v>
      </c>
      <c r="AL122" s="1049"/>
      <c r="AM122" s="1049"/>
      <c r="AN122" s="1049"/>
      <c r="AO122" s="1050"/>
      <c r="AP122" s="1052" t="s">
        <v>127</v>
      </c>
      <c r="AQ122" s="1053"/>
      <c r="AR122" s="1053"/>
      <c r="AS122" s="1053"/>
      <c r="AT122" s="1054"/>
      <c r="AU122" s="1082"/>
      <c r="AV122" s="1083"/>
      <c r="AW122" s="1083"/>
      <c r="AX122" s="1083"/>
      <c r="AY122" s="1084"/>
      <c r="AZ122" s="1064" t="s">
        <v>462</v>
      </c>
      <c r="BA122" s="1055"/>
      <c r="BB122" s="1055"/>
      <c r="BC122" s="1055"/>
      <c r="BD122" s="1055"/>
      <c r="BE122" s="1055"/>
      <c r="BF122" s="1055"/>
      <c r="BG122" s="1055"/>
      <c r="BH122" s="1055"/>
      <c r="BI122" s="1055"/>
      <c r="BJ122" s="1055"/>
      <c r="BK122" s="1055"/>
      <c r="BL122" s="1055"/>
      <c r="BM122" s="1055"/>
      <c r="BN122" s="1055"/>
      <c r="BO122" s="1055"/>
      <c r="BP122" s="1056"/>
      <c r="BQ122" s="1087">
        <v>31080027</v>
      </c>
      <c r="BR122" s="1088"/>
      <c r="BS122" s="1088"/>
      <c r="BT122" s="1088"/>
      <c r="BU122" s="1088"/>
      <c r="BV122" s="1088">
        <v>31106756</v>
      </c>
      <c r="BW122" s="1088"/>
      <c r="BX122" s="1088"/>
      <c r="BY122" s="1088"/>
      <c r="BZ122" s="1088"/>
      <c r="CA122" s="1088">
        <v>30641968</v>
      </c>
      <c r="CB122" s="1088"/>
      <c r="CC122" s="1088"/>
      <c r="CD122" s="1088"/>
      <c r="CE122" s="1088"/>
      <c r="CF122" s="1108">
        <v>228.2</v>
      </c>
      <c r="CG122" s="1109"/>
      <c r="CH122" s="1109"/>
      <c r="CI122" s="1109"/>
      <c r="CJ122" s="1109"/>
      <c r="CK122" s="1100"/>
      <c r="CL122" s="1101"/>
      <c r="CM122" s="1101"/>
      <c r="CN122" s="1101"/>
      <c r="CO122" s="1102"/>
      <c r="CP122" s="1110" t="s">
        <v>463</v>
      </c>
      <c r="CQ122" s="1111"/>
      <c r="CR122" s="1111"/>
      <c r="CS122" s="1111"/>
      <c r="CT122" s="1111"/>
      <c r="CU122" s="1111"/>
      <c r="CV122" s="1111"/>
      <c r="CW122" s="1111"/>
      <c r="CX122" s="1111"/>
      <c r="CY122" s="1111"/>
      <c r="CZ122" s="1111"/>
      <c r="DA122" s="1111"/>
      <c r="DB122" s="1111"/>
      <c r="DC122" s="1111"/>
      <c r="DD122" s="1111"/>
      <c r="DE122" s="1111"/>
      <c r="DF122" s="1112"/>
      <c r="DG122" s="1009">
        <v>70387</v>
      </c>
      <c r="DH122" s="1010"/>
      <c r="DI122" s="1010"/>
      <c r="DJ122" s="1010"/>
      <c r="DK122" s="1010"/>
      <c r="DL122" s="1010">
        <v>72580</v>
      </c>
      <c r="DM122" s="1010"/>
      <c r="DN122" s="1010"/>
      <c r="DO122" s="1010"/>
      <c r="DP122" s="1010"/>
      <c r="DQ122" s="1010">
        <v>71839</v>
      </c>
      <c r="DR122" s="1010"/>
      <c r="DS122" s="1010"/>
      <c r="DT122" s="1010"/>
      <c r="DU122" s="1010"/>
      <c r="DV122" s="1011">
        <v>0.5</v>
      </c>
      <c r="DW122" s="1011"/>
      <c r="DX122" s="1011"/>
      <c r="DY122" s="1011"/>
      <c r="DZ122" s="1012"/>
    </row>
    <row r="123" spans="1:130" s="246" customFormat="1" ht="26.25" customHeight="1" x14ac:dyDescent="0.2">
      <c r="A123" s="1149"/>
      <c r="B123" s="1036"/>
      <c r="C123" s="1006" t="s">
        <v>448</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127</v>
      </c>
      <c r="AB123" s="1049"/>
      <c r="AC123" s="1049"/>
      <c r="AD123" s="1049"/>
      <c r="AE123" s="1050"/>
      <c r="AF123" s="1051" t="s">
        <v>382</v>
      </c>
      <c r="AG123" s="1049"/>
      <c r="AH123" s="1049"/>
      <c r="AI123" s="1049"/>
      <c r="AJ123" s="1050"/>
      <c r="AK123" s="1051" t="s">
        <v>127</v>
      </c>
      <c r="AL123" s="1049"/>
      <c r="AM123" s="1049"/>
      <c r="AN123" s="1049"/>
      <c r="AO123" s="1050"/>
      <c r="AP123" s="1052" t="s">
        <v>127</v>
      </c>
      <c r="AQ123" s="1053"/>
      <c r="AR123" s="1053"/>
      <c r="AS123" s="1053"/>
      <c r="AT123" s="1054"/>
      <c r="AU123" s="1085"/>
      <c r="AV123" s="1086"/>
      <c r="AW123" s="1086"/>
      <c r="AX123" s="1086"/>
      <c r="AY123" s="1086"/>
      <c r="AZ123" s="277" t="s">
        <v>183</v>
      </c>
      <c r="BA123" s="277"/>
      <c r="BB123" s="277"/>
      <c r="BC123" s="277"/>
      <c r="BD123" s="277"/>
      <c r="BE123" s="277"/>
      <c r="BF123" s="277"/>
      <c r="BG123" s="277"/>
      <c r="BH123" s="277"/>
      <c r="BI123" s="277"/>
      <c r="BJ123" s="277"/>
      <c r="BK123" s="277"/>
      <c r="BL123" s="277"/>
      <c r="BM123" s="277"/>
      <c r="BN123" s="277"/>
      <c r="BO123" s="1065" t="s">
        <v>464</v>
      </c>
      <c r="BP123" s="1096"/>
      <c r="BQ123" s="1155">
        <v>38750127</v>
      </c>
      <c r="BR123" s="1156"/>
      <c r="BS123" s="1156"/>
      <c r="BT123" s="1156"/>
      <c r="BU123" s="1156"/>
      <c r="BV123" s="1156">
        <v>39308300</v>
      </c>
      <c r="BW123" s="1156"/>
      <c r="BX123" s="1156"/>
      <c r="BY123" s="1156"/>
      <c r="BZ123" s="1156"/>
      <c r="CA123" s="1156">
        <v>39856759</v>
      </c>
      <c r="CB123" s="1156"/>
      <c r="CC123" s="1156"/>
      <c r="CD123" s="1156"/>
      <c r="CE123" s="1156"/>
      <c r="CF123" s="1089"/>
      <c r="CG123" s="1090"/>
      <c r="CH123" s="1090"/>
      <c r="CI123" s="1090"/>
      <c r="CJ123" s="1091"/>
      <c r="CK123" s="1100"/>
      <c r="CL123" s="1101"/>
      <c r="CM123" s="1101"/>
      <c r="CN123" s="1101"/>
      <c r="CO123" s="1102"/>
      <c r="CP123" s="1110" t="s">
        <v>402</v>
      </c>
      <c r="CQ123" s="1111"/>
      <c r="CR123" s="1111"/>
      <c r="CS123" s="1111"/>
      <c r="CT123" s="1111"/>
      <c r="CU123" s="1111"/>
      <c r="CV123" s="1111"/>
      <c r="CW123" s="1111"/>
      <c r="CX123" s="1111"/>
      <c r="CY123" s="1111"/>
      <c r="CZ123" s="1111"/>
      <c r="DA123" s="1111"/>
      <c r="DB123" s="1111"/>
      <c r="DC123" s="1111"/>
      <c r="DD123" s="1111"/>
      <c r="DE123" s="1111"/>
      <c r="DF123" s="1112"/>
      <c r="DG123" s="1048">
        <v>39361</v>
      </c>
      <c r="DH123" s="1049"/>
      <c r="DI123" s="1049"/>
      <c r="DJ123" s="1049"/>
      <c r="DK123" s="1050"/>
      <c r="DL123" s="1051">
        <v>34744</v>
      </c>
      <c r="DM123" s="1049"/>
      <c r="DN123" s="1049"/>
      <c r="DO123" s="1049"/>
      <c r="DP123" s="1050"/>
      <c r="DQ123" s="1051">
        <v>29711</v>
      </c>
      <c r="DR123" s="1049"/>
      <c r="DS123" s="1049"/>
      <c r="DT123" s="1049"/>
      <c r="DU123" s="1050"/>
      <c r="DV123" s="1052">
        <v>0.2</v>
      </c>
      <c r="DW123" s="1053"/>
      <c r="DX123" s="1053"/>
      <c r="DY123" s="1053"/>
      <c r="DZ123" s="1054"/>
    </row>
    <row r="124" spans="1:130" s="246" customFormat="1" ht="26.25" customHeight="1" thickBot="1" x14ac:dyDescent="0.25">
      <c r="A124" s="1149"/>
      <c r="B124" s="1036"/>
      <c r="C124" s="1006" t="s">
        <v>451</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127</v>
      </c>
      <c r="AB124" s="1049"/>
      <c r="AC124" s="1049"/>
      <c r="AD124" s="1049"/>
      <c r="AE124" s="1050"/>
      <c r="AF124" s="1051" t="s">
        <v>127</v>
      </c>
      <c r="AG124" s="1049"/>
      <c r="AH124" s="1049"/>
      <c r="AI124" s="1049"/>
      <c r="AJ124" s="1050"/>
      <c r="AK124" s="1051" t="s">
        <v>382</v>
      </c>
      <c r="AL124" s="1049"/>
      <c r="AM124" s="1049"/>
      <c r="AN124" s="1049"/>
      <c r="AO124" s="1050"/>
      <c r="AP124" s="1052" t="s">
        <v>127</v>
      </c>
      <c r="AQ124" s="1053"/>
      <c r="AR124" s="1053"/>
      <c r="AS124" s="1053"/>
      <c r="AT124" s="1054"/>
      <c r="AU124" s="1151" t="s">
        <v>465</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5.5</v>
      </c>
      <c r="BR124" s="1118"/>
      <c r="BS124" s="1118"/>
      <c r="BT124" s="1118"/>
      <c r="BU124" s="1118"/>
      <c r="BV124" s="1118">
        <v>0.2</v>
      </c>
      <c r="BW124" s="1118"/>
      <c r="BX124" s="1118"/>
      <c r="BY124" s="1118"/>
      <c r="BZ124" s="1118"/>
      <c r="CA124" s="1118" t="s">
        <v>382</v>
      </c>
      <c r="CB124" s="1118"/>
      <c r="CC124" s="1118"/>
      <c r="CD124" s="1118"/>
      <c r="CE124" s="1118"/>
      <c r="CF124" s="1119"/>
      <c r="CG124" s="1120"/>
      <c r="CH124" s="1120"/>
      <c r="CI124" s="1120"/>
      <c r="CJ124" s="1121"/>
      <c r="CK124" s="1103"/>
      <c r="CL124" s="1103"/>
      <c r="CM124" s="1103"/>
      <c r="CN124" s="1103"/>
      <c r="CO124" s="1104"/>
      <c r="CP124" s="1110" t="s">
        <v>466</v>
      </c>
      <c r="CQ124" s="1111"/>
      <c r="CR124" s="1111"/>
      <c r="CS124" s="1111"/>
      <c r="CT124" s="1111"/>
      <c r="CU124" s="1111"/>
      <c r="CV124" s="1111"/>
      <c r="CW124" s="1111"/>
      <c r="CX124" s="1111"/>
      <c r="CY124" s="1111"/>
      <c r="CZ124" s="1111"/>
      <c r="DA124" s="1111"/>
      <c r="DB124" s="1111"/>
      <c r="DC124" s="1111"/>
      <c r="DD124" s="1111"/>
      <c r="DE124" s="1111"/>
      <c r="DF124" s="1112"/>
      <c r="DG124" s="1095">
        <v>424</v>
      </c>
      <c r="DH124" s="1074"/>
      <c r="DI124" s="1074"/>
      <c r="DJ124" s="1074"/>
      <c r="DK124" s="1075"/>
      <c r="DL124" s="1073">
        <v>355</v>
      </c>
      <c r="DM124" s="1074"/>
      <c r="DN124" s="1074"/>
      <c r="DO124" s="1074"/>
      <c r="DP124" s="1075"/>
      <c r="DQ124" s="1073">
        <v>712</v>
      </c>
      <c r="DR124" s="1074"/>
      <c r="DS124" s="1074"/>
      <c r="DT124" s="1074"/>
      <c r="DU124" s="1075"/>
      <c r="DV124" s="1076">
        <v>0</v>
      </c>
      <c r="DW124" s="1077"/>
      <c r="DX124" s="1077"/>
      <c r="DY124" s="1077"/>
      <c r="DZ124" s="1078"/>
    </row>
    <row r="125" spans="1:130" s="246" customFormat="1" ht="26.25" customHeight="1" x14ac:dyDescent="0.2">
      <c r="A125" s="1149"/>
      <c r="B125" s="1036"/>
      <c r="C125" s="1006" t="s">
        <v>453</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127</v>
      </c>
      <c r="AB125" s="1049"/>
      <c r="AC125" s="1049"/>
      <c r="AD125" s="1049"/>
      <c r="AE125" s="1050"/>
      <c r="AF125" s="1051" t="s">
        <v>127</v>
      </c>
      <c r="AG125" s="1049"/>
      <c r="AH125" s="1049"/>
      <c r="AI125" s="1049"/>
      <c r="AJ125" s="1050"/>
      <c r="AK125" s="1051" t="s">
        <v>127</v>
      </c>
      <c r="AL125" s="1049"/>
      <c r="AM125" s="1049"/>
      <c r="AN125" s="1049"/>
      <c r="AO125" s="1050"/>
      <c r="AP125" s="1052" t="s">
        <v>127</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467</v>
      </c>
      <c r="CL125" s="1098"/>
      <c r="CM125" s="1098"/>
      <c r="CN125" s="1098"/>
      <c r="CO125" s="1099"/>
      <c r="CP125" s="1030" t="s">
        <v>468</v>
      </c>
      <c r="CQ125" s="979"/>
      <c r="CR125" s="979"/>
      <c r="CS125" s="979"/>
      <c r="CT125" s="979"/>
      <c r="CU125" s="979"/>
      <c r="CV125" s="979"/>
      <c r="CW125" s="979"/>
      <c r="CX125" s="979"/>
      <c r="CY125" s="979"/>
      <c r="CZ125" s="979"/>
      <c r="DA125" s="979"/>
      <c r="DB125" s="979"/>
      <c r="DC125" s="979"/>
      <c r="DD125" s="979"/>
      <c r="DE125" s="979"/>
      <c r="DF125" s="980"/>
      <c r="DG125" s="1016" t="s">
        <v>127</v>
      </c>
      <c r="DH125" s="1017"/>
      <c r="DI125" s="1017"/>
      <c r="DJ125" s="1017"/>
      <c r="DK125" s="1017"/>
      <c r="DL125" s="1017" t="s">
        <v>127</v>
      </c>
      <c r="DM125" s="1017"/>
      <c r="DN125" s="1017"/>
      <c r="DO125" s="1017"/>
      <c r="DP125" s="1017"/>
      <c r="DQ125" s="1017" t="s">
        <v>127</v>
      </c>
      <c r="DR125" s="1017"/>
      <c r="DS125" s="1017"/>
      <c r="DT125" s="1017"/>
      <c r="DU125" s="1017"/>
      <c r="DV125" s="1018" t="s">
        <v>127</v>
      </c>
      <c r="DW125" s="1018"/>
      <c r="DX125" s="1018"/>
      <c r="DY125" s="1018"/>
      <c r="DZ125" s="1019"/>
    </row>
    <row r="126" spans="1:130" s="246" customFormat="1" ht="26.25" customHeight="1" thickBot="1" x14ac:dyDescent="0.25">
      <c r="A126" s="1149"/>
      <c r="B126" s="1036"/>
      <c r="C126" s="1006" t="s">
        <v>455</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11426</v>
      </c>
      <c r="AB126" s="1049"/>
      <c r="AC126" s="1049"/>
      <c r="AD126" s="1049"/>
      <c r="AE126" s="1050"/>
      <c r="AF126" s="1051">
        <v>9294</v>
      </c>
      <c r="AG126" s="1049"/>
      <c r="AH126" s="1049"/>
      <c r="AI126" s="1049"/>
      <c r="AJ126" s="1050"/>
      <c r="AK126" s="1051">
        <v>5851</v>
      </c>
      <c r="AL126" s="1049"/>
      <c r="AM126" s="1049"/>
      <c r="AN126" s="1049"/>
      <c r="AO126" s="1050"/>
      <c r="AP126" s="1052">
        <v>0</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469</v>
      </c>
      <c r="CQ126" s="1040"/>
      <c r="CR126" s="1040"/>
      <c r="CS126" s="1040"/>
      <c r="CT126" s="1040"/>
      <c r="CU126" s="1040"/>
      <c r="CV126" s="1040"/>
      <c r="CW126" s="1040"/>
      <c r="CX126" s="1040"/>
      <c r="CY126" s="1040"/>
      <c r="CZ126" s="1040"/>
      <c r="DA126" s="1040"/>
      <c r="DB126" s="1040"/>
      <c r="DC126" s="1040"/>
      <c r="DD126" s="1040"/>
      <c r="DE126" s="1040"/>
      <c r="DF126" s="1041"/>
      <c r="DG126" s="1009" t="s">
        <v>127</v>
      </c>
      <c r="DH126" s="1010"/>
      <c r="DI126" s="1010"/>
      <c r="DJ126" s="1010"/>
      <c r="DK126" s="1010"/>
      <c r="DL126" s="1010" t="s">
        <v>127</v>
      </c>
      <c r="DM126" s="1010"/>
      <c r="DN126" s="1010"/>
      <c r="DO126" s="1010"/>
      <c r="DP126" s="1010"/>
      <c r="DQ126" s="1010" t="s">
        <v>127</v>
      </c>
      <c r="DR126" s="1010"/>
      <c r="DS126" s="1010"/>
      <c r="DT126" s="1010"/>
      <c r="DU126" s="1010"/>
      <c r="DV126" s="1011" t="s">
        <v>127</v>
      </c>
      <c r="DW126" s="1011"/>
      <c r="DX126" s="1011"/>
      <c r="DY126" s="1011"/>
      <c r="DZ126" s="1012"/>
    </row>
    <row r="127" spans="1:130" s="246" customFormat="1" ht="26.25" customHeight="1" x14ac:dyDescent="0.2">
      <c r="A127" s="1150"/>
      <c r="B127" s="1038"/>
      <c r="C127" s="1092" t="s">
        <v>470</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139</v>
      </c>
      <c r="AB127" s="1049"/>
      <c r="AC127" s="1049"/>
      <c r="AD127" s="1049"/>
      <c r="AE127" s="1050"/>
      <c r="AF127" s="1051">
        <v>86</v>
      </c>
      <c r="AG127" s="1049"/>
      <c r="AH127" s="1049"/>
      <c r="AI127" s="1049"/>
      <c r="AJ127" s="1050"/>
      <c r="AK127" s="1051">
        <v>58</v>
      </c>
      <c r="AL127" s="1049"/>
      <c r="AM127" s="1049"/>
      <c r="AN127" s="1049"/>
      <c r="AO127" s="1050"/>
      <c r="AP127" s="1052">
        <v>0</v>
      </c>
      <c r="AQ127" s="1053"/>
      <c r="AR127" s="1053"/>
      <c r="AS127" s="1053"/>
      <c r="AT127" s="1054"/>
      <c r="AU127" s="282"/>
      <c r="AV127" s="282"/>
      <c r="AW127" s="282"/>
      <c r="AX127" s="1122" t="s">
        <v>471</v>
      </c>
      <c r="AY127" s="1123"/>
      <c r="AZ127" s="1123"/>
      <c r="BA127" s="1123"/>
      <c r="BB127" s="1123"/>
      <c r="BC127" s="1123"/>
      <c r="BD127" s="1123"/>
      <c r="BE127" s="1124"/>
      <c r="BF127" s="1125" t="s">
        <v>472</v>
      </c>
      <c r="BG127" s="1123"/>
      <c r="BH127" s="1123"/>
      <c r="BI127" s="1123"/>
      <c r="BJ127" s="1123"/>
      <c r="BK127" s="1123"/>
      <c r="BL127" s="1124"/>
      <c r="BM127" s="1125" t="s">
        <v>473</v>
      </c>
      <c r="BN127" s="1123"/>
      <c r="BO127" s="1123"/>
      <c r="BP127" s="1123"/>
      <c r="BQ127" s="1123"/>
      <c r="BR127" s="1123"/>
      <c r="BS127" s="1124"/>
      <c r="BT127" s="1125" t="s">
        <v>474</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475</v>
      </c>
      <c r="CQ127" s="1040"/>
      <c r="CR127" s="1040"/>
      <c r="CS127" s="1040"/>
      <c r="CT127" s="1040"/>
      <c r="CU127" s="1040"/>
      <c r="CV127" s="1040"/>
      <c r="CW127" s="1040"/>
      <c r="CX127" s="1040"/>
      <c r="CY127" s="1040"/>
      <c r="CZ127" s="1040"/>
      <c r="DA127" s="1040"/>
      <c r="DB127" s="1040"/>
      <c r="DC127" s="1040"/>
      <c r="DD127" s="1040"/>
      <c r="DE127" s="1040"/>
      <c r="DF127" s="1041"/>
      <c r="DG127" s="1009" t="s">
        <v>127</v>
      </c>
      <c r="DH127" s="1010"/>
      <c r="DI127" s="1010"/>
      <c r="DJ127" s="1010"/>
      <c r="DK127" s="1010"/>
      <c r="DL127" s="1010" t="s">
        <v>127</v>
      </c>
      <c r="DM127" s="1010"/>
      <c r="DN127" s="1010"/>
      <c r="DO127" s="1010"/>
      <c r="DP127" s="1010"/>
      <c r="DQ127" s="1010" t="s">
        <v>127</v>
      </c>
      <c r="DR127" s="1010"/>
      <c r="DS127" s="1010"/>
      <c r="DT127" s="1010"/>
      <c r="DU127" s="1010"/>
      <c r="DV127" s="1011" t="s">
        <v>127</v>
      </c>
      <c r="DW127" s="1011"/>
      <c r="DX127" s="1011"/>
      <c r="DY127" s="1011"/>
      <c r="DZ127" s="1012"/>
    </row>
    <row r="128" spans="1:130" s="246" customFormat="1" ht="26.25" customHeight="1" thickBot="1" x14ac:dyDescent="0.25">
      <c r="A128" s="1133" t="s">
        <v>476</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477</v>
      </c>
      <c r="X128" s="1135"/>
      <c r="Y128" s="1135"/>
      <c r="Z128" s="1136"/>
      <c r="AA128" s="1137">
        <v>30496</v>
      </c>
      <c r="AB128" s="1138"/>
      <c r="AC128" s="1138"/>
      <c r="AD128" s="1138"/>
      <c r="AE128" s="1139"/>
      <c r="AF128" s="1140">
        <v>39288</v>
      </c>
      <c r="AG128" s="1138"/>
      <c r="AH128" s="1138"/>
      <c r="AI128" s="1138"/>
      <c r="AJ128" s="1139"/>
      <c r="AK128" s="1140">
        <v>28419</v>
      </c>
      <c r="AL128" s="1138"/>
      <c r="AM128" s="1138"/>
      <c r="AN128" s="1138"/>
      <c r="AO128" s="1139"/>
      <c r="AP128" s="1141"/>
      <c r="AQ128" s="1142"/>
      <c r="AR128" s="1142"/>
      <c r="AS128" s="1142"/>
      <c r="AT128" s="1143"/>
      <c r="AU128" s="282"/>
      <c r="AV128" s="282"/>
      <c r="AW128" s="282"/>
      <c r="AX128" s="978" t="s">
        <v>478</v>
      </c>
      <c r="AY128" s="979"/>
      <c r="AZ128" s="979"/>
      <c r="BA128" s="979"/>
      <c r="BB128" s="979"/>
      <c r="BC128" s="979"/>
      <c r="BD128" s="979"/>
      <c r="BE128" s="980"/>
      <c r="BF128" s="1144" t="s">
        <v>127</v>
      </c>
      <c r="BG128" s="1145"/>
      <c r="BH128" s="1145"/>
      <c r="BI128" s="1145"/>
      <c r="BJ128" s="1145"/>
      <c r="BK128" s="1145"/>
      <c r="BL128" s="1146"/>
      <c r="BM128" s="1144">
        <v>12.68</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479</v>
      </c>
      <c r="CQ128" s="1127"/>
      <c r="CR128" s="1127"/>
      <c r="CS128" s="1127"/>
      <c r="CT128" s="1127"/>
      <c r="CU128" s="1127"/>
      <c r="CV128" s="1127"/>
      <c r="CW128" s="1127"/>
      <c r="CX128" s="1127"/>
      <c r="CY128" s="1127"/>
      <c r="CZ128" s="1127"/>
      <c r="DA128" s="1127"/>
      <c r="DB128" s="1127"/>
      <c r="DC128" s="1127"/>
      <c r="DD128" s="1127"/>
      <c r="DE128" s="1127"/>
      <c r="DF128" s="1128"/>
      <c r="DG128" s="1129" t="s">
        <v>127</v>
      </c>
      <c r="DH128" s="1130"/>
      <c r="DI128" s="1130"/>
      <c r="DJ128" s="1130"/>
      <c r="DK128" s="1130"/>
      <c r="DL128" s="1130" t="s">
        <v>127</v>
      </c>
      <c r="DM128" s="1130"/>
      <c r="DN128" s="1130"/>
      <c r="DO128" s="1130"/>
      <c r="DP128" s="1130"/>
      <c r="DQ128" s="1130" t="s">
        <v>127</v>
      </c>
      <c r="DR128" s="1130"/>
      <c r="DS128" s="1130"/>
      <c r="DT128" s="1130"/>
      <c r="DU128" s="1130"/>
      <c r="DV128" s="1131" t="s">
        <v>127</v>
      </c>
      <c r="DW128" s="1131"/>
      <c r="DX128" s="1131"/>
      <c r="DY128" s="1131"/>
      <c r="DZ128" s="1132"/>
    </row>
    <row r="129" spans="1:131" s="246" customFormat="1" ht="26.25" customHeight="1" x14ac:dyDescent="0.2">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480</v>
      </c>
      <c r="X129" s="1164"/>
      <c r="Y129" s="1164"/>
      <c r="Z129" s="1165"/>
      <c r="AA129" s="1048">
        <v>16174822</v>
      </c>
      <c r="AB129" s="1049"/>
      <c r="AC129" s="1049"/>
      <c r="AD129" s="1049"/>
      <c r="AE129" s="1050"/>
      <c r="AF129" s="1051">
        <v>16309149</v>
      </c>
      <c r="AG129" s="1049"/>
      <c r="AH129" s="1049"/>
      <c r="AI129" s="1049"/>
      <c r="AJ129" s="1050"/>
      <c r="AK129" s="1051">
        <v>16456052</v>
      </c>
      <c r="AL129" s="1049"/>
      <c r="AM129" s="1049"/>
      <c r="AN129" s="1049"/>
      <c r="AO129" s="1050"/>
      <c r="AP129" s="1166"/>
      <c r="AQ129" s="1167"/>
      <c r="AR129" s="1167"/>
      <c r="AS129" s="1167"/>
      <c r="AT129" s="1168"/>
      <c r="AU129" s="284"/>
      <c r="AV129" s="284"/>
      <c r="AW129" s="284"/>
      <c r="AX129" s="1157" t="s">
        <v>481</v>
      </c>
      <c r="AY129" s="1040"/>
      <c r="AZ129" s="1040"/>
      <c r="BA129" s="1040"/>
      <c r="BB129" s="1040"/>
      <c r="BC129" s="1040"/>
      <c r="BD129" s="1040"/>
      <c r="BE129" s="1041"/>
      <c r="BF129" s="1158" t="s">
        <v>127</v>
      </c>
      <c r="BG129" s="1159"/>
      <c r="BH129" s="1159"/>
      <c r="BI129" s="1159"/>
      <c r="BJ129" s="1159"/>
      <c r="BK129" s="1159"/>
      <c r="BL129" s="1160"/>
      <c r="BM129" s="1158">
        <v>17.68</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1020" t="s">
        <v>482</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483</v>
      </c>
      <c r="X130" s="1164"/>
      <c r="Y130" s="1164"/>
      <c r="Z130" s="1165"/>
      <c r="AA130" s="1048">
        <v>2963369</v>
      </c>
      <c r="AB130" s="1049"/>
      <c r="AC130" s="1049"/>
      <c r="AD130" s="1049"/>
      <c r="AE130" s="1050"/>
      <c r="AF130" s="1051">
        <v>2970672</v>
      </c>
      <c r="AG130" s="1049"/>
      <c r="AH130" s="1049"/>
      <c r="AI130" s="1049"/>
      <c r="AJ130" s="1050"/>
      <c r="AK130" s="1051">
        <v>3030942</v>
      </c>
      <c r="AL130" s="1049"/>
      <c r="AM130" s="1049"/>
      <c r="AN130" s="1049"/>
      <c r="AO130" s="1050"/>
      <c r="AP130" s="1166"/>
      <c r="AQ130" s="1167"/>
      <c r="AR130" s="1167"/>
      <c r="AS130" s="1167"/>
      <c r="AT130" s="1168"/>
      <c r="AU130" s="284"/>
      <c r="AV130" s="284"/>
      <c r="AW130" s="284"/>
      <c r="AX130" s="1157" t="s">
        <v>484</v>
      </c>
      <c r="AY130" s="1040"/>
      <c r="AZ130" s="1040"/>
      <c r="BA130" s="1040"/>
      <c r="BB130" s="1040"/>
      <c r="BC130" s="1040"/>
      <c r="BD130" s="1040"/>
      <c r="BE130" s="1041"/>
      <c r="BF130" s="1194">
        <v>7.6</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485</v>
      </c>
      <c r="X131" s="1202"/>
      <c r="Y131" s="1202"/>
      <c r="Z131" s="1203"/>
      <c r="AA131" s="1095">
        <v>13211453</v>
      </c>
      <c r="AB131" s="1074"/>
      <c r="AC131" s="1074"/>
      <c r="AD131" s="1074"/>
      <c r="AE131" s="1075"/>
      <c r="AF131" s="1073">
        <v>13338477</v>
      </c>
      <c r="AG131" s="1074"/>
      <c r="AH131" s="1074"/>
      <c r="AI131" s="1074"/>
      <c r="AJ131" s="1075"/>
      <c r="AK131" s="1073">
        <v>13425110</v>
      </c>
      <c r="AL131" s="1074"/>
      <c r="AM131" s="1074"/>
      <c r="AN131" s="1074"/>
      <c r="AO131" s="1075"/>
      <c r="AP131" s="1204"/>
      <c r="AQ131" s="1205"/>
      <c r="AR131" s="1205"/>
      <c r="AS131" s="1205"/>
      <c r="AT131" s="1206"/>
      <c r="AU131" s="284"/>
      <c r="AV131" s="284"/>
      <c r="AW131" s="284"/>
      <c r="AX131" s="1176" t="s">
        <v>486</v>
      </c>
      <c r="AY131" s="1127"/>
      <c r="AZ131" s="1127"/>
      <c r="BA131" s="1127"/>
      <c r="BB131" s="1127"/>
      <c r="BC131" s="1127"/>
      <c r="BD131" s="1127"/>
      <c r="BE131" s="1128"/>
      <c r="BF131" s="1177" t="s">
        <v>127</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83" t="s">
        <v>487</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488</v>
      </c>
      <c r="W132" s="1187"/>
      <c r="X132" s="1187"/>
      <c r="Y132" s="1187"/>
      <c r="Z132" s="1188"/>
      <c r="AA132" s="1189">
        <v>7.5668891230000002</v>
      </c>
      <c r="AB132" s="1190"/>
      <c r="AC132" s="1190"/>
      <c r="AD132" s="1190"/>
      <c r="AE132" s="1191"/>
      <c r="AF132" s="1192">
        <v>8.1236186109999995</v>
      </c>
      <c r="AG132" s="1190"/>
      <c r="AH132" s="1190"/>
      <c r="AI132" s="1190"/>
      <c r="AJ132" s="1191"/>
      <c r="AK132" s="1192">
        <v>7.1899820559999998</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489</v>
      </c>
      <c r="W133" s="1170"/>
      <c r="X133" s="1170"/>
      <c r="Y133" s="1170"/>
      <c r="Z133" s="1171"/>
      <c r="AA133" s="1172">
        <v>7.5</v>
      </c>
      <c r="AB133" s="1173"/>
      <c r="AC133" s="1173"/>
      <c r="AD133" s="1173"/>
      <c r="AE133" s="1174"/>
      <c r="AF133" s="1172">
        <v>7.7</v>
      </c>
      <c r="AG133" s="1173"/>
      <c r="AH133" s="1173"/>
      <c r="AI133" s="1173"/>
      <c r="AJ133" s="1174"/>
      <c r="AK133" s="1172">
        <v>7.6</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6tvH6y/4mQRdYNlqVdrALNdilHNd2AC/yIHtuvVwepkiEPoZixlaPIYZuTWhCYW6BFhPxIsTMb8ksoI3b1q+6w==" saltValue="aR3KDJS0g0GbLtsvJ3gr0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490</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OTBWK9NYX1lBIDtOS7z1RxT+Vm7pZyJgccy3G+JpBjgLkrY0apdwLJSLWZZ6fHBtHqXOC5LaGfuhGenR2CNn8w==" saltValue="F8GMVF1zXVmWo+jn9wFSr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yYKCqC+70PYdCC7a1tVb0YXrOvMD4wECPlhpXeu5UlRGXGoRoBB89LEHlydw7q82rhijIETJ+pcoND5EM8FgoA==" saltValue="4IEc6aH8xm58iDDB96IWs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491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492</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493</v>
      </c>
      <c r="AP7" s="303"/>
      <c r="AQ7" s="304" t="s">
        <v>494</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495</v>
      </c>
      <c r="AQ8" s="310" t="s">
        <v>496</v>
      </c>
      <c r="AR8" s="311" t="s">
        <v>497</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498</v>
      </c>
      <c r="AL9" s="1213"/>
      <c r="AM9" s="1213"/>
      <c r="AN9" s="1214"/>
      <c r="AO9" s="312">
        <v>3424425</v>
      </c>
      <c r="AP9" s="312">
        <v>45194</v>
      </c>
      <c r="AQ9" s="313">
        <v>57145</v>
      </c>
      <c r="AR9" s="314">
        <v>-20.9</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499</v>
      </c>
      <c r="AL10" s="1213"/>
      <c r="AM10" s="1213"/>
      <c r="AN10" s="1214"/>
      <c r="AO10" s="315">
        <v>835940</v>
      </c>
      <c r="AP10" s="315">
        <v>11032</v>
      </c>
      <c r="AQ10" s="316">
        <v>3801</v>
      </c>
      <c r="AR10" s="317">
        <v>190.2</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500</v>
      </c>
      <c r="AL11" s="1213"/>
      <c r="AM11" s="1213"/>
      <c r="AN11" s="1214"/>
      <c r="AO11" s="315">
        <v>757038</v>
      </c>
      <c r="AP11" s="315">
        <v>9991</v>
      </c>
      <c r="AQ11" s="316">
        <v>6723</v>
      </c>
      <c r="AR11" s="317">
        <v>48.6</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501</v>
      </c>
      <c r="AL12" s="1213"/>
      <c r="AM12" s="1213"/>
      <c r="AN12" s="1214"/>
      <c r="AO12" s="315">
        <v>120</v>
      </c>
      <c r="AP12" s="315">
        <v>2</v>
      </c>
      <c r="AQ12" s="316">
        <v>959</v>
      </c>
      <c r="AR12" s="317">
        <v>-99.8</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502</v>
      </c>
      <c r="AL13" s="1213"/>
      <c r="AM13" s="1213"/>
      <c r="AN13" s="1214"/>
      <c r="AO13" s="315" t="s">
        <v>503</v>
      </c>
      <c r="AP13" s="315" t="s">
        <v>503</v>
      </c>
      <c r="AQ13" s="316">
        <v>1</v>
      </c>
      <c r="AR13" s="317" t="s">
        <v>503</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504</v>
      </c>
      <c r="AL14" s="1213"/>
      <c r="AM14" s="1213"/>
      <c r="AN14" s="1214"/>
      <c r="AO14" s="315">
        <v>193784</v>
      </c>
      <c r="AP14" s="315">
        <v>2557</v>
      </c>
      <c r="AQ14" s="316">
        <v>2728</v>
      </c>
      <c r="AR14" s="317">
        <v>-6.3</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505</v>
      </c>
      <c r="AL15" s="1213"/>
      <c r="AM15" s="1213"/>
      <c r="AN15" s="1214"/>
      <c r="AO15" s="315">
        <v>28923</v>
      </c>
      <c r="AP15" s="315">
        <v>382</v>
      </c>
      <c r="AQ15" s="316">
        <v>1349</v>
      </c>
      <c r="AR15" s="317">
        <v>-71.7</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506</v>
      </c>
      <c r="AL16" s="1216"/>
      <c r="AM16" s="1216"/>
      <c r="AN16" s="1217"/>
      <c r="AO16" s="315">
        <v>-267371</v>
      </c>
      <c r="AP16" s="315">
        <v>-3529</v>
      </c>
      <c r="AQ16" s="316">
        <v>-4270</v>
      </c>
      <c r="AR16" s="317">
        <v>-17.399999999999999</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183</v>
      </c>
      <c r="AL17" s="1216"/>
      <c r="AM17" s="1216"/>
      <c r="AN17" s="1217"/>
      <c r="AO17" s="315">
        <v>4972859</v>
      </c>
      <c r="AP17" s="315">
        <v>65630</v>
      </c>
      <c r="AQ17" s="316">
        <v>68438</v>
      </c>
      <c r="AR17" s="317">
        <v>-4.0999999999999996</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507</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508</v>
      </c>
      <c r="AP20" s="323" t="s">
        <v>509</v>
      </c>
      <c r="AQ20" s="324" t="s">
        <v>510</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511</v>
      </c>
      <c r="AL21" s="1208"/>
      <c r="AM21" s="1208"/>
      <c r="AN21" s="1209"/>
      <c r="AO21" s="327">
        <v>5.24</v>
      </c>
      <c r="AP21" s="328">
        <v>6.23</v>
      </c>
      <c r="AQ21" s="329">
        <v>-0.99</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512</v>
      </c>
      <c r="AL22" s="1208"/>
      <c r="AM22" s="1208"/>
      <c r="AN22" s="1209"/>
      <c r="AO22" s="332">
        <v>97.4</v>
      </c>
      <c r="AP22" s="333">
        <v>98.5</v>
      </c>
      <c r="AQ22" s="334">
        <v>-1.1000000000000001</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513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514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515</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493</v>
      </c>
      <c r="AP30" s="303"/>
      <c r="AQ30" s="304" t="s">
        <v>494</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495</v>
      </c>
      <c r="AQ31" s="310" t="s">
        <v>496</v>
      </c>
      <c r="AR31" s="311" t="s">
        <v>497</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516</v>
      </c>
      <c r="AL32" s="1224"/>
      <c r="AM32" s="1224"/>
      <c r="AN32" s="1225"/>
      <c r="AO32" s="342">
        <v>2897560</v>
      </c>
      <c r="AP32" s="342">
        <v>38241</v>
      </c>
      <c r="AQ32" s="343">
        <v>33979</v>
      </c>
      <c r="AR32" s="344">
        <v>12.5</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517</v>
      </c>
      <c r="AL33" s="1224"/>
      <c r="AM33" s="1224"/>
      <c r="AN33" s="1225"/>
      <c r="AO33" s="342" t="s">
        <v>503</v>
      </c>
      <c r="AP33" s="342" t="s">
        <v>503</v>
      </c>
      <c r="AQ33" s="343" t="s">
        <v>503</v>
      </c>
      <c r="AR33" s="344" t="s">
        <v>503</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518</v>
      </c>
      <c r="AL34" s="1224"/>
      <c r="AM34" s="1224"/>
      <c r="AN34" s="1225"/>
      <c r="AO34" s="342" t="s">
        <v>503</v>
      </c>
      <c r="AP34" s="342" t="s">
        <v>503</v>
      </c>
      <c r="AQ34" s="343">
        <v>15</v>
      </c>
      <c r="AR34" s="344" t="s">
        <v>503</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519</v>
      </c>
      <c r="AL35" s="1224"/>
      <c r="AM35" s="1224"/>
      <c r="AN35" s="1225"/>
      <c r="AO35" s="342">
        <v>1031516</v>
      </c>
      <c r="AP35" s="342">
        <v>13614</v>
      </c>
      <c r="AQ35" s="343">
        <v>9031</v>
      </c>
      <c r="AR35" s="344">
        <v>50.7</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520</v>
      </c>
      <c r="AL36" s="1224"/>
      <c r="AM36" s="1224"/>
      <c r="AN36" s="1225"/>
      <c r="AO36" s="342">
        <v>89534</v>
      </c>
      <c r="AP36" s="342">
        <v>1182</v>
      </c>
      <c r="AQ36" s="343">
        <v>1893</v>
      </c>
      <c r="AR36" s="344">
        <v>-37.6</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521</v>
      </c>
      <c r="AL37" s="1224"/>
      <c r="AM37" s="1224"/>
      <c r="AN37" s="1225"/>
      <c r="AO37" s="342">
        <v>5909</v>
      </c>
      <c r="AP37" s="342">
        <v>78</v>
      </c>
      <c r="AQ37" s="343">
        <v>1352</v>
      </c>
      <c r="AR37" s="344">
        <v>-94.2</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522</v>
      </c>
      <c r="AL38" s="1227"/>
      <c r="AM38" s="1227"/>
      <c r="AN38" s="1228"/>
      <c r="AO38" s="345">
        <v>105</v>
      </c>
      <c r="AP38" s="345">
        <v>1</v>
      </c>
      <c r="AQ38" s="346">
        <v>1</v>
      </c>
      <c r="AR38" s="334">
        <v>0</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523</v>
      </c>
      <c r="AL39" s="1227"/>
      <c r="AM39" s="1227"/>
      <c r="AN39" s="1228"/>
      <c r="AO39" s="342">
        <v>-28419</v>
      </c>
      <c r="AP39" s="342">
        <v>-375</v>
      </c>
      <c r="AQ39" s="343">
        <v>-6634</v>
      </c>
      <c r="AR39" s="344">
        <v>-94.3</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524</v>
      </c>
      <c r="AL40" s="1224"/>
      <c r="AM40" s="1224"/>
      <c r="AN40" s="1225"/>
      <c r="AO40" s="342">
        <v>-3030942</v>
      </c>
      <c r="AP40" s="342">
        <v>-40001</v>
      </c>
      <c r="AQ40" s="343">
        <v>-28305</v>
      </c>
      <c r="AR40" s="344">
        <v>41.3</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292</v>
      </c>
      <c r="AL41" s="1230"/>
      <c r="AM41" s="1230"/>
      <c r="AN41" s="1231"/>
      <c r="AO41" s="342">
        <v>965263</v>
      </c>
      <c r="AP41" s="342">
        <v>12739</v>
      </c>
      <c r="AQ41" s="343">
        <v>11332</v>
      </c>
      <c r="AR41" s="344">
        <v>12.4</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525</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526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527</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493</v>
      </c>
      <c r="AN49" s="1220" t="s">
        <v>528</v>
      </c>
      <c r="AO49" s="1221"/>
      <c r="AP49" s="1221"/>
      <c r="AQ49" s="1221"/>
      <c r="AR49" s="1222"/>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529</v>
      </c>
      <c r="AO50" s="359" t="s">
        <v>530</v>
      </c>
      <c r="AP50" s="360" t="s">
        <v>531</v>
      </c>
      <c r="AQ50" s="361" t="s">
        <v>532</v>
      </c>
      <c r="AR50" s="362" t="s">
        <v>533</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534</v>
      </c>
      <c r="AL51" s="355"/>
      <c r="AM51" s="363">
        <v>2775984</v>
      </c>
      <c r="AN51" s="364">
        <v>37107</v>
      </c>
      <c r="AO51" s="365">
        <v>-22.5</v>
      </c>
      <c r="AP51" s="366">
        <v>66255</v>
      </c>
      <c r="AQ51" s="367">
        <v>3.6</v>
      </c>
      <c r="AR51" s="368">
        <v>-26.1</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535</v>
      </c>
      <c r="AM52" s="371">
        <v>1540502</v>
      </c>
      <c r="AN52" s="372">
        <v>20592</v>
      </c>
      <c r="AO52" s="373">
        <v>34.4</v>
      </c>
      <c r="AP52" s="374">
        <v>31822</v>
      </c>
      <c r="AQ52" s="375">
        <v>8.8000000000000007</v>
      </c>
      <c r="AR52" s="376">
        <v>25.6</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536</v>
      </c>
      <c r="AL53" s="355"/>
      <c r="AM53" s="363">
        <v>2279489</v>
      </c>
      <c r="AN53" s="364">
        <v>30403</v>
      </c>
      <c r="AO53" s="365">
        <v>-18.100000000000001</v>
      </c>
      <c r="AP53" s="366">
        <v>54227</v>
      </c>
      <c r="AQ53" s="367">
        <v>-18.2</v>
      </c>
      <c r="AR53" s="368">
        <v>0.1</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535</v>
      </c>
      <c r="AM54" s="371">
        <v>988557</v>
      </c>
      <c r="AN54" s="372">
        <v>13185</v>
      </c>
      <c r="AO54" s="373">
        <v>-36</v>
      </c>
      <c r="AP54" s="374">
        <v>29694</v>
      </c>
      <c r="AQ54" s="375">
        <v>-6.7</v>
      </c>
      <c r="AR54" s="376">
        <v>-29.3</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537</v>
      </c>
      <c r="AL55" s="355"/>
      <c r="AM55" s="363">
        <v>1347649</v>
      </c>
      <c r="AN55" s="364">
        <v>17880</v>
      </c>
      <c r="AO55" s="365">
        <v>-41.2</v>
      </c>
      <c r="AP55" s="366">
        <v>44504</v>
      </c>
      <c r="AQ55" s="367">
        <v>-17.899999999999999</v>
      </c>
      <c r="AR55" s="368">
        <v>-23.3</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535</v>
      </c>
      <c r="AM56" s="371">
        <v>837368</v>
      </c>
      <c r="AN56" s="372">
        <v>11110</v>
      </c>
      <c r="AO56" s="373">
        <v>-15.7</v>
      </c>
      <c r="AP56" s="374">
        <v>25876</v>
      </c>
      <c r="AQ56" s="375">
        <v>-12.9</v>
      </c>
      <c r="AR56" s="376">
        <v>-2.8</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538</v>
      </c>
      <c r="AL57" s="355"/>
      <c r="AM57" s="363">
        <v>3378156</v>
      </c>
      <c r="AN57" s="364">
        <v>44717</v>
      </c>
      <c r="AO57" s="365">
        <v>150.1</v>
      </c>
      <c r="AP57" s="366">
        <v>47820</v>
      </c>
      <c r="AQ57" s="367">
        <v>7.5</v>
      </c>
      <c r="AR57" s="368">
        <v>142.6</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535</v>
      </c>
      <c r="AM58" s="371">
        <v>645381</v>
      </c>
      <c r="AN58" s="372">
        <v>8543</v>
      </c>
      <c r="AO58" s="373">
        <v>-23.1</v>
      </c>
      <c r="AP58" s="374">
        <v>25855</v>
      </c>
      <c r="AQ58" s="375">
        <v>-0.1</v>
      </c>
      <c r="AR58" s="376">
        <v>-23</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539</v>
      </c>
      <c r="AL59" s="355"/>
      <c r="AM59" s="363">
        <v>2385381</v>
      </c>
      <c r="AN59" s="364">
        <v>31481</v>
      </c>
      <c r="AO59" s="365">
        <v>-29.6</v>
      </c>
      <c r="AP59" s="366">
        <v>41934</v>
      </c>
      <c r="AQ59" s="367">
        <v>-12.3</v>
      </c>
      <c r="AR59" s="368">
        <v>-17.3</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535</v>
      </c>
      <c r="AM60" s="371">
        <v>1334997</v>
      </c>
      <c r="AN60" s="372">
        <v>17619</v>
      </c>
      <c r="AO60" s="373">
        <v>106.2</v>
      </c>
      <c r="AP60" s="374">
        <v>23352</v>
      </c>
      <c r="AQ60" s="375">
        <v>-9.6999999999999993</v>
      </c>
      <c r="AR60" s="376">
        <v>115.9</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540</v>
      </c>
      <c r="AL61" s="377"/>
      <c r="AM61" s="378">
        <v>2433332</v>
      </c>
      <c r="AN61" s="379">
        <v>32318</v>
      </c>
      <c r="AO61" s="380">
        <v>7.7</v>
      </c>
      <c r="AP61" s="381">
        <v>50948</v>
      </c>
      <c r="AQ61" s="382">
        <v>-7.5</v>
      </c>
      <c r="AR61" s="368">
        <v>15.2</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535</v>
      </c>
      <c r="AM62" s="371">
        <v>1069361</v>
      </c>
      <c r="AN62" s="372">
        <v>14210</v>
      </c>
      <c r="AO62" s="373">
        <v>13.2</v>
      </c>
      <c r="AP62" s="374">
        <v>27320</v>
      </c>
      <c r="AQ62" s="375">
        <v>-4.0999999999999996</v>
      </c>
      <c r="AR62" s="376">
        <v>17.3</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g37d/T2HqTuqP+pRuzIT1djrZcHxfOqCNjf5bTswWFFYoM+KxPPgLT712ylAwy/j7MtzIui8gY53DPKo7EK0sQ==" saltValue="w6N6Lr6wkApQNzIOLj+SR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542</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EzocfXKp2lUYgTzMOk+0cdxQo1JeMTJkxRMf0qtCFPSnkmIRy1QaK2d0NIhJ6tR/vyh/34r4+/m+Oz0O90F+Cg==" saltValue="UgWDjU3nzitsFjRiQcVeG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543</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Vm95/iWRRwm6bIomCL5kj5yuyMWz2RrCGXG+1k3Xl+w11eAjJDbwmepnaVw9fT7RPm1yxa2fSCkOZDvm3YX5A==" saltValue="J9ArwdSHyImdgM5G243Jf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9" zoomScaleNormal="69" zoomScaleSheetLayoutView="100" workbookViewId="0">
      <selection sqref="A1:XFD1048576"/>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2">
      <c r="B47" s="10"/>
      <c r="C47" s="1232" t="s">
        <v>3</v>
      </c>
      <c r="D47" s="1232"/>
      <c r="E47" s="1233"/>
      <c r="F47" s="11">
        <v>19.62</v>
      </c>
      <c r="G47" s="12">
        <v>22.2</v>
      </c>
      <c r="H47" s="12">
        <v>24.23</v>
      </c>
      <c r="I47" s="12">
        <v>24.51</v>
      </c>
      <c r="J47" s="13">
        <v>25.73</v>
      </c>
    </row>
    <row r="48" spans="2:10" ht="57.75" customHeight="1" x14ac:dyDescent="0.2">
      <c r="B48" s="14"/>
      <c r="C48" s="1234" t="s">
        <v>4</v>
      </c>
      <c r="D48" s="1234"/>
      <c r="E48" s="1235"/>
      <c r="F48" s="15">
        <v>8.08</v>
      </c>
      <c r="G48" s="16">
        <v>8.84</v>
      </c>
      <c r="H48" s="16">
        <v>7.79</v>
      </c>
      <c r="I48" s="16">
        <v>7.15</v>
      </c>
      <c r="J48" s="17">
        <v>7.8</v>
      </c>
    </row>
    <row r="49" spans="2:10" ht="57.75" customHeight="1" thickBot="1" x14ac:dyDescent="0.25">
      <c r="B49" s="18"/>
      <c r="C49" s="1236" t="s">
        <v>5</v>
      </c>
      <c r="D49" s="1236"/>
      <c r="E49" s="1237"/>
      <c r="F49" s="19" t="s">
        <v>549</v>
      </c>
      <c r="G49" s="20">
        <v>3.81</v>
      </c>
      <c r="H49" s="20">
        <v>1.17</v>
      </c>
      <c r="I49" s="20" t="s">
        <v>550</v>
      </c>
      <c r="J49" s="21">
        <v>2.15</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GWdIyy99naPTNRXeuI4aNz5czpuvEzk0UXZby1tKMLEOQJ2DAVAwyl6xVEfgv2ZD65+otTeSKpbJOaZDhdy2uA==" saltValue="zxBE91Yy7nQSrQi8X0Fmk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2020-03-10T01:36:51Z</cp:lastPrinted>
  <dcterms:created xsi:type="dcterms:W3CDTF">2020-02-10T03:48:02Z</dcterms:created>
  <dcterms:modified xsi:type="dcterms:W3CDTF">2020-08-28T02:58:52Z</dcterms:modified>
  <cp:category/>
</cp:coreProperties>
</file>